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Cecile\Desktop\"/>
    </mc:Choice>
  </mc:AlternateContent>
  <bookViews>
    <workbookView xWindow="-100" yWindow="-100" windowWidth="23230" windowHeight="12550" tabRatio="788" firstSheet="9" activeTab="11"/>
  </bookViews>
  <sheets>
    <sheet name="0.0.Instructions" sheetId="21" r:id="rId1"/>
    <sheet name="1.Strategic Objective" sheetId="11" state="hidden" r:id="rId2"/>
    <sheet name="1.Sector Objectives and Outcome" sheetId="4" r:id="rId3"/>
    <sheet name="2.Activity - output Tiers" sheetId="31" r:id="rId4"/>
    <sheet name="3.Output indicators-activs list" sheetId="7" r:id="rId5"/>
    <sheet name="5. Sector aggregation rule" sheetId="24" r:id="rId6"/>
    <sheet name="4.Overall Protection Target" sheetId="66" r:id="rId7"/>
    <sheet name="4.HLP Overall Target" sheetId="65" r:id="rId8"/>
    <sheet name="4.GBV Overall Target" sheetId="56" r:id="rId9"/>
    <sheet name="4.MA Overall Target" sheetId="64" r:id="rId10"/>
    <sheet name="4.CP Overall Target" sheetId="46" r:id="rId11"/>
    <sheet name="CO1-IND01" sheetId="22" r:id="rId12"/>
    <sheet name="CO1-IND02" sheetId="32" r:id="rId13"/>
    <sheet name="CO1-IND03" sheetId="35" r:id="rId14"/>
    <sheet name="CO1-IND04" sheetId="36" r:id="rId15"/>
    <sheet name="CO1-IND05" sheetId="37" r:id="rId16"/>
    <sheet name="CO1-IND06" sheetId="38" r:id="rId17"/>
    <sheet name="CO1-IND07" sheetId="39" r:id="rId18"/>
    <sheet name="CO1-IND08" sheetId="40" r:id="rId19"/>
    <sheet name="CO1-IND09" sheetId="41" r:id="rId20"/>
    <sheet name="CO1-IND10" sheetId="42" r:id="rId21"/>
    <sheet name="CO1-IND11" sheetId="43" r:id="rId22"/>
    <sheet name="CO1-IND12" sheetId="44" r:id="rId23"/>
    <sheet name="CO1-IND13" sheetId="57" r:id="rId24"/>
    <sheet name="CO1-IND14" sheetId="58" r:id="rId25"/>
    <sheet name="CO1-IND15" sheetId="59" r:id="rId26"/>
    <sheet name="CO1-IND16" sheetId="54" r:id="rId27"/>
    <sheet name="CO2-IND01" sheetId="68" r:id="rId28"/>
    <sheet name="CO2-IND02" sheetId="69" r:id="rId29"/>
    <sheet name="CO2-IND03" sheetId="70" r:id="rId30"/>
    <sheet name="CO2-IND04" sheetId="45" r:id="rId31"/>
    <sheet name="CO2-IND05" sheetId="60" r:id="rId32"/>
    <sheet name="CO2-IND06" sheetId="61" r:id="rId33"/>
    <sheet name="CO2-IND08" sheetId="55" r:id="rId34"/>
    <sheet name="CO2-IND09" sheetId="76" r:id="rId35"/>
    <sheet name="CO2-IND10" sheetId="77" r:id="rId36"/>
    <sheet name="CO2-IND12" sheetId="78" r:id="rId37"/>
    <sheet name="CO2-IND13" sheetId="74" r:id="rId38"/>
    <sheet name="CO2-IND14" sheetId="75" r:id="rId39"/>
    <sheet name="CO3-IND05" sheetId="71" r:id="rId40"/>
    <sheet name="CO3-IND9" sheetId="62" r:id="rId41"/>
    <sheet name="CO3-IND10" sheetId="63" r:id="rId42"/>
    <sheet name="CO3-IND12" sheetId="73" r:id="rId43"/>
    <sheet name="CO3-IND13" sheetId="79" r:id="rId44"/>
    <sheet name="links" sheetId="6" r:id="rId45"/>
  </sheets>
  <definedNames>
    <definedName name="_xlnm._FilterDatabase" localSheetId="2" hidden="1">'1.Sector Objectives and Outcome'!$A$2:$D$22</definedName>
    <definedName name="_xlnm._FilterDatabase" localSheetId="4" hidden="1">'3.Output indicators-activs list'!$A$1:$K$45</definedName>
    <definedName name="_xlnm._FilterDatabase" localSheetId="10" hidden="1">'4.CP Overall Target'!$A$8:$AZ$74</definedName>
    <definedName name="_xlnm._FilterDatabase" localSheetId="8" hidden="1">'4.GBV Overall Target'!$A$8:$AZ$74</definedName>
    <definedName name="_xlnm._FilterDatabase" localSheetId="7" hidden="1">'4.HLP Overall Target'!$A$8:$AZ$74</definedName>
    <definedName name="_xlnm._FilterDatabase" localSheetId="9" hidden="1">'4.MA Overall Target'!$A$8:$AZ$74</definedName>
    <definedName name="_xlnm._FilterDatabase" localSheetId="6" hidden="1">'4.Overall Protection Target'!$A$8:$AZ$74</definedName>
    <definedName name="_xlnm._FilterDatabase" localSheetId="34" hidden="1">'CO2-IND09'!$A$8:$AX$74</definedName>
    <definedName name="_xlnm._FilterDatabase" localSheetId="35" hidden="1">'CO2-IND10'!$A$8:$AX$74</definedName>
    <definedName name="_xlnm._FilterDatabase" localSheetId="36" hidden="1">'CO2-IND12'!$A$8:$AX$74</definedName>
    <definedName name="_xlnm._FilterDatabase" localSheetId="37" hidden="1">'CO2-IND13'!$A$8:$AX$74</definedName>
    <definedName name="_xlnm._FilterDatabase" localSheetId="38" hidden="1">'CO2-IND14'!$A$8:$AX$74</definedName>
    <definedName name="_xlnm._FilterDatabase" localSheetId="42" hidden="1">'CO3-IND12'!$A$8:$AX$74</definedName>
    <definedName name="_xlnm._FilterDatabase" localSheetId="43" hidden="1">'CO3-IND13'!$A$8:$AX$74</definedName>
    <definedName name="_Hlk22461582" localSheetId="1">'1.Strategic Objective'!$D$5</definedName>
    <definedName name="SO">links!$B$5:$B$7</definedName>
    <definedName name="SO.1">links!$C$5:$E$5</definedName>
    <definedName name="SO.2">links!$C$6:$D$6</definedName>
    <definedName name="SO.3">links!$C$7:$E$7</definedName>
    <definedName name="SP">links!$C$5:$C$12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79" l="1"/>
  <c r="G9" i="79"/>
  <c r="F9" i="79" s="1"/>
  <c r="H9" i="79"/>
  <c r="I9" i="79"/>
  <c r="AN9" i="79"/>
  <c r="AX9" i="79" s="1"/>
  <c r="AO9" i="79"/>
  <c r="AP9" i="79"/>
  <c r="AP74" i="79" s="1"/>
  <c r="AQ9" i="79"/>
  <c r="AR9" i="79"/>
  <c r="AS9" i="79"/>
  <c r="AT9" i="79"/>
  <c r="AU9" i="79"/>
  <c r="AV9" i="79"/>
  <c r="AW9" i="79"/>
  <c r="G10" i="79"/>
  <c r="F10" i="79" s="1"/>
  <c r="H10" i="79"/>
  <c r="I10" i="79"/>
  <c r="AN10" i="79"/>
  <c r="AX10" i="79" s="1"/>
  <c r="AO10" i="79"/>
  <c r="AP10" i="79"/>
  <c r="AQ10" i="79"/>
  <c r="AR10" i="79"/>
  <c r="AR74" i="79" s="1"/>
  <c r="AS10" i="79"/>
  <c r="AT10" i="79"/>
  <c r="AU10" i="79"/>
  <c r="AV10" i="79"/>
  <c r="AW10" i="79"/>
  <c r="F11" i="79"/>
  <c r="G11" i="79"/>
  <c r="H11" i="79"/>
  <c r="I11" i="79"/>
  <c r="AN11" i="79"/>
  <c r="AX11" i="79" s="1"/>
  <c r="AO11" i="79"/>
  <c r="AO74" i="79" s="1"/>
  <c r="AP11" i="79"/>
  <c r="AQ11" i="79"/>
  <c r="AR11" i="79"/>
  <c r="AS11" i="79"/>
  <c r="AT11" i="79"/>
  <c r="AU11" i="79"/>
  <c r="AV11" i="79"/>
  <c r="AV74" i="79" s="1"/>
  <c r="AW11" i="79"/>
  <c r="G12" i="79"/>
  <c r="F12" i="79" s="1"/>
  <c r="H12" i="79"/>
  <c r="I12" i="79"/>
  <c r="AN12" i="79"/>
  <c r="AO12" i="79"/>
  <c r="AP12" i="79"/>
  <c r="AQ12" i="79"/>
  <c r="AR12" i="79"/>
  <c r="AS12" i="79"/>
  <c r="AX12" i="79" s="1"/>
  <c r="AT12" i="79"/>
  <c r="AU12" i="79"/>
  <c r="AV12" i="79"/>
  <c r="AW12" i="79"/>
  <c r="G13" i="79"/>
  <c r="F13" i="79" s="1"/>
  <c r="H13" i="79"/>
  <c r="I13" i="79"/>
  <c r="AN13" i="79"/>
  <c r="AX13" i="79" s="1"/>
  <c r="AO13" i="79"/>
  <c r="AP13" i="79"/>
  <c r="AQ13" i="79"/>
  <c r="AR13" i="79"/>
  <c r="AS13" i="79"/>
  <c r="AT13" i="79"/>
  <c r="AU13" i="79"/>
  <c r="AV13" i="79"/>
  <c r="AW13" i="79"/>
  <c r="G14" i="79"/>
  <c r="H14" i="79"/>
  <c r="I14" i="79"/>
  <c r="F14" i="79" s="1"/>
  <c r="AN14" i="79"/>
  <c r="AX14" i="79" s="1"/>
  <c r="AO14" i="79"/>
  <c r="AP14" i="79"/>
  <c r="AQ14" i="79"/>
  <c r="AR14" i="79"/>
  <c r="AS14" i="79"/>
  <c r="AT14" i="79"/>
  <c r="AU14" i="79"/>
  <c r="AV14" i="79"/>
  <c r="AW14" i="79"/>
  <c r="F15" i="79"/>
  <c r="G15" i="79"/>
  <c r="H15" i="79"/>
  <c r="I15" i="79"/>
  <c r="AN15" i="79"/>
  <c r="AX15" i="79" s="1"/>
  <c r="AO15" i="79"/>
  <c r="AP15" i="79"/>
  <c r="AQ15" i="79"/>
  <c r="AR15" i="79"/>
  <c r="AS15" i="79"/>
  <c r="AT15" i="79"/>
  <c r="AU15" i="79"/>
  <c r="AV15" i="79"/>
  <c r="AW15" i="79"/>
  <c r="G16" i="79"/>
  <c r="F16" i="79" s="1"/>
  <c r="H16" i="79"/>
  <c r="I16" i="79"/>
  <c r="AN16" i="79"/>
  <c r="AO16" i="79"/>
  <c r="AP16" i="79"/>
  <c r="AQ16" i="79"/>
  <c r="AR16" i="79"/>
  <c r="AS16" i="79"/>
  <c r="AX16" i="79" s="1"/>
  <c r="AT16" i="79"/>
  <c r="AU16" i="79"/>
  <c r="AV16" i="79"/>
  <c r="AW16" i="79"/>
  <c r="G17" i="79"/>
  <c r="F17" i="79" s="1"/>
  <c r="H17" i="79"/>
  <c r="I17" i="79"/>
  <c r="AN17" i="79"/>
  <c r="AX17" i="79" s="1"/>
  <c r="AO17" i="79"/>
  <c r="AP17" i="79"/>
  <c r="AQ17" i="79"/>
  <c r="AR17" i="79"/>
  <c r="AS17" i="79"/>
  <c r="AT17" i="79"/>
  <c r="AU17" i="79"/>
  <c r="AV17" i="79"/>
  <c r="AW17" i="79"/>
  <c r="G18" i="79"/>
  <c r="H18" i="79"/>
  <c r="I18" i="79"/>
  <c r="F18" i="79" s="1"/>
  <c r="AN18" i="79"/>
  <c r="AX18" i="79" s="1"/>
  <c r="AO18" i="79"/>
  <c r="AP18" i="79"/>
  <c r="AQ18" i="79"/>
  <c r="AR18" i="79"/>
  <c r="AS18" i="79"/>
  <c r="AT18" i="79"/>
  <c r="AU18" i="79"/>
  <c r="AV18" i="79"/>
  <c r="AW18" i="79"/>
  <c r="F19" i="79"/>
  <c r="G19" i="79"/>
  <c r="H19" i="79"/>
  <c r="I19" i="79"/>
  <c r="AN19" i="79"/>
  <c r="AX19" i="79" s="1"/>
  <c r="AO19" i="79"/>
  <c r="AP19" i="79"/>
  <c r="AQ19" i="79"/>
  <c r="AR19" i="79"/>
  <c r="AS19" i="79"/>
  <c r="AT19" i="79"/>
  <c r="AU19" i="79"/>
  <c r="AV19" i="79"/>
  <c r="AW19" i="79"/>
  <c r="G20" i="79"/>
  <c r="F20" i="79" s="1"/>
  <c r="H20" i="79"/>
  <c r="I20" i="79"/>
  <c r="AN20" i="79"/>
  <c r="AO20" i="79"/>
  <c r="AP20" i="79"/>
  <c r="AQ20" i="79"/>
  <c r="AR20" i="79"/>
  <c r="AS20" i="79"/>
  <c r="AX20" i="79" s="1"/>
  <c r="AT20" i="79"/>
  <c r="AU20" i="79"/>
  <c r="AV20" i="79"/>
  <c r="AW20" i="79"/>
  <c r="G21" i="79"/>
  <c r="F21" i="79" s="1"/>
  <c r="H21" i="79"/>
  <c r="I21" i="79"/>
  <c r="AN21" i="79"/>
  <c r="AX21" i="79" s="1"/>
  <c r="AO21" i="79"/>
  <c r="AP21" i="79"/>
  <c r="AQ21" i="79"/>
  <c r="AR21" i="79"/>
  <c r="AS21" i="79"/>
  <c r="AT21" i="79"/>
  <c r="AU21" i="79"/>
  <c r="AV21" i="79"/>
  <c r="AW21" i="79"/>
  <c r="G22" i="79"/>
  <c r="H22" i="79"/>
  <c r="I22" i="79"/>
  <c r="F22" i="79" s="1"/>
  <c r="AN22" i="79"/>
  <c r="AX22" i="79" s="1"/>
  <c r="AO22" i="79"/>
  <c r="AP22" i="79"/>
  <c r="AQ22" i="79"/>
  <c r="AR22" i="79"/>
  <c r="AS22" i="79"/>
  <c r="AT22" i="79"/>
  <c r="AU22" i="79"/>
  <c r="AV22" i="79"/>
  <c r="AW22" i="79"/>
  <c r="F23" i="79"/>
  <c r="G23" i="79"/>
  <c r="H23" i="79"/>
  <c r="I23" i="79"/>
  <c r="AN23" i="79"/>
  <c r="AX23" i="79" s="1"/>
  <c r="AO23" i="79"/>
  <c r="AP23" i="79"/>
  <c r="AQ23" i="79"/>
  <c r="AR23" i="79"/>
  <c r="AS23" i="79"/>
  <c r="AT23" i="79"/>
  <c r="AU23" i="79"/>
  <c r="AV23" i="79"/>
  <c r="AW23" i="79"/>
  <c r="G24" i="79"/>
  <c r="F24" i="79" s="1"/>
  <c r="H24" i="79"/>
  <c r="I24" i="79"/>
  <c r="AN24" i="79"/>
  <c r="AO24" i="79"/>
  <c r="AP24" i="79"/>
  <c r="AQ24" i="79"/>
  <c r="AR24" i="79"/>
  <c r="AS24" i="79"/>
  <c r="AX24" i="79" s="1"/>
  <c r="AT24" i="79"/>
  <c r="AU24" i="79"/>
  <c r="AV24" i="79"/>
  <c r="AW24" i="79"/>
  <c r="G25" i="79"/>
  <c r="F25" i="79" s="1"/>
  <c r="B2" i="79" s="1"/>
  <c r="H25" i="79"/>
  <c r="I25" i="79"/>
  <c r="AN25" i="79"/>
  <c r="AX25" i="79" s="1"/>
  <c r="AO25" i="79"/>
  <c r="AP25" i="79"/>
  <c r="AQ25" i="79"/>
  <c r="AR25" i="79"/>
  <c r="AS25" i="79"/>
  <c r="AT25" i="79"/>
  <c r="AU25" i="79"/>
  <c r="AV25" i="79"/>
  <c r="AW25" i="79"/>
  <c r="G26" i="79"/>
  <c r="H26" i="79"/>
  <c r="I26" i="79"/>
  <c r="F26" i="79" s="1"/>
  <c r="AN26" i="79"/>
  <c r="AX26" i="79" s="1"/>
  <c r="AO26" i="79"/>
  <c r="AP26" i="79"/>
  <c r="AQ26" i="79"/>
  <c r="AR26" i="79"/>
  <c r="AS26" i="79"/>
  <c r="AT26" i="79"/>
  <c r="AU26" i="79"/>
  <c r="AV26" i="79"/>
  <c r="AW26" i="79"/>
  <c r="F27" i="79"/>
  <c r="G27" i="79"/>
  <c r="H27" i="79"/>
  <c r="I27" i="79"/>
  <c r="AN27" i="79"/>
  <c r="AX27" i="79" s="1"/>
  <c r="AO27" i="79"/>
  <c r="AP27" i="79"/>
  <c r="AQ27" i="79"/>
  <c r="AR27" i="79"/>
  <c r="AS27" i="79"/>
  <c r="AT27" i="79"/>
  <c r="AU27" i="79"/>
  <c r="AV27" i="79"/>
  <c r="AW27" i="79"/>
  <c r="G28" i="79"/>
  <c r="F28" i="79" s="1"/>
  <c r="H28" i="79"/>
  <c r="I28" i="79"/>
  <c r="AN28" i="79"/>
  <c r="AO28" i="79"/>
  <c r="AP28" i="79"/>
  <c r="AQ28" i="79"/>
  <c r="AR28" i="79"/>
  <c r="AS28" i="79"/>
  <c r="AX28" i="79" s="1"/>
  <c r="AT28" i="79"/>
  <c r="AU28" i="79"/>
  <c r="AV28" i="79"/>
  <c r="AW28" i="79"/>
  <c r="G29" i="79"/>
  <c r="F29" i="79" s="1"/>
  <c r="H29" i="79"/>
  <c r="I29" i="79"/>
  <c r="AN29" i="79"/>
  <c r="AX29" i="79" s="1"/>
  <c r="AO29" i="79"/>
  <c r="AP29" i="79"/>
  <c r="AQ29" i="79"/>
  <c r="AR29" i="79"/>
  <c r="AS29" i="79"/>
  <c r="AT29" i="79"/>
  <c r="AU29" i="79"/>
  <c r="AV29" i="79"/>
  <c r="AW29" i="79"/>
  <c r="G30" i="79"/>
  <c r="H30" i="79"/>
  <c r="I30" i="79"/>
  <c r="F30" i="79" s="1"/>
  <c r="AN30" i="79"/>
  <c r="AX30" i="79" s="1"/>
  <c r="AO30" i="79"/>
  <c r="AP30" i="79"/>
  <c r="AQ30" i="79"/>
  <c r="AR30" i="79"/>
  <c r="AS30" i="79"/>
  <c r="AT30" i="79"/>
  <c r="AU30" i="79"/>
  <c r="AV30" i="79"/>
  <c r="AW30" i="79"/>
  <c r="F31" i="79"/>
  <c r="G31" i="79"/>
  <c r="H31" i="79"/>
  <c r="I31" i="79"/>
  <c r="AN31" i="79"/>
  <c r="AX31" i="79" s="1"/>
  <c r="AO31" i="79"/>
  <c r="AP31" i="79"/>
  <c r="AQ31" i="79"/>
  <c r="AR31" i="79"/>
  <c r="AS31" i="79"/>
  <c r="AT31" i="79"/>
  <c r="AU31" i="79"/>
  <c r="AV31" i="79"/>
  <c r="AW31" i="79"/>
  <c r="G32" i="79"/>
  <c r="F32" i="79" s="1"/>
  <c r="H32" i="79"/>
  <c r="I32" i="79"/>
  <c r="AN32" i="79"/>
  <c r="AO32" i="79"/>
  <c r="AP32" i="79"/>
  <c r="AQ32" i="79"/>
  <c r="AR32" i="79"/>
  <c r="AS32" i="79"/>
  <c r="AX32" i="79" s="1"/>
  <c r="AT32" i="79"/>
  <c r="AU32" i="79"/>
  <c r="AV32" i="79"/>
  <c r="AW32" i="79"/>
  <c r="G33" i="79"/>
  <c r="F33" i="79" s="1"/>
  <c r="H33" i="79"/>
  <c r="I33" i="79"/>
  <c r="AN33" i="79"/>
  <c r="AX33" i="79" s="1"/>
  <c r="AO33" i="79"/>
  <c r="AP33" i="79"/>
  <c r="AQ33" i="79"/>
  <c r="AR33" i="79"/>
  <c r="AS33" i="79"/>
  <c r="AT33" i="79"/>
  <c r="AU33" i="79"/>
  <c r="AV33" i="79"/>
  <c r="AW33" i="79"/>
  <c r="G34" i="79"/>
  <c r="H34" i="79"/>
  <c r="I34" i="79"/>
  <c r="F34" i="79" s="1"/>
  <c r="AN34" i="79"/>
  <c r="AX34" i="79" s="1"/>
  <c r="AO34" i="79"/>
  <c r="AP34" i="79"/>
  <c r="AQ34" i="79"/>
  <c r="AR34" i="79"/>
  <c r="AS34" i="79"/>
  <c r="AT34" i="79"/>
  <c r="AU34" i="79"/>
  <c r="AV34" i="79"/>
  <c r="AW34" i="79"/>
  <c r="F35" i="79"/>
  <c r="G35" i="79"/>
  <c r="H35" i="79"/>
  <c r="I35" i="79"/>
  <c r="AN35" i="79"/>
  <c r="AX35" i="79" s="1"/>
  <c r="AO35" i="79"/>
  <c r="AP35" i="79"/>
  <c r="AQ35" i="79"/>
  <c r="AR35" i="79"/>
  <c r="AS35" i="79"/>
  <c r="AT35" i="79"/>
  <c r="AU35" i="79"/>
  <c r="AV35" i="79"/>
  <c r="AW35" i="79"/>
  <c r="G36" i="79"/>
  <c r="F36" i="79" s="1"/>
  <c r="H36" i="79"/>
  <c r="I36" i="79"/>
  <c r="AN36" i="79"/>
  <c r="AO36" i="79"/>
  <c r="AP36" i="79"/>
  <c r="AQ36" i="79"/>
  <c r="AR36" i="79"/>
  <c r="AS36" i="79"/>
  <c r="AX36" i="79" s="1"/>
  <c r="AT36" i="79"/>
  <c r="AU36" i="79"/>
  <c r="AV36" i="79"/>
  <c r="AW36" i="79"/>
  <c r="G37" i="79"/>
  <c r="F37" i="79" s="1"/>
  <c r="H37" i="79"/>
  <c r="I37" i="79"/>
  <c r="AN37" i="79"/>
  <c r="AX37" i="79" s="1"/>
  <c r="AO37" i="79"/>
  <c r="AP37" i="79"/>
  <c r="AQ37" i="79"/>
  <c r="AR37" i="79"/>
  <c r="AS37" i="79"/>
  <c r="AT37" i="79"/>
  <c r="AU37" i="79"/>
  <c r="AV37" i="79"/>
  <c r="AW37" i="79"/>
  <c r="G38" i="79"/>
  <c r="H38" i="79"/>
  <c r="I38" i="79"/>
  <c r="F38" i="79" s="1"/>
  <c r="AN38" i="79"/>
  <c r="AX38" i="79" s="1"/>
  <c r="AO38" i="79"/>
  <c r="AP38" i="79"/>
  <c r="AQ38" i="79"/>
  <c r="AR38" i="79"/>
  <c r="AS38" i="79"/>
  <c r="AT38" i="79"/>
  <c r="AU38" i="79"/>
  <c r="AV38" i="79"/>
  <c r="AW38" i="79"/>
  <c r="F39" i="79"/>
  <c r="G39" i="79"/>
  <c r="H39" i="79"/>
  <c r="I39" i="79"/>
  <c r="AN39" i="79"/>
  <c r="AX39" i="79" s="1"/>
  <c r="AO39" i="79"/>
  <c r="AP39" i="79"/>
  <c r="AQ39" i="79"/>
  <c r="AR39" i="79"/>
  <c r="AS39" i="79"/>
  <c r="AT39" i="79"/>
  <c r="AU39" i="79"/>
  <c r="AV39" i="79"/>
  <c r="AW39" i="79"/>
  <c r="G40" i="79"/>
  <c r="F40" i="79" s="1"/>
  <c r="H40" i="79"/>
  <c r="I40" i="79"/>
  <c r="AN40" i="79"/>
  <c r="AO40" i="79"/>
  <c r="AP40" i="79"/>
  <c r="AQ40" i="79"/>
  <c r="AR40" i="79"/>
  <c r="AS40" i="79"/>
  <c r="AX40" i="79" s="1"/>
  <c r="AT40" i="79"/>
  <c r="AU40" i="79"/>
  <c r="AV40" i="79"/>
  <c r="AW40" i="79"/>
  <c r="G41" i="79"/>
  <c r="F41" i="79" s="1"/>
  <c r="H41" i="79"/>
  <c r="I41" i="79"/>
  <c r="AN41" i="79"/>
  <c r="AX41" i="79" s="1"/>
  <c r="AO41" i="79"/>
  <c r="AP41" i="79"/>
  <c r="AQ41" i="79"/>
  <c r="AR41" i="79"/>
  <c r="AS41" i="79"/>
  <c r="AT41" i="79"/>
  <c r="AU41" i="79"/>
  <c r="AV41" i="79"/>
  <c r="AW41" i="79"/>
  <c r="G42" i="79"/>
  <c r="H42" i="79"/>
  <c r="I42" i="79"/>
  <c r="F42" i="79" s="1"/>
  <c r="AN42" i="79"/>
  <c r="AX42" i="79" s="1"/>
  <c r="AO42" i="79"/>
  <c r="AP42" i="79"/>
  <c r="AQ42" i="79"/>
  <c r="AR42" i="79"/>
  <c r="AS42" i="79"/>
  <c r="AT42" i="79"/>
  <c r="AU42" i="79"/>
  <c r="AV42" i="79"/>
  <c r="AW42" i="79"/>
  <c r="F43" i="79"/>
  <c r="G43" i="79"/>
  <c r="H43" i="79"/>
  <c r="I43" i="79"/>
  <c r="AN43" i="79"/>
  <c r="AX43" i="79" s="1"/>
  <c r="AO43" i="79"/>
  <c r="AP43" i="79"/>
  <c r="AQ43" i="79"/>
  <c r="AR43" i="79"/>
  <c r="AS43" i="79"/>
  <c r="AT43" i="79"/>
  <c r="AU43" i="79"/>
  <c r="AV43" i="79"/>
  <c r="AW43" i="79"/>
  <c r="G44" i="79"/>
  <c r="F44" i="79" s="1"/>
  <c r="H44" i="79"/>
  <c r="I44" i="79"/>
  <c r="AN44" i="79"/>
  <c r="AO44" i="79"/>
  <c r="AP44" i="79"/>
  <c r="AQ44" i="79"/>
  <c r="AR44" i="79"/>
  <c r="AS44" i="79"/>
  <c r="AX44" i="79" s="1"/>
  <c r="AT44" i="79"/>
  <c r="AU44" i="79"/>
  <c r="AV44" i="79"/>
  <c r="AW44" i="79"/>
  <c r="G45" i="79"/>
  <c r="F45" i="79" s="1"/>
  <c r="H45" i="79"/>
  <c r="I45" i="79"/>
  <c r="AN45" i="79"/>
  <c r="AX45" i="79" s="1"/>
  <c r="AO45" i="79"/>
  <c r="AP45" i="79"/>
  <c r="AQ45" i="79"/>
  <c r="AR45" i="79"/>
  <c r="AS45" i="79"/>
  <c r="AT45" i="79"/>
  <c r="AU45" i="79"/>
  <c r="AV45" i="79"/>
  <c r="AW45" i="79"/>
  <c r="G46" i="79"/>
  <c r="H46" i="79"/>
  <c r="I46" i="79"/>
  <c r="F46" i="79" s="1"/>
  <c r="AN46" i="79"/>
  <c r="AX46" i="79" s="1"/>
  <c r="AO46" i="79"/>
  <c r="AP46" i="79"/>
  <c r="AQ46" i="79"/>
  <c r="AQ74" i="79" s="1"/>
  <c r="AR46" i="79"/>
  <c r="AS46" i="79"/>
  <c r="AT46" i="79"/>
  <c r="AU46" i="79"/>
  <c r="AV46" i="79"/>
  <c r="AW46" i="79"/>
  <c r="F47" i="79"/>
  <c r="G47" i="79"/>
  <c r="H47" i="79"/>
  <c r="I47" i="79"/>
  <c r="AN47" i="79"/>
  <c r="AX47" i="79" s="1"/>
  <c r="AO47" i="79"/>
  <c r="AP47" i="79"/>
  <c r="AQ47" i="79"/>
  <c r="AR47" i="79"/>
  <c r="AS47" i="79"/>
  <c r="AT47" i="79"/>
  <c r="AU47" i="79"/>
  <c r="AV47" i="79"/>
  <c r="AW47" i="79"/>
  <c r="G48" i="79"/>
  <c r="F48" i="79" s="1"/>
  <c r="H48" i="79"/>
  <c r="I48" i="79"/>
  <c r="AN48" i="79"/>
  <c r="AO48" i="79"/>
  <c r="AP48" i="79"/>
  <c r="AQ48" i="79"/>
  <c r="AR48" i="79"/>
  <c r="AS48" i="79"/>
  <c r="AX48" i="79" s="1"/>
  <c r="AT48" i="79"/>
  <c r="AU48" i="79"/>
  <c r="AV48" i="79"/>
  <c r="AW48" i="79"/>
  <c r="G49" i="79"/>
  <c r="F49" i="79" s="1"/>
  <c r="H49" i="79"/>
  <c r="I49" i="79"/>
  <c r="AN49" i="79"/>
  <c r="AX49" i="79" s="1"/>
  <c r="AO49" i="79"/>
  <c r="AP49" i="79"/>
  <c r="AQ49" i="79"/>
  <c r="AR49" i="79"/>
  <c r="AS49" i="79"/>
  <c r="AT49" i="79"/>
  <c r="AU49" i="79"/>
  <c r="AV49" i="79"/>
  <c r="AW49" i="79"/>
  <c r="G50" i="79"/>
  <c r="H50" i="79"/>
  <c r="I50" i="79"/>
  <c r="F50" i="79" s="1"/>
  <c r="AN50" i="79"/>
  <c r="AX50" i="79" s="1"/>
  <c r="AO50" i="79"/>
  <c r="AP50" i="79"/>
  <c r="AQ50" i="79"/>
  <c r="AR50" i="79"/>
  <c r="AS50" i="79"/>
  <c r="AT50" i="79"/>
  <c r="AU50" i="79"/>
  <c r="AV50" i="79"/>
  <c r="AW50" i="79"/>
  <c r="F51" i="79"/>
  <c r="G51" i="79"/>
  <c r="H51" i="79"/>
  <c r="I51" i="79"/>
  <c r="AN51" i="79"/>
  <c r="AX51" i="79" s="1"/>
  <c r="AO51" i="79"/>
  <c r="AP51" i="79"/>
  <c r="AQ51" i="79"/>
  <c r="AR51" i="79"/>
  <c r="AS51" i="79"/>
  <c r="AT51" i="79"/>
  <c r="AU51" i="79"/>
  <c r="AV51" i="79"/>
  <c r="AW51" i="79"/>
  <c r="G52" i="79"/>
  <c r="F52" i="79" s="1"/>
  <c r="H52" i="79"/>
  <c r="I52" i="79"/>
  <c r="AN52" i="79"/>
  <c r="AO52" i="79"/>
  <c r="AP52" i="79"/>
  <c r="AQ52" i="79"/>
  <c r="AR52" i="79"/>
  <c r="AS52" i="79"/>
  <c r="AX52" i="79" s="1"/>
  <c r="AT52" i="79"/>
  <c r="AU52" i="79"/>
  <c r="AV52" i="79"/>
  <c r="AW52" i="79"/>
  <c r="G53" i="79"/>
  <c r="F53" i="79" s="1"/>
  <c r="H53" i="79"/>
  <c r="I53" i="79"/>
  <c r="AN53" i="79"/>
  <c r="AX53" i="79" s="1"/>
  <c r="AO53" i="79"/>
  <c r="AP53" i="79"/>
  <c r="AQ53" i="79"/>
  <c r="AR53" i="79"/>
  <c r="AS53" i="79"/>
  <c r="AT53" i="79"/>
  <c r="AU53" i="79"/>
  <c r="AU74" i="79" s="1"/>
  <c r="AV53" i="79"/>
  <c r="AW53" i="79"/>
  <c r="G54" i="79"/>
  <c r="H54" i="79"/>
  <c r="I54" i="79"/>
  <c r="F54" i="79" s="1"/>
  <c r="AN54" i="79"/>
  <c r="AX54" i="79" s="1"/>
  <c r="AO54" i="79"/>
  <c r="AP54" i="79"/>
  <c r="AQ54" i="79"/>
  <c r="AR54" i="79"/>
  <c r="AS54" i="79"/>
  <c r="AT54" i="79"/>
  <c r="AU54" i="79"/>
  <c r="AV54" i="79"/>
  <c r="AW54" i="79"/>
  <c r="F55" i="79"/>
  <c r="G55" i="79"/>
  <c r="H55" i="79"/>
  <c r="I55" i="79"/>
  <c r="AN55" i="79"/>
  <c r="AX55" i="79" s="1"/>
  <c r="AO55" i="79"/>
  <c r="AP55" i="79"/>
  <c r="AQ55" i="79"/>
  <c r="AR55" i="79"/>
  <c r="AS55" i="79"/>
  <c r="AT55" i="79"/>
  <c r="AU55" i="79"/>
  <c r="AV55" i="79"/>
  <c r="AW55" i="79"/>
  <c r="G56" i="79"/>
  <c r="F56" i="79" s="1"/>
  <c r="H56" i="79"/>
  <c r="I56" i="79"/>
  <c r="AN56" i="79"/>
  <c r="AO56" i="79"/>
  <c r="AP56" i="79"/>
  <c r="AQ56" i="79"/>
  <c r="AR56" i="79"/>
  <c r="AS56" i="79"/>
  <c r="AX56" i="79" s="1"/>
  <c r="AT56" i="79"/>
  <c r="AU56" i="79"/>
  <c r="AV56" i="79"/>
  <c r="AW56" i="79"/>
  <c r="G57" i="79"/>
  <c r="F57" i="79" s="1"/>
  <c r="H57" i="79"/>
  <c r="I57" i="79"/>
  <c r="AN57" i="79"/>
  <c r="AX57" i="79" s="1"/>
  <c r="AO57" i="79"/>
  <c r="AP57" i="79"/>
  <c r="AQ57" i="79"/>
  <c r="AR57" i="79"/>
  <c r="AS57" i="79"/>
  <c r="AT57" i="79"/>
  <c r="AU57" i="79"/>
  <c r="AV57" i="79"/>
  <c r="AW57" i="79"/>
  <c r="G58" i="79"/>
  <c r="H58" i="79"/>
  <c r="I58" i="79"/>
  <c r="F58" i="79" s="1"/>
  <c r="AN58" i="79"/>
  <c r="AX58" i="79" s="1"/>
  <c r="AO58" i="79"/>
  <c r="AP58" i="79"/>
  <c r="AQ58" i="79"/>
  <c r="AR58" i="79"/>
  <c r="AS58" i="79"/>
  <c r="AT58" i="79"/>
  <c r="AU58" i="79"/>
  <c r="AV58" i="79"/>
  <c r="AW58" i="79"/>
  <c r="F59" i="79"/>
  <c r="G59" i="79"/>
  <c r="H59" i="79"/>
  <c r="I59" i="79"/>
  <c r="AN59" i="79"/>
  <c r="AX59" i="79" s="1"/>
  <c r="AO59" i="79"/>
  <c r="AP59" i="79"/>
  <c r="AQ59" i="79"/>
  <c r="AR59" i="79"/>
  <c r="AS59" i="79"/>
  <c r="AT59" i="79"/>
  <c r="AU59" i="79"/>
  <c r="AV59" i="79"/>
  <c r="AW59" i="79"/>
  <c r="G60" i="79"/>
  <c r="F60" i="79" s="1"/>
  <c r="H60" i="79"/>
  <c r="I60" i="79"/>
  <c r="AN60" i="79"/>
  <c r="AO60" i="79"/>
  <c r="AP60" i="79"/>
  <c r="AQ60" i="79"/>
  <c r="AR60" i="79"/>
  <c r="AS60" i="79"/>
  <c r="AX60" i="79" s="1"/>
  <c r="AT60" i="79"/>
  <c r="AU60" i="79"/>
  <c r="AV60" i="79"/>
  <c r="AW60" i="79"/>
  <c r="G61" i="79"/>
  <c r="F61" i="79" s="1"/>
  <c r="H61" i="79"/>
  <c r="I61" i="79"/>
  <c r="AN61" i="79"/>
  <c r="AX61" i="79" s="1"/>
  <c r="AO61" i="79"/>
  <c r="AP61" i="79"/>
  <c r="AQ61" i="79"/>
  <c r="AR61" i="79"/>
  <c r="AS61" i="79"/>
  <c r="AT61" i="79"/>
  <c r="AU61" i="79"/>
  <c r="AV61" i="79"/>
  <c r="AW61" i="79"/>
  <c r="G62" i="79"/>
  <c r="H62" i="79"/>
  <c r="I62" i="79"/>
  <c r="F62" i="79" s="1"/>
  <c r="AN62" i="79"/>
  <c r="AX62" i="79" s="1"/>
  <c r="AO62" i="79"/>
  <c r="AP62" i="79"/>
  <c r="AQ62" i="79"/>
  <c r="AR62" i="79"/>
  <c r="AS62" i="79"/>
  <c r="AT62" i="79"/>
  <c r="AU62" i="79"/>
  <c r="AV62" i="79"/>
  <c r="AW62" i="79"/>
  <c r="F63" i="79"/>
  <c r="G63" i="79"/>
  <c r="H63" i="79"/>
  <c r="I63" i="79"/>
  <c r="AN63" i="79"/>
  <c r="AX63" i="79" s="1"/>
  <c r="AO63" i="79"/>
  <c r="AP63" i="79"/>
  <c r="AQ63" i="79"/>
  <c r="AR63" i="79"/>
  <c r="AS63" i="79"/>
  <c r="AT63" i="79"/>
  <c r="AU63" i="79"/>
  <c r="AV63" i="79"/>
  <c r="AW63" i="79"/>
  <c r="G64" i="79"/>
  <c r="F64" i="79" s="1"/>
  <c r="H64" i="79"/>
  <c r="I64" i="79"/>
  <c r="AN64" i="79"/>
  <c r="AO64" i="79"/>
  <c r="AP64" i="79"/>
  <c r="AQ64" i="79"/>
  <c r="AR64" i="79"/>
  <c r="AS64" i="79"/>
  <c r="AX64" i="79" s="1"/>
  <c r="AT64" i="79"/>
  <c r="AU64" i="79"/>
  <c r="AV64" i="79"/>
  <c r="AW64" i="79"/>
  <c r="G65" i="79"/>
  <c r="F65" i="79" s="1"/>
  <c r="H65" i="79"/>
  <c r="I65" i="79"/>
  <c r="AN65" i="79"/>
  <c r="AX65" i="79" s="1"/>
  <c r="AO65" i="79"/>
  <c r="AP65" i="79"/>
  <c r="AQ65" i="79"/>
  <c r="AR65" i="79"/>
  <c r="AS65" i="79"/>
  <c r="AT65" i="79"/>
  <c r="AT74" i="79" s="1"/>
  <c r="AU65" i="79"/>
  <c r="AV65" i="79"/>
  <c r="AW65" i="79"/>
  <c r="G66" i="79"/>
  <c r="H66" i="79"/>
  <c r="I66" i="79"/>
  <c r="F66" i="79" s="1"/>
  <c r="AN66" i="79"/>
  <c r="AX66" i="79" s="1"/>
  <c r="AO66" i="79"/>
  <c r="AP66" i="79"/>
  <c r="AQ66" i="79"/>
  <c r="AR66" i="79"/>
  <c r="AS66" i="79"/>
  <c r="AT66" i="79"/>
  <c r="AU66" i="79"/>
  <c r="AV66" i="79"/>
  <c r="AW66" i="79"/>
  <c r="F67" i="79"/>
  <c r="G67" i="79"/>
  <c r="H67" i="79"/>
  <c r="I67" i="79"/>
  <c r="AN67" i="79"/>
  <c r="AX67" i="79" s="1"/>
  <c r="AO67" i="79"/>
  <c r="AP67" i="79"/>
  <c r="AQ67" i="79"/>
  <c r="AR67" i="79"/>
  <c r="AS67" i="79"/>
  <c r="AT67" i="79"/>
  <c r="AU67" i="79"/>
  <c r="AV67" i="79"/>
  <c r="AW67" i="79"/>
  <c r="G68" i="79"/>
  <c r="F68" i="79" s="1"/>
  <c r="H68" i="79"/>
  <c r="I68" i="79"/>
  <c r="AN68" i="79"/>
  <c r="AO68" i="79"/>
  <c r="AP68" i="79"/>
  <c r="AQ68" i="79"/>
  <c r="AR68" i="79"/>
  <c r="AS68" i="79"/>
  <c r="AX68" i="79" s="1"/>
  <c r="AT68" i="79"/>
  <c r="AU68" i="79"/>
  <c r="AV68" i="79"/>
  <c r="AW68" i="79"/>
  <c r="G69" i="79"/>
  <c r="F69" i="79" s="1"/>
  <c r="H69" i="79"/>
  <c r="I69" i="79"/>
  <c r="AN69" i="79"/>
  <c r="AX69" i="79" s="1"/>
  <c r="AO69" i="79"/>
  <c r="AP69" i="79"/>
  <c r="AQ69" i="79"/>
  <c r="AR69" i="79"/>
  <c r="AS69" i="79"/>
  <c r="AT69" i="79"/>
  <c r="AU69" i="79"/>
  <c r="AV69" i="79"/>
  <c r="AW69" i="79"/>
  <c r="G70" i="79"/>
  <c r="H70" i="79"/>
  <c r="I70" i="79"/>
  <c r="F70" i="79" s="1"/>
  <c r="AN70" i="79"/>
  <c r="AX70" i="79" s="1"/>
  <c r="AO70" i="79"/>
  <c r="AP70" i="79"/>
  <c r="AQ70" i="79"/>
  <c r="AR70" i="79"/>
  <c r="AS70" i="79"/>
  <c r="AT70" i="79"/>
  <c r="AU70" i="79"/>
  <c r="AV70" i="79"/>
  <c r="AW70" i="79"/>
  <c r="F71" i="79"/>
  <c r="G71" i="79"/>
  <c r="H71" i="79"/>
  <c r="I71" i="79"/>
  <c r="AN71" i="79"/>
  <c r="AX71" i="79" s="1"/>
  <c r="AO71" i="79"/>
  <c r="AP71" i="79"/>
  <c r="AQ71" i="79"/>
  <c r="AR71" i="79"/>
  <c r="AS71" i="79"/>
  <c r="AT71" i="79"/>
  <c r="AU71" i="79"/>
  <c r="AV71" i="79"/>
  <c r="AW71" i="79"/>
  <c r="G72" i="79"/>
  <c r="F72" i="79" s="1"/>
  <c r="H72" i="79"/>
  <c r="I72" i="79"/>
  <c r="AN72" i="79"/>
  <c r="AO72" i="79"/>
  <c r="AP72" i="79"/>
  <c r="AQ72" i="79"/>
  <c r="AR72" i="79"/>
  <c r="AS72" i="79"/>
  <c r="AX72" i="79" s="1"/>
  <c r="AT72" i="79"/>
  <c r="AU72" i="79"/>
  <c r="AV72" i="79"/>
  <c r="AW72" i="79"/>
  <c r="G73" i="79"/>
  <c r="F73" i="79" s="1"/>
  <c r="H73" i="79"/>
  <c r="I73" i="79"/>
  <c r="AN73" i="79"/>
  <c r="AX73" i="79" s="1"/>
  <c r="AO73" i="79"/>
  <c r="AP73" i="79"/>
  <c r="AQ73" i="79"/>
  <c r="AR73" i="79"/>
  <c r="AS73" i="79"/>
  <c r="AT73" i="79"/>
  <c r="AU73" i="79"/>
  <c r="AV73" i="79"/>
  <c r="AW73" i="79"/>
  <c r="I74" i="79"/>
  <c r="J74" i="79"/>
  <c r="K74" i="79"/>
  <c r="L74" i="79"/>
  <c r="M74" i="79"/>
  <c r="N74" i="79"/>
  <c r="O74" i="79"/>
  <c r="P74" i="79"/>
  <c r="Q74" i="79"/>
  <c r="R74" i="79"/>
  <c r="S74" i="79"/>
  <c r="T74" i="79"/>
  <c r="U74" i="79"/>
  <c r="V74" i="79"/>
  <c r="W74" i="79"/>
  <c r="X74" i="79"/>
  <c r="Y74" i="79"/>
  <c r="Z74" i="79"/>
  <c r="AA74" i="79"/>
  <c r="AB74" i="79"/>
  <c r="AC74" i="79"/>
  <c r="AD74" i="79"/>
  <c r="AE74" i="79"/>
  <c r="AF74" i="79"/>
  <c r="AG74" i="79"/>
  <c r="AH74" i="79"/>
  <c r="AI74" i="79"/>
  <c r="AJ74" i="79"/>
  <c r="AK74" i="79"/>
  <c r="AL74" i="79"/>
  <c r="AM74" i="79"/>
  <c r="AW74" i="79"/>
  <c r="B6" i="78"/>
  <c r="F9" i="78"/>
  <c r="G9" i="78"/>
  <c r="H9" i="78"/>
  <c r="I9" i="78"/>
  <c r="AN9" i="78"/>
  <c r="AX9" i="78" s="1"/>
  <c r="AO9" i="78"/>
  <c r="AO74" i="78" s="1"/>
  <c r="AP9" i="78"/>
  <c r="AQ9" i="78"/>
  <c r="AR9" i="78"/>
  <c r="AS9" i="78"/>
  <c r="AT9" i="78"/>
  <c r="AU9" i="78"/>
  <c r="AV9" i="78"/>
  <c r="AW9" i="78"/>
  <c r="G10" i="78"/>
  <c r="H10" i="78"/>
  <c r="F10" i="78" s="1"/>
  <c r="I10" i="78"/>
  <c r="AN10" i="78"/>
  <c r="AO10" i="78"/>
  <c r="AP10" i="78"/>
  <c r="AQ10" i="78"/>
  <c r="AR10" i="78"/>
  <c r="AS10" i="78"/>
  <c r="AT10" i="78"/>
  <c r="AU10" i="78"/>
  <c r="AV10" i="78"/>
  <c r="AW10" i="78"/>
  <c r="AX10" i="78"/>
  <c r="G11" i="78"/>
  <c r="F11" i="78" s="1"/>
  <c r="H11" i="78"/>
  <c r="I11" i="78"/>
  <c r="AN11" i="78"/>
  <c r="AX11" i="78" s="1"/>
  <c r="AO11" i="78"/>
  <c r="AP11" i="78"/>
  <c r="AQ11" i="78"/>
  <c r="AR11" i="78"/>
  <c r="AS11" i="78"/>
  <c r="AT11" i="78"/>
  <c r="AU11" i="78"/>
  <c r="AU74" i="78" s="1"/>
  <c r="AV11" i="78"/>
  <c r="AW11" i="78"/>
  <c r="G12" i="78"/>
  <c r="H12" i="78"/>
  <c r="I12" i="78"/>
  <c r="F12" i="78" s="1"/>
  <c r="AN12" i="78"/>
  <c r="AO12" i="78"/>
  <c r="AP12" i="78"/>
  <c r="AX12" i="78" s="1"/>
  <c r="AQ12" i="78"/>
  <c r="AR12" i="78"/>
  <c r="AS12" i="78"/>
  <c r="AT12" i="78"/>
  <c r="AU12" i="78"/>
  <c r="AV12" i="78"/>
  <c r="AW12" i="78"/>
  <c r="F13" i="78"/>
  <c r="G13" i="78"/>
  <c r="H13" i="78"/>
  <c r="I13" i="78"/>
  <c r="AN13" i="78"/>
  <c r="AX13" i="78" s="1"/>
  <c r="AO13" i="78"/>
  <c r="AP13" i="78"/>
  <c r="AQ13" i="78"/>
  <c r="AR13" i="78"/>
  <c r="AS13" i="78"/>
  <c r="AT13" i="78"/>
  <c r="AU13" i="78"/>
  <c r="AV13" i="78"/>
  <c r="AW13" i="78"/>
  <c r="G14" i="78"/>
  <c r="H14" i="78"/>
  <c r="F14" i="78" s="1"/>
  <c r="I14" i="78"/>
  <c r="AN14" i="78"/>
  <c r="AO14" i="78"/>
  <c r="AP14" i="78"/>
  <c r="AQ14" i="78"/>
  <c r="AR14" i="78"/>
  <c r="AS14" i="78"/>
  <c r="AT14" i="78"/>
  <c r="AU14" i="78"/>
  <c r="AV14" i="78"/>
  <c r="AW14" i="78"/>
  <c r="AX14" i="78"/>
  <c r="G15" i="78"/>
  <c r="F15" i="78" s="1"/>
  <c r="H15" i="78"/>
  <c r="I15" i="78"/>
  <c r="AN15" i="78"/>
  <c r="AX15" i="78" s="1"/>
  <c r="AO15" i="78"/>
  <c r="AP15" i="78"/>
  <c r="AQ15" i="78"/>
  <c r="AR15" i="78"/>
  <c r="AS15" i="78"/>
  <c r="AT15" i="78"/>
  <c r="AU15" i="78"/>
  <c r="AV15" i="78"/>
  <c r="AW15" i="78"/>
  <c r="G16" i="78"/>
  <c r="F16" i="78" s="1"/>
  <c r="H16" i="78"/>
  <c r="I16" i="78"/>
  <c r="AN16" i="78"/>
  <c r="AO16" i="78"/>
  <c r="AP16" i="78"/>
  <c r="AX16" i="78" s="1"/>
  <c r="AQ16" i="78"/>
  <c r="AR16" i="78"/>
  <c r="AS16" i="78"/>
  <c r="AT16" i="78"/>
  <c r="AU16" i="78"/>
  <c r="AV16" i="78"/>
  <c r="AW16" i="78"/>
  <c r="F17" i="78"/>
  <c r="G17" i="78"/>
  <c r="H17" i="78"/>
  <c r="I17" i="78"/>
  <c r="AN17" i="78"/>
  <c r="AX17" i="78" s="1"/>
  <c r="AO17" i="78"/>
  <c r="AP17" i="78"/>
  <c r="AQ17" i="78"/>
  <c r="AR17" i="78"/>
  <c r="AS17" i="78"/>
  <c r="AT17" i="78"/>
  <c r="AU17" i="78"/>
  <c r="AV17" i="78"/>
  <c r="AW17" i="78"/>
  <c r="G18" i="78"/>
  <c r="H18" i="78"/>
  <c r="F18" i="78" s="1"/>
  <c r="I18" i="78"/>
  <c r="AN18" i="78"/>
  <c r="AO18" i="78"/>
  <c r="AP18" i="78"/>
  <c r="AQ18" i="78"/>
  <c r="AR18" i="78"/>
  <c r="AS18" i="78"/>
  <c r="AT18" i="78"/>
  <c r="AU18" i="78"/>
  <c r="AV18" i="78"/>
  <c r="AW18" i="78"/>
  <c r="AX18" i="78"/>
  <c r="G19" i="78"/>
  <c r="F19" i="78" s="1"/>
  <c r="H19" i="78"/>
  <c r="I19" i="78"/>
  <c r="AN19" i="78"/>
  <c r="AX19" i="78" s="1"/>
  <c r="AO19" i="78"/>
  <c r="AP19" i="78"/>
  <c r="AQ19" i="78"/>
  <c r="AR19" i="78"/>
  <c r="AS19" i="78"/>
  <c r="AT19" i="78"/>
  <c r="AU19" i="78"/>
  <c r="AV19" i="78"/>
  <c r="AW19" i="78"/>
  <c r="G20" i="78"/>
  <c r="F20" i="78" s="1"/>
  <c r="H20" i="78"/>
  <c r="I20" i="78"/>
  <c r="AN20" i="78"/>
  <c r="AO20" i="78"/>
  <c r="AP20" i="78"/>
  <c r="AX20" i="78" s="1"/>
  <c r="AQ20" i="78"/>
  <c r="AR20" i="78"/>
  <c r="AS20" i="78"/>
  <c r="AT20" i="78"/>
  <c r="AU20" i="78"/>
  <c r="AV20" i="78"/>
  <c r="AW20" i="78"/>
  <c r="F21" i="78"/>
  <c r="G21" i="78"/>
  <c r="H21" i="78"/>
  <c r="I21" i="78"/>
  <c r="AN21" i="78"/>
  <c r="AX21" i="78" s="1"/>
  <c r="AO21" i="78"/>
  <c r="AP21" i="78"/>
  <c r="AQ21" i="78"/>
  <c r="AR21" i="78"/>
  <c r="AS21" i="78"/>
  <c r="AT21" i="78"/>
  <c r="AU21" i="78"/>
  <c r="AV21" i="78"/>
  <c r="AW21" i="78"/>
  <c r="G22" i="78"/>
  <c r="H22" i="78"/>
  <c r="F22" i="78" s="1"/>
  <c r="I22" i="78"/>
  <c r="AN22" i="78"/>
  <c r="AO22" i="78"/>
  <c r="AP22" i="78"/>
  <c r="AQ22" i="78"/>
  <c r="AR22" i="78"/>
  <c r="AS22" i="78"/>
  <c r="AT22" i="78"/>
  <c r="AU22" i="78"/>
  <c r="AV22" i="78"/>
  <c r="AW22" i="78"/>
  <c r="AX22" i="78"/>
  <c r="G23" i="78"/>
  <c r="F23" i="78" s="1"/>
  <c r="H23" i="78"/>
  <c r="I23" i="78"/>
  <c r="AN23" i="78"/>
  <c r="AX23" i="78" s="1"/>
  <c r="AO23" i="78"/>
  <c r="AP23" i="78"/>
  <c r="AQ23" i="78"/>
  <c r="AR23" i="78"/>
  <c r="AS23" i="78"/>
  <c r="AT23" i="78"/>
  <c r="AU23" i="78"/>
  <c r="AV23" i="78"/>
  <c r="AW23" i="78"/>
  <c r="G24" i="78"/>
  <c r="F24" i="78" s="1"/>
  <c r="H24" i="78"/>
  <c r="I24" i="78"/>
  <c r="AN24" i="78"/>
  <c r="AO24" i="78"/>
  <c r="AP24" i="78"/>
  <c r="AX24" i="78" s="1"/>
  <c r="AQ24" i="78"/>
  <c r="AR24" i="78"/>
  <c r="AS24" i="78"/>
  <c r="AT24" i="78"/>
  <c r="AU24" i="78"/>
  <c r="AV24" i="78"/>
  <c r="AW24" i="78"/>
  <c r="F25" i="78"/>
  <c r="B2" i="78" s="1"/>
  <c r="G25" i="78"/>
  <c r="H25" i="78"/>
  <c r="I25" i="78"/>
  <c r="AN25" i="78"/>
  <c r="AX25" i="78" s="1"/>
  <c r="AO25" i="78"/>
  <c r="AP25" i="78"/>
  <c r="AQ25" i="78"/>
  <c r="AR25" i="78"/>
  <c r="AS25" i="78"/>
  <c r="AT25" i="78"/>
  <c r="AU25" i="78"/>
  <c r="AV25" i="78"/>
  <c r="AW25" i="78"/>
  <c r="G26" i="78"/>
  <c r="H26" i="78"/>
  <c r="F26" i="78" s="1"/>
  <c r="I26" i="78"/>
  <c r="AN26" i="78"/>
  <c r="AO26" i="78"/>
  <c r="AP26" i="78"/>
  <c r="AQ26" i="78"/>
  <c r="AR26" i="78"/>
  <c r="AS26" i="78"/>
  <c r="AT26" i="78"/>
  <c r="AU26" i="78"/>
  <c r="AV26" i="78"/>
  <c r="AW26" i="78"/>
  <c r="AX26" i="78"/>
  <c r="G27" i="78"/>
  <c r="F27" i="78" s="1"/>
  <c r="H27" i="78"/>
  <c r="I27" i="78"/>
  <c r="AN27" i="78"/>
  <c r="AX27" i="78" s="1"/>
  <c r="AO27" i="78"/>
  <c r="AP27" i="78"/>
  <c r="AQ27" i="78"/>
  <c r="AR27" i="78"/>
  <c r="AS27" i="78"/>
  <c r="AT27" i="78"/>
  <c r="AU27" i="78"/>
  <c r="AV27" i="78"/>
  <c r="AW27" i="78"/>
  <c r="G28" i="78"/>
  <c r="F28" i="78" s="1"/>
  <c r="H28" i="78"/>
  <c r="I28" i="78"/>
  <c r="AN28" i="78"/>
  <c r="AO28" i="78"/>
  <c r="AP28" i="78"/>
  <c r="AX28" i="78" s="1"/>
  <c r="AQ28" i="78"/>
  <c r="AR28" i="78"/>
  <c r="AS28" i="78"/>
  <c r="AT28" i="78"/>
  <c r="AU28" i="78"/>
  <c r="AV28" i="78"/>
  <c r="AW28" i="78"/>
  <c r="F29" i="78"/>
  <c r="G29" i="78"/>
  <c r="H29" i="78"/>
  <c r="I29" i="78"/>
  <c r="AN29" i="78"/>
  <c r="AX29" i="78" s="1"/>
  <c r="AO29" i="78"/>
  <c r="AP29" i="78"/>
  <c r="AQ29" i="78"/>
  <c r="AR29" i="78"/>
  <c r="AS29" i="78"/>
  <c r="AT29" i="78"/>
  <c r="AU29" i="78"/>
  <c r="AV29" i="78"/>
  <c r="AW29" i="78"/>
  <c r="G30" i="78"/>
  <c r="H30" i="78"/>
  <c r="F30" i="78" s="1"/>
  <c r="I30" i="78"/>
  <c r="AN30" i="78"/>
  <c r="AO30" i="78"/>
  <c r="AP30" i="78"/>
  <c r="AQ30" i="78"/>
  <c r="AR30" i="78"/>
  <c r="AS30" i="78"/>
  <c r="AT30" i="78"/>
  <c r="AU30" i="78"/>
  <c r="AV30" i="78"/>
  <c r="AW30" i="78"/>
  <c r="AX30" i="78"/>
  <c r="G31" i="78"/>
  <c r="F31" i="78" s="1"/>
  <c r="H31" i="78"/>
  <c r="I31" i="78"/>
  <c r="AN31" i="78"/>
  <c r="AX31" i="78" s="1"/>
  <c r="AO31" i="78"/>
  <c r="AP31" i="78"/>
  <c r="AQ31" i="78"/>
  <c r="AR31" i="78"/>
  <c r="AS31" i="78"/>
  <c r="AT31" i="78"/>
  <c r="AU31" i="78"/>
  <c r="AV31" i="78"/>
  <c r="AW31" i="78"/>
  <c r="G32" i="78"/>
  <c r="F32" i="78" s="1"/>
  <c r="H32" i="78"/>
  <c r="I32" i="78"/>
  <c r="AN32" i="78"/>
  <c r="AO32" i="78"/>
  <c r="AP32" i="78"/>
  <c r="AX32" i="78" s="1"/>
  <c r="AQ32" i="78"/>
  <c r="AR32" i="78"/>
  <c r="AS32" i="78"/>
  <c r="AT32" i="78"/>
  <c r="AU32" i="78"/>
  <c r="AV32" i="78"/>
  <c r="AW32" i="78"/>
  <c r="F33" i="78"/>
  <c r="G33" i="78"/>
  <c r="H33" i="78"/>
  <c r="I33" i="78"/>
  <c r="AN33" i="78"/>
  <c r="AX33" i="78" s="1"/>
  <c r="AO33" i="78"/>
  <c r="AP33" i="78"/>
  <c r="AQ33" i="78"/>
  <c r="AR33" i="78"/>
  <c r="AS33" i="78"/>
  <c r="AT33" i="78"/>
  <c r="AU33" i="78"/>
  <c r="AV33" i="78"/>
  <c r="AW33" i="78"/>
  <c r="G34" i="78"/>
  <c r="H34" i="78"/>
  <c r="F34" i="78" s="1"/>
  <c r="I34" i="78"/>
  <c r="AN34" i="78"/>
  <c r="AO34" i="78"/>
  <c r="AP34" i="78"/>
  <c r="AQ34" i="78"/>
  <c r="AR34" i="78"/>
  <c r="AS34" i="78"/>
  <c r="AT34" i="78"/>
  <c r="AU34" i="78"/>
  <c r="AV34" i="78"/>
  <c r="AW34" i="78"/>
  <c r="AX34" i="78"/>
  <c r="G35" i="78"/>
  <c r="F35" i="78" s="1"/>
  <c r="H35" i="78"/>
  <c r="I35" i="78"/>
  <c r="AN35" i="78"/>
  <c r="AX35" i="78" s="1"/>
  <c r="AO35" i="78"/>
  <c r="AP35" i="78"/>
  <c r="AQ35" i="78"/>
  <c r="AR35" i="78"/>
  <c r="AS35" i="78"/>
  <c r="AT35" i="78"/>
  <c r="AU35" i="78"/>
  <c r="AV35" i="78"/>
  <c r="AW35" i="78"/>
  <c r="G36" i="78"/>
  <c r="F36" i="78" s="1"/>
  <c r="H36" i="78"/>
  <c r="I36" i="78"/>
  <c r="AN36" i="78"/>
  <c r="AO36" i="78"/>
  <c r="AP36" i="78"/>
  <c r="AX36" i="78" s="1"/>
  <c r="AQ36" i="78"/>
  <c r="AR36" i="78"/>
  <c r="AS36" i="78"/>
  <c r="AT36" i="78"/>
  <c r="AU36" i="78"/>
  <c r="AV36" i="78"/>
  <c r="AW36" i="78"/>
  <c r="F37" i="78"/>
  <c r="G37" i="78"/>
  <c r="H37" i="78"/>
  <c r="I37" i="78"/>
  <c r="AN37" i="78"/>
  <c r="AX37" i="78" s="1"/>
  <c r="AO37" i="78"/>
  <c r="AP37" i="78"/>
  <c r="AQ37" i="78"/>
  <c r="AR37" i="78"/>
  <c r="AS37" i="78"/>
  <c r="AT37" i="78"/>
  <c r="AU37" i="78"/>
  <c r="AV37" i="78"/>
  <c r="AW37" i="78"/>
  <c r="G38" i="78"/>
  <c r="H38" i="78"/>
  <c r="F38" i="78" s="1"/>
  <c r="I38" i="78"/>
  <c r="AN38" i="78"/>
  <c r="AO38" i="78"/>
  <c r="AP38" i="78"/>
  <c r="AQ38" i="78"/>
  <c r="AR38" i="78"/>
  <c r="AS38" i="78"/>
  <c r="AT38" i="78"/>
  <c r="AU38" i="78"/>
  <c r="AV38" i="78"/>
  <c r="AW38" i="78"/>
  <c r="AX38" i="78"/>
  <c r="G39" i="78"/>
  <c r="F39" i="78" s="1"/>
  <c r="H39" i="78"/>
  <c r="I39" i="78"/>
  <c r="AN39" i="78"/>
  <c r="AO39" i="78"/>
  <c r="AP39" i="78"/>
  <c r="AQ39" i="78"/>
  <c r="AR39" i="78"/>
  <c r="AS39" i="78"/>
  <c r="AT39" i="78"/>
  <c r="AU39" i="78"/>
  <c r="AX39" i="78" s="1"/>
  <c r="AV39" i="78"/>
  <c r="AW39" i="78"/>
  <c r="G40" i="78"/>
  <c r="H40" i="78"/>
  <c r="I40" i="78"/>
  <c r="F40" i="78" s="1"/>
  <c r="AN40" i="78"/>
  <c r="AO40" i="78"/>
  <c r="AP40" i="78"/>
  <c r="AX40" i="78" s="1"/>
  <c r="AQ40" i="78"/>
  <c r="AR40" i="78"/>
  <c r="AS40" i="78"/>
  <c r="AT40" i="78"/>
  <c r="AU40" i="78"/>
  <c r="AV40" i="78"/>
  <c r="AW40" i="78"/>
  <c r="F41" i="78"/>
  <c r="G41" i="78"/>
  <c r="H41" i="78"/>
  <c r="I41" i="78"/>
  <c r="AN41" i="78"/>
  <c r="AX41" i="78" s="1"/>
  <c r="AO41" i="78"/>
  <c r="AP41" i="78"/>
  <c r="AQ41" i="78"/>
  <c r="AR41" i="78"/>
  <c r="AS41" i="78"/>
  <c r="AT41" i="78"/>
  <c r="AU41" i="78"/>
  <c r="AV41" i="78"/>
  <c r="AW41" i="78"/>
  <c r="G42" i="78"/>
  <c r="H42" i="78"/>
  <c r="F42" i="78" s="1"/>
  <c r="I42" i="78"/>
  <c r="AN42" i="78"/>
  <c r="AO42" i="78"/>
  <c r="AP42" i="78"/>
  <c r="AQ42" i="78"/>
  <c r="AR42" i="78"/>
  <c r="AS42" i="78"/>
  <c r="AT42" i="78"/>
  <c r="AU42" i="78"/>
  <c r="AV42" i="78"/>
  <c r="AW42" i="78"/>
  <c r="AX42" i="78"/>
  <c r="G43" i="78"/>
  <c r="H43" i="78"/>
  <c r="F43" i="78" s="1"/>
  <c r="I43" i="78"/>
  <c r="AN43" i="78"/>
  <c r="AO43" i="78"/>
  <c r="AP43" i="78"/>
  <c r="AQ43" i="78"/>
  <c r="AR43" i="78"/>
  <c r="AS43" i="78"/>
  <c r="AT43" i="78"/>
  <c r="AU43" i="78"/>
  <c r="AX43" i="78" s="1"/>
  <c r="AV43" i="78"/>
  <c r="AW43" i="78"/>
  <c r="G44" i="78"/>
  <c r="H44" i="78"/>
  <c r="I44" i="78"/>
  <c r="F44" i="78" s="1"/>
  <c r="AN44" i="78"/>
  <c r="AX44" i="78" s="1"/>
  <c r="AO44" i="78"/>
  <c r="AP44" i="78"/>
  <c r="AQ44" i="78"/>
  <c r="AR44" i="78"/>
  <c r="AS44" i="78"/>
  <c r="AT44" i="78"/>
  <c r="AU44" i="78"/>
  <c r="AV44" i="78"/>
  <c r="AW44" i="78"/>
  <c r="F45" i="78"/>
  <c r="G45" i="78"/>
  <c r="H45" i="78"/>
  <c r="I45" i="78"/>
  <c r="AN45" i="78"/>
  <c r="AX45" i="78" s="1"/>
  <c r="AO45" i="78"/>
  <c r="AP45" i="78"/>
  <c r="AQ45" i="78"/>
  <c r="AR45" i="78"/>
  <c r="AS45" i="78"/>
  <c r="AT45" i="78"/>
  <c r="AU45" i="78"/>
  <c r="AV45" i="78"/>
  <c r="AW45" i="78"/>
  <c r="G46" i="78"/>
  <c r="H46" i="78"/>
  <c r="F46" i="78" s="1"/>
  <c r="I46" i="78"/>
  <c r="AN46" i="78"/>
  <c r="AO46" i="78"/>
  <c r="AP46" i="78"/>
  <c r="AQ46" i="78"/>
  <c r="AR46" i="78"/>
  <c r="AS46" i="78"/>
  <c r="AT46" i="78"/>
  <c r="AU46" i="78"/>
  <c r="AV46" i="78"/>
  <c r="AW46" i="78"/>
  <c r="AX46" i="78"/>
  <c r="G47" i="78"/>
  <c r="H47" i="78"/>
  <c r="F47" i="78" s="1"/>
  <c r="I47" i="78"/>
  <c r="AN47" i="78"/>
  <c r="AO47" i="78"/>
  <c r="AP47" i="78"/>
  <c r="AQ47" i="78"/>
  <c r="AR47" i="78"/>
  <c r="AS47" i="78"/>
  <c r="AT47" i="78"/>
  <c r="AU47" i="78"/>
  <c r="AX47" i="78" s="1"/>
  <c r="AV47" i="78"/>
  <c r="AW47" i="78"/>
  <c r="G48" i="78"/>
  <c r="F48" i="78" s="1"/>
  <c r="H48" i="78"/>
  <c r="I48" i="78"/>
  <c r="AN48" i="78"/>
  <c r="AX48" i="78" s="1"/>
  <c r="AO48" i="78"/>
  <c r="AP48" i="78"/>
  <c r="AQ48" i="78"/>
  <c r="AR48" i="78"/>
  <c r="AS48" i="78"/>
  <c r="AT48" i="78"/>
  <c r="AU48" i="78"/>
  <c r="AV48" i="78"/>
  <c r="AW48" i="78"/>
  <c r="G49" i="78"/>
  <c r="H49" i="78"/>
  <c r="I49" i="78"/>
  <c r="F49" i="78" s="1"/>
  <c r="AN49" i="78"/>
  <c r="AX49" i="78" s="1"/>
  <c r="AO49" i="78"/>
  <c r="AP49" i="78"/>
  <c r="AQ49" i="78"/>
  <c r="AR49" i="78"/>
  <c r="AS49" i="78"/>
  <c r="AT49" i="78"/>
  <c r="AU49" i="78"/>
  <c r="AV49" i="78"/>
  <c r="AW49" i="78"/>
  <c r="G50" i="78"/>
  <c r="H50" i="78"/>
  <c r="F50" i="78" s="1"/>
  <c r="I50" i="78"/>
  <c r="AN50" i="78"/>
  <c r="AO50" i="78"/>
  <c r="AP50" i="78"/>
  <c r="AQ50" i="78"/>
  <c r="AR50" i="78"/>
  <c r="AS50" i="78"/>
  <c r="AT50" i="78"/>
  <c r="AU50" i="78"/>
  <c r="AV50" i="78"/>
  <c r="AW50" i="78"/>
  <c r="AX50" i="78"/>
  <c r="G51" i="78"/>
  <c r="H51" i="78"/>
  <c r="F51" i="78" s="1"/>
  <c r="I51" i="78"/>
  <c r="AN51" i="78"/>
  <c r="AO51" i="78"/>
  <c r="AP51" i="78"/>
  <c r="AQ51" i="78"/>
  <c r="AR51" i="78"/>
  <c r="AS51" i="78"/>
  <c r="AT51" i="78"/>
  <c r="AU51" i="78"/>
  <c r="AX51" i="78" s="1"/>
  <c r="AV51" i="78"/>
  <c r="AW51" i="78"/>
  <c r="G52" i="78"/>
  <c r="F52" i="78" s="1"/>
  <c r="H52" i="78"/>
  <c r="I52" i="78"/>
  <c r="AN52" i="78"/>
  <c r="AX52" i="78" s="1"/>
  <c r="AO52" i="78"/>
  <c r="AP52" i="78"/>
  <c r="AQ52" i="78"/>
  <c r="AR52" i="78"/>
  <c r="AS52" i="78"/>
  <c r="AT52" i="78"/>
  <c r="AU52" i="78"/>
  <c r="AV52" i="78"/>
  <c r="AW52" i="78"/>
  <c r="G53" i="78"/>
  <c r="H53" i="78"/>
  <c r="I53" i="78"/>
  <c r="F53" i="78" s="1"/>
  <c r="AN53" i="78"/>
  <c r="AX53" i="78" s="1"/>
  <c r="AO53" i="78"/>
  <c r="AP53" i="78"/>
  <c r="AQ53" i="78"/>
  <c r="AR53" i="78"/>
  <c r="AS53" i="78"/>
  <c r="AT53" i="78"/>
  <c r="AU53" i="78"/>
  <c r="AV53" i="78"/>
  <c r="AW53" i="78"/>
  <c r="G54" i="78"/>
  <c r="H54" i="78"/>
  <c r="F54" i="78" s="1"/>
  <c r="I54" i="78"/>
  <c r="AN54" i="78"/>
  <c r="AO54" i="78"/>
  <c r="AP54" i="78"/>
  <c r="AQ54" i="78"/>
  <c r="AR54" i="78"/>
  <c r="AS54" i="78"/>
  <c r="AT54" i="78"/>
  <c r="AU54" i="78"/>
  <c r="AV54" i="78"/>
  <c r="AW54" i="78"/>
  <c r="AX54" i="78"/>
  <c r="G55" i="78"/>
  <c r="F55" i="78" s="1"/>
  <c r="H55" i="78"/>
  <c r="I55" i="78"/>
  <c r="AN55" i="78"/>
  <c r="AO55" i="78"/>
  <c r="AP55" i="78"/>
  <c r="AQ55" i="78"/>
  <c r="AR55" i="78"/>
  <c r="AS55" i="78"/>
  <c r="AS74" i="78" s="1"/>
  <c r="AT55" i="78"/>
  <c r="AU55" i="78"/>
  <c r="AX55" i="78" s="1"/>
  <c r="AV55" i="78"/>
  <c r="AW55" i="78"/>
  <c r="F56" i="78"/>
  <c r="G56" i="78"/>
  <c r="H56" i="78"/>
  <c r="I56" i="78"/>
  <c r="AN56" i="78"/>
  <c r="AX56" i="78" s="1"/>
  <c r="AO56" i="78"/>
  <c r="AP56" i="78"/>
  <c r="AQ56" i="78"/>
  <c r="AR56" i="78"/>
  <c r="AS56" i="78"/>
  <c r="AT56" i="78"/>
  <c r="AU56" i="78"/>
  <c r="AV56" i="78"/>
  <c r="AW56" i="78"/>
  <c r="G57" i="78"/>
  <c r="H57" i="78"/>
  <c r="I57" i="78"/>
  <c r="F57" i="78" s="1"/>
  <c r="AN57" i="78"/>
  <c r="AX57" i="78" s="1"/>
  <c r="AO57" i="78"/>
  <c r="AP57" i="78"/>
  <c r="AQ57" i="78"/>
  <c r="AR57" i="78"/>
  <c r="AS57" i="78"/>
  <c r="AT57" i="78"/>
  <c r="AU57" i="78"/>
  <c r="AV57" i="78"/>
  <c r="AW57" i="78"/>
  <c r="G58" i="78"/>
  <c r="H58" i="78"/>
  <c r="F58" i="78" s="1"/>
  <c r="I58" i="78"/>
  <c r="AN58" i="78"/>
  <c r="AO58" i="78"/>
  <c r="AP58" i="78"/>
  <c r="AQ58" i="78"/>
  <c r="AR58" i="78"/>
  <c r="AS58" i="78"/>
  <c r="AT58" i="78"/>
  <c r="AU58" i="78"/>
  <c r="AV58" i="78"/>
  <c r="AW58" i="78"/>
  <c r="AX58" i="78"/>
  <c r="G59" i="78"/>
  <c r="F59" i="78" s="1"/>
  <c r="H59" i="78"/>
  <c r="I59" i="78"/>
  <c r="AN59" i="78"/>
  <c r="AX59" i="78" s="1"/>
  <c r="AO59" i="78"/>
  <c r="AP59" i="78"/>
  <c r="AQ59" i="78"/>
  <c r="AR59" i="78"/>
  <c r="AS59" i="78"/>
  <c r="AT59" i="78"/>
  <c r="AU59" i="78"/>
  <c r="AV59" i="78"/>
  <c r="AW59" i="78"/>
  <c r="F60" i="78"/>
  <c r="G60" i="78"/>
  <c r="G74" i="78" s="1"/>
  <c r="H60" i="78"/>
  <c r="I60" i="78"/>
  <c r="AN60" i="78"/>
  <c r="AO60" i="78"/>
  <c r="AX60" i="78" s="1"/>
  <c r="AP60" i="78"/>
  <c r="AQ60" i="78"/>
  <c r="AR60" i="78"/>
  <c r="AS60" i="78"/>
  <c r="AT60" i="78"/>
  <c r="AU60" i="78"/>
  <c r="AV60" i="78"/>
  <c r="AW60" i="78"/>
  <c r="G61" i="78"/>
  <c r="H61" i="78"/>
  <c r="I61" i="78"/>
  <c r="F61" i="78" s="1"/>
  <c r="AN61" i="78"/>
  <c r="AO61" i="78"/>
  <c r="AX61" i="78" s="1"/>
  <c r="AP61" i="78"/>
  <c r="AQ61" i="78"/>
  <c r="AR61" i="78"/>
  <c r="AS61" i="78"/>
  <c r="AT61" i="78"/>
  <c r="AT74" i="78" s="1"/>
  <c r="AU61" i="78"/>
  <c r="AV61" i="78"/>
  <c r="AW61" i="78"/>
  <c r="G62" i="78"/>
  <c r="H62" i="78"/>
  <c r="F62" i="78" s="1"/>
  <c r="I62" i="78"/>
  <c r="AN62" i="78"/>
  <c r="AO62" i="78"/>
  <c r="AP62" i="78"/>
  <c r="AQ62" i="78"/>
  <c r="AQ74" i="78" s="1"/>
  <c r="AR62" i="78"/>
  <c r="AS62" i="78"/>
  <c r="AT62" i="78"/>
  <c r="AU62" i="78"/>
  <c r="AV62" i="78"/>
  <c r="AW62" i="78"/>
  <c r="AX62" i="78"/>
  <c r="G63" i="78"/>
  <c r="F63" i="78" s="1"/>
  <c r="H63" i="78"/>
  <c r="I63" i="78"/>
  <c r="AN63" i="78"/>
  <c r="AX63" i="78" s="1"/>
  <c r="AO63" i="78"/>
  <c r="AP63" i="78"/>
  <c r="AQ63" i="78"/>
  <c r="AR63" i="78"/>
  <c r="AS63" i="78"/>
  <c r="AT63" i="78"/>
  <c r="AU63" i="78"/>
  <c r="AV63" i="78"/>
  <c r="AW63" i="78"/>
  <c r="F64" i="78"/>
  <c r="G64" i="78"/>
  <c r="H64" i="78"/>
  <c r="I64" i="78"/>
  <c r="AN64" i="78"/>
  <c r="AO64" i="78"/>
  <c r="AX64" i="78" s="1"/>
  <c r="AP64" i="78"/>
  <c r="AQ64" i="78"/>
  <c r="AR64" i="78"/>
  <c r="AS64" i="78"/>
  <c r="AT64" i="78"/>
  <c r="AU64" i="78"/>
  <c r="AV64" i="78"/>
  <c r="AW64" i="78"/>
  <c r="G65" i="78"/>
  <c r="H65" i="78"/>
  <c r="I65" i="78"/>
  <c r="F65" i="78" s="1"/>
  <c r="AN65" i="78"/>
  <c r="AX65" i="78" s="1"/>
  <c r="AO65" i="78"/>
  <c r="AP65" i="78"/>
  <c r="AQ65" i="78"/>
  <c r="AR65" i="78"/>
  <c r="AS65" i="78"/>
  <c r="AT65" i="78"/>
  <c r="AU65" i="78"/>
  <c r="AV65" i="78"/>
  <c r="AW65" i="78"/>
  <c r="G66" i="78"/>
  <c r="H66" i="78"/>
  <c r="F66" i="78" s="1"/>
  <c r="I66" i="78"/>
  <c r="AN66" i="78"/>
  <c r="AO66" i="78"/>
  <c r="AP66" i="78"/>
  <c r="AQ66" i="78"/>
  <c r="AR66" i="78"/>
  <c r="AS66" i="78"/>
  <c r="AT66" i="78"/>
  <c r="AU66" i="78"/>
  <c r="AV66" i="78"/>
  <c r="AW66" i="78"/>
  <c r="AX66" i="78"/>
  <c r="G67" i="78"/>
  <c r="F67" i="78" s="1"/>
  <c r="H67" i="78"/>
  <c r="I67" i="78"/>
  <c r="AN67" i="78"/>
  <c r="AX67" i="78" s="1"/>
  <c r="AO67" i="78"/>
  <c r="AP67" i="78"/>
  <c r="AQ67" i="78"/>
  <c r="AR67" i="78"/>
  <c r="AS67" i="78"/>
  <c r="AT67" i="78"/>
  <c r="AU67" i="78"/>
  <c r="AV67" i="78"/>
  <c r="AW67" i="78"/>
  <c r="G68" i="78"/>
  <c r="F68" i="78" s="1"/>
  <c r="H68" i="78"/>
  <c r="I68" i="78"/>
  <c r="AN68" i="78"/>
  <c r="AO68" i="78"/>
  <c r="AX68" i="78" s="1"/>
  <c r="AP68" i="78"/>
  <c r="AQ68" i="78"/>
  <c r="AR68" i="78"/>
  <c r="AS68" i="78"/>
  <c r="AT68" i="78"/>
  <c r="AU68" i="78"/>
  <c r="AV68" i="78"/>
  <c r="AW68" i="78"/>
  <c r="G69" i="78"/>
  <c r="H69" i="78"/>
  <c r="I69" i="78"/>
  <c r="F69" i="78" s="1"/>
  <c r="AN69" i="78"/>
  <c r="AX69" i="78" s="1"/>
  <c r="AO69" i="78"/>
  <c r="AP69" i="78"/>
  <c r="AQ69" i="78"/>
  <c r="AR69" i="78"/>
  <c r="AS69" i="78"/>
  <c r="AT69" i="78"/>
  <c r="AU69" i="78"/>
  <c r="AV69" i="78"/>
  <c r="AW69" i="78"/>
  <c r="G70" i="78"/>
  <c r="H70" i="78"/>
  <c r="F70" i="78" s="1"/>
  <c r="I70" i="78"/>
  <c r="AN70" i="78"/>
  <c r="AO70" i="78"/>
  <c r="AP70" i="78"/>
  <c r="AQ70" i="78"/>
  <c r="AR70" i="78"/>
  <c r="AS70" i="78"/>
  <c r="AT70" i="78"/>
  <c r="AU70" i="78"/>
  <c r="AV70" i="78"/>
  <c r="AW70" i="78"/>
  <c r="AX70" i="78"/>
  <c r="G71" i="78"/>
  <c r="F71" i="78" s="1"/>
  <c r="H71" i="78"/>
  <c r="I71" i="78"/>
  <c r="AN71" i="78"/>
  <c r="AX71" i="78" s="1"/>
  <c r="AO71" i="78"/>
  <c r="AP71" i="78"/>
  <c r="AQ71" i="78"/>
  <c r="AR71" i="78"/>
  <c r="AS71" i="78"/>
  <c r="AT71" i="78"/>
  <c r="AU71" i="78"/>
  <c r="AV71" i="78"/>
  <c r="AW71" i="78"/>
  <c r="F72" i="78"/>
  <c r="G72" i="78"/>
  <c r="H72" i="78"/>
  <c r="I72" i="78"/>
  <c r="AN72" i="78"/>
  <c r="AO72" i="78"/>
  <c r="AP72" i="78"/>
  <c r="AX72" i="78" s="1"/>
  <c r="AQ72" i="78"/>
  <c r="AR72" i="78"/>
  <c r="AS72" i="78"/>
  <c r="AT72" i="78"/>
  <c r="AU72" i="78"/>
  <c r="AV72" i="78"/>
  <c r="AW72" i="78"/>
  <c r="G73" i="78"/>
  <c r="H73" i="78"/>
  <c r="I73" i="78"/>
  <c r="F73" i="78" s="1"/>
  <c r="AN73" i="78"/>
  <c r="AX73" i="78" s="1"/>
  <c r="AO73" i="78"/>
  <c r="AP73" i="78"/>
  <c r="AQ73" i="78"/>
  <c r="AR73" i="78"/>
  <c r="AS73" i="78"/>
  <c r="AT73" i="78"/>
  <c r="AU73" i="78"/>
  <c r="AV73" i="78"/>
  <c r="AW73" i="78"/>
  <c r="J74" i="78"/>
  <c r="K74" i="78"/>
  <c r="L74" i="78"/>
  <c r="M74" i="78"/>
  <c r="N74" i="78"/>
  <c r="O74" i="78"/>
  <c r="P74" i="78"/>
  <c r="Q74" i="78"/>
  <c r="R74" i="78"/>
  <c r="S74" i="78"/>
  <c r="T74" i="78"/>
  <c r="U74" i="78"/>
  <c r="V74" i="78"/>
  <c r="W74" i="78"/>
  <c r="X74" i="78"/>
  <c r="Y74" i="78"/>
  <c r="Z74" i="78"/>
  <c r="AA74" i="78"/>
  <c r="AB74" i="78"/>
  <c r="AC74" i="78"/>
  <c r="AD74" i="78"/>
  <c r="AE74" i="78"/>
  <c r="AF74" i="78"/>
  <c r="AG74" i="78"/>
  <c r="AH74" i="78"/>
  <c r="AI74" i="78"/>
  <c r="AJ74" i="78"/>
  <c r="AK74" i="78"/>
  <c r="AL74" i="78"/>
  <c r="AM74" i="78"/>
  <c r="AP74" i="78"/>
  <c r="AR74" i="78"/>
  <c r="AV74" i="78"/>
  <c r="AW74" i="78"/>
  <c r="B6" i="77"/>
  <c r="G9" i="77"/>
  <c r="F9" i="77" s="1"/>
  <c r="H9" i="77"/>
  <c r="I9" i="77"/>
  <c r="AN9" i="77"/>
  <c r="AX9" i="77" s="1"/>
  <c r="AO9" i="77"/>
  <c r="AO74" i="77" s="1"/>
  <c r="AP9" i="77"/>
  <c r="AQ9" i="77"/>
  <c r="AR9" i="77"/>
  <c r="AS9" i="77"/>
  <c r="AT9" i="77"/>
  <c r="AU9" i="77"/>
  <c r="AV9" i="77"/>
  <c r="AW9" i="77"/>
  <c r="G10" i="77"/>
  <c r="F10" i="77" s="1"/>
  <c r="H10" i="77"/>
  <c r="I10" i="77"/>
  <c r="AN10" i="77"/>
  <c r="AO10" i="77"/>
  <c r="AP10" i="77"/>
  <c r="AQ10" i="77"/>
  <c r="AR10" i="77"/>
  <c r="AS10" i="77"/>
  <c r="AT10" i="77"/>
  <c r="AU10" i="77"/>
  <c r="AV10" i="77"/>
  <c r="AW10" i="77"/>
  <c r="AX10" i="77"/>
  <c r="G11" i="77"/>
  <c r="F11" i="77" s="1"/>
  <c r="H11" i="77"/>
  <c r="I11" i="77"/>
  <c r="AN11" i="77"/>
  <c r="AX11" i="77" s="1"/>
  <c r="AO11" i="77"/>
  <c r="AP11" i="77"/>
  <c r="AQ11" i="77"/>
  <c r="AR11" i="77"/>
  <c r="AS11" i="77"/>
  <c r="AT11" i="77"/>
  <c r="AU11" i="77"/>
  <c r="AU74" i="77" s="1"/>
  <c r="AV11" i="77"/>
  <c r="AW11" i="77"/>
  <c r="G12" i="77"/>
  <c r="F12" i="77" s="1"/>
  <c r="H12" i="77"/>
  <c r="I12" i="77"/>
  <c r="AN12" i="77"/>
  <c r="AO12" i="77"/>
  <c r="AP12" i="77"/>
  <c r="AQ12" i="77"/>
  <c r="AR12" i="77"/>
  <c r="AX12" i="77" s="1"/>
  <c r="AS12" i="77"/>
  <c r="AT12" i="77"/>
  <c r="AU12" i="77"/>
  <c r="AV12" i="77"/>
  <c r="AW12" i="77"/>
  <c r="G13" i="77"/>
  <c r="F13" i="77" s="1"/>
  <c r="H13" i="77"/>
  <c r="I13" i="77"/>
  <c r="AN13" i="77"/>
  <c r="AX13" i="77" s="1"/>
  <c r="AO13" i="77"/>
  <c r="AP13" i="77"/>
  <c r="AQ13" i="77"/>
  <c r="AR13" i="77"/>
  <c r="AS13" i="77"/>
  <c r="AT13" i="77"/>
  <c r="AU13" i="77"/>
  <c r="AV13" i="77"/>
  <c r="AW13" i="77"/>
  <c r="G14" i="77"/>
  <c r="F14" i="77" s="1"/>
  <c r="H14" i="77"/>
  <c r="I14" i="77"/>
  <c r="AN14" i="77"/>
  <c r="AO14" i="77"/>
  <c r="AP14" i="77"/>
  <c r="AQ14" i="77"/>
  <c r="AR14" i="77"/>
  <c r="AS14" i="77"/>
  <c r="AT14" i="77"/>
  <c r="AU14" i="77"/>
  <c r="AV14" i="77"/>
  <c r="AW14" i="77"/>
  <c r="AX14" i="77"/>
  <c r="G15" i="77"/>
  <c r="F15" i="77" s="1"/>
  <c r="H15" i="77"/>
  <c r="I15" i="77"/>
  <c r="AN15" i="77"/>
  <c r="AX15" i="77" s="1"/>
  <c r="AO15" i="77"/>
  <c r="AP15" i="77"/>
  <c r="AQ15" i="77"/>
  <c r="AR15" i="77"/>
  <c r="AS15" i="77"/>
  <c r="AT15" i="77"/>
  <c r="AU15" i="77"/>
  <c r="AV15" i="77"/>
  <c r="AW15" i="77"/>
  <c r="G16" i="77"/>
  <c r="F16" i="77" s="1"/>
  <c r="H16" i="77"/>
  <c r="I16" i="77"/>
  <c r="AN16" i="77"/>
  <c r="AO16" i="77"/>
  <c r="AP16" i="77"/>
  <c r="AQ16" i="77"/>
  <c r="AR16" i="77"/>
  <c r="AX16" i="77" s="1"/>
  <c r="AS16" i="77"/>
  <c r="AT16" i="77"/>
  <c r="AU16" i="77"/>
  <c r="AV16" i="77"/>
  <c r="AW16" i="77"/>
  <c r="G17" i="77"/>
  <c r="F17" i="77" s="1"/>
  <c r="H17" i="77"/>
  <c r="I17" i="77"/>
  <c r="AN17" i="77"/>
  <c r="AX17" i="77" s="1"/>
  <c r="AO17" i="77"/>
  <c r="AP17" i="77"/>
  <c r="AQ17" i="77"/>
  <c r="AR17" i="77"/>
  <c r="AS17" i="77"/>
  <c r="AT17" i="77"/>
  <c r="AU17" i="77"/>
  <c r="AV17" i="77"/>
  <c r="AW17" i="77"/>
  <c r="G18" i="77"/>
  <c r="F18" i="77" s="1"/>
  <c r="H18" i="77"/>
  <c r="I18" i="77"/>
  <c r="AN18" i="77"/>
  <c r="AN74" i="77" s="1"/>
  <c r="AO18" i="77"/>
  <c r="AP18" i="77"/>
  <c r="AQ18" i="77"/>
  <c r="AR18" i="77"/>
  <c r="AS18" i="77"/>
  <c r="AT18" i="77"/>
  <c r="AU18" i="77"/>
  <c r="AV18" i="77"/>
  <c r="AW18" i="77"/>
  <c r="AX18" i="77"/>
  <c r="G19" i="77"/>
  <c r="G74" i="77" s="1"/>
  <c r="H19" i="77"/>
  <c r="I19" i="77"/>
  <c r="AN19" i="77"/>
  <c r="AX19" i="77" s="1"/>
  <c r="AO19" i="77"/>
  <c r="AP19" i="77"/>
  <c r="AQ19" i="77"/>
  <c r="AR19" i="77"/>
  <c r="AS19" i="77"/>
  <c r="AT19" i="77"/>
  <c r="AU19" i="77"/>
  <c r="AV19" i="77"/>
  <c r="AW19" i="77"/>
  <c r="AW74" i="77" s="1"/>
  <c r="G20" i="77"/>
  <c r="F20" i="77" s="1"/>
  <c r="H20" i="77"/>
  <c r="I20" i="77"/>
  <c r="AN20" i="77"/>
  <c r="AO20" i="77"/>
  <c r="AP20" i="77"/>
  <c r="AQ20" i="77"/>
  <c r="AR20" i="77"/>
  <c r="AX20" i="77" s="1"/>
  <c r="AS20" i="77"/>
  <c r="AT20" i="77"/>
  <c r="AU20" i="77"/>
  <c r="AV20" i="77"/>
  <c r="AW20" i="77"/>
  <c r="G21" i="77"/>
  <c r="F21" i="77" s="1"/>
  <c r="H21" i="77"/>
  <c r="I21" i="77"/>
  <c r="AN21" i="77"/>
  <c r="AX21" i="77" s="1"/>
  <c r="AO21" i="77"/>
  <c r="AP21" i="77"/>
  <c r="AQ21" i="77"/>
  <c r="AQ74" i="77" s="1"/>
  <c r="AR21" i="77"/>
  <c r="AS21" i="77"/>
  <c r="AT21" i="77"/>
  <c r="AU21" i="77"/>
  <c r="AV21" i="77"/>
  <c r="AW21" i="77"/>
  <c r="G22" i="77"/>
  <c r="F22" i="77" s="1"/>
  <c r="H22" i="77"/>
  <c r="I22" i="77"/>
  <c r="AN22" i="77"/>
  <c r="AO22" i="77"/>
  <c r="AP22" i="77"/>
  <c r="AQ22" i="77"/>
  <c r="AR22" i="77"/>
  <c r="AS22" i="77"/>
  <c r="AT22" i="77"/>
  <c r="AU22" i="77"/>
  <c r="AV22" i="77"/>
  <c r="AW22" i="77"/>
  <c r="AX22" i="77"/>
  <c r="G23" i="77"/>
  <c r="F23" i="77" s="1"/>
  <c r="H23" i="77"/>
  <c r="I23" i="77"/>
  <c r="AN23" i="77"/>
  <c r="AX23" i="77" s="1"/>
  <c r="AO23" i="77"/>
  <c r="AP23" i="77"/>
  <c r="AQ23" i="77"/>
  <c r="AR23" i="77"/>
  <c r="AS23" i="77"/>
  <c r="AT23" i="77"/>
  <c r="AU23" i="77"/>
  <c r="AV23" i="77"/>
  <c r="AW23" i="77"/>
  <c r="G24" i="77"/>
  <c r="F24" i="77" s="1"/>
  <c r="H24" i="77"/>
  <c r="I24" i="77"/>
  <c r="AN24" i="77"/>
  <c r="AO24" i="77"/>
  <c r="AP24" i="77"/>
  <c r="AQ24" i="77"/>
  <c r="AR24" i="77"/>
  <c r="AX24" i="77" s="1"/>
  <c r="AS24" i="77"/>
  <c r="AT24" i="77"/>
  <c r="AU24" i="77"/>
  <c r="AV24" i="77"/>
  <c r="AW24" i="77"/>
  <c r="G25" i="77"/>
  <c r="H25" i="77"/>
  <c r="F25" i="77" s="1"/>
  <c r="B2" i="77" s="1"/>
  <c r="I25" i="77"/>
  <c r="AN25" i="77"/>
  <c r="AO25" i="77"/>
  <c r="AX25" i="77" s="1"/>
  <c r="AP25" i="77"/>
  <c r="AQ25" i="77"/>
  <c r="AR25" i="77"/>
  <c r="AS25" i="77"/>
  <c r="AT25" i="77"/>
  <c r="AU25" i="77"/>
  <c r="AV25" i="77"/>
  <c r="AW25" i="77"/>
  <c r="G26" i="77"/>
  <c r="F26" i="77" s="1"/>
  <c r="H26" i="77"/>
  <c r="I26" i="77"/>
  <c r="AN26" i="77"/>
  <c r="AO26" i="77"/>
  <c r="AP26" i="77"/>
  <c r="AQ26" i="77"/>
  <c r="AR26" i="77"/>
  <c r="AS26" i="77"/>
  <c r="AT26" i="77"/>
  <c r="AU26" i="77"/>
  <c r="AV26" i="77"/>
  <c r="AW26" i="77"/>
  <c r="AX26" i="77"/>
  <c r="G27" i="77"/>
  <c r="F27" i="77" s="1"/>
  <c r="H27" i="77"/>
  <c r="I27" i="77"/>
  <c r="AN27" i="77"/>
  <c r="AX27" i="77" s="1"/>
  <c r="AO27" i="77"/>
  <c r="AP27" i="77"/>
  <c r="AQ27" i="77"/>
  <c r="AR27" i="77"/>
  <c r="AS27" i="77"/>
  <c r="AT27" i="77"/>
  <c r="AU27" i="77"/>
  <c r="AV27" i="77"/>
  <c r="AW27" i="77"/>
  <c r="G28" i="77"/>
  <c r="F28" i="77" s="1"/>
  <c r="H28" i="77"/>
  <c r="I28" i="77"/>
  <c r="AN28" i="77"/>
  <c r="AO28" i="77"/>
  <c r="AP28" i="77"/>
  <c r="AQ28" i="77"/>
  <c r="AR28" i="77"/>
  <c r="AX28" i="77" s="1"/>
  <c r="AS28" i="77"/>
  <c r="AT28" i="77"/>
  <c r="AU28" i="77"/>
  <c r="AV28" i="77"/>
  <c r="AW28" i="77"/>
  <c r="F29" i="77"/>
  <c r="G29" i="77"/>
  <c r="H29" i="77"/>
  <c r="I29" i="77"/>
  <c r="AN29" i="77"/>
  <c r="AX29" i="77" s="1"/>
  <c r="AO29" i="77"/>
  <c r="AP29" i="77"/>
  <c r="AQ29" i="77"/>
  <c r="AR29" i="77"/>
  <c r="AS29" i="77"/>
  <c r="AT29" i="77"/>
  <c r="AU29" i="77"/>
  <c r="AV29" i="77"/>
  <c r="AW29" i="77"/>
  <c r="G30" i="77"/>
  <c r="F30" i="77" s="1"/>
  <c r="H30" i="77"/>
  <c r="I30" i="77"/>
  <c r="AN30" i="77"/>
  <c r="AO30" i="77"/>
  <c r="AP30" i="77"/>
  <c r="AQ30" i="77"/>
  <c r="AR30" i="77"/>
  <c r="AS30" i="77"/>
  <c r="AT30" i="77"/>
  <c r="AU30" i="77"/>
  <c r="AV30" i="77"/>
  <c r="AW30" i="77"/>
  <c r="AX30" i="77"/>
  <c r="G31" i="77"/>
  <c r="F31" i="77" s="1"/>
  <c r="H31" i="77"/>
  <c r="I31" i="77"/>
  <c r="AN31" i="77"/>
  <c r="AX31" i="77" s="1"/>
  <c r="AO31" i="77"/>
  <c r="AP31" i="77"/>
  <c r="AQ31" i="77"/>
  <c r="AR31" i="77"/>
  <c r="AS31" i="77"/>
  <c r="AT31" i="77"/>
  <c r="AU31" i="77"/>
  <c r="AV31" i="77"/>
  <c r="AW31" i="77"/>
  <c r="G32" i="77"/>
  <c r="F32" i="77" s="1"/>
  <c r="H32" i="77"/>
  <c r="I32" i="77"/>
  <c r="AN32" i="77"/>
  <c r="AO32" i="77"/>
  <c r="AP32" i="77"/>
  <c r="AQ32" i="77"/>
  <c r="AR32" i="77"/>
  <c r="AX32" i="77" s="1"/>
  <c r="AS32" i="77"/>
  <c r="AT32" i="77"/>
  <c r="AU32" i="77"/>
  <c r="AV32" i="77"/>
  <c r="AW32" i="77"/>
  <c r="G33" i="77"/>
  <c r="H33" i="77"/>
  <c r="F33" i="77" s="1"/>
  <c r="I33" i="77"/>
  <c r="AN33" i="77"/>
  <c r="AO33" i="77"/>
  <c r="AX33" i="77" s="1"/>
  <c r="AP33" i="77"/>
  <c r="AQ33" i="77"/>
  <c r="AR33" i="77"/>
  <c r="AS33" i="77"/>
  <c r="AT33" i="77"/>
  <c r="AU33" i="77"/>
  <c r="AV33" i="77"/>
  <c r="AW33" i="77"/>
  <c r="G34" i="77"/>
  <c r="F34" i="77" s="1"/>
  <c r="H34" i="77"/>
  <c r="I34" i="77"/>
  <c r="AN34" i="77"/>
  <c r="AO34" i="77"/>
  <c r="AP34" i="77"/>
  <c r="AQ34" i="77"/>
  <c r="AR34" i="77"/>
  <c r="AS34" i="77"/>
  <c r="AT34" i="77"/>
  <c r="AU34" i="77"/>
  <c r="AV34" i="77"/>
  <c r="AW34" i="77"/>
  <c r="AX34" i="77"/>
  <c r="G35" i="77"/>
  <c r="F35" i="77" s="1"/>
  <c r="H35" i="77"/>
  <c r="I35" i="77"/>
  <c r="AN35" i="77"/>
  <c r="AX35" i="77" s="1"/>
  <c r="AO35" i="77"/>
  <c r="AP35" i="77"/>
  <c r="AQ35" i="77"/>
  <c r="AR35" i="77"/>
  <c r="AS35" i="77"/>
  <c r="AT35" i="77"/>
  <c r="AU35" i="77"/>
  <c r="AV35" i="77"/>
  <c r="AW35" i="77"/>
  <c r="G36" i="77"/>
  <c r="F36" i="77" s="1"/>
  <c r="H36" i="77"/>
  <c r="I36" i="77"/>
  <c r="AN36" i="77"/>
  <c r="AO36" i="77"/>
  <c r="AP36" i="77"/>
  <c r="AQ36" i="77"/>
  <c r="AR36" i="77"/>
  <c r="AX36" i="77" s="1"/>
  <c r="AS36" i="77"/>
  <c r="AT36" i="77"/>
  <c r="AU36" i="77"/>
  <c r="AV36" i="77"/>
  <c r="AW36" i="77"/>
  <c r="G37" i="77"/>
  <c r="H37" i="77"/>
  <c r="F37" i="77" s="1"/>
  <c r="I37" i="77"/>
  <c r="AN37" i="77"/>
  <c r="AO37" i="77"/>
  <c r="AX37" i="77" s="1"/>
  <c r="AP37" i="77"/>
  <c r="AQ37" i="77"/>
  <c r="AR37" i="77"/>
  <c r="AS37" i="77"/>
  <c r="AT37" i="77"/>
  <c r="AU37" i="77"/>
  <c r="AV37" i="77"/>
  <c r="AW37" i="77"/>
  <c r="G38" i="77"/>
  <c r="F38" i="77" s="1"/>
  <c r="H38" i="77"/>
  <c r="I38" i="77"/>
  <c r="AN38" i="77"/>
  <c r="AO38" i="77"/>
  <c r="AP38" i="77"/>
  <c r="AQ38" i="77"/>
  <c r="AR38" i="77"/>
  <c r="AS38" i="77"/>
  <c r="AT38" i="77"/>
  <c r="AU38" i="77"/>
  <c r="AV38" i="77"/>
  <c r="AW38" i="77"/>
  <c r="AX38" i="77"/>
  <c r="G39" i="77"/>
  <c r="F39" i="77" s="1"/>
  <c r="H39" i="77"/>
  <c r="I39" i="77"/>
  <c r="AN39" i="77"/>
  <c r="AX39" i="77" s="1"/>
  <c r="AO39" i="77"/>
  <c r="AP39" i="77"/>
  <c r="AQ39" i="77"/>
  <c r="AR39" i="77"/>
  <c r="AS39" i="77"/>
  <c r="AT39" i="77"/>
  <c r="AU39" i="77"/>
  <c r="AV39" i="77"/>
  <c r="AW39" i="77"/>
  <c r="G40" i="77"/>
  <c r="F40" i="77" s="1"/>
  <c r="H40" i="77"/>
  <c r="I40" i="77"/>
  <c r="AN40" i="77"/>
  <c r="AO40" i="77"/>
  <c r="AP40" i="77"/>
  <c r="AQ40" i="77"/>
  <c r="AR40" i="77"/>
  <c r="AX40" i="77" s="1"/>
  <c r="AS40" i="77"/>
  <c r="AT40" i="77"/>
  <c r="AU40" i="77"/>
  <c r="AV40" i="77"/>
  <c r="AW40" i="77"/>
  <c r="F41" i="77"/>
  <c r="G41" i="77"/>
  <c r="H41" i="77"/>
  <c r="I41" i="77"/>
  <c r="AN41" i="77"/>
  <c r="AO41" i="77"/>
  <c r="AX41" i="77" s="1"/>
  <c r="AP41" i="77"/>
  <c r="AQ41" i="77"/>
  <c r="AR41" i="77"/>
  <c r="AS41" i="77"/>
  <c r="AT41" i="77"/>
  <c r="AU41" i="77"/>
  <c r="AV41" i="77"/>
  <c r="AW41" i="77"/>
  <c r="G42" i="77"/>
  <c r="F42" i="77" s="1"/>
  <c r="H42" i="77"/>
  <c r="I42" i="77"/>
  <c r="AN42" i="77"/>
  <c r="AO42" i="77"/>
  <c r="AP42" i="77"/>
  <c r="AQ42" i="77"/>
  <c r="AR42" i="77"/>
  <c r="AS42" i="77"/>
  <c r="AT42" i="77"/>
  <c r="AU42" i="77"/>
  <c r="AV42" i="77"/>
  <c r="AW42" i="77"/>
  <c r="AX42" i="77"/>
  <c r="G43" i="77"/>
  <c r="F43" i="77" s="1"/>
  <c r="H43" i="77"/>
  <c r="I43" i="77"/>
  <c r="AN43" i="77"/>
  <c r="AX43" i="77" s="1"/>
  <c r="AO43" i="77"/>
  <c r="AP43" i="77"/>
  <c r="AQ43" i="77"/>
  <c r="AR43" i="77"/>
  <c r="AS43" i="77"/>
  <c r="AT43" i="77"/>
  <c r="AU43" i="77"/>
  <c r="AV43" i="77"/>
  <c r="AW43" i="77"/>
  <c r="G44" i="77"/>
  <c r="F44" i="77" s="1"/>
  <c r="H44" i="77"/>
  <c r="I44" i="77"/>
  <c r="AN44" i="77"/>
  <c r="AO44" i="77"/>
  <c r="AP44" i="77"/>
  <c r="AQ44" i="77"/>
  <c r="AR44" i="77"/>
  <c r="AX44" i="77" s="1"/>
  <c r="AS44" i="77"/>
  <c r="AT44" i="77"/>
  <c r="AU44" i="77"/>
  <c r="AV44" i="77"/>
  <c r="AW44" i="77"/>
  <c r="G45" i="77"/>
  <c r="H45" i="77"/>
  <c r="F45" i="77" s="1"/>
  <c r="I45" i="77"/>
  <c r="AN45" i="77"/>
  <c r="AO45" i="77"/>
  <c r="AX45" i="77" s="1"/>
  <c r="AP45" i="77"/>
  <c r="AQ45" i="77"/>
  <c r="AR45" i="77"/>
  <c r="AS45" i="77"/>
  <c r="AT45" i="77"/>
  <c r="AU45" i="77"/>
  <c r="AV45" i="77"/>
  <c r="AW45" i="77"/>
  <c r="G46" i="77"/>
  <c r="F46" i="77" s="1"/>
  <c r="H46" i="77"/>
  <c r="I46" i="77"/>
  <c r="AN46" i="77"/>
  <c r="AO46" i="77"/>
  <c r="AP46" i="77"/>
  <c r="AQ46" i="77"/>
  <c r="AR46" i="77"/>
  <c r="AS46" i="77"/>
  <c r="AT46" i="77"/>
  <c r="AU46" i="77"/>
  <c r="AV46" i="77"/>
  <c r="AW46" i="77"/>
  <c r="AX46" i="77"/>
  <c r="G47" i="77"/>
  <c r="F47" i="77" s="1"/>
  <c r="H47" i="77"/>
  <c r="I47" i="77"/>
  <c r="AN47" i="77"/>
  <c r="AX47" i="77" s="1"/>
  <c r="AO47" i="77"/>
  <c r="AP47" i="77"/>
  <c r="AQ47" i="77"/>
  <c r="AR47" i="77"/>
  <c r="AS47" i="77"/>
  <c r="AT47" i="77"/>
  <c r="AU47" i="77"/>
  <c r="AV47" i="77"/>
  <c r="AW47" i="77"/>
  <c r="G48" i="77"/>
  <c r="F48" i="77" s="1"/>
  <c r="H48" i="77"/>
  <c r="I48" i="77"/>
  <c r="AN48" i="77"/>
  <c r="AO48" i="77"/>
  <c r="AP48" i="77"/>
  <c r="AQ48" i="77"/>
  <c r="AR48" i="77"/>
  <c r="AX48" i="77" s="1"/>
  <c r="AS48" i="77"/>
  <c r="AT48" i="77"/>
  <c r="AU48" i="77"/>
  <c r="AV48" i="77"/>
  <c r="AW48" i="77"/>
  <c r="F49" i="77"/>
  <c r="G49" i="77"/>
  <c r="H49" i="77"/>
  <c r="I49" i="77"/>
  <c r="AN49" i="77"/>
  <c r="AO49" i="77"/>
  <c r="AX49" i="77" s="1"/>
  <c r="AP49" i="77"/>
  <c r="AQ49" i="77"/>
  <c r="AR49" i="77"/>
  <c r="AS49" i="77"/>
  <c r="AT49" i="77"/>
  <c r="AU49" i="77"/>
  <c r="AV49" i="77"/>
  <c r="AW49" i="77"/>
  <c r="G50" i="77"/>
  <c r="F50" i="77" s="1"/>
  <c r="H50" i="77"/>
  <c r="I50" i="77"/>
  <c r="AN50" i="77"/>
  <c r="AO50" i="77"/>
  <c r="AP50" i="77"/>
  <c r="AQ50" i="77"/>
  <c r="AR50" i="77"/>
  <c r="AS50" i="77"/>
  <c r="AT50" i="77"/>
  <c r="AU50" i="77"/>
  <c r="AV50" i="77"/>
  <c r="AW50" i="77"/>
  <c r="AX50" i="77"/>
  <c r="G51" i="77"/>
  <c r="F51" i="77" s="1"/>
  <c r="H51" i="77"/>
  <c r="I51" i="77"/>
  <c r="AN51" i="77"/>
  <c r="AX51" i="77" s="1"/>
  <c r="AO51" i="77"/>
  <c r="AP51" i="77"/>
  <c r="AQ51" i="77"/>
  <c r="AR51" i="77"/>
  <c r="AS51" i="77"/>
  <c r="AT51" i="77"/>
  <c r="AU51" i="77"/>
  <c r="AV51" i="77"/>
  <c r="AW51" i="77"/>
  <c r="G52" i="77"/>
  <c r="F52" i="77" s="1"/>
  <c r="H52" i="77"/>
  <c r="I52" i="77"/>
  <c r="AN52" i="77"/>
  <c r="AO52" i="77"/>
  <c r="AP52" i="77"/>
  <c r="AQ52" i="77"/>
  <c r="AR52" i="77"/>
  <c r="AX52" i="77" s="1"/>
  <c r="AS52" i="77"/>
  <c r="AT52" i="77"/>
  <c r="AU52" i="77"/>
  <c r="AV52" i="77"/>
  <c r="AW52" i="77"/>
  <c r="F53" i="77"/>
  <c r="G53" i="77"/>
  <c r="H53" i="77"/>
  <c r="I53" i="77"/>
  <c r="AN53" i="77"/>
  <c r="AO53" i="77"/>
  <c r="AX53" i="77" s="1"/>
  <c r="AP53" i="77"/>
  <c r="AQ53" i="77"/>
  <c r="AR53" i="77"/>
  <c r="AS53" i="77"/>
  <c r="AT53" i="77"/>
  <c r="AU53" i="77"/>
  <c r="AV53" i="77"/>
  <c r="AW53" i="77"/>
  <c r="G54" i="77"/>
  <c r="F54" i="77" s="1"/>
  <c r="H54" i="77"/>
  <c r="I54" i="77"/>
  <c r="AN54" i="77"/>
  <c r="AO54" i="77"/>
  <c r="AP54" i="77"/>
  <c r="AQ54" i="77"/>
  <c r="AR54" i="77"/>
  <c r="AS54" i="77"/>
  <c r="AT54" i="77"/>
  <c r="AU54" i="77"/>
  <c r="AV54" i="77"/>
  <c r="AW54" i="77"/>
  <c r="AX54" i="77"/>
  <c r="G55" i="77"/>
  <c r="F55" i="77" s="1"/>
  <c r="H55" i="77"/>
  <c r="I55" i="77"/>
  <c r="AN55" i="77"/>
  <c r="AX55" i="77" s="1"/>
  <c r="AO55" i="77"/>
  <c r="AP55" i="77"/>
  <c r="AQ55" i="77"/>
  <c r="AR55" i="77"/>
  <c r="AS55" i="77"/>
  <c r="AT55" i="77"/>
  <c r="AU55" i="77"/>
  <c r="AV55" i="77"/>
  <c r="AW55" i="77"/>
  <c r="G56" i="77"/>
  <c r="F56" i="77" s="1"/>
  <c r="H56" i="77"/>
  <c r="I56" i="77"/>
  <c r="AN56" i="77"/>
  <c r="AO56" i="77"/>
  <c r="AP56" i="77"/>
  <c r="AQ56" i="77"/>
  <c r="AR56" i="77"/>
  <c r="AX56" i="77" s="1"/>
  <c r="AS56" i="77"/>
  <c r="AT56" i="77"/>
  <c r="AU56" i="77"/>
  <c r="AV56" i="77"/>
  <c r="AW56" i="77"/>
  <c r="F57" i="77"/>
  <c r="G57" i="77"/>
  <c r="H57" i="77"/>
  <c r="I57" i="77"/>
  <c r="AN57" i="77"/>
  <c r="AO57" i="77"/>
  <c r="AX57" i="77" s="1"/>
  <c r="AP57" i="77"/>
  <c r="AQ57" i="77"/>
  <c r="AR57" i="77"/>
  <c r="AS57" i="77"/>
  <c r="AT57" i="77"/>
  <c r="AU57" i="77"/>
  <c r="AV57" i="77"/>
  <c r="AW57" i="77"/>
  <c r="G58" i="77"/>
  <c r="F58" i="77" s="1"/>
  <c r="H58" i="77"/>
  <c r="I58" i="77"/>
  <c r="AN58" i="77"/>
  <c r="AO58" i="77"/>
  <c r="AP58" i="77"/>
  <c r="AQ58" i="77"/>
  <c r="AR58" i="77"/>
  <c r="AS58" i="77"/>
  <c r="AT58" i="77"/>
  <c r="AU58" i="77"/>
  <c r="AV58" i="77"/>
  <c r="AW58" i="77"/>
  <c r="AX58" i="77"/>
  <c r="G59" i="77"/>
  <c r="F59" i="77" s="1"/>
  <c r="H59" i="77"/>
  <c r="I59" i="77"/>
  <c r="AN59" i="77"/>
  <c r="AX59" i="77" s="1"/>
  <c r="AO59" i="77"/>
  <c r="AP59" i="77"/>
  <c r="AQ59" i="77"/>
  <c r="AR59" i="77"/>
  <c r="AS59" i="77"/>
  <c r="AT59" i="77"/>
  <c r="AU59" i="77"/>
  <c r="AV59" i="77"/>
  <c r="AW59" i="77"/>
  <c r="G60" i="77"/>
  <c r="F60" i="77" s="1"/>
  <c r="H60" i="77"/>
  <c r="I60" i="77"/>
  <c r="AN60" i="77"/>
  <c r="AO60" i="77"/>
  <c r="AP60" i="77"/>
  <c r="AQ60" i="77"/>
  <c r="AR60" i="77"/>
  <c r="AX60" i="77" s="1"/>
  <c r="AS60" i="77"/>
  <c r="AT60" i="77"/>
  <c r="AU60" i="77"/>
  <c r="AV60" i="77"/>
  <c r="AW60" i="77"/>
  <c r="G61" i="77"/>
  <c r="H61" i="77"/>
  <c r="F61" i="77" s="1"/>
  <c r="I61" i="77"/>
  <c r="AN61" i="77"/>
  <c r="AO61" i="77"/>
  <c r="AX61" i="77" s="1"/>
  <c r="AP61" i="77"/>
  <c r="AQ61" i="77"/>
  <c r="AR61" i="77"/>
  <c r="AS61" i="77"/>
  <c r="AT61" i="77"/>
  <c r="AU61" i="77"/>
  <c r="AV61" i="77"/>
  <c r="AW61" i="77"/>
  <c r="G62" i="77"/>
  <c r="F62" i="77" s="1"/>
  <c r="H62" i="77"/>
  <c r="I62" i="77"/>
  <c r="AN62" i="77"/>
  <c r="AO62" i="77"/>
  <c r="AP62" i="77"/>
  <c r="AQ62" i="77"/>
  <c r="AR62" i="77"/>
  <c r="AS62" i="77"/>
  <c r="AT62" i="77"/>
  <c r="AU62" i="77"/>
  <c r="AV62" i="77"/>
  <c r="AW62" i="77"/>
  <c r="AX62" i="77"/>
  <c r="G63" i="77"/>
  <c r="F63" i="77" s="1"/>
  <c r="H63" i="77"/>
  <c r="I63" i="77"/>
  <c r="AN63" i="77"/>
  <c r="AX63" i="77" s="1"/>
  <c r="AO63" i="77"/>
  <c r="AP63" i="77"/>
  <c r="AQ63" i="77"/>
  <c r="AR63" i="77"/>
  <c r="AS63" i="77"/>
  <c r="AT63" i="77"/>
  <c r="AU63" i="77"/>
  <c r="AV63" i="77"/>
  <c r="AW63" i="77"/>
  <c r="G64" i="77"/>
  <c r="F64" i="77" s="1"/>
  <c r="H64" i="77"/>
  <c r="I64" i="77"/>
  <c r="AN64" i="77"/>
  <c r="AO64" i="77"/>
  <c r="AP64" i="77"/>
  <c r="AQ64" i="77"/>
  <c r="AR64" i="77"/>
  <c r="AX64" i="77" s="1"/>
  <c r="AS64" i="77"/>
  <c r="AT64" i="77"/>
  <c r="AU64" i="77"/>
  <c r="AV64" i="77"/>
  <c r="AW64" i="77"/>
  <c r="G65" i="77"/>
  <c r="H65" i="77"/>
  <c r="F65" i="77" s="1"/>
  <c r="I65" i="77"/>
  <c r="AN65" i="77"/>
  <c r="AO65" i="77"/>
  <c r="AX65" i="77" s="1"/>
  <c r="AP65" i="77"/>
  <c r="AQ65" i="77"/>
  <c r="AR65" i="77"/>
  <c r="AS65" i="77"/>
  <c r="AT65" i="77"/>
  <c r="AU65" i="77"/>
  <c r="AV65" i="77"/>
  <c r="AW65" i="77"/>
  <c r="G66" i="77"/>
  <c r="F66" i="77" s="1"/>
  <c r="H66" i="77"/>
  <c r="I66" i="77"/>
  <c r="AN66" i="77"/>
  <c r="AO66" i="77"/>
  <c r="AP66" i="77"/>
  <c r="AQ66" i="77"/>
  <c r="AR66" i="77"/>
  <c r="AS66" i="77"/>
  <c r="AT66" i="77"/>
  <c r="AU66" i="77"/>
  <c r="AV66" i="77"/>
  <c r="AW66" i="77"/>
  <c r="AX66" i="77"/>
  <c r="G67" i="77"/>
  <c r="F67" i="77" s="1"/>
  <c r="H67" i="77"/>
  <c r="I67" i="77"/>
  <c r="AN67" i="77"/>
  <c r="AX67" i="77" s="1"/>
  <c r="AO67" i="77"/>
  <c r="AP67" i="77"/>
  <c r="AQ67" i="77"/>
  <c r="AR67" i="77"/>
  <c r="AS67" i="77"/>
  <c r="AT67" i="77"/>
  <c r="AU67" i="77"/>
  <c r="AV67" i="77"/>
  <c r="AW67" i="77"/>
  <c r="G68" i="77"/>
  <c r="F68" i="77" s="1"/>
  <c r="H68" i="77"/>
  <c r="I68" i="77"/>
  <c r="AN68" i="77"/>
  <c r="AO68" i="77"/>
  <c r="AP68" i="77"/>
  <c r="AQ68" i="77"/>
  <c r="AR68" i="77"/>
  <c r="AX68" i="77" s="1"/>
  <c r="AS68" i="77"/>
  <c r="AT68" i="77"/>
  <c r="AU68" i="77"/>
  <c r="AV68" i="77"/>
  <c r="AW68" i="77"/>
  <c r="F69" i="77"/>
  <c r="G69" i="77"/>
  <c r="H69" i="77"/>
  <c r="I69" i="77"/>
  <c r="AN69" i="77"/>
  <c r="AO69" i="77"/>
  <c r="AX69" i="77" s="1"/>
  <c r="AP69" i="77"/>
  <c r="AQ69" i="77"/>
  <c r="AR69" i="77"/>
  <c r="AS69" i="77"/>
  <c r="AT69" i="77"/>
  <c r="AU69" i="77"/>
  <c r="AV69" i="77"/>
  <c r="AW69" i="77"/>
  <c r="G70" i="77"/>
  <c r="H70" i="77"/>
  <c r="F70" i="77" s="1"/>
  <c r="I70" i="77"/>
  <c r="AN70" i="77"/>
  <c r="AO70" i="77"/>
  <c r="AP70" i="77"/>
  <c r="AQ70" i="77"/>
  <c r="AR70" i="77"/>
  <c r="AS70" i="77"/>
  <c r="AT70" i="77"/>
  <c r="AU70" i="77"/>
  <c r="AV70" i="77"/>
  <c r="AW70" i="77"/>
  <c r="AX70" i="77"/>
  <c r="G71" i="77"/>
  <c r="F71" i="77" s="1"/>
  <c r="H71" i="77"/>
  <c r="I71" i="77"/>
  <c r="AN71" i="77"/>
  <c r="AX71" i="77" s="1"/>
  <c r="AO71" i="77"/>
  <c r="AP71" i="77"/>
  <c r="AQ71" i="77"/>
  <c r="AR71" i="77"/>
  <c r="AS71" i="77"/>
  <c r="AT71" i="77"/>
  <c r="AU71" i="77"/>
  <c r="AV71" i="77"/>
  <c r="AW71" i="77"/>
  <c r="G72" i="77"/>
  <c r="F72" i="77" s="1"/>
  <c r="H72" i="77"/>
  <c r="I72" i="77"/>
  <c r="AN72" i="77"/>
  <c r="AO72" i="77"/>
  <c r="AP72" i="77"/>
  <c r="AQ72" i="77"/>
  <c r="AR72" i="77"/>
  <c r="AX72" i="77" s="1"/>
  <c r="AS72" i="77"/>
  <c r="AT72" i="77"/>
  <c r="AU72" i="77"/>
  <c r="AV72" i="77"/>
  <c r="AW72" i="77"/>
  <c r="G73" i="77"/>
  <c r="H73" i="77"/>
  <c r="F73" i="77" s="1"/>
  <c r="I73" i="77"/>
  <c r="AN73" i="77"/>
  <c r="AO73" i="77"/>
  <c r="AX73" i="77" s="1"/>
  <c r="AP73" i="77"/>
  <c r="AQ73" i="77"/>
  <c r="AR73" i="77"/>
  <c r="AS73" i="77"/>
  <c r="AT73" i="77"/>
  <c r="AU73" i="77"/>
  <c r="AV73" i="77"/>
  <c r="AW73" i="77"/>
  <c r="I74" i="77"/>
  <c r="J74" i="77"/>
  <c r="K74" i="77"/>
  <c r="L74" i="77"/>
  <c r="M74" i="77"/>
  <c r="N74" i="77"/>
  <c r="O74" i="77"/>
  <c r="P74" i="77"/>
  <c r="Q74" i="77"/>
  <c r="R74" i="77"/>
  <c r="S74" i="77"/>
  <c r="T74" i="77"/>
  <c r="U74" i="77"/>
  <c r="V74" i="77"/>
  <c r="W74" i="77"/>
  <c r="X74" i="77"/>
  <c r="Y74" i="77"/>
  <c r="Z74" i="77"/>
  <c r="AA74" i="77"/>
  <c r="AB74" i="77"/>
  <c r="AC74" i="77"/>
  <c r="AD74" i="77"/>
  <c r="AE74" i="77"/>
  <c r="AF74" i="77"/>
  <c r="AG74" i="77"/>
  <c r="AH74" i="77"/>
  <c r="AI74" i="77"/>
  <c r="AJ74" i="77"/>
  <c r="AK74" i="77"/>
  <c r="AL74" i="77"/>
  <c r="AM74" i="77"/>
  <c r="AP74" i="77"/>
  <c r="AR74" i="77"/>
  <c r="AS74" i="77"/>
  <c r="AT74" i="77"/>
  <c r="AV74" i="77"/>
  <c r="B6" i="76"/>
  <c r="G9" i="76"/>
  <c r="F9" i="76" s="1"/>
  <c r="H9" i="76"/>
  <c r="I9" i="76"/>
  <c r="AN9" i="76"/>
  <c r="AX9" i="76" s="1"/>
  <c r="AO9" i="76"/>
  <c r="AO74" i="76" s="1"/>
  <c r="AP9" i="76"/>
  <c r="AQ9" i="76"/>
  <c r="AR9" i="76"/>
  <c r="AS9" i="76"/>
  <c r="AT9" i="76"/>
  <c r="AU9" i="76"/>
  <c r="AV9" i="76"/>
  <c r="AW9" i="76"/>
  <c r="G10" i="76"/>
  <c r="F10" i="76" s="1"/>
  <c r="H10" i="76"/>
  <c r="I10" i="76"/>
  <c r="AN10" i="76"/>
  <c r="AO10" i="76"/>
  <c r="AP10" i="76"/>
  <c r="AQ10" i="76"/>
  <c r="AR10" i="76"/>
  <c r="AS10" i="76"/>
  <c r="AT10" i="76"/>
  <c r="AU10" i="76"/>
  <c r="AV10" i="76"/>
  <c r="AW10" i="76"/>
  <c r="AX10" i="76"/>
  <c r="G11" i="76"/>
  <c r="F11" i="76" s="1"/>
  <c r="H11" i="76"/>
  <c r="I11" i="76"/>
  <c r="AN11" i="76"/>
  <c r="AX11" i="76" s="1"/>
  <c r="AO11" i="76"/>
  <c r="AP11" i="76"/>
  <c r="AQ11" i="76"/>
  <c r="AR11" i="76"/>
  <c r="AS11" i="76"/>
  <c r="AT11" i="76"/>
  <c r="AU11" i="76"/>
  <c r="AU74" i="76" s="1"/>
  <c r="AV11" i="76"/>
  <c r="AW11" i="76"/>
  <c r="G12" i="76"/>
  <c r="F12" i="76" s="1"/>
  <c r="H12" i="76"/>
  <c r="I12" i="76"/>
  <c r="AN12" i="76"/>
  <c r="AO12" i="76"/>
  <c r="AP12" i="76"/>
  <c r="AQ12" i="76"/>
  <c r="AR12" i="76"/>
  <c r="AX12" i="76" s="1"/>
  <c r="AS12" i="76"/>
  <c r="AT12" i="76"/>
  <c r="AU12" i="76"/>
  <c r="AV12" i="76"/>
  <c r="AW12" i="76"/>
  <c r="G13" i="76"/>
  <c r="F13" i="76" s="1"/>
  <c r="H13" i="76"/>
  <c r="I13" i="76"/>
  <c r="AN13" i="76"/>
  <c r="AX13" i="76" s="1"/>
  <c r="AO13" i="76"/>
  <c r="AP13" i="76"/>
  <c r="AQ13" i="76"/>
  <c r="AR13" i="76"/>
  <c r="AS13" i="76"/>
  <c r="AT13" i="76"/>
  <c r="AU13" i="76"/>
  <c r="AV13" i="76"/>
  <c r="AW13" i="76"/>
  <c r="G14" i="76"/>
  <c r="F14" i="76" s="1"/>
  <c r="H14" i="76"/>
  <c r="I14" i="76"/>
  <c r="AN14" i="76"/>
  <c r="AO14" i="76"/>
  <c r="AP14" i="76"/>
  <c r="AQ14" i="76"/>
  <c r="AR14" i="76"/>
  <c r="AS14" i="76"/>
  <c r="AT14" i="76"/>
  <c r="AU14" i="76"/>
  <c r="AV14" i="76"/>
  <c r="AW14" i="76"/>
  <c r="AX14" i="76"/>
  <c r="G15" i="76"/>
  <c r="F15" i="76" s="1"/>
  <c r="H15" i="76"/>
  <c r="I15" i="76"/>
  <c r="AN15" i="76"/>
  <c r="AX15" i="76" s="1"/>
  <c r="AO15" i="76"/>
  <c r="AP15" i="76"/>
  <c r="AQ15" i="76"/>
  <c r="AR15" i="76"/>
  <c r="AS15" i="76"/>
  <c r="AT15" i="76"/>
  <c r="AU15" i="76"/>
  <c r="AV15" i="76"/>
  <c r="AW15" i="76"/>
  <c r="G16" i="76"/>
  <c r="F16" i="76" s="1"/>
  <c r="H16" i="76"/>
  <c r="I16" i="76"/>
  <c r="AN16" i="76"/>
  <c r="AO16" i="76"/>
  <c r="AP16" i="76"/>
  <c r="AQ16" i="76"/>
  <c r="AR16" i="76"/>
  <c r="AX16" i="76" s="1"/>
  <c r="AS16" i="76"/>
  <c r="AT16" i="76"/>
  <c r="AU16" i="76"/>
  <c r="AV16" i="76"/>
  <c r="AW16" i="76"/>
  <c r="G17" i="76"/>
  <c r="F17" i="76" s="1"/>
  <c r="H17" i="76"/>
  <c r="I17" i="76"/>
  <c r="AN17" i="76"/>
  <c r="AX17" i="76" s="1"/>
  <c r="AO17" i="76"/>
  <c r="AP17" i="76"/>
  <c r="AQ17" i="76"/>
  <c r="AR17" i="76"/>
  <c r="AS17" i="76"/>
  <c r="AT17" i="76"/>
  <c r="AU17" i="76"/>
  <c r="AV17" i="76"/>
  <c r="AW17" i="76"/>
  <c r="G18" i="76"/>
  <c r="F18" i="76" s="1"/>
  <c r="H18" i="76"/>
  <c r="I18" i="76"/>
  <c r="AN18" i="76"/>
  <c r="AO18" i="76"/>
  <c r="AP18" i="76"/>
  <c r="AQ18" i="76"/>
  <c r="AR18" i="76"/>
  <c r="AS18" i="76"/>
  <c r="AT18" i="76"/>
  <c r="AU18" i="76"/>
  <c r="AV18" i="76"/>
  <c r="AW18" i="76"/>
  <c r="AX18" i="76"/>
  <c r="G19" i="76"/>
  <c r="F19" i="76" s="1"/>
  <c r="H19" i="76"/>
  <c r="I19" i="76"/>
  <c r="AN19" i="76"/>
  <c r="AX19" i="76" s="1"/>
  <c r="AO19" i="76"/>
  <c r="AP19" i="76"/>
  <c r="AQ19" i="76"/>
  <c r="AR19" i="76"/>
  <c r="AS19" i="76"/>
  <c r="AT19" i="76"/>
  <c r="AU19" i="76"/>
  <c r="AV19" i="76"/>
  <c r="AW19" i="76"/>
  <c r="G20" i="76"/>
  <c r="F20" i="76" s="1"/>
  <c r="H20" i="76"/>
  <c r="I20" i="76"/>
  <c r="AN20" i="76"/>
  <c r="AO20" i="76"/>
  <c r="AP20" i="76"/>
  <c r="AQ20" i="76"/>
  <c r="AR20" i="76"/>
  <c r="AX20" i="76" s="1"/>
  <c r="AS20" i="76"/>
  <c r="AT20" i="76"/>
  <c r="AU20" i="76"/>
  <c r="AV20" i="76"/>
  <c r="AW20" i="76"/>
  <c r="G21" i="76"/>
  <c r="F21" i="76" s="1"/>
  <c r="H21" i="76"/>
  <c r="I21" i="76"/>
  <c r="AN21" i="76"/>
  <c r="AX21" i="76" s="1"/>
  <c r="AO21" i="76"/>
  <c r="AP21" i="76"/>
  <c r="AQ21" i="76"/>
  <c r="AR21" i="76"/>
  <c r="AS21" i="76"/>
  <c r="AT21" i="76"/>
  <c r="AU21" i="76"/>
  <c r="AV21" i="76"/>
  <c r="AW21" i="76"/>
  <c r="G22" i="76"/>
  <c r="F22" i="76" s="1"/>
  <c r="H22" i="76"/>
  <c r="I22" i="76"/>
  <c r="AN22" i="76"/>
  <c r="AO22" i="76"/>
  <c r="AP22" i="76"/>
  <c r="AQ22" i="76"/>
  <c r="AR22" i="76"/>
  <c r="AS22" i="76"/>
  <c r="AT22" i="76"/>
  <c r="AU22" i="76"/>
  <c r="AV22" i="76"/>
  <c r="AW22" i="76"/>
  <c r="AX22" i="76"/>
  <c r="G23" i="76"/>
  <c r="F23" i="76" s="1"/>
  <c r="H23" i="76"/>
  <c r="I23" i="76"/>
  <c r="AN23" i="76"/>
  <c r="AX23" i="76" s="1"/>
  <c r="AO23" i="76"/>
  <c r="AP23" i="76"/>
  <c r="AQ23" i="76"/>
  <c r="AR23" i="76"/>
  <c r="AS23" i="76"/>
  <c r="AT23" i="76"/>
  <c r="AU23" i="76"/>
  <c r="AV23" i="76"/>
  <c r="AW23" i="76"/>
  <c r="G24" i="76"/>
  <c r="F24" i="76" s="1"/>
  <c r="H24" i="76"/>
  <c r="I24" i="76"/>
  <c r="AN24" i="76"/>
  <c r="AO24" i="76"/>
  <c r="AP24" i="76"/>
  <c r="AQ24" i="76"/>
  <c r="AR24" i="76"/>
  <c r="AX24" i="76" s="1"/>
  <c r="AS24" i="76"/>
  <c r="AT24" i="76"/>
  <c r="AU24" i="76"/>
  <c r="AV24" i="76"/>
  <c r="AW24" i="76"/>
  <c r="G25" i="76"/>
  <c r="F25" i="76" s="1"/>
  <c r="B2" i="76" s="1"/>
  <c r="H25" i="76"/>
  <c r="I25" i="76"/>
  <c r="AN25" i="76"/>
  <c r="AX25" i="76" s="1"/>
  <c r="AO25" i="76"/>
  <c r="AP25" i="76"/>
  <c r="AQ25" i="76"/>
  <c r="AR25" i="76"/>
  <c r="AS25" i="76"/>
  <c r="AT25" i="76"/>
  <c r="AU25" i="76"/>
  <c r="AV25" i="76"/>
  <c r="AW25" i="76"/>
  <c r="G26" i="76"/>
  <c r="F26" i="76" s="1"/>
  <c r="H26" i="76"/>
  <c r="I26" i="76"/>
  <c r="AN26" i="76"/>
  <c r="AO26" i="76"/>
  <c r="AP26" i="76"/>
  <c r="AQ26" i="76"/>
  <c r="AR26" i="76"/>
  <c r="AS26" i="76"/>
  <c r="AT26" i="76"/>
  <c r="AU26" i="76"/>
  <c r="AV26" i="76"/>
  <c r="AW26" i="76"/>
  <c r="AX26" i="76"/>
  <c r="G27" i="76"/>
  <c r="F27" i="76" s="1"/>
  <c r="H27" i="76"/>
  <c r="I27" i="76"/>
  <c r="AN27" i="76"/>
  <c r="AX27" i="76" s="1"/>
  <c r="AO27" i="76"/>
  <c r="AP27" i="76"/>
  <c r="AQ27" i="76"/>
  <c r="AR27" i="76"/>
  <c r="AS27" i="76"/>
  <c r="AT27" i="76"/>
  <c r="AU27" i="76"/>
  <c r="AV27" i="76"/>
  <c r="AW27" i="76"/>
  <c r="G28" i="76"/>
  <c r="F28" i="76" s="1"/>
  <c r="H28" i="76"/>
  <c r="I28" i="76"/>
  <c r="AN28" i="76"/>
  <c r="AO28" i="76"/>
  <c r="AP28" i="76"/>
  <c r="AQ28" i="76"/>
  <c r="AR28" i="76"/>
  <c r="AX28" i="76" s="1"/>
  <c r="AS28" i="76"/>
  <c r="AT28" i="76"/>
  <c r="AU28" i="76"/>
  <c r="AV28" i="76"/>
  <c r="AW28" i="76"/>
  <c r="G29" i="76"/>
  <c r="F29" i="76" s="1"/>
  <c r="H29" i="76"/>
  <c r="I29" i="76"/>
  <c r="AN29" i="76"/>
  <c r="AX29" i="76" s="1"/>
  <c r="AO29" i="76"/>
  <c r="AP29" i="76"/>
  <c r="AQ29" i="76"/>
  <c r="AR29" i="76"/>
  <c r="AS29" i="76"/>
  <c r="AT29" i="76"/>
  <c r="AU29" i="76"/>
  <c r="AV29" i="76"/>
  <c r="AW29" i="76"/>
  <c r="G30" i="76"/>
  <c r="F30" i="76" s="1"/>
  <c r="H30" i="76"/>
  <c r="I30" i="76"/>
  <c r="AN30" i="76"/>
  <c r="AO30" i="76"/>
  <c r="AP30" i="76"/>
  <c r="AQ30" i="76"/>
  <c r="AR30" i="76"/>
  <c r="AS30" i="76"/>
  <c r="AT30" i="76"/>
  <c r="AU30" i="76"/>
  <c r="AV30" i="76"/>
  <c r="AW30" i="76"/>
  <c r="AX30" i="76"/>
  <c r="G31" i="76"/>
  <c r="F31" i="76" s="1"/>
  <c r="H31" i="76"/>
  <c r="I31" i="76"/>
  <c r="AN31" i="76"/>
  <c r="AX31" i="76" s="1"/>
  <c r="AO31" i="76"/>
  <c r="AP31" i="76"/>
  <c r="AQ31" i="76"/>
  <c r="AR31" i="76"/>
  <c r="AS31" i="76"/>
  <c r="AT31" i="76"/>
  <c r="AU31" i="76"/>
  <c r="AV31" i="76"/>
  <c r="AW31" i="76"/>
  <c r="G32" i="76"/>
  <c r="F32" i="76" s="1"/>
  <c r="H32" i="76"/>
  <c r="I32" i="76"/>
  <c r="AN32" i="76"/>
  <c r="AO32" i="76"/>
  <c r="AP32" i="76"/>
  <c r="AQ32" i="76"/>
  <c r="AR32" i="76"/>
  <c r="AX32" i="76" s="1"/>
  <c r="AS32" i="76"/>
  <c r="AT32" i="76"/>
  <c r="AU32" i="76"/>
  <c r="AV32" i="76"/>
  <c r="AW32" i="76"/>
  <c r="G33" i="76"/>
  <c r="F33" i="76" s="1"/>
  <c r="H33" i="76"/>
  <c r="I33" i="76"/>
  <c r="AN33" i="76"/>
  <c r="AX33" i="76" s="1"/>
  <c r="AO33" i="76"/>
  <c r="AP33" i="76"/>
  <c r="AQ33" i="76"/>
  <c r="AR33" i="76"/>
  <c r="AS33" i="76"/>
  <c r="AT33" i="76"/>
  <c r="AU33" i="76"/>
  <c r="AV33" i="76"/>
  <c r="AW33" i="76"/>
  <c r="G34" i="76"/>
  <c r="F34" i="76" s="1"/>
  <c r="H34" i="76"/>
  <c r="I34" i="76"/>
  <c r="AN34" i="76"/>
  <c r="AO34" i="76"/>
  <c r="AP34" i="76"/>
  <c r="AQ34" i="76"/>
  <c r="AR34" i="76"/>
  <c r="AS34" i="76"/>
  <c r="AT34" i="76"/>
  <c r="AU34" i="76"/>
  <c r="AV34" i="76"/>
  <c r="AW34" i="76"/>
  <c r="AX34" i="76"/>
  <c r="G35" i="76"/>
  <c r="F35" i="76" s="1"/>
  <c r="H35" i="76"/>
  <c r="I35" i="76"/>
  <c r="AN35" i="76"/>
  <c r="AX35" i="76" s="1"/>
  <c r="AO35" i="76"/>
  <c r="AP35" i="76"/>
  <c r="AQ35" i="76"/>
  <c r="AR35" i="76"/>
  <c r="AS35" i="76"/>
  <c r="AT35" i="76"/>
  <c r="AU35" i="76"/>
  <c r="AV35" i="76"/>
  <c r="AW35" i="76"/>
  <c r="G36" i="76"/>
  <c r="F36" i="76" s="1"/>
  <c r="H36" i="76"/>
  <c r="I36" i="76"/>
  <c r="AN36" i="76"/>
  <c r="AO36" i="76"/>
  <c r="AP36" i="76"/>
  <c r="AQ36" i="76"/>
  <c r="AR36" i="76"/>
  <c r="AX36" i="76" s="1"/>
  <c r="AS36" i="76"/>
  <c r="AT36" i="76"/>
  <c r="AU36" i="76"/>
  <c r="AV36" i="76"/>
  <c r="AW36" i="76"/>
  <c r="G37" i="76"/>
  <c r="F37" i="76" s="1"/>
  <c r="H37" i="76"/>
  <c r="I37" i="76"/>
  <c r="AN37" i="76"/>
  <c r="AX37" i="76" s="1"/>
  <c r="AO37" i="76"/>
  <c r="AP37" i="76"/>
  <c r="AQ37" i="76"/>
  <c r="AR37" i="76"/>
  <c r="AS37" i="76"/>
  <c r="AT37" i="76"/>
  <c r="AU37" i="76"/>
  <c r="AV37" i="76"/>
  <c r="AW37" i="76"/>
  <c r="G38" i="76"/>
  <c r="F38" i="76" s="1"/>
  <c r="H38" i="76"/>
  <c r="I38" i="76"/>
  <c r="AN38" i="76"/>
  <c r="AO38" i="76"/>
  <c r="AP38" i="76"/>
  <c r="AQ38" i="76"/>
  <c r="AR38" i="76"/>
  <c r="AS38" i="76"/>
  <c r="AT38" i="76"/>
  <c r="AU38" i="76"/>
  <c r="AV38" i="76"/>
  <c r="AW38" i="76"/>
  <c r="AX38" i="76"/>
  <c r="G39" i="76"/>
  <c r="F39" i="76" s="1"/>
  <c r="H39" i="76"/>
  <c r="I39" i="76"/>
  <c r="AN39" i="76"/>
  <c r="AX39" i="76" s="1"/>
  <c r="AO39" i="76"/>
  <c r="AP39" i="76"/>
  <c r="AQ39" i="76"/>
  <c r="AR39" i="76"/>
  <c r="AS39" i="76"/>
  <c r="AT39" i="76"/>
  <c r="AU39" i="76"/>
  <c r="AV39" i="76"/>
  <c r="AW39" i="76"/>
  <c r="G40" i="76"/>
  <c r="F40" i="76" s="1"/>
  <c r="H40" i="76"/>
  <c r="I40" i="76"/>
  <c r="AN40" i="76"/>
  <c r="AO40" i="76"/>
  <c r="AP40" i="76"/>
  <c r="AQ40" i="76"/>
  <c r="AR40" i="76"/>
  <c r="AX40" i="76" s="1"/>
  <c r="AS40" i="76"/>
  <c r="AT40" i="76"/>
  <c r="AU40" i="76"/>
  <c r="AV40" i="76"/>
  <c r="AW40" i="76"/>
  <c r="G41" i="76"/>
  <c r="F41" i="76" s="1"/>
  <c r="H41" i="76"/>
  <c r="I41" i="76"/>
  <c r="AN41" i="76"/>
  <c r="AX41" i="76" s="1"/>
  <c r="AO41" i="76"/>
  <c r="AP41" i="76"/>
  <c r="AQ41" i="76"/>
  <c r="AR41" i="76"/>
  <c r="AS41" i="76"/>
  <c r="AT41" i="76"/>
  <c r="AU41" i="76"/>
  <c r="AV41" i="76"/>
  <c r="AW41" i="76"/>
  <c r="G42" i="76"/>
  <c r="F42" i="76" s="1"/>
  <c r="H42" i="76"/>
  <c r="I42" i="76"/>
  <c r="AN42" i="76"/>
  <c r="AO42" i="76"/>
  <c r="AP42" i="76"/>
  <c r="AQ42" i="76"/>
  <c r="AR42" i="76"/>
  <c r="AS42" i="76"/>
  <c r="AT42" i="76"/>
  <c r="AU42" i="76"/>
  <c r="AV42" i="76"/>
  <c r="AW42" i="76"/>
  <c r="AX42" i="76"/>
  <c r="G43" i="76"/>
  <c r="F43" i="76" s="1"/>
  <c r="H43" i="76"/>
  <c r="I43" i="76"/>
  <c r="AN43" i="76"/>
  <c r="AX43" i="76" s="1"/>
  <c r="AO43" i="76"/>
  <c r="AP43" i="76"/>
  <c r="AQ43" i="76"/>
  <c r="AR43" i="76"/>
  <c r="AS43" i="76"/>
  <c r="AT43" i="76"/>
  <c r="AU43" i="76"/>
  <c r="AV43" i="76"/>
  <c r="AW43" i="76"/>
  <c r="G44" i="76"/>
  <c r="H44" i="76"/>
  <c r="F44" i="76" s="1"/>
  <c r="I44" i="76"/>
  <c r="AN44" i="76"/>
  <c r="AO44" i="76"/>
  <c r="AP44" i="76"/>
  <c r="AQ44" i="76"/>
  <c r="AR44" i="76"/>
  <c r="AX44" i="76" s="1"/>
  <c r="AS44" i="76"/>
  <c r="AT44" i="76"/>
  <c r="AU44" i="76"/>
  <c r="AV44" i="76"/>
  <c r="AW44" i="76"/>
  <c r="G45" i="76"/>
  <c r="F45" i="76" s="1"/>
  <c r="H45" i="76"/>
  <c r="I45" i="76"/>
  <c r="AN45" i="76"/>
  <c r="AX45" i="76" s="1"/>
  <c r="AO45" i="76"/>
  <c r="AP45" i="76"/>
  <c r="AQ45" i="76"/>
  <c r="AR45" i="76"/>
  <c r="AS45" i="76"/>
  <c r="AT45" i="76"/>
  <c r="AU45" i="76"/>
  <c r="AV45" i="76"/>
  <c r="AW45" i="76"/>
  <c r="G46" i="76"/>
  <c r="F46" i="76" s="1"/>
  <c r="H46" i="76"/>
  <c r="I46" i="76"/>
  <c r="AN46" i="76"/>
  <c r="AO46" i="76"/>
  <c r="AP46" i="76"/>
  <c r="AQ46" i="76"/>
  <c r="AR46" i="76"/>
  <c r="AS46" i="76"/>
  <c r="AT46" i="76"/>
  <c r="AU46" i="76"/>
  <c r="AV46" i="76"/>
  <c r="AW46" i="76"/>
  <c r="AX46" i="76"/>
  <c r="G47" i="76"/>
  <c r="F47" i="76" s="1"/>
  <c r="H47" i="76"/>
  <c r="I47" i="76"/>
  <c r="AN47" i="76"/>
  <c r="AX47" i="76" s="1"/>
  <c r="AO47" i="76"/>
  <c r="AP47" i="76"/>
  <c r="AQ47" i="76"/>
  <c r="AR47" i="76"/>
  <c r="AS47" i="76"/>
  <c r="AT47" i="76"/>
  <c r="AU47" i="76"/>
  <c r="AV47" i="76"/>
  <c r="AW47" i="76"/>
  <c r="G48" i="76"/>
  <c r="H48" i="76"/>
  <c r="F48" i="76" s="1"/>
  <c r="I48" i="76"/>
  <c r="AN48" i="76"/>
  <c r="AO48" i="76"/>
  <c r="AP48" i="76"/>
  <c r="AQ48" i="76"/>
  <c r="AR48" i="76"/>
  <c r="AX48" i="76" s="1"/>
  <c r="AS48" i="76"/>
  <c r="AT48" i="76"/>
  <c r="AU48" i="76"/>
  <c r="AV48" i="76"/>
  <c r="AW48" i="76"/>
  <c r="G49" i="76"/>
  <c r="F49" i="76" s="1"/>
  <c r="H49" i="76"/>
  <c r="I49" i="76"/>
  <c r="AN49" i="76"/>
  <c r="AX49" i="76" s="1"/>
  <c r="AO49" i="76"/>
  <c r="AP49" i="76"/>
  <c r="AQ49" i="76"/>
  <c r="AR49" i="76"/>
  <c r="AS49" i="76"/>
  <c r="AT49" i="76"/>
  <c r="AU49" i="76"/>
  <c r="AV49" i="76"/>
  <c r="AW49" i="76"/>
  <c r="G50" i="76"/>
  <c r="F50" i="76" s="1"/>
  <c r="H50" i="76"/>
  <c r="I50" i="76"/>
  <c r="AN50" i="76"/>
  <c r="AO50" i="76"/>
  <c r="AP50" i="76"/>
  <c r="AQ50" i="76"/>
  <c r="AR50" i="76"/>
  <c r="AS50" i="76"/>
  <c r="AT50" i="76"/>
  <c r="AU50" i="76"/>
  <c r="AV50" i="76"/>
  <c r="AW50" i="76"/>
  <c r="AX50" i="76"/>
  <c r="G51" i="76"/>
  <c r="F51" i="76" s="1"/>
  <c r="H51" i="76"/>
  <c r="I51" i="76"/>
  <c r="AN51" i="76"/>
  <c r="AX51" i="76" s="1"/>
  <c r="AO51" i="76"/>
  <c r="AP51" i="76"/>
  <c r="AQ51" i="76"/>
  <c r="AR51" i="76"/>
  <c r="AS51" i="76"/>
  <c r="AT51" i="76"/>
  <c r="AU51" i="76"/>
  <c r="AV51" i="76"/>
  <c r="AW51" i="76"/>
  <c r="G52" i="76"/>
  <c r="H52" i="76"/>
  <c r="F52" i="76" s="1"/>
  <c r="I52" i="76"/>
  <c r="AN52" i="76"/>
  <c r="AO52" i="76"/>
  <c r="AP52" i="76"/>
  <c r="AQ52" i="76"/>
  <c r="AR52" i="76"/>
  <c r="AX52" i="76" s="1"/>
  <c r="AS52" i="76"/>
  <c r="AT52" i="76"/>
  <c r="AU52" i="76"/>
  <c r="AV52" i="76"/>
  <c r="AW52" i="76"/>
  <c r="G53" i="76"/>
  <c r="F53" i="76" s="1"/>
  <c r="H53" i="76"/>
  <c r="I53" i="76"/>
  <c r="AN53" i="76"/>
  <c r="AX53" i="76" s="1"/>
  <c r="AO53" i="76"/>
  <c r="AP53" i="76"/>
  <c r="AQ53" i="76"/>
  <c r="AR53" i="76"/>
  <c r="AS53" i="76"/>
  <c r="AT53" i="76"/>
  <c r="AU53" i="76"/>
  <c r="AV53" i="76"/>
  <c r="AW53" i="76"/>
  <c r="G54" i="76"/>
  <c r="F54" i="76" s="1"/>
  <c r="H54" i="76"/>
  <c r="I54" i="76"/>
  <c r="AN54" i="76"/>
  <c r="AO54" i="76"/>
  <c r="AP54" i="76"/>
  <c r="AQ54" i="76"/>
  <c r="AR54" i="76"/>
  <c r="AS54" i="76"/>
  <c r="AT54" i="76"/>
  <c r="AU54" i="76"/>
  <c r="AV54" i="76"/>
  <c r="AW54" i="76"/>
  <c r="AX54" i="76"/>
  <c r="G55" i="76"/>
  <c r="G74" i="76" s="1"/>
  <c r="H55" i="76"/>
  <c r="I55" i="76"/>
  <c r="AN55" i="76"/>
  <c r="AX55" i="76" s="1"/>
  <c r="AO55" i="76"/>
  <c r="AP55" i="76"/>
  <c r="AQ55" i="76"/>
  <c r="AR55" i="76"/>
  <c r="AS55" i="76"/>
  <c r="AT55" i="76"/>
  <c r="AU55" i="76"/>
  <c r="AV55" i="76"/>
  <c r="AW55" i="76"/>
  <c r="AW74" i="76" s="1"/>
  <c r="G56" i="76"/>
  <c r="H56" i="76"/>
  <c r="F56" i="76" s="1"/>
  <c r="I56" i="76"/>
  <c r="AN56" i="76"/>
  <c r="AO56" i="76"/>
  <c r="AP56" i="76"/>
  <c r="AQ56" i="76"/>
  <c r="AR56" i="76"/>
  <c r="AX56" i="76" s="1"/>
  <c r="AS56" i="76"/>
  <c r="AT56" i="76"/>
  <c r="AU56" i="76"/>
  <c r="AV56" i="76"/>
  <c r="AW56" i="76"/>
  <c r="G57" i="76"/>
  <c r="F57" i="76" s="1"/>
  <c r="H57" i="76"/>
  <c r="I57" i="76"/>
  <c r="AN57" i="76"/>
  <c r="AX57" i="76" s="1"/>
  <c r="AO57" i="76"/>
  <c r="AP57" i="76"/>
  <c r="AQ57" i="76"/>
  <c r="AR57" i="76"/>
  <c r="AS57" i="76"/>
  <c r="AT57" i="76"/>
  <c r="AU57" i="76"/>
  <c r="AV57" i="76"/>
  <c r="AW57" i="76"/>
  <c r="G58" i="76"/>
  <c r="F58" i="76" s="1"/>
  <c r="H58" i="76"/>
  <c r="I58" i="76"/>
  <c r="AN58" i="76"/>
  <c r="AN74" i="76" s="1"/>
  <c r="AO58" i="76"/>
  <c r="AP58" i="76"/>
  <c r="AQ58" i="76"/>
  <c r="AR58" i="76"/>
  <c r="AS58" i="76"/>
  <c r="AT58" i="76"/>
  <c r="AU58" i="76"/>
  <c r="AV58" i="76"/>
  <c r="AW58" i="76"/>
  <c r="AX58" i="76"/>
  <c r="G59" i="76"/>
  <c r="F59" i="76" s="1"/>
  <c r="H59" i="76"/>
  <c r="I59" i="76"/>
  <c r="I74" i="76" s="1"/>
  <c r="AN59" i="76"/>
  <c r="AX59" i="76" s="1"/>
  <c r="AO59" i="76"/>
  <c r="AP59" i="76"/>
  <c r="AQ59" i="76"/>
  <c r="AR59" i="76"/>
  <c r="AS59" i="76"/>
  <c r="AT59" i="76"/>
  <c r="AU59" i="76"/>
  <c r="AV59" i="76"/>
  <c r="AW59" i="76"/>
  <c r="G60" i="76"/>
  <c r="F60" i="76" s="1"/>
  <c r="H60" i="76"/>
  <c r="I60" i="76"/>
  <c r="AN60" i="76"/>
  <c r="AO60" i="76"/>
  <c r="AP60" i="76"/>
  <c r="AQ60" i="76"/>
  <c r="AR60" i="76"/>
  <c r="AX60" i="76" s="1"/>
  <c r="AS60" i="76"/>
  <c r="AT60" i="76"/>
  <c r="AU60" i="76"/>
  <c r="AV60" i="76"/>
  <c r="AW60" i="76"/>
  <c r="G61" i="76"/>
  <c r="F61" i="76" s="1"/>
  <c r="H61" i="76"/>
  <c r="I61" i="76"/>
  <c r="AN61" i="76"/>
  <c r="AX61" i="76" s="1"/>
  <c r="AO61" i="76"/>
  <c r="AP61" i="76"/>
  <c r="AQ61" i="76"/>
  <c r="AQ74" i="76" s="1"/>
  <c r="AR61" i="76"/>
  <c r="AS61" i="76"/>
  <c r="AT61" i="76"/>
  <c r="AU61" i="76"/>
  <c r="AV61" i="76"/>
  <c r="AW61" i="76"/>
  <c r="G62" i="76"/>
  <c r="F62" i="76" s="1"/>
  <c r="H62" i="76"/>
  <c r="I62" i="76"/>
  <c r="AN62" i="76"/>
  <c r="AO62" i="76"/>
  <c r="AP62" i="76"/>
  <c r="AQ62" i="76"/>
  <c r="AR62" i="76"/>
  <c r="AS62" i="76"/>
  <c r="AT62" i="76"/>
  <c r="AU62" i="76"/>
  <c r="AV62" i="76"/>
  <c r="AW62" i="76"/>
  <c r="AX62" i="76"/>
  <c r="G63" i="76"/>
  <c r="F63" i="76" s="1"/>
  <c r="H63" i="76"/>
  <c r="I63" i="76"/>
  <c r="AN63" i="76"/>
  <c r="AX63" i="76" s="1"/>
  <c r="AO63" i="76"/>
  <c r="AP63" i="76"/>
  <c r="AQ63" i="76"/>
  <c r="AR63" i="76"/>
  <c r="AS63" i="76"/>
  <c r="AT63" i="76"/>
  <c r="AU63" i="76"/>
  <c r="AV63" i="76"/>
  <c r="AW63" i="76"/>
  <c r="G64" i="76"/>
  <c r="F64" i="76" s="1"/>
  <c r="H64" i="76"/>
  <c r="I64" i="76"/>
  <c r="AN64" i="76"/>
  <c r="AO64" i="76"/>
  <c r="AP64" i="76"/>
  <c r="AQ64" i="76"/>
  <c r="AR64" i="76"/>
  <c r="AX64" i="76" s="1"/>
  <c r="AS64" i="76"/>
  <c r="AT64" i="76"/>
  <c r="AU64" i="76"/>
  <c r="AV64" i="76"/>
  <c r="AW64" i="76"/>
  <c r="G65" i="76"/>
  <c r="F65" i="76" s="1"/>
  <c r="H65" i="76"/>
  <c r="I65" i="76"/>
  <c r="AN65" i="76"/>
  <c r="AX65" i="76" s="1"/>
  <c r="AO65" i="76"/>
  <c r="AP65" i="76"/>
  <c r="AQ65" i="76"/>
  <c r="AR65" i="76"/>
  <c r="AS65" i="76"/>
  <c r="AS74" i="76" s="1"/>
  <c r="AT65" i="76"/>
  <c r="AU65" i="76"/>
  <c r="AV65" i="76"/>
  <c r="AW65" i="76"/>
  <c r="G66" i="76"/>
  <c r="F66" i="76" s="1"/>
  <c r="H66" i="76"/>
  <c r="I66" i="76"/>
  <c r="AN66" i="76"/>
  <c r="AO66" i="76"/>
  <c r="AP66" i="76"/>
  <c r="AP74" i="76" s="1"/>
  <c r="AQ66" i="76"/>
  <c r="AR66" i="76"/>
  <c r="AS66" i="76"/>
  <c r="AT66" i="76"/>
  <c r="AU66" i="76"/>
  <c r="AV66" i="76"/>
  <c r="AW66" i="76"/>
  <c r="AX66" i="76"/>
  <c r="G67" i="76"/>
  <c r="F67" i="76" s="1"/>
  <c r="H67" i="76"/>
  <c r="I67" i="76"/>
  <c r="AN67" i="76"/>
  <c r="AX67" i="76" s="1"/>
  <c r="AO67" i="76"/>
  <c r="AP67" i="76"/>
  <c r="AQ67" i="76"/>
  <c r="AR67" i="76"/>
  <c r="AS67" i="76"/>
  <c r="AT67" i="76"/>
  <c r="AU67" i="76"/>
  <c r="AV67" i="76"/>
  <c r="AW67" i="76"/>
  <c r="G68" i="76"/>
  <c r="F68" i="76" s="1"/>
  <c r="H68" i="76"/>
  <c r="I68" i="76"/>
  <c r="AN68" i="76"/>
  <c r="AO68" i="76"/>
  <c r="AP68" i="76"/>
  <c r="AQ68" i="76"/>
  <c r="AR68" i="76"/>
  <c r="AX68" i="76" s="1"/>
  <c r="AS68" i="76"/>
  <c r="AT68" i="76"/>
  <c r="AU68" i="76"/>
  <c r="AV68" i="76"/>
  <c r="AW68" i="76"/>
  <c r="G69" i="76"/>
  <c r="F69" i="76" s="1"/>
  <c r="H69" i="76"/>
  <c r="I69" i="76"/>
  <c r="AN69" i="76"/>
  <c r="AX69" i="76" s="1"/>
  <c r="AO69" i="76"/>
  <c r="AP69" i="76"/>
  <c r="AQ69" i="76"/>
  <c r="AR69" i="76"/>
  <c r="AS69" i="76"/>
  <c r="AT69" i="76"/>
  <c r="AU69" i="76"/>
  <c r="AV69" i="76"/>
  <c r="AW69" i="76"/>
  <c r="G70" i="76"/>
  <c r="F70" i="76" s="1"/>
  <c r="H70" i="76"/>
  <c r="I70" i="76"/>
  <c r="AN70" i="76"/>
  <c r="AO70" i="76"/>
  <c r="AP70" i="76"/>
  <c r="AQ70" i="76"/>
  <c r="AR70" i="76"/>
  <c r="AS70" i="76"/>
  <c r="AT70" i="76"/>
  <c r="AU70" i="76"/>
  <c r="AV70" i="76"/>
  <c r="AW70" i="76"/>
  <c r="AX70" i="76"/>
  <c r="G71" i="76"/>
  <c r="F71" i="76" s="1"/>
  <c r="H71" i="76"/>
  <c r="I71" i="76"/>
  <c r="AN71" i="76"/>
  <c r="AX71" i="76" s="1"/>
  <c r="AO71" i="76"/>
  <c r="AP71" i="76"/>
  <c r="AQ71" i="76"/>
  <c r="AR71" i="76"/>
  <c r="AS71" i="76"/>
  <c r="AT71" i="76"/>
  <c r="AU71" i="76"/>
  <c r="AV71" i="76"/>
  <c r="AW71" i="76"/>
  <c r="G72" i="76"/>
  <c r="F72" i="76" s="1"/>
  <c r="H72" i="76"/>
  <c r="I72" i="76"/>
  <c r="AN72" i="76"/>
  <c r="AO72" i="76"/>
  <c r="AP72" i="76"/>
  <c r="AQ72" i="76"/>
  <c r="AR72" i="76"/>
  <c r="AX72" i="76" s="1"/>
  <c r="AS72" i="76"/>
  <c r="AT72" i="76"/>
  <c r="AU72" i="76"/>
  <c r="AV72" i="76"/>
  <c r="AW72" i="76"/>
  <c r="G73" i="76"/>
  <c r="F73" i="76" s="1"/>
  <c r="H73" i="76"/>
  <c r="I73" i="76"/>
  <c r="AN73" i="76"/>
  <c r="AX73" i="76" s="1"/>
  <c r="AO73" i="76"/>
  <c r="AP73" i="76"/>
  <c r="AQ73" i="76"/>
  <c r="AR73" i="76"/>
  <c r="AS73" i="76"/>
  <c r="AT73" i="76"/>
  <c r="AU73" i="76"/>
  <c r="AV73" i="76"/>
  <c r="AW73" i="76"/>
  <c r="J74" i="76"/>
  <c r="K74" i="76"/>
  <c r="L74" i="76"/>
  <c r="M74" i="76"/>
  <c r="N74" i="76"/>
  <c r="O74" i="76"/>
  <c r="P74" i="76"/>
  <c r="Q74" i="76"/>
  <c r="R74" i="76"/>
  <c r="S74" i="76"/>
  <c r="T74" i="76"/>
  <c r="U74" i="76"/>
  <c r="V74" i="76"/>
  <c r="W74" i="76"/>
  <c r="X74" i="76"/>
  <c r="Y74" i="76"/>
  <c r="Z74" i="76"/>
  <c r="AA74" i="76"/>
  <c r="AB74" i="76"/>
  <c r="AC74" i="76"/>
  <c r="AD74" i="76"/>
  <c r="AE74" i="76"/>
  <c r="AF74" i="76"/>
  <c r="AG74" i="76"/>
  <c r="AH74" i="76"/>
  <c r="AI74" i="76"/>
  <c r="AJ74" i="76"/>
  <c r="AK74" i="76"/>
  <c r="AL74" i="76"/>
  <c r="AM74" i="76"/>
  <c r="AT74" i="76"/>
  <c r="AV74" i="76"/>
  <c r="B6" i="75"/>
  <c r="G9" i="75"/>
  <c r="F9" i="75" s="1"/>
  <c r="H9" i="75"/>
  <c r="I9" i="75"/>
  <c r="AN9" i="75"/>
  <c r="AX9" i="75" s="1"/>
  <c r="AO9" i="75"/>
  <c r="AP9" i="75"/>
  <c r="AP74" i="75" s="1"/>
  <c r="AQ9" i="75"/>
  <c r="AR9" i="75"/>
  <c r="AS9" i="75"/>
  <c r="AS74" i="75" s="1"/>
  <c r="AT9" i="75"/>
  <c r="AU9" i="75"/>
  <c r="AV9" i="75"/>
  <c r="AW9" i="75"/>
  <c r="G10" i="75"/>
  <c r="F10" i="75" s="1"/>
  <c r="H10" i="75"/>
  <c r="I10" i="75"/>
  <c r="AN10" i="75"/>
  <c r="AX10" i="75" s="1"/>
  <c r="AO10" i="75"/>
  <c r="AP10" i="75"/>
  <c r="AQ10" i="75"/>
  <c r="AR10" i="75"/>
  <c r="AR74" i="75" s="1"/>
  <c r="AS10" i="75"/>
  <c r="AT10" i="75"/>
  <c r="AU10" i="75"/>
  <c r="AV10" i="75"/>
  <c r="AW10" i="75"/>
  <c r="G11" i="75"/>
  <c r="H11" i="75"/>
  <c r="I11" i="75"/>
  <c r="F11" i="75" s="1"/>
  <c r="AN11" i="75"/>
  <c r="AX11" i="75" s="1"/>
  <c r="AO11" i="75"/>
  <c r="AO74" i="75" s="1"/>
  <c r="AP11" i="75"/>
  <c r="AQ11" i="75"/>
  <c r="AR11" i="75"/>
  <c r="AS11" i="75"/>
  <c r="AT11" i="75"/>
  <c r="AU11" i="75"/>
  <c r="AV11" i="75"/>
  <c r="AW11" i="75"/>
  <c r="F12" i="75"/>
  <c r="G12" i="75"/>
  <c r="H12" i="75"/>
  <c r="I12" i="75"/>
  <c r="AN12" i="75"/>
  <c r="AO12" i="75"/>
  <c r="AP12" i="75"/>
  <c r="AQ12" i="75"/>
  <c r="AR12" i="75"/>
  <c r="AS12" i="75"/>
  <c r="AX12" i="75" s="1"/>
  <c r="AT12" i="75"/>
  <c r="AU12" i="75"/>
  <c r="AV12" i="75"/>
  <c r="AV74" i="75" s="1"/>
  <c r="AW12" i="75"/>
  <c r="F13" i="75"/>
  <c r="G13" i="75"/>
  <c r="H13" i="75"/>
  <c r="I13" i="75"/>
  <c r="AN13" i="75"/>
  <c r="AX13" i="75" s="1"/>
  <c r="AO13" i="75"/>
  <c r="AP13" i="75"/>
  <c r="AQ13" i="75"/>
  <c r="AR13" i="75"/>
  <c r="AS13" i="75"/>
  <c r="AT13" i="75"/>
  <c r="AU13" i="75"/>
  <c r="AV13" i="75"/>
  <c r="AW13" i="75"/>
  <c r="G14" i="75"/>
  <c r="F14" i="75" s="1"/>
  <c r="H14" i="75"/>
  <c r="I14" i="75"/>
  <c r="AN14" i="75"/>
  <c r="AX14" i="75" s="1"/>
  <c r="AO14" i="75"/>
  <c r="AP14" i="75"/>
  <c r="AQ14" i="75"/>
  <c r="AR14" i="75"/>
  <c r="AS14" i="75"/>
  <c r="AT14" i="75"/>
  <c r="AU14" i="75"/>
  <c r="AV14" i="75"/>
  <c r="AW14" i="75"/>
  <c r="G15" i="75"/>
  <c r="H15" i="75"/>
  <c r="I15" i="75"/>
  <c r="F15" i="75" s="1"/>
  <c r="AN15" i="75"/>
  <c r="AX15" i="75" s="1"/>
  <c r="AO15" i="75"/>
  <c r="AP15" i="75"/>
  <c r="AQ15" i="75"/>
  <c r="AR15" i="75"/>
  <c r="AS15" i="75"/>
  <c r="AT15" i="75"/>
  <c r="AU15" i="75"/>
  <c r="AV15" i="75"/>
  <c r="AW15" i="75"/>
  <c r="F16" i="75"/>
  <c r="G16" i="75"/>
  <c r="H16" i="75"/>
  <c r="I16" i="75"/>
  <c r="AN16" i="75"/>
  <c r="AO16" i="75"/>
  <c r="AP16" i="75"/>
  <c r="AQ16" i="75"/>
  <c r="AR16" i="75"/>
  <c r="AS16" i="75"/>
  <c r="AX16" i="75" s="1"/>
  <c r="AT16" i="75"/>
  <c r="AU16" i="75"/>
  <c r="AV16" i="75"/>
  <c r="AW16" i="75"/>
  <c r="F17" i="75"/>
  <c r="G17" i="75"/>
  <c r="H17" i="75"/>
  <c r="I17" i="75"/>
  <c r="AN17" i="75"/>
  <c r="AX17" i="75" s="1"/>
  <c r="AO17" i="75"/>
  <c r="AP17" i="75"/>
  <c r="AQ17" i="75"/>
  <c r="AR17" i="75"/>
  <c r="AS17" i="75"/>
  <c r="AT17" i="75"/>
  <c r="AU17" i="75"/>
  <c r="AV17" i="75"/>
  <c r="AW17" i="75"/>
  <c r="G18" i="75"/>
  <c r="F18" i="75" s="1"/>
  <c r="H18" i="75"/>
  <c r="I18" i="75"/>
  <c r="AN18" i="75"/>
  <c r="AX18" i="75" s="1"/>
  <c r="AO18" i="75"/>
  <c r="AP18" i="75"/>
  <c r="AQ18" i="75"/>
  <c r="AR18" i="75"/>
  <c r="AS18" i="75"/>
  <c r="AT18" i="75"/>
  <c r="AU18" i="75"/>
  <c r="AV18" i="75"/>
  <c r="AW18" i="75"/>
  <c r="G19" i="75"/>
  <c r="H19" i="75"/>
  <c r="I19" i="75"/>
  <c r="F19" i="75" s="1"/>
  <c r="AN19" i="75"/>
  <c r="AX19" i="75" s="1"/>
  <c r="AO19" i="75"/>
  <c r="AP19" i="75"/>
  <c r="AQ19" i="75"/>
  <c r="AR19" i="75"/>
  <c r="AS19" i="75"/>
  <c r="AT19" i="75"/>
  <c r="AU19" i="75"/>
  <c r="AV19" i="75"/>
  <c r="AW19" i="75"/>
  <c r="F20" i="75"/>
  <c r="G20" i="75"/>
  <c r="H20" i="75"/>
  <c r="I20" i="75"/>
  <c r="AN20" i="75"/>
  <c r="AO20" i="75"/>
  <c r="AP20" i="75"/>
  <c r="AQ20" i="75"/>
  <c r="AR20" i="75"/>
  <c r="AS20" i="75"/>
  <c r="AX20" i="75" s="1"/>
  <c r="AT20" i="75"/>
  <c r="AU20" i="75"/>
  <c r="AV20" i="75"/>
  <c r="AW20" i="75"/>
  <c r="F21" i="75"/>
  <c r="G21" i="75"/>
  <c r="H21" i="75"/>
  <c r="I21" i="75"/>
  <c r="AN21" i="75"/>
  <c r="AX21" i="75" s="1"/>
  <c r="AO21" i="75"/>
  <c r="AP21" i="75"/>
  <c r="AQ21" i="75"/>
  <c r="AR21" i="75"/>
  <c r="AS21" i="75"/>
  <c r="AT21" i="75"/>
  <c r="AU21" i="75"/>
  <c r="AV21" i="75"/>
  <c r="AW21" i="75"/>
  <c r="G22" i="75"/>
  <c r="F22" i="75" s="1"/>
  <c r="H22" i="75"/>
  <c r="I22" i="75"/>
  <c r="AN22" i="75"/>
  <c r="AX22" i="75" s="1"/>
  <c r="AO22" i="75"/>
  <c r="AP22" i="75"/>
  <c r="AQ22" i="75"/>
  <c r="AR22" i="75"/>
  <c r="AS22" i="75"/>
  <c r="AT22" i="75"/>
  <c r="AU22" i="75"/>
  <c r="AV22" i="75"/>
  <c r="AW22" i="75"/>
  <c r="G23" i="75"/>
  <c r="H23" i="75"/>
  <c r="I23" i="75"/>
  <c r="F23" i="75" s="1"/>
  <c r="AN23" i="75"/>
  <c r="AX23" i="75" s="1"/>
  <c r="AO23" i="75"/>
  <c r="AP23" i="75"/>
  <c r="AQ23" i="75"/>
  <c r="AR23" i="75"/>
  <c r="AS23" i="75"/>
  <c r="AT23" i="75"/>
  <c r="AU23" i="75"/>
  <c r="AV23" i="75"/>
  <c r="AW23" i="75"/>
  <c r="F24" i="75"/>
  <c r="G24" i="75"/>
  <c r="H24" i="75"/>
  <c r="I24" i="75"/>
  <c r="AN24" i="75"/>
  <c r="AO24" i="75"/>
  <c r="AP24" i="75"/>
  <c r="AQ24" i="75"/>
  <c r="AR24" i="75"/>
  <c r="AS24" i="75"/>
  <c r="AX24" i="75" s="1"/>
  <c r="AT24" i="75"/>
  <c r="AU24" i="75"/>
  <c r="AV24" i="75"/>
  <c r="AW24" i="75"/>
  <c r="F25" i="75"/>
  <c r="G25" i="75"/>
  <c r="H25" i="75"/>
  <c r="I25" i="75"/>
  <c r="AN25" i="75"/>
  <c r="AX25" i="75" s="1"/>
  <c r="AO25" i="75"/>
  <c r="AP25" i="75"/>
  <c r="AQ25" i="75"/>
  <c r="AR25" i="75"/>
  <c r="AS25" i="75"/>
  <c r="AT25" i="75"/>
  <c r="AT74" i="75" s="1"/>
  <c r="AU25" i="75"/>
  <c r="AV25" i="75"/>
  <c r="AW25" i="75"/>
  <c r="G26" i="75"/>
  <c r="F26" i="75" s="1"/>
  <c r="H26" i="75"/>
  <c r="I26" i="75"/>
  <c r="AN26" i="75"/>
  <c r="AX26" i="75" s="1"/>
  <c r="AO26" i="75"/>
  <c r="AP26" i="75"/>
  <c r="AQ26" i="75"/>
  <c r="AR26" i="75"/>
  <c r="AS26" i="75"/>
  <c r="AT26" i="75"/>
  <c r="AU26" i="75"/>
  <c r="AV26" i="75"/>
  <c r="AW26" i="75"/>
  <c r="G27" i="75"/>
  <c r="H27" i="75"/>
  <c r="I27" i="75"/>
  <c r="F27" i="75" s="1"/>
  <c r="AN27" i="75"/>
  <c r="AX27" i="75" s="1"/>
  <c r="AO27" i="75"/>
  <c r="AP27" i="75"/>
  <c r="AQ27" i="75"/>
  <c r="AR27" i="75"/>
  <c r="AS27" i="75"/>
  <c r="AT27" i="75"/>
  <c r="AU27" i="75"/>
  <c r="AV27" i="75"/>
  <c r="AW27" i="75"/>
  <c r="F28" i="75"/>
  <c r="G28" i="75"/>
  <c r="H28" i="75"/>
  <c r="I28" i="75"/>
  <c r="AN28" i="75"/>
  <c r="AO28" i="75"/>
  <c r="AP28" i="75"/>
  <c r="AQ28" i="75"/>
  <c r="AR28" i="75"/>
  <c r="AS28" i="75"/>
  <c r="AX28" i="75" s="1"/>
  <c r="AT28" i="75"/>
  <c r="AU28" i="75"/>
  <c r="AV28" i="75"/>
  <c r="AW28" i="75"/>
  <c r="F29" i="75"/>
  <c r="G29" i="75"/>
  <c r="H29" i="75"/>
  <c r="I29" i="75"/>
  <c r="AN29" i="75"/>
  <c r="AX29" i="75" s="1"/>
  <c r="AO29" i="75"/>
  <c r="AP29" i="75"/>
  <c r="AQ29" i="75"/>
  <c r="AR29" i="75"/>
  <c r="AS29" i="75"/>
  <c r="AT29" i="75"/>
  <c r="AU29" i="75"/>
  <c r="AV29" i="75"/>
  <c r="AW29" i="75"/>
  <c r="G30" i="75"/>
  <c r="F30" i="75" s="1"/>
  <c r="H30" i="75"/>
  <c r="I30" i="75"/>
  <c r="AN30" i="75"/>
  <c r="AX30" i="75" s="1"/>
  <c r="AO30" i="75"/>
  <c r="AP30" i="75"/>
  <c r="AQ30" i="75"/>
  <c r="AR30" i="75"/>
  <c r="AS30" i="75"/>
  <c r="AT30" i="75"/>
  <c r="AU30" i="75"/>
  <c r="AV30" i="75"/>
  <c r="AW30" i="75"/>
  <c r="G31" i="75"/>
  <c r="H31" i="75"/>
  <c r="I31" i="75"/>
  <c r="F31" i="75" s="1"/>
  <c r="AN31" i="75"/>
  <c r="AX31" i="75" s="1"/>
  <c r="AO31" i="75"/>
  <c r="AP31" i="75"/>
  <c r="AQ31" i="75"/>
  <c r="AR31" i="75"/>
  <c r="AS31" i="75"/>
  <c r="AT31" i="75"/>
  <c r="AU31" i="75"/>
  <c r="AV31" i="75"/>
  <c r="AW31" i="75"/>
  <c r="F32" i="75"/>
  <c r="G32" i="75"/>
  <c r="H32" i="75"/>
  <c r="I32" i="75"/>
  <c r="AN32" i="75"/>
  <c r="AO32" i="75"/>
  <c r="AP32" i="75"/>
  <c r="AQ32" i="75"/>
  <c r="AR32" i="75"/>
  <c r="AS32" i="75"/>
  <c r="AX32" i="75" s="1"/>
  <c r="AT32" i="75"/>
  <c r="AU32" i="75"/>
  <c r="AV32" i="75"/>
  <c r="AW32" i="75"/>
  <c r="F33" i="75"/>
  <c r="G33" i="75"/>
  <c r="H33" i="75"/>
  <c r="I33" i="75"/>
  <c r="AN33" i="75"/>
  <c r="AX33" i="75" s="1"/>
  <c r="AO33" i="75"/>
  <c r="AP33" i="75"/>
  <c r="AQ33" i="75"/>
  <c r="AR33" i="75"/>
  <c r="AS33" i="75"/>
  <c r="AT33" i="75"/>
  <c r="AU33" i="75"/>
  <c r="AV33" i="75"/>
  <c r="AW33" i="75"/>
  <c r="G34" i="75"/>
  <c r="F34" i="75" s="1"/>
  <c r="H34" i="75"/>
  <c r="I34" i="75"/>
  <c r="AN34" i="75"/>
  <c r="AX34" i="75" s="1"/>
  <c r="AO34" i="75"/>
  <c r="AP34" i="75"/>
  <c r="AQ34" i="75"/>
  <c r="AR34" i="75"/>
  <c r="AS34" i="75"/>
  <c r="AT34" i="75"/>
  <c r="AU34" i="75"/>
  <c r="AV34" i="75"/>
  <c r="AW34" i="75"/>
  <c r="G35" i="75"/>
  <c r="H35" i="75"/>
  <c r="I35" i="75"/>
  <c r="F35" i="75" s="1"/>
  <c r="AN35" i="75"/>
  <c r="AX35" i="75" s="1"/>
  <c r="AO35" i="75"/>
  <c r="AP35" i="75"/>
  <c r="AQ35" i="75"/>
  <c r="AR35" i="75"/>
  <c r="AS35" i="75"/>
  <c r="AT35" i="75"/>
  <c r="AU35" i="75"/>
  <c r="AV35" i="75"/>
  <c r="AW35" i="75"/>
  <c r="F36" i="75"/>
  <c r="G36" i="75"/>
  <c r="H36" i="75"/>
  <c r="I36" i="75"/>
  <c r="AN36" i="75"/>
  <c r="AO36" i="75"/>
  <c r="AP36" i="75"/>
  <c r="AQ36" i="75"/>
  <c r="AR36" i="75"/>
  <c r="AS36" i="75"/>
  <c r="AX36" i="75" s="1"/>
  <c r="AT36" i="75"/>
  <c r="AU36" i="75"/>
  <c r="AV36" i="75"/>
  <c r="AW36" i="75"/>
  <c r="F37" i="75"/>
  <c r="G37" i="75"/>
  <c r="H37" i="75"/>
  <c r="I37" i="75"/>
  <c r="AN37" i="75"/>
  <c r="AX37" i="75" s="1"/>
  <c r="AO37" i="75"/>
  <c r="AP37" i="75"/>
  <c r="AQ37" i="75"/>
  <c r="AR37" i="75"/>
  <c r="AS37" i="75"/>
  <c r="AT37" i="75"/>
  <c r="AU37" i="75"/>
  <c r="AV37" i="75"/>
  <c r="AW37" i="75"/>
  <c r="G38" i="75"/>
  <c r="F38" i="75" s="1"/>
  <c r="H38" i="75"/>
  <c r="I38" i="75"/>
  <c r="AN38" i="75"/>
  <c r="AX38" i="75" s="1"/>
  <c r="AO38" i="75"/>
  <c r="AP38" i="75"/>
  <c r="AQ38" i="75"/>
  <c r="AR38" i="75"/>
  <c r="AS38" i="75"/>
  <c r="AT38" i="75"/>
  <c r="AU38" i="75"/>
  <c r="AV38" i="75"/>
  <c r="AW38" i="75"/>
  <c r="G39" i="75"/>
  <c r="H39" i="75"/>
  <c r="I39" i="75"/>
  <c r="F39" i="75" s="1"/>
  <c r="AN39" i="75"/>
  <c r="AX39" i="75" s="1"/>
  <c r="AO39" i="75"/>
  <c r="AP39" i="75"/>
  <c r="AQ39" i="75"/>
  <c r="AR39" i="75"/>
  <c r="AS39" i="75"/>
  <c r="AT39" i="75"/>
  <c r="AU39" i="75"/>
  <c r="AV39" i="75"/>
  <c r="AW39" i="75"/>
  <c r="F40" i="75"/>
  <c r="G40" i="75"/>
  <c r="H40" i="75"/>
  <c r="I40" i="75"/>
  <c r="AN40" i="75"/>
  <c r="AO40" i="75"/>
  <c r="AP40" i="75"/>
  <c r="AQ40" i="75"/>
  <c r="AR40" i="75"/>
  <c r="AS40" i="75"/>
  <c r="AX40" i="75" s="1"/>
  <c r="AT40" i="75"/>
  <c r="AU40" i="75"/>
  <c r="AV40" i="75"/>
  <c r="AW40" i="75"/>
  <c r="F41" i="75"/>
  <c r="G41" i="75"/>
  <c r="H41" i="75"/>
  <c r="I41" i="75"/>
  <c r="AN41" i="75"/>
  <c r="AX41" i="75" s="1"/>
  <c r="AO41" i="75"/>
  <c r="AP41" i="75"/>
  <c r="AQ41" i="75"/>
  <c r="AR41" i="75"/>
  <c r="AS41" i="75"/>
  <c r="AT41" i="75"/>
  <c r="AU41" i="75"/>
  <c r="AV41" i="75"/>
  <c r="AW41" i="75"/>
  <c r="G42" i="75"/>
  <c r="F42" i="75" s="1"/>
  <c r="H42" i="75"/>
  <c r="I42" i="75"/>
  <c r="AN42" i="75"/>
  <c r="AX42" i="75" s="1"/>
  <c r="AO42" i="75"/>
  <c r="AP42" i="75"/>
  <c r="AQ42" i="75"/>
  <c r="AR42" i="75"/>
  <c r="AS42" i="75"/>
  <c r="AT42" i="75"/>
  <c r="AU42" i="75"/>
  <c r="AV42" i="75"/>
  <c r="AW42" i="75"/>
  <c r="G43" i="75"/>
  <c r="H43" i="75"/>
  <c r="I43" i="75"/>
  <c r="F43" i="75" s="1"/>
  <c r="AN43" i="75"/>
  <c r="AX43" i="75" s="1"/>
  <c r="AO43" i="75"/>
  <c r="AP43" i="75"/>
  <c r="AQ43" i="75"/>
  <c r="AR43" i="75"/>
  <c r="AS43" i="75"/>
  <c r="AT43" i="75"/>
  <c r="AU43" i="75"/>
  <c r="AV43" i="75"/>
  <c r="AW43" i="75"/>
  <c r="F44" i="75"/>
  <c r="G44" i="75"/>
  <c r="H44" i="75"/>
  <c r="I44" i="75"/>
  <c r="AN44" i="75"/>
  <c r="AO44" i="75"/>
  <c r="AP44" i="75"/>
  <c r="AQ44" i="75"/>
  <c r="AR44" i="75"/>
  <c r="AS44" i="75"/>
  <c r="AX44" i="75" s="1"/>
  <c r="AT44" i="75"/>
  <c r="AU44" i="75"/>
  <c r="AV44" i="75"/>
  <c r="AW44" i="75"/>
  <c r="F45" i="75"/>
  <c r="G45" i="75"/>
  <c r="H45" i="75"/>
  <c r="I45" i="75"/>
  <c r="AN45" i="75"/>
  <c r="AX45" i="75" s="1"/>
  <c r="AO45" i="75"/>
  <c r="AP45" i="75"/>
  <c r="AQ45" i="75"/>
  <c r="AR45" i="75"/>
  <c r="AS45" i="75"/>
  <c r="AT45" i="75"/>
  <c r="AU45" i="75"/>
  <c r="AV45" i="75"/>
  <c r="AW45" i="75"/>
  <c r="G46" i="75"/>
  <c r="F46" i="75" s="1"/>
  <c r="H46" i="75"/>
  <c r="I46" i="75"/>
  <c r="AN46" i="75"/>
  <c r="AX46" i="75" s="1"/>
  <c r="AO46" i="75"/>
  <c r="AP46" i="75"/>
  <c r="AQ46" i="75"/>
  <c r="AR46" i="75"/>
  <c r="AS46" i="75"/>
  <c r="AT46" i="75"/>
  <c r="AU46" i="75"/>
  <c r="AV46" i="75"/>
  <c r="AW46" i="75"/>
  <c r="G47" i="75"/>
  <c r="H47" i="75"/>
  <c r="I47" i="75"/>
  <c r="F47" i="75" s="1"/>
  <c r="AN47" i="75"/>
  <c r="AX47" i="75" s="1"/>
  <c r="AO47" i="75"/>
  <c r="AP47" i="75"/>
  <c r="AQ47" i="75"/>
  <c r="AR47" i="75"/>
  <c r="AS47" i="75"/>
  <c r="AT47" i="75"/>
  <c r="AU47" i="75"/>
  <c r="AV47" i="75"/>
  <c r="AW47" i="75"/>
  <c r="F48" i="75"/>
  <c r="G48" i="75"/>
  <c r="H48" i="75"/>
  <c r="I48" i="75"/>
  <c r="AN48" i="75"/>
  <c r="AO48" i="75"/>
  <c r="AP48" i="75"/>
  <c r="AQ48" i="75"/>
  <c r="AR48" i="75"/>
  <c r="AS48" i="75"/>
  <c r="AX48" i="75" s="1"/>
  <c r="AT48" i="75"/>
  <c r="AU48" i="75"/>
  <c r="AV48" i="75"/>
  <c r="AW48" i="75"/>
  <c r="F49" i="75"/>
  <c r="G49" i="75"/>
  <c r="H49" i="75"/>
  <c r="I49" i="75"/>
  <c r="AN49" i="75"/>
  <c r="AX49" i="75" s="1"/>
  <c r="AO49" i="75"/>
  <c r="AP49" i="75"/>
  <c r="AQ49" i="75"/>
  <c r="AR49" i="75"/>
  <c r="AS49" i="75"/>
  <c r="AT49" i="75"/>
  <c r="AU49" i="75"/>
  <c r="AV49" i="75"/>
  <c r="AW49" i="75"/>
  <c r="G50" i="75"/>
  <c r="F50" i="75" s="1"/>
  <c r="H50" i="75"/>
  <c r="I50" i="75"/>
  <c r="AN50" i="75"/>
  <c r="AX50" i="75" s="1"/>
  <c r="AO50" i="75"/>
  <c r="AP50" i="75"/>
  <c r="AQ50" i="75"/>
  <c r="AR50" i="75"/>
  <c r="AS50" i="75"/>
  <c r="AT50" i="75"/>
  <c r="AU50" i="75"/>
  <c r="AV50" i="75"/>
  <c r="AW50" i="75"/>
  <c r="G51" i="75"/>
  <c r="H51" i="75"/>
  <c r="I51" i="75"/>
  <c r="F51" i="75" s="1"/>
  <c r="AN51" i="75"/>
  <c r="AX51" i="75" s="1"/>
  <c r="AO51" i="75"/>
  <c r="AP51" i="75"/>
  <c r="AQ51" i="75"/>
  <c r="AR51" i="75"/>
  <c r="AS51" i="75"/>
  <c r="AT51" i="75"/>
  <c r="AU51" i="75"/>
  <c r="AV51" i="75"/>
  <c r="AW51" i="75"/>
  <c r="F52" i="75"/>
  <c r="G52" i="75"/>
  <c r="H52" i="75"/>
  <c r="I52" i="75"/>
  <c r="AN52" i="75"/>
  <c r="AO52" i="75"/>
  <c r="AP52" i="75"/>
  <c r="AQ52" i="75"/>
  <c r="AR52" i="75"/>
  <c r="AS52" i="75"/>
  <c r="AX52" i="75" s="1"/>
  <c r="AT52" i="75"/>
  <c r="AU52" i="75"/>
  <c r="AV52" i="75"/>
  <c r="AW52" i="75"/>
  <c r="F53" i="75"/>
  <c r="G53" i="75"/>
  <c r="H53" i="75"/>
  <c r="I53" i="75"/>
  <c r="AN53" i="75"/>
  <c r="AX53" i="75" s="1"/>
  <c r="AO53" i="75"/>
  <c r="AP53" i="75"/>
  <c r="AQ53" i="75"/>
  <c r="AR53" i="75"/>
  <c r="AS53" i="75"/>
  <c r="AT53" i="75"/>
  <c r="AU53" i="75"/>
  <c r="AV53" i="75"/>
  <c r="AW53" i="75"/>
  <c r="G54" i="75"/>
  <c r="F54" i="75" s="1"/>
  <c r="H54" i="75"/>
  <c r="I54" i="75"/>
  <c r="AN54" i="75"/>
  <c r="AX54" i="75" s="1"/>
  <c r="AO54" i="75"/>
  <c r="AP54" i="75"/>
  <c r="AQ54" i="75"/>
  <c r="AR54" i="75"/>
  <c r="AS54" i="75"/>
  <c r="AT54" i="75"/>
  <c r="AU54" i="75"/>
  <c r="AV54" i="75"/>
  <c r="AW54" i="75"/>
  <c r="G55" i="75"/>
  <c r="H55" i="75"/>
  <c r="I55" i="75"/>
  <c r="F55" i="75" s="1"/>
  <c r="AN55" i="75"/>
  <c r="AX55" i="75" s="1"/>
  <c r="AO55" i="75"/>
  <c r="AP55" i="75"/>
  <c r="AQ55" i="75"/>
  <c r="AR55" i="75"/>
  <c r="AS55" i="75"/>
  <c r="AT55" i="75"/>
  <c r="AU55" i="75"/>
  <c r="AV55" i="75"/>
  <c r="AW55" i="75"/>
  <c r="F56" i="75"/>
  <c r="G56" i="75"/>
  <c r="H56" i="75"/>
  <c r="I56" i="75"/>
  <c r="AN56" i="75"/>
  <c r="AO56" i="75"/>
  <c r="AP56" i="75"/>
  <c r="AQ56" i="75"/>
  <c r="AR56" i="75"/>
  <c r="AS56" i="75"/>
  <c r="AX56" i="75" s="1"/>
  <c r="AT56" i="75"/>
  <c r="AU56" i="75"/>
  <c r="AV56" i="75"/>
  <c r="AW56" i="75"/>
  <c r="F57" i="75"/>
  <c r="G57" i="75"/>
  <c r="H57" i="75"/>
  <c r="I57" i="75"/>
  <c r="AN57" i="75"/>
  <c r="AX57" i="75" s="1"/>
  <c r="AO57" i="75"/>
  <c r="AP57" i="75"/>
  <c r="AQ57" i="75"/>
  <c r="AR57" i="75"/>
  <c r="AS57" i="75"/>
  <c r="AT57" i="75"/>
  <c r="AU57" i="75"/>
  <c r="AV57" i="75"/>
  <c r="AW57" i="75"/>
  <c r="G58" i="75"/>
  <c r="F58" i="75" s="1"/>
  <c r="H58" i="75"/>
  <c r="I58" i="75"/>
  <c r="AN58" i="75"/>
  <c r="AX58" i="75" s="1"/>
  <c r="AO58" i="75"/>
  <c r="AP58" i="75"/>
  <c r="AQ58" i="75"/>
  <c r="AR58" i="75"/>
  <c r="AS58" i="75"/>
  <c r="AT58" i="75"/>
  <c r="AU58" i="75"/>
  <c r="AV58" i="75"/>
  <c r="AW58" i="75"/>
  <c r="G59" i="75"/>
  <c r="H59" i="75"/>
  <c r="I59" i="75"/>
  <c r="F59" i="75" s="1"/>
  <c r="AN59" i="75"/>
  <c r="AX59" i="75" s="1"/>
  <c r="AO59" i="75"/>
  <c r="AP59" i="75"/>
  <c r="AQ59" i="75"/>
  <c r="AR59" i="75"/>
  <c r="AS59" i="75"/>
  <c r="AT59" i="75"/>
  <c r="AU59" i="75"/>
  <c r="AV59" i="75"/>
  <c r="AW59" i="75"/>
  <c r="F60" i="75"/>
  <c r="G60" i="75"/>
  <c r="H60" i="75"/>
  <c r="I60" i="75"/>
  <c r="AN60" i="75"/>
  <c r="AO60" i="75"/>
  <c r="AP60" i="75"/>
  <c r="AQ60" i="75"/>
  <c r="AR60" i="75"/>
  <c r="AS60" i="75"/>
  <c r="AX60" i="75" s="1"/>
  <c r="AT60" i="75"/>
  <c r="AU60" i="75"/>
  <c r="AV60" i="75"/>
  <c r="AW60" i="75"/>
  <c r="F61" i="75"/>
  <c r="G61" i="75"/>
  <c r="H61" i="75"/>
  <c r="I61" i="75"/>
  <c r="AN61" i="75"/>
  <c r="AX61" i="75" s="1"/>
  <c r="AO61" i="75"/>
  <c r="AP61" i="75"/>
  <c r="AQ61" i="75"/>
  <c r="AR61" i="75"/>
  <c r="AS61" i="75"/>
  <c r="AT61" i="75"/>
  <c r="AU61" i="75"/>
  <c r="AU74" i="75" s="1"/>
  <c r="AV61" i="75"/>
  <c r="AW61" i="75"/>
  <c r="G62" i="75"/>
  <c r="F62" i="75" s="1"/>
  <c r="H62" i="75"/>
  <c r="I62" i="75"/>
  <c r="AN62" i="75"/>
  <c r="AX62" i="75" s="1"/>
  <c r="AO62" i="75"/>
  <c r="AP62" i="75"/>
  <c r="AQ62" i="75"/>
  <c r="AR62" i="75"/>
  <c r="AS62" i="75"/>
  <c r="AT62" i="75"/>
  <c r="AU62" i="75"/>
  <c r="AV62" i="75"/>
  <c r="AW62" i="75"/>
  <c r="G63" i="75"/>
  <c r="H63" i="75"/>
  <c r="I63" i="75"/>
  <c r="F63" i="75" s="1"/>
  <c r="AN63" i="75"/>
  <c r="AX63" i="75" s="1"/>
  <c r="AO63" i="75"/>
  <c r="AP63" i="75"/>
  <c r="AQ63" i="75"/>
  <c r="AR63" i="75"/>
  <c r="AS63" i="75"/>
  <c r="AT63" i="75"/>
  <c r="AU63" i="75"/>
  <c r="AV63" i="75"/>
  <c r="AW63" i="75"/>
  <c r="F64" i="75"/>
  <c r="G64" i="75"/>
  <c r="H64" i="75"/>
  <c r="I64" i="75"/>
  <c r="AN64" i="75"/>
  <c r="AO64" i="75"/>
  <c r="AP64" i="75"/>
  <c r="AQ64" i="75"/>
  <c r="AR64" i="75"/>
  <c r="AS64" i="75"/>
  <c r="AX64" i="75" s="1"/>
  <c r="AT64" i="75"/>
  <c r="AU64" i="75"/>
  <c r="AV64" i="75"/>
  <c r="AW64" i="75"/>
  <c r="F65" i="75"/>
  <c r="G65" i="75"/>
  <c r="H65" i="75"/>
  <c r="I65" i="75"/>
  <c r="AN65" i="75"/>
  <c r="AX65" i="75" s="1"/>
  <c r="AO65" i="75"/>
  <c r="AP65" i="75"/>
  <c r="AQ65" i="75"/>
  <c r="AR65" i="75"/>
  <c r="AS65" i="75"/>
  <c r="AT65" i="75"/>
  <c r="AU65" i="75"/>
  <c r="AV65" i="75"/>
  <c r="AW65" i="75"/>
  <c r="G66" i="75"/>
  <c r="F66" i="75" s="1"/>
  <c r="H66" i="75"/>
  <c r="I66" i="75"/>
  <c r="AN66" i="75"/>
  <c r="AX66" i="75" s="1"/>
  <c r="AO66" i="75"/>
  <c r="AP66" i="75"/>
  <c r="AQ66" i="75"/>
  <c r="AR66" i="75"/>
  <c r="AS66" i="75"/>
  <c r="AT66" i="75"/>
  <c r="AU66" i="75"/>
  <c r="AV66" i="75"/>
  <c r="AW66" i="75"/>
  <c r="G67" i="75"/>
  <c r="H67" i="75"/>
  <c r="I67" i="75"/>
  <c r="F67" i="75" s="1"/>
  <c r="AN67" i="75"/>
  <c r="AX67" i="75" s="1"/>
  <c r="AO67" i="75"/>
  <c r="AP67" i="75"/>
  <c r="AQ67" i="75"/>
  <c r="AR67" i="75"/>
  <c r="AS67" i="75"/>
  <c r="AT67" i="75"/>
  <c r="AU67" i="75"/>
  <c r="AV67" i="75"/>
  <c r="AW67" i="75"/>
  <c r="F68" i="75"/>
  <c r="G68" i="75"/>
  <c r="H68" i="75"/>
  <c r="I68" i="75"/>
  <c r="AN68" i="75"/>
  <c r="AO68" i="75"/>
  <c r="AP68" i="75"/>
  <c r="AQ68" i="75"/>
  <c r="AR68" i="75"/>
  <c r="AS68" i="75"/>
  <c r="AX68" i="75" s="1"/>
  <c r="AT68" i="75"/>
  <c r="AU68" i="75"/>
  <c r="AV68" i="75"/>
  <c r="AW68" i="75"/>
  <c r="F69" i="75"/>
  <c r="G69" i="75"/>
  <c r="H69" i="75"/>
  <c r="I69" i="75"/>
  <c r="AN69" i="75"/>
  <c r="AX69" i="75" s="1"/>
  <c r="AO69" i="75"/>
  <c r="AP69" i="75"/>
  <c r="AQ69" i="75"/>
  <c r="AR69" i="75"/>
  <c r="AS69" i="75"/>
  <c r="AT69" i="75"/>
  <c r="AU69" i="75"/>
  <c r="AV69" i="75"/>
  <c r="AW69" i="75"/>
  <c r="G70" i="75"/>
  <c r="F70" i="75" s="1"/>
  <c r="H70" i="75"/>
  <c r="I70" i="75"/>
  <c r="AN70" i="75"/>
  <c r="AX70" i="75" s="1"/>
  <c r="AO70" i="75"/>
  <c r="AP70" i="75"/>
  <c r="AQ70" i="75"/>
  <c r="AR70" i="75"/>
  <c r="AS70" i="75"/>
  <c r="AT70" i="75"/>
  <c r="AU70" i="75"/>
  <c r="AV70" i="75"/>
  <c r="AW70" i="75"/>
  <c r="G71" i="75"/>
  <c r="H71" i="75"/>
  <c r="I71" i="75"/>
  <c r="F71" i="75" s="1"/>
  <c r="AN71" i="75"/>
  <c r="AX71" i="75" s="1"/>
  <c r="AO71" i="75"/>
  <c r="AP71" i="75"/>
  <c r="AQ71" i="75"/>
  <c r="AR71" i="75"/>
  <c r="AS71" i="75"/>
  <c r="AT71" i="75"/>
  <c r="AU71" i="75"/>
  <c r="AV71" i="75"/>
  <c r="AW71" i="75"/>
  <c r="F72" i="75"/>
  <c r="G72" i="75"/>
  <c r="G74" i="75" s="1"/>
  <c r="H72" i="75"/>
  <c r="I72" i="75"/>
  <c r="AN72" i="75"/>
  <c r="AO72" i="75"/>
  <c r="AP72" i="75"/>
  <c r="AQ72" i="75"/>
  <c r="AR72" i="75"/>
  <c r="AS72" i="75"/>
  <c r="AX72" i="75" s="1"/>
  <c r="AT72" i="75"/>
  <c r="AU72" i="75"/>
  <c r="AV72" i="75"/>
  <c r="AW72" i="75"/>
  <c r="F73" i="75"/>
  <c r="G73" i="75"/>
  <c r="H73" i="75"/>
  <c r="I73" i="75"/>
  <c r="AN73" i="75"/>
  <c r="AX73" i="75" s="1"/>
  <c r="AO73" i="75"/>
  <c r="AP73" i="75"/>
  <c r="AQ73" i="75"/>
  <c r="AR73" i="75"/>
  <c r="AS73" i="75"/>
  <c r="AT73" i="75"/>
  <c r="AU73" i="75"/>
  <c r="AV73" i="75"/>
  <c r="AW73" i="75"/>
  <c r="J74" i="75"/>
  <c r="K74" i="75"/>
  <c r="L74" i="75"/>
  <c r="M74" i="75"/>
  <c r="N74" i="75"/>
  <c r="O74" i="75"/>
  <c r="P74" i="75"/>
  <c r="Q74" i="75"/>
  <c r="R74" i="75"/>
  <c r="S74" i="75"/>
  <c r="T74" i="75"/>
  <c r="U74" i="75"/>
  <c r="V74" i="75"/>
  <c r="W74" i="75"/>
  <c r="X74" i="75"/>
  <c r="Y74" i="75"/>
  <c r="Z74" i="75"/>
  <c r="AA74" i="75"/>
  <c r="AB74" i="75"/>
  <c r="AC74" i="75"/>
  <c r="AD74" i="75"/>
  <c r="AE74" i="75"/>
  <c r="AF74" i="75"/>
  <c r="AG74" i="75"/>
  <c r="AH74" i="75"/>
  <c r="AI74" i="75"/>
  <c r="AJ74" i="75"/>
  <c r="AK74" i="75"/>
  <c r="AL74" i="75"/>
  <c r="AM74" i="75"/>
  <c r="AQ74" i="75"/>
  <c r="AW74" i="75"/>
  <c r="B6" i="74"/>
  <c r="G9" i="74"/>
  <c r="F9" i="74" s="1"/>
  <c r="H9" i="74"/>
  <c r="I9" i="74"/>
  <c r="AN9" i="74"/>
  <c r="AO9" i="74"/>
  <c r="AP9" i="74"/>
  <c r="AX9" i="74" s="1"/>
  <c r="AQ9" i="74"/>
  <c r="AR9" i="74"/>
  <c r="AR74" i="74" s="1"/>
  <c r="AS9" i="74"/>
  <c r="AT9" i="74"/>
  <c r="AU9" i="74"/>
  <c r="AV9" i="74"/>
  <c r="AW9" i="74"/>
  <c r="G10" i="74"/>
  <c r="H10" i="74"/>
  <c r="I10" i="74"/>
  <c r="F10" i="74" s="1"/>
  <c r="AN10" i="74"/>
  <c r="AX10" i="74" s="1"/>
  <c r="AO10" i="74"/>
  <c r="AP10" i="74"/>
  <c r="AQ10" i="74"/>
  <c r="AQ74" i="74" s="1"/>
  <c r="AR10" i="74"/>
  <c r="AS10" i="74"/>
  <c r="AT10" i="74"/>
  <c r="AU10" i="74"/>
  <c r="AV10" i="74"/>
  <c r="AW10" i="74"/>
  <c r="F11" i="74"/>
  <c r="G11" i="74"/>
  <c r="H11" i="74"/>
  <c r="I11" i="74"/>
  <c r="AN11" i="74"/>
  <c r="AX11" i="74" s="1"/>
  <c r="AO11" i="74"/>
  <c r="AP11" i="74"/>
  <c r="AQ11" i="74"/>
  <c r="AR11" i="74"/>
  <c r="AS11" i="74"/>
  <c r="AT11" i="74"/>
  <c r="AU11" i="74"/>
  <c r="AV11" i="74"/>
  <c r="AV74" i="74" s="1"/>
  <c r="AW11" i="74"/>
  <c r="G12" i="74"/>
  <c r="F12" i="74" s="1"/>
  <c r="H12" i="74"/>
  <c r="I12" i="74"/>
  <c r="AN12" i="74"/>
  <c r="AO12" i="74"/>
  <c r="AP12" i="74"/>
  <c r="AQ12" i="74"/>
  <c r="AR12" i="74"/>
  <c r="AS12" i="74"/>
  <c r="AX12" i="74" s="1"/>
  <c r="AT12" i="74"/>
  <c r="AU12" i="74"/>
  <c r="AV12" i="74"/>
  <c r="AW12" i="74"/>
  <c r="G13" i="74"/>
  <c r="F13" i="74" s="1"/>
  <c r="H13" i="74"/>
  <c r="I13" i="74"/>
  <c r="AN13" i="74"/>
  <c r="AO13" i="74"/>
  <c r="AP13" i="74"/>
  <c r="AX13" i="74" s="1"/>
  <c r="AQ13" i="74"/>
  <c r="AR13" i="74"/>
  <c r="AS13" i="74"/>
  <c r="AT13" i="74"/>
  <c r="AU13" i="74"/>
  <c r="AV13" i="74"/>
  <c r="AW13" i="74"/>
  <c r="G14" i="74"/>
  <c r="H14" i="74"/>
  <c r="I14" i="74"/>
  <c r="F14" i="74" s="1"/>
  <c r="AN14" i="74"/>
  <c r="AX14" i="74" s="1"/>
  <c r="AO14" i="74"/>
  <c r="AP14" i="74"/>
  <c r="AQ14" i="74"/>
  <c r="AR14" i="74"/>
  <c r="AS14" i="74"/>
  <c r="AT14" i="74"/>
  <c r="AU14" i="74"/>
  <c r="AV14" i="74"/>
  <c r="AW14" i="74"/>
  <c r="F15" i="74"/>
  <c r="G15" i="74"/>
  <c r="H15" i="74"/>
  <c r="I15" i="74"/>
  <c r="AN15" i="74"/>
  <c r="AX15" i="74" s="1"/>
  <c r="AO15" i="74"/>
  <c r="AP15" i="74"/>
  <c r="AQ15" i="74"/>
  <c r="AR15" i="74"/>
  <c r="AS15" i="74"/>
  <c r="AT15" i="74"/>
  <c r="AU15" i="74"/>
  <c r="AV15" i="74"/>
  <c r="AW15" i="74"/>
  <c r="G16" i="74"/>
  <c r="F16" i="74" s="1"/>
  <c r="H16" i="74"/>
  <c r="I16" i="74"/>
  <c r="AN16" i="74"/>
  <c r="AO16" i="74"/>
  <c r="AP16" i="74"/>
  <c r="AQ16" i="74"/>
  <c r="AR16" i="74"/>
  <c r="AS16" i="74"/>
  <c r="AX16" i="74" s="1"/>
  <c r="AT16" i="74"/>
  <c r="AU16" i="74"/>
  <c r="AV16" i="74"/>
  <c r="AW16" i="74"/>
  <c r="G17" i="74"/>
  <c r="F17" i="74" s="1"/>
  <c r="H17" i="74"/>
  <c r="I17" i="74"/>
  <c r="AN17" i="74"/>
  <c r="AO17" i="74"/>
  <c r="AP17" i="74"/>
  <c r="AX17" i="74" s="1"/>
  <c r="AQ17" i="74"/>
  <c r="AR17" i="74"/>
  <c r="AS17" i="74"/>
  <c r="AT17" i="74"/>
  <c r="AU17" i="74"/>
  <c r="AV17" i="74"/>
  <c r="AW17" i="74"/>
  <c r="G18" i="74"/>
  <c r="H18" i="74"/>
  <c r="I18" i="74"/>
  <c r="F18" i="74" s="1"/>
  <c r="AN18" i="74"/>
  <c r="AX18" i="74" s="1"/>
  <c r="AO18" i="74"/>
  <c r="AP18" i="74"/>
  <c r="AQ18" i="74"/>
  <c r="AR18" i="74"/>
  <c r="AS18" i="74"/>
  <c r="AT18" i="74"/>
  <c r="AU18" i="74"/>
  <c r="AV18" i="74"/>
  <c r="AW18" i="74"/>
  <c r="F19" i="74"/>
  <c r="G19" i="74"/>
  <c r="H19" i="74"/>
  <c r="I19" i="74"/>
  <c r="AN19" i="74"/>
  <c r="AX19" i="74" s="1"/>
  <c r="AO19" i="74"/>
  <c r="AP19" i="74"/>
  <c r="AQ19" i="74"/>
  <c r="AR19" i="74"/>
  <c r="AS19" i="74"/>
  <c r="AT19" i="74"/>
  <c r="AU19" i="74"/>
  <c r="AV19" i="74"/>
  <c r="AW19" i="74"/>
  <c r="G20" i="74"/>
  <c r="F20" i="74" s="1"/>
  <c r="H20" i="74"/>
  <c r="I20" i="74"/>
  <c r="AN20" i="74"/>
  <c r="AO20" i="74"/>
  <c r="AP20" i="74"/>
  <c r="AQ20" i="74"/>
  <c r="AR20" i="74"/>
  <c r="AS20" i="74"/>
  <c r="AX20" i="74" s="1"/>
  <c r="AT20" i="74"/>
  <c r="AU20" i="74"/>
  <c r="AV20" i="74"/>
  <c r="AW20" i="74"/>
  <c r="G21" i="74"/>
  <c r="F21" i="74" s="1"/>
  <c r="H21" i="74"/>
  <c r="I21" i="74"/>
  <c r="AN21" i="74"/>
  <c r="AO21" i="74"/>
  <c r="AP21" i="74"/>
  <c r="AX21" i="74" s="1"/>
  <c r="AQ21" i="74"/>
  <c r="AR21" i="74"/>
  <c r="AS21" i="74"/>
  <c r="AT21" i="74"/>
  <c r="AU21" i="74"/>
  <c r="AV21" i="74"/>
  <c r="AW21" i="74"/>
  <c r="G22" i="74"/>
  <c r="H22" i="74"/>
  <c r="I22" i="74"/>
  <c r="F22" i="74" s="1"/>
  <c r="AN22" i="74"/>
  <c r="AX22" i="74" s="1"/>
  <c r="AO22" i="74"/>
  <c r="AP22" i="74"/>
  <c r="AQ22" i="74"/>
  <c r="AR22" i="74"/>
  <c r="AS22" i="74"/>
  <c r="AT22" i="74"/>
  <c r="AU22" i="74"/>
  <c r="AV22" i="74"/>
  <c r="AW22" i="74"/>
  <c r="F23" i="74"/>
  <c r="G23" i="74"/>
  <c r="H23" i="74"/>
  <c r="I23" i="74"/>
  <c r="AN23" i="74"/>
  <c r="AX23" i="74" s="1"/>
  <c r="AO23" i="74"/>
  <c r="AP23" i="74"/>
  <c r="AQ23" i="74"/>
  <c r="AR23" i="74"/>
  <c r="AS23" i="74"/>
  <c r="AT23" i="74"/>
  <c r="AU23" i="74"/>
  <c r="AV23" i="74"/>
  <c r="AW23" i="74"/>
  <c r="G24" i="74"/>
  <c r="F24" i="74" s="1"/>
  <c r="H24" i="74"/>
  <c r="I24" i="74"/>
  <c r="AN24" i="74"/>
  <c r="AO24" i="74"/>
  <c r="AP24" i="74"/>
  <c r="AQ24" i="74"/>
  <c r="AR24" i="74"/>
  <c r="AS24" i="74"/>
  <c r="AX24" i="74" s="1"/>
  <c r="AT24" i="74"/>
  <c r="AU24" i="74"/>
  <c r="AV24" i="74"/>
  <c r="AW24" i="74"/>
  <c r="G25" i="74"/>
  <c r="F25" i="74" s="1"/>
  <c r="B2" i="74" s="1"/>
  <c r="H25" i="74"/>
  <c r="I25" i="74"/>
  <c r="AN25" i="74"/>
  <c r="AO25" i="74"/>
  <c r="AP25" i="74"/>
  <c r="AX25" i="74" s="1"/>
  <c r="AQ25" i="74"/>
  <c r="AR25" i="74"/>
  <c r="AS25" i="74"/>
  <c r="AT25" i="74"/>
  <c r="AU25" i="74"/>
  <c r="AV25" i="74"/>
  <c r="AW25" i="74"/>
  <c r="G26" i="74"/>
  <c r="H26" i="74"/>
  <c r="I26" i="74"/>
  <c r="F26" i="74" s="1"/>
  <c r="AN26" i="74"/>
  <c r="AX26" i="74" s="1"/>
  <c r="AO26" i="74"/>
  <c r="AP26" i="74"/>
  <c r="AQ26" i="74"/>
  <c r="AR26" i="74"/>
  <c r="AS26" i="74"/>
  <c r="AT26" i="74"/>
  <c r="AU26" i="74"/>
  <c r="AV26" i="74"/>
  <c r="AW26" i="74"/>
  <c r="F27" i="74"/>
  <c r="G27" i="74"/>
  <c r="H27" i="74"/>
  <c r="I27" i="74"/>
  <c r="AN27" i="74"/>
  <c r="AX27" i="74" s="1"/>
  <c r="AO27" i="74"/>
  <c r="AP27" i="74"/>
  <c r="AQ27" i="74"/>
  <c r="AR27" i="74"/>
  <c r="AS27" i="74"/>
  <c r="AT27" i="74"/>
  <c r="AU27" i="74"/>
  <c r="AV27" i="74"/>
  <c r="AW27" i="74"/>
  <c r="G28" i="74"/>
  <c r="F28" i="74" s="1"/>
  <c r="H28" i="74"/>
  <c r="I28" i="74"/>
  <c r="AN28" i="74"/>
  <c r="AO28" i="74"/>
  <c r="AP28" i="74"/>
  <c r="AQ28" i="74"/>
  <c r="AR28" i="74"/>
  <c r="AS28" i="74"/>
  <c r="AX28" i="74" s="1"/>
  <c r="AT28" i="74"/>
  <c r="AU28" i="74"/>
  <c r="AV28" i="74"/>
  <c r="AW28" i="74"/>
  <c r="G29" i="74"/>
  <c r="F29" i="74" s="1"/>
  <c r="H29" i="74"/>
  <c r="I29" i="74"/>
  <c r="AN29" i="74"/>
  <c r="AO29" i="74"/>
  <c r="AP29" i="74"/>
  <c r="AX29" i="74" s="1"/>
  <c r="AQ29" i="74"/>
  <c r="AR29" i="74"/>
  <c r="AS29" i="74"/>
  <c r="AT29" i="74"/>
  <c r="AU29" i="74"/>
  <c r="AV29" i="74"/>
  <c r="AW29" i="74"/>
  <c r="G30" i="74"/>
  <c r="H30" i="74"/>
  <c r="I30" i="74"/>
  <c r="F30" i="74" s="1"/>
  <c r="AN30" i="74"/>
  <c r="AX30" i="74" s="1"/>
  <c r="AO30" i="74"/>
  <c r="AP30" i="74"/>
  <c r="AQ30" i="74"/>
  <c r="AR30" i="74"/>
  <c r="AS30" i="74"/>
  <c r="AT30" i="74"/>
  <c r="AU30" i="74"/>
  <c r="AV30" i="74"/>
  <c r="AW30" i="74"/>
  <c r="F31" i="74"/>
  <c r="G31" i="74"/>
  <c r="H31" i="74"/>
  <c r="I31" i="74"/>
  <c r="AN31" i="74"/>
  <c r="AX31" i="74" s="1"/>
  <c r="AO31" i="74"/>
  <c r="AP31" i="74"/>
  <c r="AQ31" i="74"/>
  <c r="AR31" i="74"/>
  <c r="AS31" i="74"/>
  <c r="AT31" i="74"/>
  <c r="AU31" i="74"/>
  <c r="AV31" i="74"/>
  <c r="AW31" i="74"/>
  <c r="G32" i="74"/>
  <c r="F32" i="74" s="1"/>
  <c r="H32" i="74"/>
  <c r="I32" i="74"/>
  <c r="AN32" i="74"/>
  <c r="AO32" i="74"/>
  <c r="AP32" i="74"/>
  <c r="AQ32" i="74"/>
  <c r="AR32" i="74"/>
  <c r="AS32" i="74"/>
  <c r="AX32" i="74" s="1"/>
  <c r="AT32" i="74"/>
  <c r="AU32" i="74"/>
  <c r="AV32" i="74"/>
  <c r="AW32" i="74"/>
  <c r="G33" i="74"/>
  <c r="F33" i="74" s="1"/>
  <c r="H33" i="74"/>
  <c r="I33" i="74"/>
  <c r="AN33" i="74"/>
  <c r="AO33" i="74"/>
  <c r="AP33" i="74"/>
  <c r="AX33" i="74" s="1"/>
  <c r="AQ33" i="74"/>
  <c r="AR33" i="74"/>
  <c r="AS33" i="74"/>
  <c r="AT33" i="74"/>
  <c r="AT74" i="74" s="1"/>
  <c r="AU33" i="74"/>
  <c r="AV33" i="74"/>
  <c r="AW33" i="74"/>
  <c r="G34" i="74"/>
  <c r="H34" i="74"/>
  <c r="I34" i="74"/>
  <c r="F34" i="74" s="1"/>
  <c r="AN34" i="74"/>
  <c r="AX34" i="74" s="1"/>
  <c r="AO34" i="74"/>
  <c r="AP34" i="74"/>
  <c r="AQ34" i="74"/>
  <c r="AR34" i="74"/>
  <c r="AS34" i="74"/>
  <c r="AT34" i="74"/>
  <c r="AU34" i="74"/>
  <c r="AV34" i="74"/>
  <c r="AW34" i="74"/>
  <c r="F35" i="74"/>
  <c r="G35" i="74"/>
  <c r="H35" i="74"/>
  <c r="I35" i="74"/>
  <c r="AN35" i="74"/>
  <c r="AX35" i="74" s="1"/>
  <c r="AO35" i="74"/>
  <c r="AP35" i="74"/>
  <c r="AQ35" i="74"/>
  <c r="AR35" i="74"/>
  <c r="AS35" i="74"/>
  <c r="AT35" i="74"/>
  <c r="AU35" i="74"/>
  <c r="AV35" i="74"/>
  <c r="AW35" i="74"/>
  <c r="G36" i="74"/>
  <c r="F36" i="74" s="1"/>
  <c r="H36" i="74"/>
  <c r="I36" i="74"/>
  <c r="AN36" i="74"/>
  <c r="AO36" i="74"/>
  <c r="AP36" i="74"/>
  <c r="AQ36" i="74"/>
  <c r="AR36" i="74"/>
  <c r="AS36" i="74"/>
  <c r="AX36" i="74" s="1"/>
  <c r="AT36" i="74"/>
  <c r="AU36" i="74"/>
  <c r="AV36" i="74"/>
  <c r="AW36" i="74"/>
  <c r="G37" i="74"/>
  <c r="F37" i="74" s="1"/>
  <c r="H37" i="74"/>
  <c r="I37" i="74"/>
  <c r="AN37" i="74"/>
  <c r="AO37" i="74"/>
  <c r="AP37" i="74"/>
  <c r="AX37" i="74" s="1"/>
  <c r="AQ37" i="74"/>
  <c r="AR37" i="74"/>
  <c r="AS37" i="74"/>
  <c r="AT37" i="74"/>
  <c r="AU37" i="74"/>
  <c r="AV37" i="74"/>
  <c r="AW37" i="74"/>
  <c r="G38" i="74"/>
  <c r="H38" i="74"/>
  <c r="I38" i="74"/>
  <c r="F38" i="74" s="1"/>
  <c r="AN38" i="74"/>
  <c r="AX38" i="74" s="1"/>
  <c r="AO38" i="74"/>
  <c r="AP38" i="74"/>
  <c r="AQ38" i="74"/>
  <c r="AR38" i="74"/>
  <c r="AS38" i="74"/>
  <c r="AT38" i="74"/>
  <c r="AU38" i="74"/>
  <c r="AV38" i="74"/>
  <c r="AW38" i="74"/>
  <c r="F39" i="74"/>
  <c r="G39" i="74"/>
  <c r="H39" i="74"/>
  <c r="I39" i="74"/>
  <c r="AN39" i="74"/>
  <c r="AX39" i="74" s="1"/>
  <c r="AO39" i="74"/>
  <c r="AP39" i="74"/>
  <c r="AQ39" i="74"/>
  <c r="AR39" i="74"/>
  <c r="AS39" i="74"/>
  <c r="AT39" i="74"/>
  <c r="AU39" i="74"/>
  <c r="AV39" i="74"/>
  <c r="AW39" i="74"/>
  <c r="G40" i="74"/>
  <c r="F40" i="74" s="1"/>
  <c r="H40" i="74"/>
  <c r="I40" i="74"/>
  <c r="AN40" i="74"/>
  <c r="AO40" i="74"/>
  <c r="AP40" i="74"/>
  <c r="AQ40" i="74"/>
  <c r="AR40" i="74"/>
  <c r="AS40" i="74"/>
  <c r="AX40" i="74" s="1"/>
  <c r="AT40" i="74"/>
  <c r="AU40" i="74"/>
  <c r="AV40" i="74"/>
  <c r="AW40" i="74"/>
  <c r="G41" i="74"/>
  <c r="F41" i="74" s="1"/>
  <c r="H41" i="74"/>
  <c r="I41" i="74"/>
  <c r="AN41" i="74"/>
  <c r="AO41" i="74"/>
  <c r="AP41" i="74"/>
  <c r="AX41" i="74" s="1"/>
  <c r="AQ41" i="74"/>
  <c r="AR41" i="74"/>
  <c r="AS41" i="74"/>
  <c r="AT41" i="74"/>
  <c r="AU41" i="74"/>
  <c r="AV41" i="74"/>
  <c r="AW41" i="74"/>
  <c r="G42" i="74"/>
  <c r="H42" i="74"/>
  <c r="I42" i="74"/>
  <c r="F42" i="74" s="1"/>
  <c r="AN42" i="74"/>
  <c r="AX42" i="74" s="1"/>
  <c r="AO42" i="74"/>
  <c r="AP42" i="74"/>
  <c r="AQ42" i="74"/>
  <c r="AR42" i="74"/>
  <c r="AS42" i="74"/>
  <c r="AT42" i="74"/>
  <c r="AU42" i="74"/>
  <c r="AV42" i="74"/>
  <c r="AW42" i="74"/>
  <c r="F43" i="74"/>
  <c r="G43" i="74"/>
  <c r="H43" i="74"/>
  <c r="I43" i="74"/>
  <c r="AN43" i="74"/>
  <c r="AX43" i="74" s="1"/>
  <c r="AO43" i="74"/>
  <c r="AP43" i="74"/>
  <c r="AQ43" i="74"/>
  <c r="AR43" i="74"/>
  <c r="AS43" i="74"/>
  <c r="AT43" i="74"/>
  <c r="AU43" i="74"/>
  <c r="AV43" i="74"/>
  <c r="AW43" i="74"/>
  <c r="G44" i="74"/>
  <c r="F44" i="74" s="1"/>
  <c r="H44" i="74"/>
  <c r="I44" i="74"/>
  <c r="AN44" i="74"/>
  <c r="AO44" i="74"/>
  <c r="AP44" i="74"/>
  <c r="AQ44" i="74"/>
  <c r="AR44" i="74"/>
  <c r="AS44" i="74"/>
  <c r="AX44" i="74" s="1"/>
  <c r="AT44" i="74"/>
  <c r="AU44" i="74"/>
  <c r="AV44" i="74"/>
  <c r="AW44" i="74"/>
  <c r="G45" i="74"/>
  <c r="F45" i="74" s="1"/>
  <c r="H45" i="74"/>
  <c r="I45" i="74"/>
  <c r="AN45" i="74"/>
  <c r="AO45" i="74"/>
  <c r="AP45" i="74"/>
  <c r="AX45" i="74" s="1"/>
  <c r="AQ45" i="74"/>
  <c r="AR45" i="74"/>
  <c r="AS45" i="74"/>
  <c r="AT45" i="74"/>
  <c r="AU45" i="74"/>
  <c r="AV45" i="74"/>
  <c r="AW45" i="74"/>
  <c r="G46" i="74"/>
  <c r="H46" i="74"/>
  <c r="I46" i="74"/>
  <c r="F46" i="74" s="1"/>
  <c r="AN46" i="74"/>
  <c r="AX46" i="74" s="1"/>
  <c r="AO46" i="74"/>
  <c r="AP46" i="74"/>
  <c r="AQ46" i="74"/>
  <c r="AR46" i="74"/>
  <c r="AS46" i="74"/>
  <c r="AT46" i="74"/>
  <c r="AU46" i="74"/>
  <c r="AV46" i="74"/>
  <c r="AW46" i="74"/>
  <c r="F47" i="74"/>
  <c r="G47" i="74"/>
  <c r="H47" i="74"/>
  <c r="I47" i="74"/>
  <c r="AN47" i="74"/>
  <c r="AX47" i="74" s="1"/>
  <c r="AO47" i="74"/>
  <c r="AP47" i="74"/>
  <c r="AQ47" i="74"/>
  <c r="AR47" i="74"/>
  <c r="AS47" i="74"/>
  <c r="AT47" i="74"/>
  <c r="AU47" i="74"/>
  <c r="AV47" i="74"/>
  <c r="AW47" i="74"/>
  <c r="G48" i="74"/>
  <c r="F48" i="74" s="1"/>
  <c r="H48" i="74"/>
  <c r="I48" i="74"/>
  <c r="AN48" i="74"/>
  <c r="AO48" i="74"/>
  <c r="AP48" i="74"/>
  <c r="AQ48" i="74"/>
  <c r="AR48" i="74"/>
  <c r="AS48" i="74"/>
  <c r="AX48" i="74" s="1"/>
  <c r="AT48" i="74"/>
  <c r="AU48" i="74"/>
  <c r="AV48" i="74"/>
  <c r="AW48" i="74"/>
  <c r="G49" i="74"/>
  <c r="F49" i="74" s="1"/>
  <c r="H49" i="74"/>
  <c r="I49" i="74"/>
  <c r="AN49" i="74"/>
  <c r="AO49" i="74"/>
  <c r="AP49" i="74"/>
  <c r="AX49" i="74" s="1"/>
  <c r="AQ49" i="74"/>
  <c r="AR49" i="74"/>
  <c r="AS49" i="74"/>
  <c r="AT49" i="74"/>
  <c r="AU49" i="74"/>
  <c r="AV49" i="74"/>
  <c r="AW49" i="74"/>
  <c r="G50" i="74"/>
  <c r="H50" i="74"/>
  <c r="I50" i="74"/>
  <c r="F50" i="74" s="1"/>
  <c r="AN50" i="74"/>
  <c r="AX50" i="74" s="1"/>
  <c r="AO50" i="74"/>
  <c r="AP50" i="74"/>
  <c r="AQ50" i="74"/>
  <c r="AR50" i="74"/>
  <c r="AS50" i="74"/>
  <c r="AT50" i="74"/>
  <c r="AU50" i="74"/>
  <c r="AV50" i="74"/>
  <c r="AW50" i="74"/>
  <c r="F51" i="74"/>
  <c r="G51" i="74"/>
  <c r="H51" i="74"/>
  <c r="I51" i="74"/>
  <c r="AN51" i="74"/>
  <c r="AX51" i="74" s="1"/>
  <c r="AO51" i="74"/>
  <c r="AP51" i="74"/>
  <c r="AQ51" i="74"/>
  <c r="AR51" i="74"/>
  <c r="AS51" i="74"/>
  <c r="AT51" i="74"/>
  <c r="AU51" i="74"/>
  <c r="AV51" i="74"/>
  <c r="AW51" i="74"/>
  <c r="G52" i="74"/>
  <c r="F52" i="74" s="1"/>
  <c r="H52" i="74"/>
  <c r="I52" i="74"/>
  <c r="AN52" i="74"/>
  <c r="AO52" i="74"/>
  <c r="AP52" i="74"/>
  <c r="AQ52" i="74"/>
  <c r="AR52" i="74"/>
  <c r="AS52" i="74"/>
  <c r="AX52" i="74" s="1"/>
  <c r="AT52" i="74"/>
  <c r="AU52" i="74"/>
  <c r="AV52" i="74"/>
  <c r="AW52" i="74"/>
  <c r="G53" i="74"/>
  <c r="F53" i="74" s="1"/>
  <c r="H53" i="74"/>
  <c r="I53" i="74"/>
  <c r="AN53" i="74"/>
  <c r="AO53" i="74"/>
  <c r="AP53" i="74"/>
  <c r="AX53" i="74" s="1"/>
  <c r="AQ53" i="74"/>
  <c r="AR53" i="74"/>
  <c r="AS53" i="74"/>
  <c r="AT53" i="74"/>
  <c r="AU53" i="74"/>
  <c r="AV53" i="74"/>
  <c r="AW53" i="74"/>
  <c r="G54" i="74"/>
  <c r="H54" i="74"/>
  <c r="I54" i="74"/>
  <c r="F54" i="74" s="1"/>
  <c r="AN54" i="74"/>
  <c r="AX54" i="74" s="1"/>
  <c r="AO54" i="74"/>
  <c r="AP54" i="74"/>
  <c r="AQ54" i="74"/>
  <c r="AR54" i="74"/>
  <c r="AS54" i="74"/>
  <c r="AT54" i="74"/>
  <c r="AU54" i="74"/>
  <c r="AV54" i="74"/>
  <c r="AW54" i="74"/>
  <c r="F55" i="74"/>
  <c r="G55" i="74"/>
  <c r="H55" i="74"/>
  <c r="I55" i="74"/>
  <c r="AN55" i="74"/>
  <c r="AX55" i="74" s="1"/>
  <c r="AO55" i="74"/>
  <c r="AP55" i="74"/>
  <c r="AQ55" i="74"/>
  <c r="AR55" i="74"/>
  <c r="AS55" i="74"/>
  <c r="AT55" i="74"/>
  <c r="AU55" i="74"/>
  <c r="AV55" i="74"/>
  <c r="AW55" i="74"/>
  <c r="G56" i="74"/>
  <c r="F56" i="74" s="1"/>
  <c r="H56" i="74"/>
  <c r="I56" i="74"/>
  <c r="AN56" i="74"/>
  <c r="AO56" i="74"/>
  <c r="AP56" i="74"/>
  <c r="AQ56" i="74"/>
  <c r="AR56" i="74"/>
  <c r="AS56" i="74"/>
  <c r="AX56" i="74" s="1"/>
  <c r="AT56" i="74"/>
  <c r="AU56" i="74"/>
  <c r="AV56" i="74"/>
  <c r="AW56" i="74"/>
  <c r="G57" i="74"/>
  <c r="F57" i="74" s="1"/>
  <c r="H57" i="74"/>
  <c r="I57" i="74"/>
  <c r="AN57" i="74"/>
  <c r="AO57" i="74"/>
  <c r="AP57" i="74"/>
  <c r="AX57" i="74" s="1"/>
  <c r="AQ57" i="74"/>
  <c r="AR57" i="74"/>
  <c r="AS57" i="74"/>
  <c r="AT57" i="74"/>
  <c r="AU57" i="74"/>
  <c r="AV57" i="74"/>
  <c r="AW57" i="74"/>
  <c r="G58" i="74"/>
  <c r="H58" i="74"/>
  <c r="I58" i="74"/>
  <c r="F58" i="74" s="1"/>
  <c r="AN58" i="74"/>
  <c r="AX58" i="74" s="1"/>
  <c r="AO58" i="74"/>
  <c r="AP58" i="74"/>
  <c r="AQ58" i="74"/>
  <c r="AR58" i="74"/>
  <c r="AS58" i="74"/>
  <c r="AT58" i="74"/>
  <c r="AU58" i="74"/>
  <c r="AV58" i="74"/>
  <c r="AW58" i="74"/>
  <c r="F59" i="74"/>
  <c r="G59" i="74"/>
  <c r="H59" i="74"/>
  <c r="I59" i="74"/>
  <c r="AN59" i="74"/>
  <c r="AX59" i="74" s="1"/>
  <c r="AO59" i="74"/>
  <c r="AP59" i="74"/>
  <c r="AQ59" i="74"/>
  <c r="AR59" i="74"/>
  <c r="AS59" i="74"/>
  <c r="AT59" i="74"/>
  <c r="AU59" i="74"/>
  <c r="AV59" i="74"/>
  <c r="AW59" i="74"/>
  <c r="G60" i="74"/>
  <c r="F60" i="74" s="1"/>
  <c r="H60" i="74"/>
  <c r="I60" i="74"/>
  <c r="AN60" i="74"/>
  <c r="AO60" i="74"/>
  <c r="AP60" i="74"/>
  <c r="AQ60" i="74"/>
  <c r="AR60" i="74"/>
  <c r="AS60" i="74"/>
  <c r="AX60" i="74" s="1"/>
  <c r="AT60" i="74"/>
  <c r="AU60" i="74"/>
  <c r="AV60" i="74"/>
  <c r="AW60" i="74"/>
  <c r="G61" i="74"/>
  <c r="F61" i="74" s="1"/>
  <c r="H61" i="74"/>
  <c r="I61" i="74"/>
  <c r="AN61" i="74"/>
  <c r="AO61" i="74"/>
  <c r="AP61" i="74"/>
  <c r="AX61" i="74" s="1"/>
  <c r="AQ61" i="74"/>
  <c r="AR61" i="74"/>
  <c r="AS61" i="74"/>
  <c r="AT61" i="74"/>
  <c r="AU61" i="74"/>
  <c r="AV61" i="74"/>
  <c r="AW61" i="74"/>
  <c r="G62" i="74"/>
  <c r="H62" i="74"/>
  <c r="I62" i="74"/>
  <c r="F62" i="74" s="1"/>
  <c r="AN62" i="74"/>
  <c r="AX62" i="74" s="1"/>
  <c r="AO62" i="74"/>
  <c r="AP62" i="74"/>
  <c r="AQ62" i="74"/>
  <c r="AR62" i="74"/>
  <c r="AS62" i="74"/>
  <c r="AT62" i="74"/>
  <c r="AU62" i="74"/>
  <c r="AV62" i="74"/>
  <c r="AW62" i="74"/>
  <c r="F63" i="74"/>
  <c r="G63" i="74"/>
  <c r="H63" i="74"/>
  <c r="I63" i="74"/>
  <c r="AN63" i="74"/>
  <c r="AX63" i="74" s="1"/>
  <c r="AO63" i="74"/>
  <c r="AP63" i="74"/>
  <c r="AQ63" i="74"/>
  <c r="AR63" i="74"/>
  <c r="AS63" i="74"/>
  <c r="AT63" i="74"/>
  <c r="AU63" i="74"/>
  <c r="AV63" i="74"/>
  <c r="AW63" i="74"/>
  <c r="G64" i="74"/>
  <c r="F64" i="74" s="1"/>
  <c r="H64" i="74"/>
  <c r="I64" i="74"/>
  <c r="AN64" i="74"/>
  <c r="AO64" i="74"/>
  <c r="AP64" i="74"/>
  <c r="AQ64" i="74"/>
  <c r="AR64" i="74"/>
  <c r="AS64" i="74"/>
  <c r="AX64" i="74" s="1"/>
  <c r="AT64" i="74"/>
  <c r="AU64" i="74"/>
  <c r="AV64" i="74"/>
  <c r="AW64" i="74"/>
  <c r="G65" i="74"/>
  <c r="F65" i="74" s="1"/>
  <c r="H65" i="74"/>
  <c r="I65" i="74"/>
  <c r="AN65" i="74"/>
  <c r="AO65" i="74"/>
  <c r="AP65" i="74"/>
  <c r="AX65" i="74" s="1"/>
  <c r="AQ65" i="74"/>
  <c r="AR65" i="74"/>
  <c r="AS65" i="74"/>
  <c r="AT65" i="74"/>
  <c r="AU65" i="74"/>
  <c r="AV65" i="74"/>
  <c r="AW65" i="74"/>
  <c r="G66" i="74"/>
  <c r="H66" i="74"/>
  <c r="I66" i="74"/>
  <c r="F66" i="74" s="1"/>
  <c r="AN66" i="74"/>
  <c r="AX66" i="74" s="1"/>
  <c r="AO66" i="74"/>
  <c r="AP66" i="74"/>
  <c r="AQ66" i="74"/>
  <c r="AR66" i="74"/>
  <c r="AS66" i="74"/>
  <c r="AT66" i="74"/>
  <c r="AU66" i="74"/>
  <c r="AV66" i="74"/>
  <c r="AW66" i="74"/>
  <c r="F67" i="74"/>
  <c r="G67" i="74"/>
  <c r="H67" i="74"/>
  <c r="I67" i="74"/>
  <c r="AN67" i="74"/>
  <c r="AX67" i="74" s="1"/>
  <c r="AO67" i="74"/>
  <c r="AP67" i="74"/>
  <c r="AQ67" i="74"/>
  <c r="AR67" i="74"/>
  <c r="AS67" i="74"/>
  <c r="AT67" i="74"/>
  <c r="AU67" i="74"/>
  <c r="AV67" i="74"/>
  <c r="AW67" i="74"/>
  <c r="G68" i="74"/>
  <c r="F68" i="74" s="1"/>
  <c r="H68" i="74"/>
  <c r="I68" i="74"/>
  <c r="AN68" i="74"/>
  <c r="AO68" i="74"/>
  <c r="AP68" i="74"/>
  <c r="AQ68" i="74"/>
  <c r="AR68" i="74"/>
  <c r="AS68" i="74"/>
  <c r="AX68" i="74" s="1"/>
  <c r="AT68" i="74"/>
  <c r="AU68" i="74"/>
  <c r="AV68" i="74"/>
  <c r="AW68" i="74"/>
  <c r="G69" i="74"/>
  <c r="F69" i="74" s="1"/>
  <c r="H69" i="74"/>
  <c r="I69" i="74"/>
  <c r="AN69" i="74"/>
  <c r="AO69" i="74"/>
  <c r="AP69" i="74"/>
  <c r="AX69" i="74" s="1"/>
  <c r="AQ69" i="74"/>
  <c r="AR69" i="74"/>
  <c r="AS69" i="74"/>
  <c r="AT69" i="74"/>
  <c r="AU69" i="74"/>
  <c r="AV69" i="74"/>
  <c r="AW69" i="74"/>
  <c r="G70" i="74"/>
  <c r="H70" i="74"/>
  <c r="I70" i="74"/>
  <c r="F70" i="74" s="1"/>
  <c r="AN70" i="74"/>
  <c r="AX70" i="74" s="1"/>
  <c r="AO70" i="74"/>
  <c r="AP70" i="74"/>
  <c r="AQ70" i="74"/>
  <c r="AR70" i="74"/>
  <c r="AS70" i="74"/>
  <c r="AT70" i="74"/>
  <c r="AU70" i="74"/>
  <c r="AV70" i="74"/>
  <c r="AW70" i="74"/>
  <c r="F71" i="74"/>
  <c r="G71" i="74"/>
  <c r="H71" i="74"/>
  <c r="I71" i="74"/>
  <c r="AN71" i="74"/>
  <c r="AX71" i="74" s="1"/>
  <c r="AO71" i="74"/>
  <c r="AP71" i="74"/>
  <c r="AQ71" i="74"/>
  <c r="AR71" i="74"/>
  <c r="AS71" i="74"/>
  <c r="AT71" i="74"/>
  <c r="AU71" i="74"/>
  <c r="AV71" i="74"/>
  <c r="AW71" i="74"/>
  <c r="G72" i="74"/>
  <c r="F72" i="74" s="1"/>
  <c r="H72" i="74"/>
  <c r="I72" i="74"/>
  <c r="AN72" i="74"/>
  <c r="AO72" i="74"/>
  <c r="AP72" i="74"/>
  <c r="AQ72" i="74"/>
  <c r="AR72" i="74"/>
  <c r="AS72" i="74"/>
  <c r="AX72" i="74" s="1"/>
  <c r="AT72" i="74"/>
  <c r="AU72" i="74"/>
  <c r="AV72" i="74"/>
  <c r="AW72" i="74"/>
  <c r="G73" i="74"/>
  <c r="F73" i="74" s="1"/>
  <c r="H73" i="74"/>
  <c r="I73" i="74"/>
  <c r="AN73" i="74"/>
  <c r="AO73" i="74"/>
  <c r="AP73" i="74"/>
  <c r="AX73" i="74" s="1"/>
  <c r="AQ73" i="74"/>
  <c r="AR73" i="74"/>
  <c r="AS73" i="74"/>
  <c r="AT73" i="74"/>
  <c r="AU73" i="74"/>
  <c r="AU74" i="74" s="1"/>
  <c r="AV73" i="74"/>
  <c r="AW73" i="74"/>
  <c r="I74" i="74"/>
  <c r="J74" i="74"/>
  <c r="K74" i="74"/>
  <c r="L74" i="74"/>
  <c r="M74" i="74"/>
  <c r="N74" i="74"/>
  <c r="O74" i="74"/>
  <c r="P74" i="74"/>
  <c r="Q74" i="74"/>
  <c r="R74" i="74"/>
  <c r="S74" i="74"/>
  <c r="T74" i="74"/>
  <c r="U74" i="74"/>
  <c r="V74" i="74"/>
  <c r="W74" i="74"/>
  <c r="X74" i="74"/>
  <c r="Y74" i="74"/>
  <c r="Z74" i="74"/>
  <c r="AA74" i="74"/>
  <c r="AB74" i="74"/>
  <c r="AC74" i="74"/>
  <c r="AD74" i="74"/>
  <c r="AE74" i="74"/>
  <c r="AF74" i="74"/>
  <c r="AG74" i="74"/>
  <c r="AH74" i="74"/>
  <c r="AI74" i="74"/>
  <c r="AJ74" i="74"/>
  <c r="AK74" i="74"/>
  <c r="AL74" i="74"/>
  <c r="AM74" i="74"/>
  <c r="AO74" i="74"/>
  <c r="AS74" i="74"/>
  <c r="AW74" i="74"/>
  <c r="B6" i="73"/>
  <c r="F9" i="73"/>
  <c r="G9" i="73"/>
  <c r="H9" i="73"/>
  <c r="I9" i="73"/>
  <c r="AN9" i="73"/>
  <c r="AX9" i="73" s="1"/>
  <c r="AO9" i="73"/>
  <c r="AO74" i="73" s="1"/>
  <c r="AP9" i="73"/>
  <c r="AQ9" i="73"/>
  <c r="AR9" i="73"/>
  <c r="AS9" i="73"/>
  <c r="AT9" i="73"/>
  <c r="AU9" i="73"/>
  <c r="AV9" i="73"/>
  <c r="AW9" i="73"/>
  <c r="G10" i="73"/>
  <c r="F10" i="73" s="1"/>
  <c r="H10" i="73"/>
  <c r="I10" i="73"/>
  <c r="AN10" i="73"/>
  <c r="AO10" i="73"/>
  <c r="AP10" i="73"/>
  <c r="AQ10" i="73"/>
  <c r="AR10" i="73"/>
  <c r="AS10" i="73"/>
  <c r="AT10" i="73"/>
  <c r="AU10" i="73"/>
  <c r="AV10" i="73"/>
  <c r="AW10" i="73"/>
  <c r="AX10" i="73"/>
  <c r="G11" i="73"/>
  <c r="F11" i="73" s="1"/>
  <c r="H11" i="73"/>
  <c r="I11" i="73"/>
  <c r="AN11" i="73"/>
  <c r="AO11" i="73"/>
  <c r="AP11" i="73"/>
  <c r="AX11" i="73" s="1"/>
  <c r="AQ11" i="73"/>
  <c r="AR11" i="73"/>
  <c r="AS11" i="73"/>
  <c r="AT11" i="73"/>
  <c r="AU11" i="73"/>
  <c r="AU74" i="73" s="1"/>
  <c r="AV11" i="73"/>
  <c r="AW11" i="73"/>
  <c r="G12" i="73"/>
  <c r="F12" i="73" s="1"/>
  <c r="H12" i="73"/>
  <c r="I12" i="73"/>
  <c r="I74" i="73" s="1"/>
  <c r="AN12" i="73"/>
  <c r="AO12" i="73"/>
  <c r="AP12" i="73"/>
  <c r="AQ12" i="73"/>
  <c r="AX12" i="73" s="1"/>
  <c r="AR12" i="73"/>
  <c r="AS12" i="73"/>
  <c r="AT12" i="73"/>
  <c r="AU12" i="73"/>
  <c r="AV12" i="73"/>
  <c r="AW12" i="73"/>
  <c r="F13" i="73"/>
  <c r="G13" i="73"/>
  <c r="H13" i="73"/>
  <c r="I13" i="73"/>
  <c r="AN13" i="73"/>
  <c r="AN74" i="73" s="1"/>
  <c r="AO13" i="73"/>
  <c r="AP13" i="73"/>
  <c r="AQ13" i="73"/>
  <c r="AR13" i="73"/>
  <c r="AS13" i="73"/>
  <c r="AT13" i="73"/>
  <c r="AU13" i="73"/>
  <c r="AV13" i="73"/>
  <c r="AW13" i="73"/>
  <c r="G14" i="73"/>
  <c r="F14" i="73" s="1"/>
  <c r="H14" i="73"/>
  <c r="I14" i="73"/>
  <c r="AN14" i="73"/>
  <c r="AO14" i="73"/>
  <c r="AP14" i="73"/>
  <c r="AQ14" i="73"/>
  <c r="AR14" i="73"/>
  <c r="AS14" i="73"/>
  <c r="AS74" i="73" s="1"/>
  <c r="AT14" i="73"/>
  <c r="AU14" i="73"/>
  <c r="AV14" i="73"/>
  <c r="AW14" i="73"/>
  <c r="AX14" i="73"/>
  <c r="G15" i="73"/>
  <c r="F15" i="73" s="1"/>
  <c r="H15" i="73"/>
  <c r="I15" i="73"/>
  <c r="AN15" i="73"/>
  <c r="AO15" i="73"/>
  <c r="AP15" i="73"/>
  <c r="AX15" i="73" s="1"/>
  <c r="AQ15" i="73"/>
  <c r="AR15" i="73"/>
  <c r="AS15" i="73"/>
  <c r="AT15" i="73"/>
  <c r="AU15" i="73"/>
  <c r="AV15" i="73"/>
  <c r="AW15" i="73"/>
  <c r="G16" i="73"/>
  <c r="F16" i="73" s="1"/>
  <c r="H16" i="73"/>
  <c r="I16" i="73"/>
  <c r="AN16" i="73"/>
  <c r="AO16" i="73"/>
  <c r="AP16" i="73"/>
  <c r="AQ16" i="73"/>
  <c r="AX16" i="73" s="1"/>
  <c r="AR16" i="73"/>
  <c r="AS16" i="73"/>
  <c r="AT16" i="73"/>
  <c r="AU16" i="73"/>
  <c r="AV16" i="73"/>
  <c r="AW16" i="73"/>
  <c r="F17" i="73"/>
  <c r="G17" i="73"/>
  <c r="H17" i="73"/>
  <c r="I17" i="73"/>
  <c r="AN17" i="73"/>
  <c r="AX17" i="73" s="1"/>
  <c r="AO17" i="73"/>
  <c r="AP17" i="73"/>
  <c r="AQ17" i="73"/>
  <c r="AR17" i="73"/>
  <c r="AS17" i="73"/>
  <c r="AT17" i="73"/>
  <c r="AU17" i="73"/>
  <c r="AV17" i="73"/>
  <c r="AW17" i="73"/>
  <c r="G18" i="73"/>
  <c r="F18" i="73" s="1"/>
  <c r="H18" i="73"/>
  <c r="I18" i="73"/>
  <c r="AN18" i="73"/>
  <c r="AO18" i="73"/>
  <c r="AP18" i="73"/>
  <c r="AQ18" i="73"/>
  <c r="AR18" i="73"/>
  <c r="AS18" i="73"/>
  <c r="AT18" i="73"/>
  <c r="AU18" i="73"/>
  <c r="AV18" i="73"/>
  <c r="AW18" i="73"/>
  <c r="AX18" i="73"/>
  <c r="G19" i="73"/>
  <c r="F19" i="73" s="1"/>
  <c r="H19" i="73"/>
  <c r="I19" i="73"/>
  <c r="AN19" i="73"/>
  <c r="AO19" i="73"/>
  <c r="AP19" i="73"/>
  <c r="AX19" i="73" s="1"/>
  <c r="AQ19" i="73"/>
  <c r="AR19" i="73"/>
  <c r="AS19" i="73"/>
  <c r="AT19" i="73"/>
  <c r="AU19" i="73"/>
  <c r="AV19" i="73"/>
  <c r="AW19" i="73"/>
  <c r="G20" i="73"/>
  <c r="H20" i="73"/>
  <c r="I20" i="73"/>
  <c r="F20" i="73" s="1"/>
  <c r="AN20" i="73"/>
  <c r="AO20" i="73"/>
  <c r="AP20" i="73"/>
  <c r="AQ20" i="73"/>
  <c r="AX20" i="73" s="1"/>
  <c r="AR20" i="73"/>
  <c r="AS20" i="73"/>
  <c r="AT20" i="73"/>
  <c r="AU20" i="73"/>
  <c r="AV20" i="73"/>
  <c r="AW20" i="73"/>
  <c r="F21" i="73"/>
  <c r="G21" i="73"/>
  <c r="H21" i="73"/>
  <c r="I21" i="73"/>
  <c r="AN21" i="73"/>
  <c r="AX21" i="73" s="1"/>
  <c r="AO21" i="73"/>
  <c r="AP21" i="73"/>
  <c r="AQ21" i="73"/>
  <c r="AR21" i="73"/>
  <c r="AS21" i="73"/>
  <c r="AT21" i="73"/>
  <c r="AU21" i="73"/>
  <c r="AV21" i="73"/>
  <c r="AW21" i="73"/>
  <c r="G22" i="73"/>
  <c r="F22" i="73" s="1"/>
  <c r="H22" i="73"/>
  <c r="I22" i="73"/>
  <c r="AN22" i="73"/>
  <c r="AO22" i="73"/>
  <c r="AP22" i="73"/>
  <c r="AQ22" i="73"/>
  <c r="AR22" i="73"/>
  <c r="AS22" i="73"/>
  <c r="AT22" i="73"/>
  <c r="AU22" i="73"/>
  <c r="AV22" i="73"/>
  <c r="AW22" i="73"/>
  <c r="AX22" i="73"/>
  <c r="G23" i="73"/>
  <c r="F23" i="73" s="1"/>
  <c r="H23" i="73"/>
  <c r="I23" i="73"/>
  <c r="AN23" i="73"/>
  <c r="AX23" i="73" s="1"/>
  <c r="AO23" i="73"/>
  <c r="AP23" i="73"/>
  <c r="AQ23" i="73"/>
  <c r="AR23" i="73"/>
  <c r="AS23" i="73"/>
  <c r="AT23" i="73"/>
  <c r="AU23" i="73"/>
  <c r="AV23" i="73"/>
  <c r="AW23" i="73"/>
  <c r="G24" i="73"/>
  <c r="F24" i="73" s="1"/>
  <c r="H24" i="73"/>
  <c r="I24" i="73"/>
  <c r="AN24" i="73"/>
  <c r="AO24" i="73"/>
  <c r="AP24" i="73"/>
  <c r="AQ24" i="73"/>
  <c r="AX24" i="73" s="1"/>
  <c r="AR24" i="73"/>
  <c r="AS24" i="73"/>
  <c r="AT24" i="73"/>
  <c r="AU24" i="73"/>
  <c r="AV24" i="73"/>
  <c r="AW24" i="73"/>
  <c r="F25" i="73"/>
  <c r="B2" i="73" s="1"/>
  <c r="G25" i="73"/>
  <c r="H25" i="73"/>
  <c r="I25" i="73"/>
  <c r="AN25" i="73"/>
  <c r="AX25" i="73" s="1"/>
  <c r="AO25" i="73"/>
  <c r="AP25" i="73"/>
  <c r="AQ25" i="73"/>
  <c r="AR25" i="73"/>
  <c r="AS25" i="73"/>
  <c r="AT25" i="73"/>
  <c r="AU25" i="73"/>
  <c r="AV25" i="73"/>
  <c r="AW25" i="73"/>
  <c r="G26" i="73"/>
  <c r="F26" i="73" s="1"/>
  <c r="H26" i="73"/>
  <c r="I26" i="73"/>
  <c r="AN26" i="73"/>
  <c r="AO26" i="73"/>
  <c r="AP26" i="73"/>
  <c r="AQ26" i="73"/>
  <c r="AR26" i="73"/>
  <c r="AS26" i="73"/>
  <c r="AT26" i="73"/>
  <c r="AU26" i="73"/>
  <c r="AV26" i="73"/>
  <c r="AW26" i="73"/>
  <c r="AX26" i="73"/>
  <c r="G27" i="73"/>
  <c r="F27" i="73" s="1"/>
  <c r="H27" i="73"/>
  <c r="I27" i="73"/>
  <c r="AN27" i="73"/>
  <c r="AX27" i="73" s="1"/>
  <c r="AO27" i="73"/>
  <c r="AP27" i="73"/>
  <c r="AQ27" i="73"/>
  <c r="AR27" i="73"/>
  <c r="AS27" i="73"/>
  <c r="AT27" i="73"/>
  <c r="AU27" i="73"/>
  <c r="AV27" i="73"/>
  <c r="AW27" i="73"/>
  <c r="G28" i="73"/>
  <c r="F28" i="73" s="1"/>
  <c r="H28" i="73"/>
  <c r="I28" i="73"/>
  <c r="AN28" i="73"/>
  <c r="AO28" i="73"/>
  <c r="AP28" i="73"/>
  <c r="AQ28" i="73"/>
  <c r="AX28" i="73" s="1"/>
  <c r="AR28" i="73"/>
  <c r="AS28" i="73"/>
  <c r="AT28" i="73"/>
  <c r="AU28" i="73"/>
  <c r="AV28" i="73"/>
  <c r="AW28" i="73"/>
  <c r="F29" i="73"/>
  <c r="G29" i="73"/>
  <c r="H29" i="73"/>
  <c r="I29" i="73"/>
  <c r="AN29" i="73"/>
  <c r="AX29" i="73" s="1"/>
  <c r="AO29" i="73"/>
  <c r="AP29" i="73"/>
  <c r="AQ29" i="73"/>
  <c r="AR29" i="73"/>
  <c r="AS29" i="73"/>
  <c r="AT29" i="73"/>
  <c r="AU29" i="73"/>
  <c r="AV29" i="73"/>
  <c r="AW29" i="73"/>
  <c r="G30" i="73"/>
  <c r="F30" i="73" s="1"/>
  <c r="H30" i="73"/>
  <c r="I30" i="73"/>
  <c r="AN30" i="73"/>
  <c r="AO30" i="73"/>
  <c r="AP30" i="73"/>
  <c r="AQ30" i="73"/>
  <c r="AR30" i="73"/>
  <c r="AS30" i="73"/>
  <c r="AT30" i="73"/>
  <c r="AU30" i="73"/>
  <c r="AV30" i="73"/>
  <c r="AW30" i="73"/>
  <c r="AX30" i="73"/>
  <c r="G31" i="73"/>
  <c r="F31" i="73" s="1"/>
  <c r="H31" i="73"/>
  <c r="I31" i="73"/>
  <c r="AN31" i="73"/>
  <c r="AX31" i="73" s="1"/>
  <c r="AO31" i="73"/>
  <c r="AP31" i="73"/>
  <c r="AQ31" i="73"/>
  <c r="AR31" i="73"/>
  <c r="AS31" i="73"/>
  <c r="AT31" i="73"/>
  <c r="AU31" i="73"/>
  <c r="AV31" i="73"/>
  <c r="AW31" i="73"/>
  <c r="G32" i="73"/>
  <c r="F32" i="73" s="1"/>
  <c r="H32" i="73"/>
  <c r="I32" i="73"/>
  <c r="AN32" i="73"/>
  <c r="AO32" i="73"/>
  <c r="AP32" i="73"/>
  <c r="AQ32" i="73"/>
  <c r="AX32" i="73" s="1"/>
  <c r="AR32" i="73"/>
  <c r="AS32" i="73"/>
  <c r="AT32" i="73"/>
  <c r="AU32" i="73"/>
  <c r="AV32" i="73"/>
  <c r="AW32" i="73"/>
  <c r="F33" i="73"/>
  <c r="G33" i="73"/>
  <c r="H33" i="73"/>
  <c r="I33" i="73"/>
  <c r="AN33" i="73"/>
  <c r="AX33" i="73" s="1"/>
  <c r="AO33" i="73"/>
  <c r="AP33" i="73"/>
  <c r="AQ33" i="73"/>
  <c r="AR33" i="73"/>
  <c r="AS33" i="73"/>
  <c r="AT33" i="73"/>
  <c r="AU33" i="73"/>
  <c r="AV33" i="73"/>
  <c r="AW33" i="73"/>
  <c r="G34" i="73"/>
  <c r="F34" i="73" s="1"/>
  <c r="H34" i="73"/>
  <c r="I34" i="73"/>
  <c r="AN34" i="73"/>
  <c r="AO34" i="73"/>
  <c r="AP34" i="73"/>
  <c r="AQ34" i="73"/>
  <c r="AR34" i="73"/>
  <c r="AS34" i="73"/>
  <c r="AT34" i="73"/>
  <c r="AU34" i="73"/>
  <c r="AV34" i="73"/>
  <c r="AW34" i="73"/>
  <c r="AX34" i="73"/>
  <c r="G35" i="73"/>
  <c r="F35" i="73" s="1"/>
  <c r="H35" i="73"/>
  <c r="I35" i="73"/>
  <c r="AN35" i="73"/>
  <c r="AX35" i="73" s="1"/>
  <c r="AO35" i="73"/>
  <c r="AP35" i="73"/>
  <c r="AQ35" i="73"/>
  <c r="AR35" i="73"/>
  <c r="AS35" i="73"/>
  <c r="AT35" i="73"/>
  <c r="AU35" i="73"/>
  <c r="AV35" i="73"/>
  <c r="AW35" i="73"/>
  <c r="G36" i="73"/>
  <c r="F36" i="73" s="1"/>
  <c r="H36" i="73"/>
  <c r="I36" i="73"/>
  <c r="AN36" i="73"/>
  <c r="AO36" i="73"/>
  <c r="AP36" i="73"/>
  <c r="AQ36" i="73"/>
  <c r="AX36" i="73" s="1"/>
  <c r="AR36" i="73"/>
  <c r="AS36" i="73"/>
  <c r="AT36" i="73"/>
  <c r="AU36" i="73"/>
  <c r="AV36" i="73"/>
  <c r="AW36" i="73"/>
  <c r="F37" i="73"/>
  <c r="G37" i="73"/>
  <c r="H37" i="73"/>
  <c r="I37" i="73"/>
  <c r="AN37" i="73"/>
  <c r="AX37" i="73" s="1"/>
  <c r="AO37" i="73"/>
  <c r="AP37" i="73"/>
  <c r="AQ37" i="73"/>
  <c r="AR37" i="73"/>
  <c r="AS37" i="73"/>
  <c r="AT37" i="73"/>
  <c r="AU37" i="73"/>
  <c r="AV37" i="73"/>
  <c r="AW37" i="73"/>
  <c r="G38" i="73"/>
  <c r="F38" i="73" s="1"/>
  <c r="H38" i="73"/>
  <c r="I38" i="73"/>
  <c r="AN38" i="73"/>
  <c r="AO38" i="73"/>
  <c r="AP38" i="73"/>
  <c r="AQ38" i="73"/>
  <c r="AR38" i="73"/>
  <c r="AS38" i="73"/>
  <c r="AT38" i="73"/>
  <c r="AU38" i="73"/>
  <c r="AV38" i="73"/>
  <c r="AW38" i="73"/>
  <c r="AX38" i="73"/>
  <c r="G39" i="73"/>
  <c r="F39" i="73" s="1"/>
  <c r="H39" i="73"/>
  <c r="I39" i="73"/>
  <c r="AN39" i="73"/>
  <c r="AX39" i="73" s="1"/>
  <c r="AO39" i="73"/>
  <c r="AP39" i="73"/>
  <c r="AQ39" i="73"/>
  <c r="AR39" i="73"/>
  <c r="AS39" i="73"/>
  <c r="AT39" i="73"/>
  <c r="AU39" i="73"/>
  <c r="AV39" i="73"/>
  <c r="AW39" i="73"/>
  <c r="G40" i="73"/>
  <c r="F40" i="73" s="1"/>
  <c r="H40" i="73"/>
  <c r="I40" i="73"/>
  <c r="AN40" i="73"/>
  <c r="AO40" i="73"/>
  <c r="AP40" i="73"/>
  <c r="AQ40" i="73"/>
  <c r="AX40" i="73" s="1"/>
  <c r="AR40" i="73"/>
  <c r="AS40" i="73"/>
  <c r="AT40" i="73"/>
  <c r="AU40" i="73"/>
  <c r="AV40" i="73"/>
  <c r="AW40" i="73"/>
  <c r="F41" i="73"/>
  <c r="G41" i="73"/>
  <c r="H41" i="73"/>
  <c r="I41" i="73"/>
  <c r="AN41" i="73"/>
  <c r="AX41" i="73" s="1"/>
  <c r="AO41" i="73"/>
  <c r="AP41" i="73"/>
  <c r="AQ41" i="73"/>
  <c r="AR41" i="73"/>
  <c r="AS41" i="73"/>
  <c r="AT41" i="73"/>
  <c r="AU41" i="73"/>
  <c r="AV41" i="73"/>
  <c r="AW41" i="73"/>
  <c r="G42" i="73"/>
  <c r="F42" i="73" s="1"/>
  <c r="H42" i="73"/>
  <c r="I42" i="73"/>
  <c r="AN42" i="73"/>
  <c r="AO42" i="73"/>
  <c r="AP42" i="73"/>
  <c r="AQ42" i="73"/>
  <c r="AR42" i="73"/>
  <c r="AS42" i="73"/>
  <c r="AT42" i="73"/>
  <c r="AU42" i="73"/>
  <c r="AV42" i="73"/>
  <c r="AW42" i="73"/>
  <c r="AX42" i="73"/>
  <c r="G43" i="73"/>
  <c r="F43" i="73" s="1"/>
  <c r="H43" i="73"/>
  <c r="I43" i="73"/>
  <c r="AN43" i="73"/>
  <c r="AX43" i="73" s="1"/>
  <c r="AO43" i="73"/>
  <c r="AP43" i="73"/>
  <c r="AQ43" i="73"/>
  <c r="AR43" i="73"/>
  <c r="AS43" i="73"/>
  <c r="AT43" i="73"/>
  <c r="AU43" i="73"/>
  <c r="AV43" i="73"/>
  <c r="AW43" i="73"/>
  <c r="G44" i="73"/>
  <c r="F44" i="73" s="1"/>
  <c r="H44" i="73"/>
  <c r="I44" i="73"/>
  <c r="AN44" i="73"/>
  <c r="AO44" i="73"/>
  <c r="AP44" i="73"/>
  <c r="AQ44" i="73"/>
  <c r="AX44" i="73" s="1"/>
  <c r="AR44" i="73"/>
  <c r="AS44" i="73"/>
  <c r="AT44" i="73"/>
  <c r="AU44" i="73"/>
  <c r="AV44" i="73"/>
  <c r="AW44" i="73"/>
  <c r="F45" i="73"/>
  <c r="G45" i="73"/>
  <c r="H45" i="73"/>
  <c r="I45" i="73"/>
  <c r="AN45" i="73"/>
  <c r="AX45" i="73" s="1"/>
  <c r="AO45" i="73"/>
  <c r="AP45" i="73"/>
  <c r="AQ45" i="73"/>
  <c r="AR45" i="73"/>
  <c r="AS45" i="73"/>
  <c r="AT45" i="73"/>
  <c r="AU45" i="73"/>
  <c r="AV45" i="73"/>
  <c r="AW45" i="73"/>
  <c r="G46" i="73"/>
  <c r="F46" i="73" s="1"/>
  <c r="H46" i="73"/>
  <c r="I46" i="73"/>
  <c r="AN46" i="73"/>
  <c r="AO46" i="73"/>
  <c r="AP46" i="73"/>
  <c r="AQ46" i="73"/>
  <c r="AR46" i="73"/>
  <c r="AS46" i="73"/>
  <c r="AT46" i="73"/>
  <c r="AU46" i="73"/>
  <c r="AV46" i="73"/>
  <c r="AW46" i="73"/>
  <c r="AX46" i="73"/>
  <c r="G47" i="73"/>
  <c r="F47" i="73" s="1"/>
  <c r="H47" i="73"/>
  <c r="I47" i="73"/>
  <c r="AN47" i="73"/>
  <c r="AX47" i="73" s="1"/>
  <c r="AO47" i="73"/>
  <c r="AP47" i="73"/>
  <c r="AQ47" i="73"/>
  <c r="AR47" i="73"/>
  <c r="AS47" i="73"/>
  <c r="AT47" i="73"/>
  <c r="AU47" i="73"/>
  <c r="AV47" i="73"/>
  <c r="AW47" i="73"/>
  <c r="G48" i="73"/>
  <c r="F48" i="73" s="1"/>
  <c r="H48" i="73"/>
  <c r="I48" i="73"/>
  <c r="AN48" i="73"/>
  <c r="AO48" i="73"/>
  <c r="AP48" i="73"/>
  <c r="AQ48" i="73"/>
  <c r="AX48" i="73" s="1"/>
  <c r="AR48" i="73"/>
  <c r="AS48" i="73"/>
  <c r="AT48" i="73"/>
  <c r="AU48" i="73"/>
  <c r="AV48" i="73"/>
  <c r="AW48" i="73"/>
  <c r="F49" i="73"/>
  <c r="G49" i="73"/>
  <c r="H49" i="73"/>
  <c r="I49" i="73"/>
  <c r="AN49" i="73"/>
  <c r="AX49" i="73" s="1"/>
  <c r="AO49" i="73"/>
  <c r="AP49" i="73"/>
  <c r="AQ49" i="73"/>
  <c r="AR49" i="73"/>
  <c r="AS49" i="73"/>
  <c r="AT49" i="73"/>
  <c r="AU49" i="73"/>
  <c r="AV49" i="73"/>
  <c r="AV74" i="73" s="1"/>
  <c r="AW49" i="73"/>
  <c r="G50" i="73"/>
  <c r="F50" i="73" s="1"/>
  <c r="H50" i="73"/>
  <c r="I50" i="73"/>
  <c r="AN50" i="73"/>
  <c r="AO50" i="73"/>
  <c r="AP50" i="73"/>
  <c r="AQ50" i="73"/>
  <c r="AR50" i="73"/>
  <c r="AS50" i="73"/>
  <c r="AT50" i="73"/>
  <c r="AU50" i="73"/>
  <c r="AV50" i="73"/>
  <c r="AW50" i="73"/>
  <c r="AX50" i="73"/>
  <c r="G51" i="73"/>
  <c r="F51" i="73" s="1"/>
  <c r="H51" i="73"/>
  <c r="I51" i="73"/>
  <c r="AN51" i="73"/>
  <c r="AX51" i="73" s="1"/>
  <c r="AO51" i="73"/>
  <c r="AP51" i="73"/>
  <c r="AQ51" i="73"/>
  <c r="AR51" i="73"/>
  <c r="AS51" i="73"/>
  <c r="AT51" i="73"/>
  <c r="AU51" i="73"/>
  <c r="AV51" i="73"/>
  <c r="AW51" i="73"/>
  <c r="G52" i="73"/>
  <c r="F52" i="73" s="1"/>
  <c r="H52" i="73"/>
  <c r="I52" i="73"/>
  <c r="AN52" i="73"/>
  <c r="AO52" i="73"/>
  <c r="AP52" i="73"/>
  <c r="AQ52" i="73"/>
  <c r="AX52" i="73" s="1"/>
  <c r="AR52" i="73"/>
  <c r="AS52" i="73"/>
  <c r="AT52" i="73"/>
  <c r="AU52" i="73"/>
  <c r="AV52" i="73"/>
  <c r="AW52" i="73"/>
  <c r="F53" i="73"/>
  <c r="G53" i="73"/>
  <c r="H53" i="73"/>
  <c r="I53" i="73"/>
  <c r="AN53" i="73"/>
  <c r="AX53" i="73" s="1"/>
  <c r="AO53" i="73"/>
  <c r="AP53" i="73"/>
  <c r="AQ53" i="73"/>
  <c r="AR53" i="73"/>
  <c r="AS53" i="73"/>
  <c r="AT53" i="73"/>
  <c r="AU53" i="73"/>
  <c r="AV53" i="73"/>
  <c r="AW53" i="73"/>
  <c r="G54" i="73"/>
  <c r="F54" i="73" s="1"/>
  <c r="H54" i="73"/>
  <c r="I54" i="73"/>
  <c r="AN54" i="73"/>
  <c r="AO54" i="73"/>
  <c r="AP54" i="73"/>
  <c r="AQ54" i="73"/>
  <c r="AR54" i="73"/>
  <c r="AS54" i="73"/>
  <c r="AT54" i="73"/>
  <c r="AU54" i="73"/>
  <c r="AV54" i="73"/>
  <c r="AW54" i="73"/>
  <c r="AX54" i="73"/>
  <c r="G55" i="73"/>
  <c r="F55" i="73" s="1"/>
  <c r="H55" i="73"/>
  <c r="I55" i="73"/>
  <c r="AN55" i="73"/>
  <c r="AX55" i="73" s="1"/>
  <c r="AO55" i="73"/>
  <c r="AP55" i="73"/>
  <c r="AQ55" i="73"/>
  <c r="AR55" i="73"/>
  <c r="AS55" i="73"/>
  <c r="AT55" i="73"/>
  <c r="AU55" i="73"/>
  <c r="AV55" i="73"/>
  <c r="AW55" i="73"/>
  <c r="G56" i="73"/>
  <c r="F56" i="73" s="1"/>
  <c r="H56" i="73"/>
  <c r="I56" i="73"/>
  <c r="AN56" i="73"/>
  <c r="AO56" i="73"/>
  <c r="AP56" i="73"/>
  <c r="AQ56" i="73"/>
  <c r="AX56" i="73" s="1"/>
  <c r="AR56" i="73"/>
  <c r="AS56" i="73"/>
  <c r="AT56" i="73"/>
  <c r="AU56" i="73"/>
  <c r="AV56" i="73"/>
  <c r="AW56" i="73"/>
  <c r="F57" i="73"/>
  <c r="G57" i="73"/>
  <c r="H57" i="73"/>
  <c r="I57" i="73"/>
  <c r="AN57" i="73"/>
  <c r="AX57" i="73" s="1"/>
  <c r="AO57" i="73"/>
  <c r="AP57" i="73"/>
  <c r="AQ57" i="73"/>
  <c r="AR57" i="73"/>
  <c r="AS57" i="73"/>
  <c r="AT57" i="73"/>
  <c r="AU57" i="73"/>
  <c r="AV57" i="73"/>
  <c r="AW57" i="73"/>
  <c r="G58" i="73"/>
  <c r="F58" i="73" s="1"/>
  <c r="H58" i="73"/>
  <c r="I58" i="73"/>
  <c r="AN58" i="73"/>
  <c r="AO58" i="73"/>
  <c r="AP58" i="73"/>
  <c r="AQ58" i="73"/>
  <c r="AR58" i="73"/>
  <c r="AS58" i="73"/>
  <c r="AT58" i="73"/>
  <c r="AU58" i="73"/>
  <c r="AV58" i="73"/>
  <c r="AW58" i="73"/>
  <c r="AX58" i="73"/>
  <c r="G59" i="73"/>
  <c r="F59" i="73" s="1"/>
  <c r="H59" i="73"/>
  <c r="I59" i="73"/>
  <c r="AN59" i="73"/>
  <c r="AX59" i="73" s="1"/>
  <c r="AO59" i="73"/>
  <c r="AP59" i="73"/>
  <c r="AQ59" i="73"/>
  <c r="AR59" i="73"/>
  <c r="AS59" i="73"/>
  <c r="AT59" i="73"/>
  <c r="AU59" i="73"/>
  <c r="AV59" i="73"/>
  <c r="AW59" i="73"/>
  <c r="G60" i="73"/>
  <c r="F60" i="73" s="1"/>
  <c r="H60" i="73"/>
  <c r="I60" i="73"/>
  <c r="AN60" i="73"/>
  <c r="AO60" i="73"/>
  <c r="AP60" i="73"/>
  <c r="AQ60" i="73"/>
  <c r="AX60" i="73" s="1"/>
  <c r="AR60" i="73"/>
  <c r="AS60" i="73"/>
  <c r="AT60" i="73"/>
  <c r="AU60" i="73"/>
  <c r="AV60" i="73"/>
  <c r="AW60" i="73"/>
  <c r="F61" i="73"/>
  <c r="G61" i="73"/>
  <c r="H61" i="73"/>
  <c r="I61" i="73"/>
  <c r="AN61" i="73"/>
  <c r="AX61" i="73" s="1"/>
  <c r="AO61" i="73"/>
  <c r="AP61" i="73"/>
  <c r="AQ61" i="73"/>
  <c r="AR61" i="73"/>
  <c r="AS61" i="73"/>
  <c r="AT61" i="73"/>
  <c r="AU61" i="73"/>
  <c r="AV61" i="73"/>
  <c r="AW61" i="73"/>
  <c r="G62" i="73"/>
  <c r="F62" i="73" s="1"/>
  <c r="H62" i="73"/>
  <c r="I62" i="73"/>
  <c r="AN62" i="73"/>
  <c r="AO62" i="73"/>
  <c r="AP62" i="73"/>
  <c r="AQ62" i="73"/>
  <c r="AR62" i="73"/>
  <c r="AS62" i="73"/>
  <c r="AT62" i="73"/>
  <c r="AU62" i="73"/>
  <c r="AV62" i="73"/>
  <c r="AW62" i="73"/>
  <c r="AX62" i="73"/>
  <c r="G63" i="73"/>
  <c r="F63" i="73" s="1"/>
  <c r="H63" i="73"/>
  <c r="I63" i="73"/>
  <c r="AN63" i="73"/>
  <c r="AX63" i="73" s="1"/>
  <c r="AO63" i="73"/>
  <c r="AP63" i="73"/>
  <c r="AQ63" i="73"/>
  <c r="AR63" i="73"/>
  <c r="AS63" i="73"/>
  <c r="AT63" i="73"/>
  <c r="AU63" i="73"/>
  <c r="AV63" i="73"/>
  <c r="AW63" i="73"/>
  <c r="G64" i="73"/>
  <c r="F64" i="73" s="1"/>
  <c r="H64" i="73"/>
  <c r="I64" i="73"/>
  <c r="AN64" i="73"/>
  <c r="AO64" i="73"/>
  <c r="AP64" i="73"/>
  <c r="AQ64" i="73"/>
  <c r="AX64" i="73" s="1"/>
  <c r="AR64" i="73"/>
  <c r="AS64" i="73"/>
  <c r="AT64" i="73"/>
  <c r="AU64" i="73"/>
  <c r="AV64" i="73"/>
  <c r="AW64" i="73"/>
  <c r="F65" i="73"/>
  <c r="G65" i="73"/>
  <c r="H65" i="73"/>
  <c r="I65" i="73"/>
  <c r="AN65" i="73"/>
  <c r="AX65" i="73" s="1"/>
  <c r="AO65" i="73"/>
  <c r="AP65" i="73"/>
  <c r="AQ65" i="73"/>
  <c r="AR65" i="73"/>
  <c r="AS65" i="73"/>
  <c r="AT65" i="73"/>
  <c r="AU65" i="73"/>
  <c r="AV65" i="73"/>
  <c r="AW65" i="73"/>
  <c r="G66" i="73"/>
  <c r="F66" i="73" s="1"/>
  <c r="H66" i="73"/>
  <c r="I66" i="73"/>
  <c r="AN66" i="73"/>
  <c r="AO66" i="73"/>
  <c r="AP66" i="73"/>
  <c r="AQ66" i="73"/>
  <c r="AR66" i="73"/>
  <c r="AS66" i="73"/>
  <c r="AT66" i="73"/>
  <c r="AU66" i="73"/>
  <c r="AV66" i="73"/>
  <c r="AW66" i="73"/>
  <c r="AX66" i="73"/>
  <c r="G67" i="73"/>
  <c r="F67" i="73" s="1"/>
  <c r="H67" i="73"/>
  <c r="I67" i="73"/>
  <c r="AN67" i="73"/>
  <c r="AX67" i="73" s="1"/>
  <c r="AO67" i="73"/>
  <c r="AP67" i="73"/>
  <c r="AQ67" i="73"/>
  <c r="AR67" i="73"/>
  <c r="AS67" i="73"/>
  <c r="AT67" i="73"/>
  <c r="AU67" i="73"/>
  <c r="AV67" i="73"/>
  <c r="AW67" i="73"/>
  <c r="G68" i="73"/>
  <c r="F68" i="73" s="1"/>
  <c r="H68" i="73"/>
  <c r="I68" i="73"/>
  <c r="AN68" i="73"/>
  <c r="AO68" i="73"/>
  <c r="AP68" i="73"/>
  <c r="AQ68" i="73"/>
  <c r="AX68" i="73" s="1"/>
  <c r="AR68" i="73"/>
  <c r="AS68" i="73"/>
  <c r="AT68" i="73"/>
  <c r="AU68" i="73"/>
  <c r="AV68" i="73"/>
  <c r="AW68" i="73"/>
  <c r="F69" i="73"/>
  <c r="G69" i="73"/>
  <c r="H69" i="73"/>
  <c r="I69" i="73"/>
  <c r="AN69" i="73"/>
  <c r="AX69" i="73" s="1"/>
  <c r="AO69" i="73"/>
  <c r="AP69" i="73"/>
  <c r="AQ69" i="73"/>
  <c r="AR69" i="73"/>
  <c r="AS69" i="73"/>
  <c r="AT69" i="73"/>
  <c r="AU69" i="73"/>
  <c r="AV69" i="73"/>
  <c r="AW69" i="73"/>
  <c r="G70" i="73"/>
  <c r="F70" i="73" s="1"/>
  <c r="H70" i="73"/>
  <c r="I70" i="73"/>
  <c r="AN70" i="73"/>
  <c r="AO70" i="73"/>
  <c r="AP70" i="73"/>
  <c r="AQ70" i="73"/>
  <c r="AR70" i="73"/>
  <c r="AS70" i="73"/>
  <c r="AT70" i="73"/>
  <c r="AU70" i="73"/>
  <c r="AV70" i="73"/>
  <c r="AW70" i="73"/>
  <c r="AX70" i="73"/>
  <c r="G71" i="73"/>
  <c r="F71" i="73" s="1"/>
  <c r="H71" i="73"/>
  <c r="I71" i="73"/>
  <c r="AN71" i="73"/>
  <c r="AX71" i="73" s="1"/>
  <c r="AO71" i="73"/>
  <c r="AP71" i="73"/>
  <c r="AQ71" i="73"/>
  <c r="AR71" i="73"/>
  <c r="AS71" i="73"/>
  <c r="AT71" i="73"/>
  <c r="AU71" i="73"/>
  <c r="AV71" i="73"/>
  <c r="AW71" i="73"/>
  <c r="G72" i="73"/>
  <c r="F72" i="73" s="1"/>
  <c r="H72" i="73"/>
  <c r="I72" i="73"/>
  <c r="AN72" i="73"/>
  <c r="AO72" i="73"/>
  <c r="AP72" i="73"/>
  <c r="AQ72" i="73"/>
  <c r="AX72" i="73" s="1"/>
  <c r="AR72" i="73"/>
  <c r="AS72" i="73"/>
  <c r="AT72" i="73"/>
  <c r="AU72" i="73"/>
  <c r="AV72" i="73"/>
  <c r="AW72" i="73"/>
  <c r="F73" i="73"/>
  <c r="G73" i="73"/>
  <c r="H73" i="73"/>
  <c r="I73" i="73"/>
  <c r="AN73" i="73"/>
  <c r="AX73" i="73" s="1"/>
  <c r="AO73" i="73"/>
  <c r="AP73" i="73"/>
  <c r="AQ73" i="73"/>
  <c r="AR73" i="73"/>
  <c r="AS73" i="73"/>
  <c r="AT73" i="73"/>
  <c r="AU73" i="73"/>
  <c r="AV73" i="73"/>
  <c r="AW73" i="73"/>
  <c r="G74" i="73"/>
  <c r="J74" i="73"/>
  <c r="K74" i="73"/>
  <c r="L74" i="73"/>
  <c r="M74" i="73"/>
  <c r="N74" i="73"/>
  <c r="O74" i="73"/>
  <c r="P74" i="73"/>
  <c r="Q74" i="73"/>
  <c r="R74" i="73"/>
  <c r="S74" i="73"/>
  <c r="T74" i="73"/>
  <c r="U74" i="73"/>
  <c r="V74" i="73"/>
  <c r="W74" i="73"/>
  <c r="X74" i="73"/>
  <c r="Y74" i="73"/>
  <c r="Z74" i="73"/>
  <c r="AA74" i="73"/>
  <c r="AB74" i="73"/>
  <c r="AC74" i="73"/>
  <c r="AD74" i="73"/>
  <c r="AE74" i="73"/>
  <c r="AF74" i="73"/>
  <c r="AG74" i="73"/>
  <c r="AH74" i="73"/>
  <c r="AI74" i="73"/>
  <c r="AJ74" i="73"/>
  <c r="AK74" i="73"/>
  <c r="AL74" i="73"/>
  <c r="AM74" i="73"/>
  <c r="AQ74" i="73"/>
  <c r="AR74" i="73"/>
  <c r="AT74" i="73"/>
  <c r="AW74" i="73"/>
  <c r="B5" i="79" l="1"/>
  <c r="AX74" i="79"/>
  <c r="B3" i="79"/>
  <c r="B4" i="79"/>
  <c r="F74" i="79"/>
  <c r="H74" i="79"/>
  <c r="G74" i="79"/>
  <c r="AN74" i="79"/>
  <c r="AS74" i="79"/>
  <c r="B5" i="78"/>
  <c r="B3" i="78"/>
  <c r="AX74" i="78"/>
  <c r="H74" i="78"/>
  <c r="F74" i="78"/>
  <c r="B4" i="78"/>
  <c r="I74" i="78"/>
  <c r="AN74" i="78"/>
  <c r="B5" i="77"/>
  <c r="B3" i="77"/>
  <c r="AX74" i="77"/>
  <c r="B4" i="77"/>
  <c r="H74" i="77"/>
  <c r="F19" i="77"/>
  <c r="F74" i="77" s="1"/>
  <c r="B5" i="76"/>
  <c r="B3" i="76"/>
  <c r="AX74" i="76"/>
  <c r="B4" i="76"/>
  <c r="F74" i="76"/>
  <c r="H74" i="76"/>
  <c r="F55" i="76"/>
  <c r="AR74" i="76"/>
  <c r="B5" i="75"/>
  <c r="B3" i="75"/>
  <c r="AX74" i="75"/>
  <c r="B4" i="75"/>
  <c r="F74" i="75"/>
  <c r="H74" i="75"/>
  <c r="B2" i="75"/>
  <c r="I74" i="75"/>
  <c r="AN74" i="75"/>
  <c r="B5" i="74"/>
  <c r="AX74" i="74"/>
  <c r="B3" i="74"/>
  <c r="B4" i="74"/>
  <c r="F74" i="74"/>
  <c r="H74" i="74"/>
  <c r="G74" i="74"/>
  <c r="AP74" i="74"/>
  <c r="AN74" i="74"/>
  <c r="B5" i="73"/>
  <c r="B3" i="73"/>
  <c r="AX74" i="73"/>
  <c r="B4" i="73"/>
  <c r="H74" i="73"/>
  <c r="F74" i="73"/>
  <c r="AP74" i="73"/>
  <c r="AX13" i="73"/>
  <c r="K27" i="7" l="1"/>
  <c r="K28" i="7"/>
  <c r="K29" i="7"/>
  <c r="K30" i="7"/>
  <c r="K31" i="7"/>
  <c r="K32" i="7"/>
  <c r="K43" i="7"/>
  <c r="K26" i="7"/>
  <c r="K44" i="7"/>
  <c r="K45" i="7"/>
  <c r="AT10" i="66"/>
  <c r="AV10" i="66"/>
  <c r="AS10" i="66"/>
  <c r="AX10" i="66"/>
  <c r="AP11" i="66"/>
  <c r="AR11" i="66"/>
  <c r="AY11" i="66"/>
  <c r="AT12" i="66"/>
  <c r="AV12" i="66"/>
  <c r="AS12" i="66"/>
  <c r="AX12" i="66"/>
  <c r="AP13" i="66"/>
  <c r="AR13" i="66"/>
  <c r="AT14" i="66"/>
  <c r="AV14" i="66"/>
  <c r="AX14" i="66"/>
  <c r="AP15" i="66"/>
  <c r="AT16" i="66"/>
  <c r="AV16" i="66"/>
  <c r="AX16" i="66"/>
  <c r="AP17" i="66"/>
  <c r="AT18" i="66"/>
  <c r="AV18" i="66"/>
  <c r="AX18" i="66"/>
  <c r="AP19" i="66"/>
  <c r="AR19" i="66"/>
  <c r="AT20" i="66"/>
  <c r="AV20" i="66"/>
  <c r="AX20" i="66"/>
  <c r="AR21" i="66"/>
  <c r="AT22" i="66"/>
  <c r="AV22" i="66"/>
  <c r="K22" i="66"/>
  <c r="AP23" i="66"/>
  <c r="AR23" i="66"/>
  <c r="AT24" i="66"/>
  <c r="AV24" i="66"/>
  <c r="AX24" i="66"/>
  <c r="AP25" i="66"/>
  <c r="AR25" i="66"/>
  <c r="AT26" i="66"/>
  <c r="AV26" i="66"/>
  <c r="AX26" i="66"/>
  <c r="AP27" i="66"/>
  <c r="AR27" i="66"/>
  <c r="AT28" i="66"/>
  <c r="AV28" i="66"/>
  <c r="AP29" i="66"/>
  <c r="AR29" i="66"/>
  <c r="AT30" i="66"/>
  <c r="AX30" i="66"/>
  <c r="AP31" i="66"/>
  <c r="AR31" i="66"/>
  <c r="I32" i="66"/>
  <c r="AV32" i="66"/>
  <c r="K32" i="66"/>
  <c r="AP33" i="66"/>
  <c r="AR33" i="66"/>
  <c r="I34" i="66"/>
  <c r="AV34" i="66"/>
  <c r="AX34" i="66"/>
  <c r="AP35" i="66"/>
  <c r="AR35" i="66"/>
  <c r="I36" i="66"/>
  <c r="AV36" i="66"/>
  <c r="AX36" i="66"/>
  <c r="AU37" i="66"/>
  <c r="AP37" i="66"/>
  <c r="AR37" i="66"/>
  <c r="I38" i="66"/>
  <c r="AV38" i="66"/>
  <c r="AX38" i="66"/>
  <c r="AU39" i="66"/>
  <c r="AP39" i="66"/>
  <c r="AR39" i="66"/>
  <c r="I40" i="66"/>
  <c r="AV40" i="66"/>
  <c r="AX40" i="66"/>
  <c r="AU41" i="66"/>
  <c r="AR41" i="66"/>
  <c r="AT42" i="66"/>
  <c r="AV42" i="66"/>
  <c r="AX42" i="66"/>
  <c r="AU43" i="66"/>
  <c r="AP43" i="66"/>
  <c r="AR43" i="66"/>
  <c r="AT44" i="66"/>
  <c r="AV44" i="66"/>
  <c r="AW44" i="66"/>
  <c r="AX44" i="66"/>
  <c r="AY44" i="66"/>
  <c r="AU45" i="66"/>
  <c r="AP45" i="66"/>
  <c r="AQ45" i="66"/>
  <c r="AR45" i="66"/>
  <c r="AS45" i="66"/>
  <c r="AT46" i="66"/>
  <c r="AU46" i="66"/>
  <c r="AV46" i="66"/>
  <c r="AW46" i="66"/>
  <c r="AX46" i="66"/>
  <c r="AY46" i="66"/>
  <c r="AU47" i="66"/>
  <c r="AP47" i="66"/>
  <c r="AQ47" i="66"/>
  <c r="AR47" i="66"/>
  <c r="AS47" i="66"/>
  <c r="AT48" i="66"/>
  <c r="AU48" i="66"/>
  <c r="AV48" i="66"/>
  <c r="AW48" i="66"/>
  <c r="AY48" i="66"/>
  <c r="AQ49" i="66"/>
  <c r="AR49" i="66"/>
  <c r="AS49" i="66"/>
  <c r="AT50" i="66"/>
  <c r="AU50" i="66"/>
  <c r="AV50" i="66"/>
  <c r="AW50" i="66"/>
  <c r="AX50" i="66"/>
  <c r="AY50" i="66"/>
  <c r="AP51" i="66"/>
  <c r="AQ51" i="66"/>
  <c r="AR51" i="66"/>
  <c r="AT52" i="66"/>
  <c r="AU52" i="66"/>
  <c r="AV52" i="66"/>
  <c r="AW52" i="66"/>
  <c r="AX52" i="66"/>
  <c r="AY52" i="66"/>
  <c r="AP53" i="66"/>
  <c r="AQ53" i="66"/>
  <c r="AR53" i="66"/>
  <c r="AS53" i="66"/>
  <c r="AT54" i="66"/>
  <c r="AU54" i="66"/>
  <c r="AV54" i="66"/>
  <c r="AW54" i="66"/>
  <c r="AX54" i="66"/>
  <c r="AY54" i="66"/>
  <c r="AP55" i="66"/>
  <c r="AR55" i="66"/>
  <c r="AT56" i="66"/>
  <c r="AU56" i="66"/>
  <c r="AV56" i="66"/>
  <c r="AW56" i="66"/>
  <c r="AY56" i="66"/>
  <c r="AP57" i="66"/>
  <c r="AQ57" i="66"/>
  <c r="AR57" i="66"/>
  <c r="AS57" i="66"/>
  <c r="AU58" i="66"/>
  <c r="AV58" i="66"/>
  <c r="AW58" i="66"/>
  <c r="AX58" i="66"/>
  <c r="AY58" i="66"/>
  <c r="AP59" i="66"/>
  <c r="AQ59" i="66"/>
  <c r="AR59" i="66"/>
  <c r="AS59" i="66"/>
  <c r="AU60" i="66"/>
  <c r="AV60" i="66"/>
  <c r="AW60" i="66"/>
  <c r="AX60" i="66"/>
  <c r="AY60" i="66"/>
  <c r="AP61" i="66"/>
  <c r="AQ61" i="66"/>
  <c r="AR61" i="66"/>
  <c r="AS61" i="66"/>
  <c r="AU62" i="66"/>
  <c r="AV62" i="66"/>
  <c r="AW62" i="66"/>
  <c r="AX62" i="66"/>
  <c r="AY62" i="66"/>
  <c r="AP63" i="66"/>
  <c r="AQ63" i="66"/>
  <c r="AR63" i="66"/>
  <c r="AS63" i="66"/>
  <c r="AU64" i="66"/>
  <c r="AV64" i="66"/>
  <c r="AW64" i="66"/>
  <c r="K64" i="66"/>
  <c r="AY64" i="66"/>
  <c r="AQ65" i="66"/>
  <c r="AR65" i="66"/>
  <c r="AS65" i="66"/>
  <c r="AU66" i="66"/>
  <c r="AV66" i="66"/>
  <c r="AW66" i="66"/>
  <c r="AX66" i="66"/>
  <c r="AY66" i="66"/>
  <c r="AP67" i="66"/>
  <c r="AQ67" i="66"/>
  <c r="AS67" i="66"/>
  <c r="AW68" i="66"/>
  <c r="AY68" i="66"/>
  <c r="AP69" i="66"/>
  <c r="AQ69" i="66"/>
  <c r="AS69" i="66"/>
  <c r="AT70" i="66"/>
  <c r="AU70" i="66"/>
  <c r="AS70" i="66"/>
  <c r="AV70" i="66"/>
  <c r="AW70" i="66"/>
  <c r="AY70" i="66"/>
  <c r="AP71" i="66"/>
  <c r="AQ71" i="66"/>
  <c r="AR71" i="66"/>
  <c r="AS71" i="66"/>
  <c r="AT72" i="66"/>
  <c r="AU72" i="66"/>
  <c r="AV72" i="66"/>
  <c r="AW72" i="66"/>
  <c r="AQ73" i="66"/>
  <c r="AS73" i="66"/>
  <c r="N74" i="66"/>
  <c r="AU9" i="66"/>
  <c r="AV9" i="66"/>
  <c r="AW9" i="66"/>
  <c r="AD74" i="66"/>
  <c r="K9" i="66"/>
  <c r="L74" i="66"/>
  <c r="I10" i="71"/>
  <c r="AO10" i="71"/>
  <c r="AR11" i="71"/>
  <c r="AU12" i="71"/>
  <c r="AW13" i="71"/>
  <c r="AO14" i="71"/>
  <c r="I15" i="71"/>
  <c r="AR15" i="71"/>
  <c r="H16" i="71"/>
  <c r="I16" i="71"/>
  <c r="AU16" i="71"/>
  <c r="AW17" i="71"/>
  <c r="H18" i="71"/>
  <c r="AO18" i="71"/>
  <c r="AU20" i="71"/>
  <c r="AW21" i="71"/>
  <c r="AW22" i="71"/>
  <c r="H22" i="71"/>
  <c r="AO22" i="71"/>
  <c r="H23" i="71"/>
  <c r="AR23" i="71"/>
  <c r="H24" i="71"/>
  <c r="I24" i="71"/>
  <c r="AU24" i="71"/>
  <c r="I25" i="71"/>
  <c r="AW25" i="71"/>
  <c r="H26" i="71"/>
  <c r="AO26" i="71"/>
  <c r="AR27" i="71"/>
  <c r="AS28" i="71"/>
  <c r="I28" i="71"/>
  <c r="AU28" i="71"/>
  <c r="I29" i="71"/>
  <c r="AW29" i="71"/>
  <c r="H30" i="71"/>
  <c r="AO30" i="71"/>
  <c r="AU32" i="71"/>
  <c r="I33" i="71"/>
  <c r="AW33" i="71"/>
  <c r="AO34" i="71"/>
  <c r="H35" i="71"/>
  <c r="AP35" i="71"/>
  <c r="I35" i="71"/>
  <c r="AR35" i="71"/>
  <c r="H36" i="71"/>
  <c r="I36" i="71"/>
  <c r="AU36" i="71"/>
  <c r="AV37" i="71"/>
  <c r="I37" i="71"/>
  <c r="AW37" i="71"/>
  <c r="H38" i="71"/>
  <c r="AO38" i="71"/>
  <c r="AR39" i="71"/>
  <c r="AU40" i="71"/>
  <c r="AW41" i="71"/>
  <c r="H42" i="71"/>
  <c r="AO42" i="71"/>
  <c r="H43" i="71"/>
  <c r="H44" i="71"/>
  <c r="I44" i="71"/>
  <c r="AU44" i="71"/>
  <c r="I45" i="71"/>
  <c r="AW45" i="71"/>
  <c r="H46" i="71"/>
  <c r="AO46" i="71"/>
  <c r="I47" i="71"/>
  <c r="AR47" i="71"/>
  <c r="H48" i="71"/>
  <c r="I48" i="71"/>
  <c r="AU48" i="71"/>
  <c r="I49" i="71"/>
  <c r="AW49" i="71"/>
  <c r="H50" i="71"/>
  <c r="AO50" i="71"/>
  <c r="AR51" i="71"/>
  <c r="AU52" i="71"/>
  <c r="AW53" i="71"/>
  <c r="AW54" i="71"/>
  <c r="H54" i="71"/>
  <c r="H55" i="71"/>
  <c r="I55" i="71"/>
  <c r="AR55" i="71"/>
  <c r="H56" i="71"/>
  <c r="I56" i="71"/>
  <c r="AU56" i="71"/>
  <c r="H57" i="71"/>
  <c r="I57" i="71"/>
  <c r="H58" i="71"/>
  <c r="H59" i="71"/>
  <c r="I60" i="71"/>
  <c r="H61" i="71"/>
  <c r="I61" i="71"/>
  <c r="AW61" i="71"/>
  <c r="H62" i="71"/>
  <c r="H63" i="71"/>
  <c r="I63" i="71"/>
  <c r="I65" i="71"/>
  <c r="I66" i="71"/>
  <c r="I67" i="71"/>
  <c r="I68" i="71"/>
  <c r="H69" i="71"/>
  <c r="H71" i="71"/>
  <c r="H72" i="71"/>
  <c r="I72" i="71"/>
  <c r="I73" i="71"/>
  <c r="H9" i="71"/>
  <c r="V74" i="71"/>
  <c r="Y74" i="71"/>
  <c r="AD74" i="71"/>
  <c r="AE74" i="71"/>
  <c r="AI74" i="71"/>
  <c r="AQ10" i="71"/>
  <c r="AR10" i="71"/>
  <c r="AT11" i="71"/>
  <c r="AU11" i="71"/>
  <c r="AP12" i="71"/>
  <c r="AN13" i="71"/>
  <c r="AO13" i="71"/>
  <c r="AR13" i="71"/>
  <c r="AQ14" i="71"/>
  <c r="AR14" i="71"/>
  <c r="G14" i="71"/>
  <c r="AU14" i="71"/>
  <c r="AU15" i="71"/>
  <c r="AN17" i="71"/>
  <c r="AO17" i="71"/>
  <c r="AR17" i="71"/>
  <c r="AP18" i="71"/>
  <c r="AQ18" i="71"/>
  <c r="AR18" i="71"/>
  <c r="AT19" i="71"/>
  <c r="AU19" i="71"/>
  <c r="AV20" i="71"/>
  <c r="AN21" i="71"/>
  <c r="AO21" i="71"/>
  <c r="AR21" i="71"/>
  <c r="AQ22" i="71"/>
  <c r="AR22" i="71"/>
  <c r="AT23" i="71"/>
  <c r="AU23" i="71"/>
  <c r="AO24" i="71"/>
  <c r="AP24" i="71"/>
  <c r="AV24" i="71"/>
  <c r="AN25" i="71"/>
  <c r="AO25" i="71"/>
  <c r="AP26" i="71"/>
  <c r="AQ26" i="71"/>
  <c r="AR26" i="71"/>
  <c r="G26" i="71"/>
  <c r="AU26" i="71"/>
  <c r="AS27" i="71"/>
  <c r="AT27" i="71"/>
  <c r="AU27" i="71"/>
  <c r="AO28" i="71"/>
  <c r="AN29" i="71"/>
  <c r="AP30" i="71"/>
  <c r="AQ30" i="71"/>
  <c r="AR30" i="71"/>
  <c r="AU30" i="71"/>
  <c r="AS31" i="71"/>
  <c r="AT31" i="71"/>
  <c r="AU31" i="71"/>
  <c r="AO32" i="71"/>
  <c r="AN33" i="71"/>
  <c r="AO33" i="71"/>
  <c r="AR33" i="71"/>
  <c r="AP34" i="71"/>
  <c r="AQ34" i="71"/>
  <c r="AR34" i="71"/>
  <c r="G35" i="71"/>
  <c r="AS35" i="71"/>
  <c r="AT35" i="71"/>
  <c r="AU35" i="71"/>
  <c r="AO36" i="71"/>
  <c r="AV36" i="71"/>
  <c r="AN37" i="71"/>
  <c r="AO37" i="71"/>
  <c r="AR37" i="71"/>
  <c r="AP38" i="71"/>
  <c r="AQ38" i="71"/>
  <c r="AR38" i="71"/>
  <c r="G38" i="71"/>
  <c r="AS39" i="71"/>
  <c r="AT39" i="71"/>
  <c r="AU39" i="71"/>
  <c r="AO40" i="71"/>
  <c r="AN41" i="71"/>
  <c r="AO41" i="71"/>
  <c r="AP42" i="71"/>
  <c r="AQ42" i="71"/>
  <c r="AR42" i="71"/>
  <c r="AU42" i="71"/>
  <c r="AS43" i="71"/>
  <c r="AT43" i="71"/>
  <c r="AU43" i="71"/>
  <c r="AO44" i="71"/>
  <c r="AO45" i="71"/>
  <c r="AR45" i="71"/>
  <c r="AP46" i="71"/>
  <c r="AQ46" i="71"/>
  <c r="AR46" i="71"/>
  <c r="AU46" i="71"/>
  <c r="G47" i="71"/>
  <c r="AT47" i="71"/>
  <c r="AU47" i="71"/>
  <c r="AP48" i="71"/>
  <c r="AV48" i="71"/>
  <c r="AN49" i="71"/>
  <c r="AO49" i="71"/>
  <c r="AR49" i="71"/>
  <c r="AP50" i="71"/>
  <c r="AQ50" i="71"/>
  <c r="AR50" i="71"/>
  <c r="AS50" i="71"/>
  <c r="AU50" i="71"/>
  <c r="AS51" i="71"/>
  <c r="AT51" i="71"/>
  <c r="AU51" i="71"/>
  <c r="AO52" i="71"/>
  <c r="AP52" i="71"/>
  <c r="AV52" i="71"/>
  <c r="G53" i="71"/>
  <c r="AR53" i="71"/>
  <c r="AS53" i="71"/>
  <c r="AQ54" i="71"/>
  <c r="AU54" i="71"/>
  <c r="AS55" i="71"/>
  <c r="AT55" i="71"/>
  <c r="AO56" i="71"/>
  <c r="AV56" i="71"/>
  <c r="AO57" i="71"/>
  <c r="AR57" i="71"/>
  <c r="AP58" i="71"/>
  <c r="AQ58" i="71"/>
  <c r="AU58" i="71"/>
  <c r="G58" i="71"/>
  <c r="G59" i="71"/>
  <c r="AS59" i="71"/>
  <c r="AT59" i="71"/>
  <c r="AN60" i="71"/>
  <c r="AO60" i="71"/>
  <c r="AP60" i="71"/>
  <c r="AV60" i="71"/>
  <c r="AN61" i="71"/>
  <c r="AP61" i="71"/>
  <c r="AQ61" i="71"/>
  <c r="AR61" i="71"/>
  <c r="AS61" i="71"/>
  <c r="AP62" i="71"/>
  <c r="G62" i="71"/>
  <c r="AU62" i="71"/>
  <c r="AV62" i="71"/>
  <c r="G63" i="71"/>
  <c r="AT63" i="71"/>
  <c r="AN64" i="71"/>
  <c r="AO64" i="71"/>
  <c r="AP64" i="71"/>
  <c r="AN65" i="71"/>
  <c r="AS65" i="71"/>
  <c r="AP66" i="71"/>
  <c r="AT66" i="71"/>
  <c r="AV66" i="71"/>
  <c r="AT67" i="71"/>
  <c r="AN68" i="71"/>
  <c r="AP68" i="71"/>
  <c r="AW68" i="71"/>
  <c r="AP69" i="71"/>
  <c r="AR69" i="71"/>
  <c r="AS69" i="71"/>
  <c r="AQ70" i="71"/>
  <c r="AU70" i="71"/>
  <c r="AV70" i="71"/>
  <c r="AO72" i="71"/>
  <c r="G73" i="71"/>
  <c r="AR73" i="71"/>
  <c r="AQ9" i="71"/>
  <c r="AT9" i="71"/>
  <c r="AU9" i="71"/>
  <c r="X74" i="71"/>
  <c r="U74" i="71"/>
  <c r="AS73" i="71"/>
  <c r="H73" i="71"/>
  <c r="AN72" i="71"/>
  <c r="AQ69" i="71"/>
  <c r="AO68" i="71"/>
  <c r="AW67" i="71"/>
  <c r="H66" i="71"/>
  <c r="G66" i="71"/>
  <c r="AR65" i="71"/>
  <c r="AP65" i="71"/>
  <c r="H65" i="71"/>
  <c r="AW64" i="71"/>
  <c r="I64" i="71"/>
  <c r="AW63" i="71"/>
  <c r="AS62" i="71"/>
  <c r="AS58" i="71"/>
  <c r="AV58" i="71"/>
  <c r="AS57" i="71"/>
  <c r="AQ57" i="71"/>
  <c r="AP57" i="71"/>
  <c r="AQ56" i="71"/>
  <c r="AP56" i="71"/>
  <c r="AN56" i="71"/>
  <c r="AO55" i="71"/>
  <c r="AW55" i="71"/>
  <c r="AS54" i="71"/>
  <c r="AV54" i="71"/>
  <c r="AQ53" i="71"/>
  <c r="AP53" i="71"/>
  <c r="AN52" i="71"/>
  <c r="G52" i="71"/>
  <c r="AW51" i="71"/>
  <c r="AV50" i="71"/>
  <c r="AS49" i="71"/>
  <c r="AQ49" i="71"/>
  <c r="AP49" i="71"/>
  <c r="AO48" i="71"/>
  <c r="AN48" i="71"/>
  <c r="AW48" i="71"/>
  <c r="AW47" i="71"/>
  <c r="AS47" i="71"/>
  <c r="AS46" i="71"/>
  <c r="AV46" i="71"/>
  <c r="G46" i="71"/>
  <c r="AS45" i="71"/>
  <c r="AQ45" i="71"/>
  <c r="AP45" i="71"/>
  <c r="AP44" i="71"/>
  <c r="AN44" i="71"/>
  <c r="AW44" i="71"/>
  <c r="AV44" i="71"/>
  <c r="I43" i="71"/>
  <c r="AW43" i="71"/>
  <c r="AS42" i="71"/>
  <c r="AV42" i="71"/>
  <c r="AS41" i="71"/>
  <c r="AR41" i="71"/>
  <c r="AQ41" i="71"/>
  <c r="AP41" i="71"/>
  <c r="AT41" i="71"/>
  <c r="AP40" i="71"/>
  <c r="AN40" i="71"/>
  <c r="AW40" i="71"/>
  <c r="AV40" i="71"/>
  <c r="G40" i="71"/>
  <c r="AO39" i="71"/>
  <c r="AW39" i="71"/>
  <c r="AS38" i="71"/>
  <c r="AV38" i="71"/>
  <c r="AU38" i="71"/>
  <c r="AS37" i="71"/>
  <c r="AQ37" i="71"/>
  <c r="AP37" i="71"/>
  <c r="AN36" i="71"/>
  <c r="AW36" i="71"/>
  <c r="AW35" i="71"/>
  <c r="AS34" i="71"/>
  <c r="AV34" i="71"/>
  <c r="AU34" i="71"/>
  <c r="G34" i="71"/>
  <c r="AS33" i="71"/>
  <c r="AQ33" i="71"/>
  <c r="AP33" i="71"/>
  <c r="AP32" i="71"/>
  <c r="AN32" i="71"/>
  <c r="I32" i="71"/>
  <c r="AW32" i="71"/>
  <c r="AV32" i="71"/>
  <c r="AW31" i="71"/>
  <c r="AS30" i="71"/>
  <c r="AV30" i="71"/>
  <c r="AS29" i="71"/>
  <c r="AR29" i="71"/>
  <c r="AQ29" i="71"/>
  <c r="AP29" i="71"/>
  <c r="AO29" i="71"/>
  <c r="AP28" i="71"/>
  <c r="AN28" i="71"/>
  <c r="AW28" i="71"/>
  <c r="AV28" i="71"/>
  <c r="G28" i="71"/>
  <c r="AW27" i="71"/>
  <c r="AS26" i="71"/>
  <c r="AV26" i="71"/>
  <c r="AS25" i="71"/>
  <c r="AQ25" i="71"/>
  <c r="AP25" i="71"/>
  <c r="AN24" i="71"/>
  <c r="AW24" i="71"/>
  <c r="AS23" i="71"/>
  <c r="I23" i="71"/>
  <c r="AW23" i="71"/>
  <c r="AS22" i="71"/>
  <c r="AP22" i="71"/>
  <c r="AV22" i="71"/>
  <c r="AU22" i="71"/>
  <c r="G22" i="71"/>
  <c r="AS21" i="71"/>
  <c r="AQ21" i="71"/>
  <c r="AP21" i="71"/>
  <c r="H21" i="71"/>
  <c r="AP20" i="71"/>
  <c r="AO20" i="71"/>
  <c r="AN20" i="71"/>
  <c r="AW20" i="71"/>
  <c r="AS19" i="71"/>
  <c r="AQ19" i="71"/>
  <c r="AW19" i="71"/>
  <c r="H19" i="71"/>
  <c r="AS18" i="71"/>
  <c r="AV18" i="71"/>
  <c r="AU18" i="71"/>
  <c r="AS17" i="71"/>
  <c r="AQ17" i="71"/>
  <c r="AP17" i="71"/>
  <c r="AQ16" i="71"/>
  <c r="AP16" i="71"/>
  <c r="AO16" i="71"/>
  <c r="AN16" i="71"/>
  <c r="AW16" i="71"/>
  <c r="AV16" i="71"/>
  <c r="G16" i="71"/>
  <c r="AS15" i="71"/>
  <c r="AW15" i="71"/>
  <c r="AT15" i="71"/>
  <c r="AS14" i="71"/>
  <c r="AP14" i="71"/>
  <c r="AV14" i="71"/>
  <c r="AS13" i="71"/>
  <c r="AQ13" i="71"/>
  <c r="AP13" i="71"/>
  <c r="AO12" i="71"/>
  <c r="AN12" i="71"/>
  <c r="AM74" i="71"/>
  <c r="AW12" i="71"/>
  <c r="AV12" i="71"/>
  <c r="AS11" i="71"/>
  <c r="AW11" i="71"/>
  <c r="AS10" i="71"/>
  <c r="AP10" i="71"/>
  <c r="AN10" i="71"/>
  <c r="AA74" i="71"/>
  <c r="AV10" i="71"/>
  <c r="AU10" i="71"/>
  <c r="G10" i="71"/>
  <c r="AV9" i="71"/>
  <c r="AK74" i="71"/>
  <c r="AJ74" i="71"/>
  <c r="S74" i="71"/>
  <c r="B6" i="71"/>
  <c r="G22" i="70"/>
  <c r="AT46" i="70"/>
  <c r="AU12" i="70"/>
  <c r="AU13" i="70"/>
  <c r="AU20" i="70"/>
  <c r="AU32" i="70"/>
  <c r="AV10" i="70"/>
  <c r="AV13" i="70"/>
  <c r="AW13" i="70"/>
  <c r="AT14" i="70"/>
  <c r="AV19" i="70"/>
  <c r="I20" i="70"/>
  <c r="AV22" i="70"/>
  <c r="AV25" i="70"/>
  <c r="I26" i="70"/>
  <c r="AT29" i="70"/>
  <c r="AV29" i="70"/>
  <c r="AV31" i="70"/>
  <c r="AV34" i="70"/>
  <c r="AW34" i="70"/>
  <c r="AV37" i="70"/>
  <c r="I38" i="70"/>
  <c r="I44" i="70"/>
  <c r="AV46" i="70"/>
  <c r="AW46" i="70"/>
  <c r="I47" i="70"/>
  <c r="AV49" i="70"/>
  <c r="I50" i="70"/>
  <c r="I55" i="70"/>
  <c r="I56" i="70"/>
  <c r="I59" i="70"/>
  <c r="I60" i="70"/>
  <c r="AV61" i="70"/>
  <c r="I62" i="70"/>
  <c r="I67" i="70"/>
  <c r="I68" i="70"/>
  <c r="AV70" i="70"/>
  <c r="AW70" i="70"/>
  <c r="I71" i="70"/>
  <c r="H10" i="70"/>
  <c r="AW10" i="70"/>
  <c r="AT13" i="70"/>
  <c r="AT16" i="70"/>
  <c r="AW17" i="70"/>
  <c r="AW22" i="70"/>
  <c r="H25" i="70"/>
  <c r="AU26" i="70"/>
  <c r="AW26" i="70"/>
  <c r="AT27" i="70"/>
  <c r="AW28" i="70"/>
  <c r="H31" i="70"/>
  <c r="AW32" i="70"/>
  <c r="H34" i="70"/>
  <c r="AU35" i="70"/>
  <c r="H37" i="70"/>
  <c r="AU38" i="70"/>
  <c r="AW38" i="70"/>
  <c r="AW40" i="70"/>
  <c r="H43" i="70"/>
  <c r="AW44" i="70"/>
  <c r="AU47" i="70"/>
  <c r="H49" i="70"/>
  <c r="AU50" i="70"/>
  <c r="AW50" i="70"/>
  <c r="AW52" i="70"/>
  <c r="AT54" i="70"/>
  <c r="H55" i="70"/>
  <c r="AW56" i="70"/>
  <c r="H58" i="70"/>
  <c r="AU59" i="70"/>
  <c r="AT61" i="70"/>
  <c r="H62" i="70"/>
  <c r="AU62" i="70"/>
  <c r="H65" i="70"/>
  <c r="H67" i="70"/>
  <c r="AW68" i="70"/>
  <c r="H70" i="70"/>
  <c r="H71" i="70"/>
  <c r="AU71" i="70"/>
  <c r="H73" i="70"/>
  <c r="AW62" i="70"/>
  <c r="AQ73" i="70"/>
  <c r="AS73" i="70"/>
  <c r="AR73" i="70"/>
  <c r="AP73" i="70"/>
  <c r="AO73" i="70"/>
  <c r="AN73" i="70"/>
  <c r="AN72" i="70"/>
  <c r="AS72" i="70"/>
  <c r="AQ72" i="70"/>
  <c r="AP72" i="70"/>
  <c r="AS71" i="70"/>
  <c r="AR71" i="70"/>
  <c r="AP71" i="70"/>
  <c r="AN71" i="70"/>
  <c r="AP70" i="70"/>
  <c r="AO70" i="70"/>
  <c r="I70" i="70"/>
  <c r="AS70" i="70"/>
  <c r="AR70" i="70"/>
  <c r="AQ70" i="70"/>
  <c r="AQ69" i="70"/>
  <c r="AS69" i="70"/>
  <c r="AR69" i="70"/>
  <c r="AP69" i="70"/>
  <c r="AO69" i="70"/>
  <c r="AN69" i="70"/>
  <c r="AN68" i="70"/>
  <c r="AS68" i="70"/>
  <c r="AQ68" i="70"/>
  <c r="AP68" i="70"/>
  <c r="AO68" i="70"/>
  <c r="AS67" i="70"/>
  <c r="AR67" i="70"/>
  <c r="AT67" i="70"/>
  <c r="AP67" i="70"/>
  <c r="AN67" i="70"/>
  <c r="AP66" i="70"/>
  <c r="AO66" i="70"/>
  <c r="AS66" i="70"/>
  <c r="AR66" i="70"/>
  <c r="AQ66" i="70"/>
  <c r="AQ65" i="70"/>
  <c r="AR65" i="70"/>
  <c r="AP65" i="70"/>
  <c r="AO65" i="70"/>
  <c r="AN65" i="70"/>
  <c r="AN64" i="70"/>
  <c r="AS64" i="70"/>
  <c r="AQ64" i="70"/>
  <c r="AP64" i="70"/>
  <c r="AO64" i="70"/>
  <c r="AS63" i="70"/>
  <c r="AR63" i="70"/>
  <c r="AP63" i="70"/>
  <c r="AN63" i="70"/>
  <c r="AP62" i="70"/>
  <c r="AO62" i="70"/>
  <c r="AS62" i="70"/>
  <c r="AR62" i="70"/>
  <c r="AQ62" i="70"/>
  <c r="AQ61" i="70"/>
  <c r="AR61" i="70"/>
  <c r="AP61" i="70"/>
  <c r="AO61" i="70"/>
  <c r="AN61" i="70"/>
  <c r="AN60" i="70"/>
  <c r="AS60" i="70"/>
  <c r="AQ60" i="70"/>
  <c r="AP60" i="70"/>
  <c r="AO60" i="70"/>
  <c r="AS59" i="70"/>
  <c r="AR59" i="70"/>
  <c r="H59" i="70"/>
  <c r="AP59" i="70"/>
  <c r="AN59" i="70"/>
  <c r="AP58" i="70"/>
  <c r="AO58" i="70"/>
  <c r="I58" i="70"/>
  <c r="AR58" i="70"/>
  <c r="AW58" i="70"/>
  <c r="AS58" i="70"/>
  <c r="AQ58" i="70"/>
  <c r="AQ57" i="70"/>
  <c r="AR57" i="70"/>
  <c r="AP57" i="70"/>
  <c r="AO57" i="70"/>
  <c r="AN57" i="70"/>
  <c r="AN56" i="70"/>
  <c r="AS56" i="70"/>
  <c r="AQ56" i="70"/>
  <c r="AP56" i="70"/>
  <c r="AO56" i="70"/>
  <c r="AS55" i="70"/>
  <c r="AR55" i="70"/>
  <c r="AP55" i="70"/>
  <c r="AN55" i="70"/>
  <c r="AP54" i="70"/>
  <c r="AO54" i="70"/>
  <c r="AS54" i="70"/>
  <c r="AR54" i="70"/>
  <c r="AQ54" i="70"/>
  <c r="AQ53" i="70"/>
  <c r="H53" i="70"/>
  <c r="AR53" i="70"/>
  <c r="AP53" i="70"/>
  <c r="AO53" i="70"/>
  <c r="AN53" i="70"/>
  <c r="AN52" i="70"/>
  <c r="I52" i="70"/>
  <c r="AS52" i="70"/>
  <c r="AQ52" i="70"/>
  <c r="AP52" i="70"/>
  <c r="AO52" i="70"/>
  <c r="AS51" i="70"/>
  <c r="AR51" i="70"/>
  <c r="AP51" i="70"/>
  <c r="AN51" i="70"/>
  <c r="AP50" i="70"/>
  <c r="AO50" i="70"/>
  <c r="H50" i="70"/>
  <c r="AS50" i="70"/>
  <c r="AR50" i="70"/>
  <c r="AQ50" i="70"/>
  <c r="AQ49" i="70"/>
  <c r="AR49" i="70"/>
  <c r="AP49" i="70"/>
  <c r="AO49" i="70"/>
  <c r="AN49" i="70"/>
  <c r="AN48" i="70"/>
  <c r="AS48" i="70"/>
  <c r="AQ48" i="70"/>
  <c r="AP48" i="70"/>
  <c r="AO48" i="70"/>
  <c r="AS47" i="70"/>
  <c r="AR47" i="70"/>
  <c r="H47" i="70"/>
  <c r="AP47" i="70"/>
  <c r="AN47" i="70"/>
  <c r="AP46" i="70"/>
  <c r="AO46" i="70"/>
  <c r="I46" i="70"/>
  <c r="AR46" i="70"/>
  <c r="AS46" i="70"/>
  <c r="AQ46" i="70"/>
  <c r="AQ45" i="70"/>
  <c r="AR45" i="70"/>
  <c r="AP45" i="70"/>
  <c r="AO45" i="70"/>
  <c r="AN45" i="70"/>
  <c r="AN44" i="70"/>
  <c r="AS44" i="70"/>
  <c r="AQ44" i="70"/>
  <c r="AP44" i="70"/>
  <c r="AO44" i="70"/>
  <c r="AS43" i="70"/>
  <c r="AR43" i="70"/>
  <c r="AP43" i="70"/>
  <c r="AN43" i="70"/>
  <c r="I43" i="70"/>
  <c r="AP42" i="70"/>
  <c r="AO42" i="70"/>
  <c r="AS42" i="70"/>
  <c r="AR42" i="70"/>
  <c r="AQ42" i="70"/>
  <c r="AQ41" i="70"/>
  <c r="H41" i="70"/>
  <c r="AR41" i="70"/>
  <c r="AP41" i="70"/>
  <c r="AN41" i="70"/>
  <c r="AN40" i="70"/>
  <c r="I40" i="70"/>
  <c r="AS40" i="70"/>
  <c r="AQ40" i="70"/>
  <c r="AP40" i="70"/>
  <c r="AO40" i="70"/>
  <c r="AS39" i="70"/>
  <c r="AR39" i="70"/>
  <c r="AU39" i="70"/>
  <c r="AP39" i="70"/>
  <c r="AN39" i="70"/>
  <c r="AP38" i="70"/>
  <c r="AO38" i="70"/>
  <c r="H38" i="70"/>
  <c r="AS38" i="70"/>
  <c r="AR38" i="70"/>
  <c r="AQ38" i="70"/>
  <c r="AQ37" i="70"/>
  <c r="AR37" i="70"/>
  <c r="AP37" i="70"/>
  <c r="AO37" i="70"/>
  <c r="AN37" i="70"/>
  <c r="AN36" i="70"/>
  <c r="AS36" i="70"/>
  <c r="AQ36" i="70"/>
  <c r="AP36" i="70"/>
  <c r="AO36" i="70"/>
  <c r="AS35" i="70"/>
  <c r="AR35" i="70"/>
  <c r="H35" i="70"/>
  <c r="AP35" i="70"/>
  <c r="AN35" i="70"/>
  <c r="AP34" i="70"/>
  <c r="AO34" i="70"/>
  <c r="I34" i="70"/>
  <c r="AS34" i="70"/>
  <c r="AR34" i="70"/>
  <c r="AQ34" i="70"/>
  <c r="AQ33" i="70"/>
  <c r="AR33" i="70"/>
  <c r="AP33" i="70"/>
  <c r="AO33" i="70"/>
  <c r="AN33" i="70"/>
  <c r="AN32" i="70"/>
  <c r="AS32" i="70"/>
  <c r="AQ32" i="70"/>
  <c r="AP32" i="70"/>
  <c r="AO32" i="70"/>
  <c r="AS31" i="70"/>
  <c r="AR31" i="70"/>
  <c r="AU31" i="70"/>
  <c r="AP31" i="70"/>
  <c r="AN31" i="70"/>
  <c r="I31" i="70"/>
  <c r="AP30" i="70"/>
  <c r="AO30" i="70"/>
  <c r="AS30" i="70"/>
  <c r="AR30" i="70"/>
  <c r="AQ30" i="70"/>
  <c r="AQ29" i="70"/>
  <c r="AS29" i="70"/>
  <c r="AR29" i="70"/>
  <c r="AP29" i="70"/>
  <c r="AO29" i="70"/>
  <c r="AN29" i="70"/>
  <c r="AN28" i="70"/>
  <c r="AS28" i="70"/>
  <c r="AQ28" i="70"/>
  <c r="AP28" i="70"/>
  <c r="AS27" i="70"/>
  <c r="AR27" i="70"/>
  <c r="AP27" i="70"/>
  <c r="AN27" i="70"/>
  <c r="AP26" i="70"/>
  <c r="AO26" i="70"/>
  <c r="H26" i="70"/>
  <c r="AS26" i="70"/>
  <c r="AR26" i="70"/>
  <c r="AQ26" i="70"/>
  <c r="AQ25" i="70"/>
  <c r="AS25" i="70"/>
  <c r="AR25" i="70"/>
  <c r="AO25" i="70"/>
  <c r="AN25" i="70"/>
  <c r="AS24" i="70"/>
  <c r="AN24" i="70"/>
  <c r="AQ24" i="70"/>
  <c r="AP24" i="70"/>
  <c r="AO24" i="70"/>
  <c r="AS23" i="70"/>
  <c r="AR23" i="70"/>
  <c r="AP23" i="70"/>
  <c r="H23" i="70"/>
  <c r="AU23" i="70"/>
  <c r="AO23" i="70"/>
  <c r="AN23" i="70"/>
  <c r="AP22" i="70"/>
  <c r="AO22" i="70"/>
  <c r="I22" i="70"/>
  <c r="AU22" i="70"/>
  <c r="AS22" i="70"/>
  <c r="AR22" i="70"/>
  <c r="AQ22" i="70"/>
  <c r="AQ21" i="70"/>
  <c r="AS21" i="70"/>
  <c r="AR21" i="70"/>
  <c r="AO21" i="70"/>
  <c r="AN21" i="70"/>
  <c r="AS20" i="70"/>
  <c r="AN20" i="70"/>
  <c r="AW20" i="70"/>
  <c r="AQ20" i="70"/>
  <c r="AP20" i="70"/>
  <c r="AO20" i="70"/>
  <c r="AS19" i="70"/>
  <c r="AR19" i="70"/>
  <c r="AP19" i="70"/>
  <c r="H19" i="70"/>
  <c r="AO19" i="70"/>
  <c r="AN19" i="70"/>
  <c r="I19" i="70"/>
  <c r="AP18" i="70"/>
  <c r="AO18" i="70"/>
  <c r="AS18" i="70"/>
  <c r="AR18" i="70"/>
  <c r="AQ18" i="70"/>
  <c r="AQ17" i="70"/>
  <c r="H17" i="70"/>
  <c r="AS17" i="70"/>
  <c r="AO17" i="70"/>
  <c r="AN17" i="70"/>
  <c r="AS16" i="70"/>
  <c r="H16" i="70"/>
  <c r="AW16" i="70"/>
  <c r="AP16" i="70"/>
  <c r="I16" i="70"/>
  <c r="AS15" i="70"/>
  <c r="AR15" i="70"/>
  <c r="AP15" i="70"/>
  <c r="AQ15" i="70"/>
  <c r="AN15" i="70"/>
  <c r="AP14" i="70"/>
  <c r="AO14" i="70"/>
  <c r="AN14" i="70"/>
  <c r="AW14" i="70"/>
  <c r="AS14" i="70"/>
  <c r="AR14" i="70"/>
  <c r="AQ14" i="70"/>
  <c r="AQ13" i="70"/>
  <c r="AO13" i="70"/>
  <c r="AN13" i="70"/>
  <c r="AS12" i="70"/>
  <c r="AR12" i="70"/>
  <c r="AS11" i="70"/>
  <c r="AP11" i="70"/>
  <c r="AQ11" i="70"/>
  <c r="H11" i="70"/>
  <c r="AU11" i="70"/>
  <c r="AR11" i="70"/>
  <c r="I10" i="70"/>
  <c r="AP10" i="70"/>
  <c r="AO10" i="70"/>
  <c r="AP9" i="70"/>
  <c r="AI74" i="70"/>
  <c r="AF74" i="70"/>
  <c r="AD74" i="70"/>
  <c r="Z74" i="70"/>
  <c r="Y74" i="70"/>
  <c r="W74" i="70"/>
  <c r="T74" i="70"/>
  <c r="N74" i="70"/>
  <c r="M74" i="70"/>
  <c r="K74" i="70"/>
  <c r="B6" i="70"/>
  <c r="AR12" i="69"/>
  <c r="AV12" i="69"/>
  <c r="AV14" i="69"/>
  <c r="AP15" i="69"/>
  <c r="AR18" i="69"/>
  <c r="AV18" i="69"/>
  <c r="AT19" i="69"/>
  <c r="AV20" i="69"/>
  <c r="AP23" i="69"/>
  <c r="AV24" i="69"/>
  <c r="AV30" i="69"/>
  <c r="AV32" i="69"/>
  <c r="G34" i="69"/>
  <c r="AR34" i="69"/>
  <c r="G35" i="69"/>
  <c r="AP35" i="69"/>
  <c r="AQ36" i="69"/>
  <c r="AO41" i="69"/>
  <c r="AR42" i="69"/>
  <c r="AU44" i="69"/>
  <c r="AV44" i="69"/>
  <c r="AP47" i="69"/>
  <c r="AV50" i="69"/>
  <c r="AP53" i="69"/>
  <c r="AR54" i="69"/>
  <c r="AV56" i="69"/>
  <c r="G58" i="69"/>
  <c r="AP59" i="69"/>
  <c r="AR60" i="69"/>
  <c r="G65" i="69"/>
  <c r="AP65" i="69"/>
  <c r="AR66" i="69"/>
  <c r="AV68" i="69"/>
  <c r="AP71" i="69"/>
  <c r="AS20" i="69"/>
  <c r="AT32" i="69"/>
  <c r="AV10" i="69"/>
  <c r="AQ11" i="69"/>
  <c r="H11" i="69"/>
  <c r="AW11" i="69"/>
  <c r="AS12" i="69"/>
  <c r="AP13" i="69"/>
  <c r="AQ13" i="69"/>
  <c r="AW13" i="69"/>
  <c r="AS14" i="69"/>
  <c r="AT15" i="69"/>
  <c r="AU16" i="69"/>
  <c r="AO17" i="69"/>
  <c r="AS18" i="69"/>
  <c r="H19" i="69"/>
  <c r="AU19" i="69"/>
  <c r="I20" i="69"/>
  <c r="AW20" i="69"/>
  <c r="AQ21" i="69"/>
  <c r="AS21" i="69"/>
  <c r="AN21" i="69"/>
  <c r="AT22" i="69"/>
  <c r="AQ22" i="69"/>
  <c r="AR22" i="69"/>
  <c r="AV22" i="69"/>
  <c r="AU23" i="69"/>
  <c r="AQ25" i="69"/>
  <c r="AV25" i="69"/>
  <c r="AN27" i="69"/>
  <c r="AT28" i="69"/>
  <c r="AW28" i="69"/>
  <c r="AV28" i="69"/>
  <c r="AS29" i="69"/>
  <c r="AW30" i="69"/>
  <c r="AP31" i="69"/>
  <c r="I31" i="69"/>
  <c r="AS32" i="69"/>
  <c r="AW32" i="69"/>
  <c r="I32" i="69"/>
  <c r="AO33" i="69"/>
  <c r="I33" i="69"/>
  <c r="AQ34" i="69"/>
  <c r="AS34" i="69"/>
  <c r="AP34" i="69"/>
  <c r="AU34" i="69"/>
  <c r="AR35" i="69"/>
  <c r="AV35" i="69"/>
  <c r="AW35" i="69"/>
  <c r="I35" i="69"/>
  <c r="AW36" i="69"/>
  <c r="AQ37" i="69"/>
  <c r="AQ38" i="69"/>
  <c r="AR38" i="69"/>
  <c r="I38" i="69"/>
  <c r="AW38" i="69"/>
  <c r="AQ39" i="69"/>
  <c r="AU39" i="69"/>
  <c r="AT40" i="69"/>
  <c r="AQ41" i="69"/>
  <c r="AN42" i="69"/>
  <c r="AU42" i="69"/>
  <c r="AW42" i="69"/>
  <c r="AP43" i="69"/>
  <c r="AV43" i="69"/>
  <c r="AS44" i="69"/>
  <c r="AN45" i="69"/>
  <c r="AQ45" i="69"/>
  <c r="AU46" i="69"/>
  <c r="AW46" i="69"/>
  <c r="AT46" i="69"/>
  <c r="AQ47" i="69"/>
  <c r="H47" i="69"/>
  <c r="AV47" i="69"/>
  <c r="AT48" i="69"/>
  <c r="AU48" i="69"/>
  <c r="AQ49" i="69"/>
  <c r="AN49" i="69"/>
  <c r="AQ50" i="69"/>
  <c r="AR50" i="69"/>
  <c r="AR51" i="69"/>
  <c r="AT51" i="69"/>
  <c r="AV51" i="69"/>
  <c r="AW52" i="69"/>
  <c r="AT52" i="69"/>
  <c r="AR53" i="69"/>
  <c r="AQ53" i="69"/>
  <c r="AW53" i="69"/>
  <c r="AW54" i="69"/>
  <c r="AT54" i="69"/>
  <c r="AO55" i="69"/>
  <c r="AP55" i="69"/>
  <c r="AW55" i="69"/>
  <c r="AW56" i="69"/>
  <c r="AR56" i="69"/>
  <c r="AS56" i="69"/>
  <c r="I56" i="69"/>
  <c r="AQ57" i="69"/>
  <c r="AR57" i="69"/>
  <c r="AN58" i="69"/>
  <c r="AT58" i="69"/>
  <c r="AP58" i="69"/>
  <c r="AV59" i="69"/>
  <c r="AW59" i="69"/>
  <c r="AW60" i="69"/>
  <c r="AQ61" i="69"/>
  <c r="AP61" i="69"/>
  <c r="AN62" i="69"/>
  <c r="AR62" i="69"/>
  <c r="AS62" i="69"/>
  <c r="AP62" i="69"/>
  <c r="AQ63" i="69"/>
  <c r="AV63" i="69"/>
  <c r="AT64" i="69"/>
  <c r="AU64" i="69"/>
  <c r="AS64" i="69"/>
  <c r="AQ65" i="69"/>
  <c r="AV65" i="69"/>
  <c r="AW66" i="69"/>
  <c r="AQ67" i="69"/>
  <c r="H68" i="69"/>
  <c r="AS68" i="69"/>
  <c r="I68" i="69"/>
  <c r="AQ69" i="69"/>
  <c r="AT69" i="69"/>
  <c r="AT70" i="69"/>
  <c r="AO70" i="69"/>
  <c r="AU71" i="69"/>
  <c r="H72" i="69"/>
  <c r="AU72" i="69"/>
  <c r="AS72" i="69"/>
  <c r="AW72" i="69"/>
  <c r="AW73" i="69"/>
  <c r="AV73" i="69"/>
  <c r="H9" i="69"/>
  <c r="W74" i="69"/>
  <c r="AC74" i="69"/>
  <c r="AI74" i="69"/>
  <c r="AP73" i="69"/>
  <c r="H71" i="69"/>
  <c r="AW71" i="69"/>
  <c r="AQ68" i="69"/>
  <c r="AQ62" i="69"/>
  <c r="AO61" i="69"/>
  <c r="AU59" i="69"/>
  <c r="AS58" i="69"/>
  <c r="AR58" i="69"/>
  <c r="AQ58" i="69"/>
  <c r="AO57" i="69"/>
  <c r="AQ56" i="69"/>
  <c r="AS54" i="69"/>
  <c r="AV52" i="69"/>
  <c r="AQ52" i="69"/>
  <c r="AU52" i="69"/>
  <c r="AQ51" i="69"/>
  <c r="I50" i="69"/>
  <c r="AW49" i="69"/>
  <c r="AP49" i="69"/>
  <c r="AS48" i="69"/>
  <c r="AV48" i="69"/>
  <c r="AS46" i="69"/>
  <c r="AR46" i="69"/>
  <c r="AQ46" i="69"/>
  <c r="AO45" i="69"/>
  <c r="AW43" i="69"/>
  <c r="AU43" i="69"/>
  <c r="AT42" i="69"/>
  <c r="AS42" i="69"/>
  <c r="AW41" i="69"/>
  <c r="AS40" i="69"/>
  <c r="AV40" i="69"/>
  <c r="AU40" i="69"/>
  <c r="AP38" i="69"/>
  <c r="AW37" i="69"/>
  <c r="AO37" i="69"/>
  <c r="AN37" i="69"/>
  <c r="AT36" i="69"/>
  <c r="AS36" i="69"/>
  <c r="AU36" i="69"/>
  <c r="H34" i="69"/>
  <c r="AS33" i="69"/>
  <c r="AN33" i="69"/>
  <c r="AR32" i="69"/>
  <c r="AQ32" i="69"/>
  <c r="AW31" i="69"/>
  <c r="AO31" i="69"/>
  <c r="AN31" i="69"/>
  <c r="AU30" i="69"/>
  <c r="AS30" i="69"/>
  <c r="AO30" i="69"/>
  <c r="AW29" i="69"/>
  <c r="AS28" i="69"/>
  <c r="AU28" i="69"/>
  <c r="AQ28" i="69"/>
  <c r="AO27" i="69"/>
  <c r="AW26" i="69"/>
  <c r="AW25" i="69"/>
  <c r="AN25" i="69"/>
  <c r="AT24" i="69"/>
  <c r="AS24" i="69"/>
  <c r="H23" i="69"/>
  <c r="AW23" i="69"/>
  <c r="AU22" i="69"/>
  <c r="AS22" i="69"/>
  <c r="AO21" i="69"/>
  <c r="AP20" i="69"/>
  <c r="AP19" i="69"/>
  <c r="AW19" i="69"/>
  <c r="AU18" i="69"/>
  <c r="AT18" i="69"/>
  <c r="AT16" i="69"/>
  <c r="AV16" i="69"/>
  <c r="AR14" i="69"/>
  <c r="AO13" i="69"/>
  <c r="AN13" i="69"/>
  <c r="AT12" i="69"/>
  <c r="AU12" i="69"/>
  <c r="AS10" i="69"/>
  <c r="I10" i="69"/>
  <c r="AU10" i="69"/>
  <c r="AQ10" i="69"/>
  <c r="AB74" i="69"/>
  <c r="AA74" i="69"/>
  <c r="B6" i="69"/>
  <c r="G11" i="68"/>
  <c r="G13" i="68"/>
  <c r="G23" i="68"/>
  <c r="G29" i="68"/>
  <c r="AO38" i="68"/>
  <c r="G41" i="68"/>
  <c r="G53" i="68"/>
  <c r="G61" i="68"/>
  <c r="AO68" i="68"/>
  <c r="G71" i="68"/>
  <c r="AS14" i="68"/>
  <c r="G43" i="68"/>
  <c r="G70" i="68"/>
  <c r="AS10" i="68"/>
  <c r="I12" i="68"/>
  <c r="AO12" i="68"/>
  <c r="AV12" i="68"/>
  <c r="I13" i="68"/>
  <c r="AO14" i="68"/>
  <c r="AP15" i="68"/>
  <c r="I15" i="68"/>
  <c r="AR16" i="68"/>
  <c r="AS16" i="68"/>
  <c r="AW16" i="68"/>
  <c r="AO18" i="68"/>
  <c r="AQ19" i="68"/>
  <c r="AN20" i="68"/>
  <c r="AO20" i="68"/>
  <c r="AS20" i="68"/>
  <c r="AP21" i="68"/>
  <c r="I21" i="68"/>
  <c r="AS22" i="68"/>
  <c r="AO24" i="68"/>
  <c r="AS26" i="68"/>
  <c r="AP27" i="68"/>
  <c r="I27" i="68"/>
  <c r="AR28" i="68"/>
  <c r="AS28" i="68"/>
  <c r="AW28" i="68"/>
  <c r="AO30" i="68"/>
  <c r="I31" i="68"/>
  <c r="AQ31" i="68"/>
  <c r="AS32" i="68"/>
  <c r="AP33" i="68"/>
  <c r="AR34" i="68"/>
  <c r="AO36" i="68"/>
  <c r="AS38" i="68"/>
  <c r="AP39" i="68"/>
  <c r="I39" i="68"/>
  <c r="AS40" i="68"/>
  <c r="AW40" i="68"/>
  <c r="I42" i="68"/>
  <c r="AO42" i="68"/>
  <c r="AW42" i="68"/>
  <c r="AS44" i="68"/>
  <c r="AS46" i="68"/>
  <c r="AW46" i="68"/>
  <c r="I47" i="68"/>
  <c r="AO48" i="68"/>
  <c r="I49" i="68"/>
  <c r="I54" i="68"/>
  <c r="AW54" i="68"/>
  <c r="AO56" i="68"/>
  <c r="AS56" i="68"/>
  <c r="AP57" i="68"/>
  <c r="AS58" i="68"/>
  <c r="AW58" i="68"/>
  <c r="I59" i="68"/>
  <c r="I61" i="68"/>
  <c r="AN62" i="68"/>
  <c r="AS62" i="68"/>
  <c r="AS64" i="68"/>
  <c r="AW64" i="68"/>
  <c r="AQ67" i="68"/>
  <c r="AW70" i="68"/>
  <c r="I71" i="68"/>
  <c r="AM74" i="68"/>
  <c r="AE74" i="68"/>
  <c r="AO10" i="68"/>
  <c r="AP10" i="68"/>
  <c r="AQ10" i="68"/>
  <c r="AW11" i="68"/>
  <c r="AN13" i="68"/>
  <c r="AO13" i="68"/>
  <c r="AW13" i="68"/>
  <c r="AP14" i="68"/>
  <c r="AQ14" i="68"/>
  <c r="H14" i="68"/>
  <c r="AN15" i="68"/>
  <c r="AO15" i="68"/>
  <c r="AS15" i="68"/>
  <c r="AP16" i="68"/>
  <c r="AQ16" i="68"/>
  <c r="AQ17" i="68"/>
  <c r="AW17" i="68"/>
  <c r="AW18" i="68"/>
  <c r="AN19" i="68"/>
  <c r="AO19" i="68"/>
  <c r="AP20" i="68"/>
  <c r="AQ20" i="68"/>
  <c r="AN21" i="68"/>
  <c r="AO21" i="68"/>
  <c r="AS21" i="68"/>
  <c r="AQ22" i="68"/>
  <c r="AS23" i="68"/>
  <c r="AW23" i="68"/>
  <c r="AP24" i="68"/>
  <c r="AN25" i="68"/>
  <c r="AO25" i="68"/>
  <c r="AV25" i="68"/>
  <c r="AW25" i="68"/>
  <c r="AO26" i="68"/>
  <c r="AP26" i="68"/>
  <c r="AQ26" i="68"/>
  <c r="AN27" i="68"/>
  <c r="AO27" i="68"/>
  <c r="AS27" i="68"/>
  <c r="AN28" i="68"/>
  <c r="AO28" i="68"/>
  <c r="AP28" i="68"/>
  <c r="AQ28" i="68"/>
  <c r="AN29" i="68"/>
  <c r="AW29" i="68"/>
  <c r="AR30" i="68"/>
  <c r="AW30" i="68"/>
  <c r="AO31" i="68"/>
  <c r="AW31" i="68"/>
  <c r="AO32" i="68"/>
  <c r="AQ32" i="68"/>
  <c r="H32" i="68"/>
  <c r="AN33" i="68"/>
  <c r="AO33" i="68"/>
  <c r="AS33" i="68"/>
  <c r="AQ34" i="68"/>
  <c r="AS34" i="68"/>
  <c r="AR35" i="68"/>
  <c r="AS35" i="68"/>
  <c r="AW35" i="68"/>
  <c r="AP36" i="68"/>
  <c r="AO37" i="68"/>
  <c r="AW37" i="68"/>
  <c r="AP38" i="68"/>
  <c r="AQ38" i="68"/>
  <c r="AN39" i="68"/>
  <c r="AO39" i="68"/>
  <c r="AS39" i="68"/>
  <c r="AQ40" i="68"/>
  <c r="AN41" i="68"/>
  <c r="AW41" i="68"/>
  <c r="AN43" i="68"/>
  <c r="AO43" i="68"/>
  <c r="AV43" i="68"/>
  <c r="AP44" i="68"/>
  <c r="AQ44" i="68"/>
  <c r="H44" i="68"/>
  <c r="AN45" i="68"/>
  <c r="AO45" i="68"/>
  <c r="AS45" i="68"/>
  <c r="AP46" i="68"/>
  <c r="AQ46" i="68"/>
  <c r="AN47" i="68"/>
  <c r="AW47" i="68"/>
  <c r="AP48" i="68"/>
  <c r="H49" i="68"/>
  <c r="AO49" i="68"/>
  <c r="AV49" i="68"/>
  <c r="AQ50" i="68"/>
  <c r="AN51" i="68"/>
  <c r="AO51" i="68"/>
  <c r="AO52" i="68"/>
  <c r="AQ52" i="68"/>
  <c r="AN53" i="68"/>
  <c r="AP53" i="68"/>
  <c r="AW53" i="68"/>
  <c r="AR54" i="68"/>
  <c r="AN55" i="68"/>
  <c r="AV55" i="68"/>
  <c r="AQ56" i="68"/>
  <c r="AN57" i="68"/>
  <c r="AP58" i="68"/>
  <c r="AN59" i="68"/>
  <c r="AW59" i="68"/>
  <c r="AR60" i="68"/>
  <c r="H61" i="68"/>
  <c r="AO61" i="68"/>
  <c r="AP62" i="68"/>
  <c r="AQ62" i="68"/>
  <c r="H62" i="68"/>
  <c r="AN63" i="68"/>
  <c r="AS63" i="68"/>
  <c r="AW63" i="68"/>
  <c r="AN64" i="68"/>
  <c r="AO64" i="68"/>
  <c r="AP64" i="68"/>
  <c r="AN65" i="68"/>
  <c r="AP65" i="68"/>
  <c r="AQ65" i="68"/>
  <c r="AS65" i="68"/>
  <c r="AP66" i="68"/>
  <c r="AW66" i="68"/>
  <c r="AN67" i="68"/>
  <c r="AO67" i="68"/>
  <c r="AQ68" i="68"/>
  <c r="AS68" i="68"/>
  <c r="AN69" i="68"/>
  <c r="AW69" i="68"/>
  <c r="AN71" i="68"/>
  <c r="AP71" i="68"/>
  <c r="AS71" i="68"/>
  <c r="AO72" i="68"/>
  <c r="AP72" i="68"/>
  <c r="AN73" i="68"/>
  <c r="AO73" i="68"/>
  <c r="AV73" i="68"/>
  <c r="AW73" i="68"/>
  <c r="AB74" i="68"/>
  <c r="AT10" i="68"/>
  <c r="AW10" i="68"/>
  <c r="AU11" i="68"/>
  <c r="AT16" i="68"/>
  <c r="AW19" i="68"/>
  <c r="AT20" i="68"/>
  <c r="AT22" i="68"/>
  <c r="AU22" i="68"/>
  <c r="AW22" i="68"/>
  <c r="AT28" i="68"/>
  <c r="AU29" i="68"/>
  <c r="AT32" i="68"/>
  <c r="AT34" i="68"/>
  <c r="AW34" i="68"/>
  <c r="AT37" i="68"/>
  <c r="AT38" i="68"/>
  <c r="AU38" i="68"/>
  <c r="AW38" i="68"/>
  <c r="AW43" i="68"/>
  <c r="AT44" i="68"/>
  <c r="AT46" i="68"/>
  <c r="AT50" i="68"/>
  <c r="AU52" i="68"/>
  <c r="AW55" i="68"/>
  <c r="AT56" i="68"/>
  <c r="AW56" i="68"/>
  <c r="AT62" i="68"/>
  <c r="AV62" i="68"/>
  <c r="AU65" i="68"/>
  <c r="AW67" i="68"/>
  <c r="AT68" i="68"/>
  <c r="AU70" i="68"/>
  <c r="Q74" i="68"/>
  <c r="AN10" i="68"/>
  <c r="H16" i="68"/>
  <c r="I17" i="68"/>
  <c r="AP18" i="68"/>
  <c r="AN22" i="68"/>
  <c r="I23" i="68"/>
  <c r="I29" i="68"/>
  <c r="AP30" i="68"/>
  <c r="AN34" i="68"/>
  <c r="AN38" i="68"/>
  <c r="AN40" i="68"/>
  <c r="I41" i="68"/>
  <c r="AN46" i="68"/>
  <c r="AN52" i="68"/>
  <c r="AG74" i="68"/>
  <c r="I11" i="68"/>
  <c r="AO34" i="68"/>
  <c r="AP34" i="68"/>
  <c r="AO46" i="68"/>
  <c r="AO58" i="68"/>
  <c r="AS69" i="68"/>
  <c r="AN70" i="68"/>
  <c r="X74" i="68"/>
  <c r="AI74" i="68"/>
  <c r="G64" i="68"/>
  <c r="AN61" i="68"/>
  <c r="AP59" i="68"/>
  <c r="AV56" i="68"/>
  <c r="AV50" i="68"/>
  <c r="AW49" i="68"/>
  <c r="AP47" i="68"/>
  <c r="G46" i="68"/>
  <c r="AV44" i="68"/>
  <c r="AR42" i="68"/>
  <c r="AP41" i="68"/>
  <c r="AR40" i="68"/>
  <c r="AV38" i="68"/>
  <c r="AN37" i="68"/>
  <c r="AR36" i="68"/>
  <c r="AP35" i="68"/>
  <c r="AN35" i="68"/>
  <c r="AW32" i="68"/>
  <c r="AV32" i="68"/>
  <c r="G32" i="68"/>
  <c r="AN31" i="68"/>
  <c r="AP29" i="68"/>
  <c r="G28" i="68"/>
  <c r="AV26" i="68"/>
  <c r="AT26" i="68"/>
  <c r="G26" i="68"/>
  <c r="AQ25" i="68"/>
  <c r="AS24" i="68"/>
  <c r="AR24" i="68"/>
  <c r="AP23" i="68"/>
  <c r="AR22" i="68"/>
  <c r="G22" i="68"/>
  <c r="AV20" i="68"/>
  <c r="G20" i="68"/>
  <c r="AV18" i="68"/>
  <c r="AR18" i="68"/>
  <c r="AP17" i="68"/>
  <c r="G16" i="68"/>
  <c r="AV14" i="68"/>
  <c r="AT14" i="68"/>
  <c r="G14" i="68"/>
  <c r="AQ13" i="68"/>
  <c r="AP11" i="68"/>
  <c r="AN11" i="68"/>
  <c r="AR10" i="68"/>
  <c r="G10" i="68"/>
  <c r="AT9" i="68"/>
  <c r="B6" i="68"/>
  <c r="AM74" i="66"/>
  <c r="AL74" i="66"/>
  <c r="AJ74" i="66"/>
  <c r="AG74" i="66"/>
  <c r="AA74" i="66"/>
  <c r="X74" i="66"/>
  <c r="U74" i="66"/>
  <c r="O74" i="66"/>
  <c r="G74" i="66"/>
  <c r="F74" i="66"/>
  <c r="AP73" i="66"/>
  <c r="AY72" i="66"/>
  <c r="AP72" i="66"/>
  <c r="AV69" i="66"/>
  <c r="AU69" i="66"/>
  <c r="AV68" i="66"/>
  <c r="AU68" i="66"/>
  <c r="AX67" i="66"/>
  <c r="AW67" i="66"/>
  <c r="AP64" i="66"/>
  <c r="AS62" i="66"/>
  <c r="AV61" i="66"/>
  <c r="AU61" i="66"/>
  <c r="AX59" i="66"/>
  <c r="AW59" i="66"/>
  <c r="AP56" i="66"/>
  <c r="AS55" i="66"/>
  <c r="AQ55" i="66"/>
  <c r="AR54" i="66"/>
  <c r="AQ54" i="66"/>
  <c r="AT53" i="66"/>
  <c r="AV51" i="66"/>
  <c r="AS51" i="66"/>
  <c r="AP48" i="66"/>
  <c r="AR46" i="66"/>
  <c r="AT45" i="66"/>
  <c r="AU44" i="66"/>
  <c r="AV43" i="66"/>
  <c r="AS43" i="66"/>
  <c r="AQ43" i="66"/>
  <c r="AY42" i="66"/>
  <c r="AW42" i="66"/>
  <c r="AU42" i="66"/>
  <c r="AS41" i="66"/>
  <c r="AQ41" i="66"/>
  <c r="AY40" i="66"/>
  <c r="AW40" i="66"/>
  <c r="AU40" i="66"/>
  <c r="AT40" i="66"/>
  <c r="AP40" i="66"/>
  <c r="AS39" i="66"/>
  <c r="AQ39" i="66"/>
  <c r="AY38" i="66"/>
  <c r="AW38" i="66"/>
  <c r="AU38" i="66"/>
  <c r="AT38" i="66"/>
  <c r="AR38" i="66"/>
  <c r="AT37" i="66"/>
  <c r="AS37" i="66"/>
  <c r="AQ37" i="66"/>
  <c r="AY36" i="66"/>
  <c r="AW36" i="66"/>
  <c r="AU36" i="66"/>
  <c r="AV35" i="66"/>
  <c r="AS35" i="66"/>
  <c r="AQ35" i="66"/>
  <c r="AY34" i="66"/>
  <c r="AW34" i="66"/>
  <c r="AU34" i="66"/>
  <c r="AS33" i="66"/>
  <c r="AQ33" i="66"/>
  <c r="AY32" i="66"/>
  <c r="AW32" i="66"/>
  <c r="AU32" i="66"/>
  <c r="AP32" i="66"/>
  <c r="AS31" i="66"/>
  <c r="AQ31" i="66"/>
  <c r="AY30" i="66"/>
  <c r="AW30" i="66"/>
  <c r="AV30" i="66"/>
  <c r="AU30" i="66"/>
  <c r="AR30" i="66"/>
  <c r="AQ30" i="66"/>
  <c r="AT29" i="66"/>
  <c r="AS29" i="66"/>
  <c r="AQ29" i="66"/>
  <c r="AY28" i="66"/>
  <c r="AX28" i="66"/>
  <c r="AW28" i="66"/>
  <c r="AU28" i="66"/>
  <c r="AV27" i="66"/>
  <c r="AU27" i="66"/>
  <c r="AS27" i="66"/>
  <c r="AQ27" i="66"/>
  <c r="AY26" i="66"/>
  <c r="AW26" i="66"/>
  <c r="AU26" i="66"/>
  <c r="AX25" i="66"/>
  <c r="AS25" i="66"/>
  <c r="AQ25" i="66"/>
  <c r="AY24" i="66"/>
  <c r="AW24" i="66"/>
  <c r="AU24" i="66"/>
  <c r="AS23" i="66"/>
  <c r="AQ23" i="66"/>
  <c r="AY22" i="66"/>
  <c r="AW22" i="66"/>
  <c r="AU22" i="66"/>
  <c r="AP22" i="66"/>
  <c r="AS21" i="66"/>
  <c r="AQ21" i="66"/>
  <c r="AP21" i="66"/>
  <c r="AY20" i="66"/>
  <c r="AW20" i="66"/>
  <c r="AU20" i="66"/>
  <c r="AR20" i="66"/>
  <c r="AT19" i="66"/>
  <c r="AS19" i="66"/>
  <c r="AQ19" i="66"/>
  <c r="AY18" i="66"/>
  <c r="AW18" i="66"/>
  <c r="AU18" i="66"/>
  <c r="AX17" i="66"/>
  <c r="AW17" i="66"/>
  <c r="AS17" i="66"/>
  <c r="AR17" i="66"/>
  <c r="AQ17" i="66"/>
  <c r="AY16" i="66"/>
  <c r="AW16" i="66"/>
  <c r="AU16" i="66"/>
  <c r="AY15" i="66"/>
  <c r="AS15" i="66"/>
  <c r="AR15" i="66"/>
  <c r="AQ15" i="66"/>
  <c r="I15" i="66"/>
  <c r="AY14" i="66"/>
  <c r="AW14" i="66"/>
  <c r="AU14" i="66"/>
  <c r="AP14" i="66"/>
  <c r="I14" i="66"/>
  <c r="AS13" i="66"/>
  <c r="AQ13" i="66"/>
  <c r="AY12" i="66"/>
  <c r="AW12" i="66"/>
  <c r="AU12" i="66"/>
  <c r="AR12" i="66"/>
  <c r="I12" i="66"/>
  <c r="AT11" i="66"/>
  <c r="AS11" i="66"/>
  <c r="AQ11" i="66"/>
  <c r="AY10" i="66"/>
  <c r="AW10" i="66"/>
  <c r="AU10" i="66"/>
  <c r="I10" i="66"/>
  <c r="AT9" i="66"/>
  <c r="AR9" i="66"/>
  <c r="B6" i="66"/>
  <c r="AO74" i="65"/>
  <c r="AN74" i="65"/>
  <c r="AM74" i="65"/>
  <c r="AL74" i="65"/>
  <c r="AK74" i="65"/>
  <c r="AJ74" i="65"/>
  <c r="AI74" i="65"/>
  <c r="AH74" i="65"/>
  <c r="AG74" i="65"/>
  <c r="AF74" i="65"/>
  <c r="AE74" i="65"/>
  <c r="AD74" i="65"/>
  <c r="AC74" i="65"/>
  <c r="AB74" i="65"/>
  <c r="AA74" i="65"/>
  <c r="Z74" i="65"/>
  <c r="Y74" i="65"/>
  <c r="X74" i="65"/>
  <c r="W74" i="65"/>
  <c r="V74" i="65"/>
  <c r="U74" i="65"/>
  <c r="T74" i="65"/>
  <c r="S74" i="65"/>
  <c r="R74" i="65"/>
  <c r="Q74" i="65"/>
  <c r="P74" i="65"/>
  <c r="O74" i="65"/>
  <c r="N74" i="65"/>
  <c r="M74" i="65"/>
  <c r="L74" i="65"/>
  <c r="G74" i="65"/>
  <c r="F74" i="65"/>
  <c r="AY73" i="65"/>
  <c r="AX73" i="65"/>
  <c r="AW73" i="65"/>
  <c r="AV73" i="65"/>
  <c r="AU73" i="65"/>
  <c r="AT73" i="65"/>
  <c r="AS73" i="65"/>
  <c r="AR73" i="65"/>
  <c r="AQ73" i="65"/>
  <c r="AP73" i="65"/>
  <c r="K73" i="65"/>
  <c r="J73" i="65"/>
  <c r="I73" i="65"/>
  <c r="AY72" i="65"/>
  <c r="AX72" i="65"/>
  <c r="AW72" i="65"/>
  <c r="AV72" i="65"/>
  <c r="AU72" i="65"/>
  <c r="AT72" i="65"/>
  <c r="AS72" i="65"/>
  <c r="AR72" i="65"/>
  <c r="AQ72" i="65"/>
  <c r="AP72" i="65"/>
  <c r="K72" i="65"/>
  <c r="J72" i="65"/>
  <c r="I72" i="65"/>
  <c r="AY71" i="65"/>
  <c r="AX71" i="65"/>
  <c r="AW71" i="65"/>
  <c r="AV71" i="65"/>
  <c r="AU71" i="65"/>
  <c r="AT71" i="65"/>
  <c r="AS71" i="65"/>
  <c r="AR71" i="65"/>
  <c r="AQ71" i="65"/>
  <c r="AP71" i="65"/>
  <c r="K71" i="65"/>
  <c r="J71" i="65"/>
  <c r="I71" i="65"/>
  <c r="AY70" i="65"/>
  <c r="AX70" i="65"/>
  <c r="AW70" i="65"/>
  <c r="AV70" i="65"/>
  <c r="AU70" i="65"/>
  <c r="AT70" i="65"/>
  <c r="AS70" i="65"/>
  <c r="AR70" i="65"/>
  <c r="AQ70" i="65"/>
  <c r="AP70" i="65"/>
  <c r="K70" i="65"/>
  <c r="J70" i="65"/>
  <c r="I70" i="65"/>
  <c r="H70" i="65" s="1"/>
  <c r="AY69" i="65"/>
  <c r="AX69" i="65"/>
  <c r="AW69" i="65"/>
  <c r="AV69" i="65"/>
  <c r="AU69" i="65"/>
  <c r="AT69" i="65"/>
  <c r="AS69" i="65"/>
  <c r="AR69" i="65"/>
  <c r="AQ69" i="65"/>
  <c r="AP69" i="65"/>
  <c r="K69" i="65"/>
  <c r="J69" i="65"/>
  <c r="I69" i="65"/>
  <c r="AY68" i="65"/>
  <c r="AX68" i="65"/>
  <c r="AW68" i="65"/>
  <c r="AV68" i="65"/>
  <c r="AU68" i="65"/>
  <c r="AT68" i="65"/>
  <c r="AS68" i="65"/>
  <c r="AR68" i="65"/>
  <c r="AQ68" i="65"/>
  <c r="AP68" i="65"/>
  <c r="K68" i="65"/>
  <c r="J68" i="65"/>
  <c r="I68" i="65"/>
  <c r="AY67" i="65"/>
  <c r="AX67" i="65"/>
  <c r="AW67" i="65"/>
  <c r="AV67" i="65"/>
  <c r="AU67" i="65"/>
  <c r="AT67" i="65"/>
  <c r="AS67" i="65"/>
  <c r="AR67" i="65"/>
  <c r="AQ67" i="65"/>
  <c r="AP67" i="65"/>
  <c r="K67" i="65"/>
  <c r="J67" i="65"/>
  <c r="H67" i="65" s="1"/>
  <c r="I67" i="65"/>
  <c r="AY66" i="65"/>
  <c r="AX66" i="65"/>
  <c r="AW66" i="65"/>
  <c r="AV66" i="65"/>
  <c r="AU66" i="65"/>
  <c r="AT66" i="65"/>
  <c r="AS66" i="65"/>
  <c r="AR66" i="65"/>
  <c r="AQ66" i="65"/>
  <c r="AP66" i="65"/>
  <c r="K66" i="65"/>
  <c r="J66" i="65"/>
  <c r="H66" i="65" s="1"/>
  <c r="I66" i="65"/>
  <c r="AY65" i="65"/>
  <c r="AX65" i="65"/>
  <c r="AW65" i="65"/>
  <c r="AV65" i="65"/>
  <c r="AU65" i="65"/>
  <c r="AT65" i="65"/>
  <c r="AS65" i="65"/>
  <c r="AR65" i="65"/>
  <c r="AQ65" i="65"/>
  <c r="AP65" i="65"/>
  <c r="K65" i="65"/>
  <c r="J65" i="65"/>
  <c r="I65" i="65"/>
  <c r="AY64" i="65"/>
  <c r="AX64" i="65"/>
  <c r="AW64" i="65"/>
  <c r="AV64" i="65"/>
  <c r="AU64" i="65"/>
  <c r="AT64" i="65"/>
  <c r="AS64" i="65"/>
  <c r="AR64" i="65"/>
  <c r="AQ64" i="65"/>
  <c r="AP64" i="65"/>
  <c r="K64" i="65"/>
  <c r="J64" i="65"/>
  <c r="I64" i="65"/>
  <c r="AY63" i="65"/>
  <c r="AX63" i="65"/>
  <c r="AW63" i="65"/>
  <c r="AV63" i="65"/>
  <c r="AU63" i="65"/>
  <c r="AT63" i="65"/>
  <c r="AS63" i="65"/>
  <c r="AR63" i="65"/>
  <c r="AQ63" i="65"/>
  <c r="AP63" i="65"/>
  <c r="K63" i="65"/>
  <c r="J63" i="65"/>
  <c r="I63" i="65"/>
  <c r="H63" i="65" s="1"/>
  <c r="AY62" i="65"/>
  <c r="AX62" i="65"/>
  <c r="AW62" i="65"/>
  <c r="AV62" i="65"/>
  <c r="AU62" i="65"/>
  <c r="AT62" i="65"/>
  <c r="AS62" i="65"/>
  <c r="AR62" i="65"/>
  <c r="AQ62" i="65"/>
  <c r="AP62" i="65"/>
  <c r="K62" i="65"/>
  <c r="J62" i="65"/>
  <c r="I62" i="65"/>
  <c r="AY61" i="65"/>
  <c r="AX61" i="65"/>
  <c r="AW61" i="65"/>
  <c r="AV61" i="65"/>
  <c r="AU61" i="65"/>
  <c r="AT61" i="65"/>
  <c r="AS61" i="65"/>
  <c r="AR61" i="65"/>
  <c r="AQ61" i="65"/>
  <c r="AP61" i="65"/>
  <c r="K61" i="65"/>
  <c r="J61" i="65"/>
  <c r="I61" i="65"/>
  <c r="AY60" i="65"/>
  <c r="AX60" i="65"/>
  <c r="AW60" i="65"/>
  <c r="AV60" i="65"/>
  <c r="AU60" i="65"/>
  <c r="AT60" i="65"/>
  <c r="AS60" i="65"/>
  <c r="AR60" i="65"/>
  <c r="AQ60" i="65"/>
  <c r="AP60" i="65"/>
  <c r="K60" i="65"/>
  <c r="J60" i="65"/>
  <c r="I60" i="65"/>
  <c r="AY59" i="65"/>
  <c r="AX59" i="65"/>
  <c r="AW59" i="65"/>
  <c r="AV59" i="65"/>
  <c r="AU59" i="65"/>
  <c r="AT59" i="65"/>
  <c r="AS59" i="65"/>
  <c r="AR59" i="65"/>
  <c r="AQ59" i="65"/>
  <c r="AP59" i="65"/>
  <c r="K59" i="65"/>
  <c r="J59" i="65"/>
  <c r="I59" i="65"/>
  <c r="AY58" i="65"/>
  <c r="AX58" i="65"/>
  <c r="AW58" i="65"/>
  <c r="AV58" i="65"/>
  <c r="AU58" i="65"/>
  <c r="AT58" i="65"/>
  <c r="AS58" i="65"/>
  <c r="AR58" i="65"/>
  <c r="AQ58" i="65"/>
  <c r="AP58" i="65"/>
  <c r="K58" i="65"/>
  <c r="J58" i="65"/>
  <c r="I58" i="65"/>
  <c r="AY57" i="65"/>
  <c r="AX57" i="65"/>
  <c r="AW57" i="65"/>
  <c r="AV57" i="65"/>
  <c r="AU57" i="65"/>
  <c r="AT57" i="65"/>
  <c r="AS57" i="65"/>
  <c r="AR57" i="65"/>
  <c r="AQ57" i="65"/>
  <c r="AP57" i="65"/>
  <c r="K57" i="65"/>
  <c r="J57" i="65"/>
  <c r="I57" i="65"/>
  <c r="AY56" i="65"/>
  <c r="AX56" i="65"/>
  <c r="AW56" i="65"/>
  <c r="AV56" i="65"/>
  <c r="AU56" i="65"/>
  <c r="AT56" i="65"/>
  <c r="AS56" i="65"/>
  <c r="AR56" i="65"/>
  <c r="AQ56" i="65"/>
  <c r="AP56" i="65"/>
  <c r="K56" i="65"/>
  <c r="J56" i="65"/>
  <c r="I56" i="65"/>
  <c r="AY55" i="65"/>
  <c r="AX55" i="65"/>
  <c r="AW55" i="65"/>
  <c r="AV55" i="65"/>
  <c r="AU55" i="65"/>
  <c r="AT55" i="65"/>
  <c r="AS55" i="65"/>
  <c r="AR55" i="65"/>
  <c r="AQ55" i="65"/>
  <c r="AP55" i="65"/>
  <c r="K55" i="65"/>
  <c r="J55" i="65"/>
  <c r="I55" i="65"/>
  <c r="AY54" i="65"/>
  <c r="AX54" i="65"/>
  <c r="AW54" i="65"/>
  <c r="AV54" i="65"/>
  <c r="AU54" i="65"/>
  <c r="AT54" i="65"/>
  <c r="AS54" i="65"/>
  <c r="AR54" i="65"/>
  <c r="AQ54" i="65"/>
  <c r="AP54" i="65"/>
  <c r="K54" i="65"/>
  <c r="J54" i="65"/>
  <c r="H54" i="65" s="1"/>
  <c r="I54" i="65"/>
  <c r="AY53" i="65"/>
  <c r="AX53" i="65"/>
  <c r="AW53" i="65"/>
  <c r="AV53" i="65"/>
  <c r="AU53" i="65"/>
  <c r="AT53" i="65"/>
  <c r="AS53" i="65"/>
  <c r="AR53" i="65"/>
  <c r="AQ53" i="65"/>
  <c r="AP53" i="65"/>
  <c r="AZ53" i="65" s="1"/>
  <c r="K53" i="65"/>
  <c r="J53" i="65"/>
  <c r="I53" i="65"/>
  <c r="AY52" i="65"/>
  <c r="AX52" i="65"/>
  <c r="AW52" i="65"/>
  <c r="AV52" i="65"/>
  <c r="AU52" i="65"/>
  <c r="AT52" i="65"/>
  <c r="AS52" i="65"/>
  <c r="AR52" i="65"/>
  <c r="AQ52" i="65"/>
  <c r="AP52" i="65"/>
  <c r="K52" i="65"/>
  <c r="J52" i="65"/>
  <c r="I52" i="65"/>
  <c r="AY51" i="65"/>
  <c r="AX51" i="65"/>
  <c r="AW51" i="65"/>
  <c r="AV51" i="65"/>
  <c r="AU51" i="65"/>
  <c r="AT51" i="65"/>
  <c r="AS51" i="65"/>
  <c r="AR51" i="65"/>
  <c r="AQ51" i="65"/>
  <c r="AP51" i="65"/>
  <c r="K51" i="65"/>
  <c r="J51" i="65"/>
  <c r="H51" i="65" s="1"/>
  <c r="I51" i="65"/>
  <c r="AY50" i="65"/>
  <c r="AX50" i="65"/>
  <c r="AW50" i="65"/>
  <c r="AV50" i="65"/>
  <c r="AU50" i="65"/>
  <c r="AT50" i="65"/>
  <c r="AS50" i="65"/>
  <c r="AR50" i="65"/>
  <c r="AQ50" i="65"/>
  <c r="AP50" i="65"/>
  <c r="K50" i="65"/>
  <c r="J50" i="65"/>
  <c r="I50" i="65"/>
  <c r="H50" i="65" s="1"/>
  <c r="AY49" i="65"/>
  <c r="AX49" i="65"/>
  <c r="AW49" i="65"/>
  <c r="AV49" i="65"/>
  <c r="AU49" i="65"/>
  <c r="AT49" i="65"/>
  <c r="AS49" i="65"/>
  <c r="AR49" i="65"/>
  <c r="AQ49" i="65"/>
  <c r="AP49" i="65"/>
  <c r="K49" i="65"/>
  <c r="J49" i="65"/>
  <c r="I49" i="65"/>
  <c r="AY48" i="65"/>
  <c r="AX48" i="65"/>
  <c r="AW48" i="65"/>
  <c r="AV48" i="65"/>
  <c r="AU48" i="65"/>
  <c r="AT48" i="65"/>
  <c r="AS48" i="65"/>
  <c r="AR48" i="65"/>
  <c r="AQ48" i="65"/>
  <c r="AP48" i="65"/>
  <c r="K48" i="65"/>
  <c r="J48" i="65"/>
  <c r="I48" i="65"/>
  <c r="AY47" i="65"/>
  <c r="AX47" i="65"/>
  <c r="AW47" i="65"/>
  <c r="AV47" i="65"/>
  <c r="AU47" i="65"/>
  <c r="AT47" i="65"/>
  <c r="AS47" i="65"/>
  <c r="AR47" i="65"/>
  <c r="AQ47" i="65"/>
  <c r="AP47" i="65"/>
  <c r="K47" i="65"/>
  <c r="J47" i="65"/>
  <c r="H47" i="65" s="1"/>
  <c r="I47" i="65"/>
  <c r="AY46" i="65"/>
  <c r="AX46" i="65"/>
  <c r="AW46" i="65"/>
  <c r="AV46" i="65"/>
  <c r="AU46" i="65"/>
  <c r="AT46" i="65"/>
  <c r="AS46" i="65"/>
  <c r="AR46" i="65"/>
  <c r="AQ46" i="65"/>
  <c r="AP46" i="65"/>
  <c r="K46" i="65"/>
  <c r="J46" i="65"/>
  <c r="I46" i="65"/>
  <c r="AY45" i="65"/>
  <c r="AX45" i="65"/>
  <c r="AW45" i="65"/>
  <c r="AV45" i="65"/>
  <c r="AU45" i="65"/>
  <c r="AT45" i="65"/>
  <c r="AS45" i="65"/>
  <c r="AR45" i="65"/>
  <c r="AQ45" i="65"/>
  <c r="AP45" i="65"/>
  <c r="AZ45" i="65" s="1"/>
  <c r="K45" i="65"/>
  <c r="J45" i="65"/>
  <c r="I45" i="65"/>
  <c r="AY44" i="65"/>
  <c r="AX44" i="65"/>
  <c r="AW44" i="65"/>
  <c r="AV44" i="65"/>
  <c r="AU44" i="65"/>
  <c r="AT44" i="65"/>
  <c r="AS44" i="65"/>
  <c r="AR44" i="65"/>
  <c r="AQ44" i="65"/>
  <c r="AP44" i="65"/>
  <c r="K44" i="65"/>
  <c r="J44" i="65"/>
  <c r="I44" i="65"/>
  <c r="AY43" i="65"/>
  <c r="AX43" i="65"/>
  <c r="AW43" i="65"/>
  <c r="AV43" i="65"/>
  <c r="AU43" i="65"/>
  <c r="AT43" i="65"/>
  <c r="AS43" i="65"/>
  <c r="AR43" i="65"/>
  <c r="AQ43" i="65"/>
  <c r="AP43" i="65"/>
  <c r="K43" i="65"/>
  <c r="J43" i="65"/>
  <c r="I43" i="65"/>
  <c r="H43" i="65" s="1"/>
  <c r="AY42" i="65"/>
  <c r="AX42" i="65"/>
  <c r="AW42" i="65"/>
  <c r="AV42" i="65"/>
  <c r="AU42" i="65"/>
  <c r="AT42" i="65"/>
  <c r="AS42" i="65"/>
  <c r="AR42" i="65"/>
  <c r="AQ42" i="65"/>
  <c r="AP42" i="65"/>
  <c r="K42" i="65"/>
  <c r="J42" i="65"/>
  <c r="I42" i="65"/>
  <c r="AY41" i="65"/>
  <c r="AX41" i="65"/>
  <c r="AW41" i="65"/>
  <c r="AV41" i="65"/>
  <c r="AU41" i="65"/>
  <c r="AT41" i="65"/>
  <c r="AS41" i="65"/>
  <c r="AR41" i="65"/>
  <c r="AQ41" i="65"/>
  <c r="AP41" i="65"/>
  <c r="K41" i="65"/>
  <c r="J41" i="65"/>
  <c r="I41" i="65"/>
  <c r="AY40" i="65"/>
  <c r="AX40" i="65"/>
  <c r="AW40" i="65"/>
  <c r="AV40" i="65"/>
  <c r="AU40" i="65"/>
  <c r="AT40" i="65"/>
  <c r="AS40" i="65"/>
  <c r="AR40" i="65"/>
  <c r="AQ40" i="65"/>
  <c r="AP40" i="65"/>
  <c r="K40" i="65"/>
  <c r="J40" i="65"/>
  <c r="I40" i="65"/>
  <c r="H40" i="65" s="1"/>
  <c r="AY39" i="65"/>
  <c r="AX39" i="65"/>
  <c r="AW39" i="65"/>
  <c r="AV39" i="65"/>
  <c r="AU39" i="65"/>
  <c r="AT39" i="65"/>
  <c r="AS39" i="65"/>
  <c r="AR39" i="65"/>
  <c r="AQ39" i="65"/>
  <c r="AP39" i="65"/>
  <c r="K39" i="65"/>
  <c r="J39" i="65"/>
  <c r="I39" i="65"/>
  <c r="AY38" i="65"/>
  <c r="AX38" i="65"/>
  <c r="AW38" i="65"/>
  <c r="AV38" i="65"/>
  <c r="AU38" i="65"/>
  <c r="AT38" i="65"/>
  <c r="AS38" i="65"/>
  <c r="AR38" i="65"/>
  <c r="AQ38" i="65"/>
  <c r="AP38" i="65"/>
  <c r="K38" i="65"/>
  <c r="J38" i="65"/>
  <c r="I38" i="65"/>
  <c r="H38" i="65" s="1"/>
  <c r="AY37" i="65"/>
  <c r="AX37" i="65"/>
  <c r="AW37" i="65"/>
  <c r="AV37" i="65"/>
  <c r="AU37" i="65"/>
  <c r="AT37" i="65"/>
  <c r="AS37" i="65"/>
  <c r="AR37" i="65"/>
  <c r="AQ37" i="65"/>
  <c r="AP37" i="65"/>
  <c r="K37" i="65"/>
  <c r="J37" i="65"/>
  <c r="I37" i="65"/>
  <c r="AY36" i="65"/>
  <c r="AX36" i="65"/>
  <c r="AW36" i="65"/>
  <c r="AV36" i="65"/>
  <c r="AU36" i="65"/>
  <c r="AT36" i="65"/>
  <c r="AS36" i="65"/>
  <c r="AR36" i="65"/>
  <c r="AQ36" i="65"/>
  <c r="AP36" i="65"/>
  <c r="K36" i="65"/>
  <c r="J36" i="65"/>
  <c r="I36" i="65"/>
  <c r="AY35" i="65"/>
  <c r="AX35" i="65"/>
  <c r="AW35" i="65"/>
  <c r="AV35" i="65"/>
  <c r="AU35" i="65"/>
  <c r="AT35" i="65"/>
  <c r="AS35" i="65"/>
  <c r="AR35" i="65"/>
  <c r="AQ35" i="65"/>
  <c r="AP35" i="65"/>
  <c r="K35" i="65"/>
  <c r="J35" i="65"/>
  <c r="I35" i="65"/>
  <c r="AY34" i="65"/>
  <c r="AX34" i="65"/>
  <c r="AW34" i="65"/>
  <c r="AV34" i="65"/>
  <c r="AU34" i="65"/>
  <c r="AT34" i="65"/>
  <c r="AS34" i="65"/>
  <c r="AR34" i="65"/>
  <c r="AQ34" i="65"/>
  <c r="AP34" i="65"/>
  <c r="K34" i="65"/>
  <c r="J34" i="65"/>
  <c r="I34" i="65"/>
  <c r="AY33" i="65"/>
  <c r="AX33" i="65"/>
  <c r="AW33" i="65"/>
  <c r="AV33" i="65"/>
  <c r="AU33" i="65"/>
  <c r="AT33" i="65"/>
  <c r="AS33" i="65"/>
  <c r="AR33" i="65"/>
  <c r="AQ33" i="65"/>
  <c r="AP33" i="65"/>
  <c r="K33" i="65"/>
  <c r="J33" i="65"/>
  <c r="I33" i="65"/>
  <c r="AY32" i="65"/>
  <c r="AX32" i="65"/>
  <c r="AW32" i="65"/>
  <c r="AV32" i="65"/>
  <c r="AU32" i="65"/>
  <c r="AT32" i="65"/>
  <c r="AS32" i="65"/>
  <c r="AR32" i="65"/>
  <c r="AQ32" i="65"/>
  <c r="AP32" i="65"/>
  <c r="K32" i="65"/>
  <c r="J32" i="65"/>
  <c r="I32" i="65"/>
  <c r="AY31" i="65"/>
  <c r="AX31" i="65"/>
  <c r="AW31" i="65"/>
  <c r="AV31" i="65"/>
  <c r="AU31" i="65"/>
  <c r="AT31" i="65"/>
  <c r="AS31" i="65"/>
  <c r="AR31" i="65"/>
  <c r="AQ31" i="65"/>
  <c r="AP31" i="65"/>
  <c r="K31" i="65"/>
  <c r="J31" i="65"/>
  <c r="I31" i="65"/>
  <c r="AY30" i="65"/>
  <c r="AX30" i="65"/>
  <c r="AW30" i="65"/>
  <c r="AV30" i="65"/>
  <c r="AU30" i="65"/>
  <c r="AT30" i="65"/>
  <c r="AS30" i="65"/>
  <c r="AR30" i="65"/>
  <c r="AQ30" i="65"/>
  <c r="AP30" i="65"/>
  <c r="K30" i="65"/>
  <c r="J30" i="65"/>
  <c r="I30" i="65"/>
  <c r="H30" i="65" s="1"/>
  <c r="AY29" i="65"/>
  <c r="AX29" i="65"/>
  <c r="AW29" i="65"/>
  <c r="AV29" i="65"/>
  <c r="AU29" i="65"/>
  <c r="AT29" i="65"/>
  <c r="AS29" i="65"/>
  <c r="AR29" i="65"/>
  <c r="AQ29" i="65"/>
  <c r="AP29" i="65"/>
  <c r="K29" i="65"/>
  <c r="J29" i="65"/>
  <c r="H29" i="65" s="1"/>
  <c r="I29" i="65"/>
  <c r="AY28" i="65"/>
  <c r="AX28" i="65"/>
  <c r="AW28" i="65"/>
  <c r="AV28" i="65"/>
  <c r="AU28" i="65"/>
  <c r="AT28" i="65"/>
  <c r="AS28" i="65"/>
  <c r="AR28" i="65"/>
  <c r="AQ28" i="65"/>
  <c r="AP28" i="65"/>
  <c r="K28" i="65"/>
  <c r="J28" i="65"/>
  <c r="I28" i="65"/>
  <c r="AY27" i="65"/>
  <c r="AX27" i="65"/>
  <c r="AW27" i="65"/>
  <c r="AV27" i="65"/>
  <c r="AU27" i="65"/>
  <c r="AT27" i="65"/>
  <c r="AS27" i="65"/>
  <c r="AR27" i="65"/>
  <c r="AQ27" i="65"/>
  <c r="AP27" i="65"/>
  <c r="K27" i="65"/>
  <c r="J27" i="65"/>
  <c r="I27" i="65"/>
  <c r="AY26" i="65"/>
  <c r="AX26" i="65"/>
  <c r="AW26" i="65"/>
  <c r="AV26" i="65"/>
  <c r="AU26" i="65"/>
  <c r="AT26" i="65"/>
  <c r="AS26" i="65"/>
  <c r="AR26" i="65"/>
  <c r="AQ26" i="65"/>
  <c r="AP26" i="65"/>
  <c r="K26" i="65"/>
  <c r="J26" i="65"/>
  <c r="I26" i="65"/>
  <c r="H26" i="65"/>
  <c r="AY25" i="65"/>
  <c r="AX25" i="65"/>
  <c r="AW25" i="65"/>
  <c r="AV25" i="65"/>
  <c r="AU25" i="65"/>
  <c r="AT25" i="65"/>
  <c r="AS25" i="65"/>
  <c r="AR25" i="65"/>
  <c r="AQ25" i="65"/>
  <c r="AP25" i="65"/>
  <c r="K25" i="65"/>
  <c r="J25" i="65"/>
  <c r="I25" i="65"/>
  <c r="AY24" i="65"/>
  <c r="AX24" i="65"/>
  <c r="AW24" i="65"/>
  <c r="AV24" i="65"/>
  <c r="AU24" i="65"/>
  <c r="AT24" i="65"/>
  <c r="AS24" i="65"/>
  <c r="AR24" i="65"/>
  <c r="AQ24" i="65"/>
  <c r="AP24" i="65"/>
  <c r="AZ24" i="65" s="1"/>
  <c r="K24" i="65"/>
  <c r="J24" i="65"/>
  <c r="I24" i="65"/>
  <c r="AY23" i="65"/>
  <c r="AX23" i="65"/>
  <c r="AW23" i="65"/>
  <c r="AV23" i="65"/>
  <c r="AU23" i="65"/>
  <c r="AT23" i="65"/>
  <c r="AS23" i="65"/>
  <c r="AR23" i="65"/>
  <c r="AQ23" i="65"/>
  <c r="AP23" i="65"/>
  <c r="K23" i="65"/>
  <c r="J23" i="65"/>
  <c r="I23" i="65"/>
  <c r="AY22" i="65"/>
  <c r="AX22" i="65"/>
  <c r="AW22" i="65"/>
  <c r="AV22" i="65"/>
  <c r="AU22" i="65"/>
  <c r="AT22" i="65"/>
  <c r="AS22" i="65"/>
  <c r="AR22" i="65"/>
  <c r="AQ22" i="65"/>
  <c r="AP22" i="65"/>
  <c r="K22" i="65"/>
  <c r="J22" i="65"/>
  <c r="I22" i="65"/>
  <c r="AY21" i="65"/>
  <c r="AX21" i="65"/>
  <c r="AW21" i="65"/>
  <c r="AV21" i="65"/>
  <c r="AU21" i="65"/>
  <c r="AT21" i="65"/>
  <c r="AS21" i="65"/>
  <c r="AR21" i="65"/>
  <c r="AQ21" i="65"/>
  <c r="AP21" i="65"/>
  <c r="K21" i="65"/>
  <c r="J21" i="65"/>
  <c r="I21" i="65"/>
  <c r="AY20" i="65"/>
  <c r="AX20" i="65"/>
  <c r="AW20" i="65"/>
  <c r="AV20" i="65"/>
  <c r="AU20" i="65"/>
  <c r="AT20" i="65"/>
  <c r="AS20" i="65"/>
  <c r="AR20" i="65"/>
  <c r="AQ20" i="65"/>
  <c r="AP20" i="65"/>
  <c r="K20" i="65"/>
  <c r="J20" i="65"/>
  <c r="I20" i="65"/>
  <c r="AY19" i="65"/>
  <c r="AX19" i="65"/>
  <c r="AW19" i="65"/>
  <c r="AV19" i="65"/>
  <c r="AU19" i="65"/>
  <c r="AT19" i="65"/>
  <c r="AS19" i="65"/>
  <c r="AR19" i="65"/>
  <c r="AQ19" i="65"/>
  <c r="AP19" i="65"/>
  <c r="K19" i="65"/>
  <c r="J19" i="65"/>
  <c r="I19" i="65"/>
  <c r="H19" i="65" s="1"/>
  <c r="AY18" i="65"/>
  <c r="AX18" i="65"/>
  <c r="AW18" i="65"/>
  <c r="AV18" i="65"/>
  <c r="AU18" i="65"/>
  <c r="AT18" i="65"/>
  <c r="AS18" i="65"/>
  <c r="AR18" i="65"/>
  <c r="AQ18" i="65"/>
  <c r="AP18" i="65"/>
  <c r="K18" i="65"/>
  <c r="J18" i="65"/>
  <c r="I18" i="65"/>
  <c r="AY17" i="65"/>
  <c r="AX17" i="65"/>
  <c r="AW17" i="65"/>
  <c r="AV17" i="65"/>
  <c r="AU17" i="65"/>
  <c r="AT17" i="65"/>
  <c r="AS17" i="65"/>
  <c r="AR17" i="65"/>
  <c r="AQ17" i="65"/>
  <c r="AP17" i="65"/>
  <c r="K17" i="65"/>
  <c r="J17" i="65"/>
  <c r="I17" i="65"/>
  <c r="AY16" i="65"/>
  <c r="AX16" i="65"/>
  <c r="AW16" i="65"/>
  <c r="AV16" i="65"/>
  <c r="AU16" i="65"/>
  <c r="AT16" i="65"/>
  <c r="AS16" i="65"/>
  <c r="AR16" i="65"/>
  <c r="AQ16" i="65"/>
  <c r="AP16" i="65"/>
  <c r="K16" i="65"/>
  <c r="J16" i="65"/>
  <c r="I16" i="65"/>
  <c r="AY15" i="65"/>
  <c r="AX15" i="65"/>
  <c r="AW15" i="65"/>
  <c r="AV15" i="65"/>
  <c r="AU15" i="65"/>
  <c r="AT15" i="65"/>
  <c r="AS15" i="65"/>
  <c r="AR15" i="65"/>
  <c r="AQ15" i="65"/>
  <c r="AP15" i="65"/>
  <c r="K15" i="65"/>
  <c r="J15" i="65"/>
  <c r="I15" i="65"/>
  <c r="AY14" i="65"/>
  <c r="AX14" i="65"/>
  <c r="AW14" i="65"/>
  <c r="AV14" i="65"/>
  <c r="AU14" i="65"/>
  <c r="AT14" i="65"/>
  <c r="AS14" i="65"/>
  <c r="AR14" i="65"/>
  <c r="AQ14" i="65"/>
  <c r="AP14" i="65"/>
  <c r="K14" i="65"/>
  <c r="J14" i="65"/>
  <c r="H14" i="65" s="1"/>
  <c r="I14" i="65"/>
  <c r="AY13" i="65"/>
  <c r="AX13" i="65"/>
  <c r="AW13" i="65"/>
  <c r="AV13" i="65"/>
  <c r="AU13" i="65"/>
  <c r="AT13" i="65"/>
  <c r="AS13" i="65"/>
  <c r="AR13" i="65"/>
  <c r="AQ13" i="65"/>
  <c r="AP13" i="65"/>
  <c r="AZ13" i="65" s="1"/>
  <c r="K13" i="65"/>
  <c r="J13" i="65"/>
  <c r="I13" i="65"/>
  <c r="AY12" i="65"/>
  <c r="AX12" i="65"/>
  <c r="AW12" i="65"/>
  <c r="AV12" i="65"/>
  <c r="AU12" i="65"/>
  <c r="AT12" i="65"/>
  <c r="AS12" i="65"/>
  <c r="AR12" i="65"/>
  <c r="AQ12" i="65"/>
  <c r="AP12" i="65"/>
  <c r="K12" i="65"/>
  <c r="J12" i="65"/>
  <c r="I12" i="65"/>
  <c r="AY11" i="65"/>
  <c r="AX11" i="65"/>
  <c r="AW11" i="65"/>
  <c r="AV11" i="65"/>
  <c r="AU11" i="65"/>
  <c r="AT11" i="65"/>
  <c r="AS11" i="65"/>
  <c r="AR11" i="65"/>
  <c r="AQ11" i="65"/>
  <c r="AP11" i="65"/>
  <c r="K11" i="65"/>
  <c r="J11" i="65"/>
  <c r="I11" i="65"/>
  <c r="AY10" i="65"/>
  <c r="AX10" i="65"/>
  <c r="AW10" i="65"/>
  <c r="AV10" i="65"/>
  <c r="AU10" i="65"/>
  <c r="AT10" i="65"/>
  <c r="AS10" i="65"/>
  <c r="AR10" i="65"/>
  <c r="AQ10" i="65"/>
  <c r="AP10" i="65"/>
  <c r="K10" i="65"/>
  <c r="J10" i="65"/>
  <c r="H10" i="65" s="1"/>
  <c r="I10" i="65"/>
  <c r="AY9" i="65"/>
  <c r="AX9" i="65"/>
  <c r="AW9" i="65"/>
  <c r="AV9" i="65"/>
  <c r="AU9" i="65"/>
  <c r="AT9" i="65"/>
  <c r="AS9" i="65"/>
  <c r="AR9" i="65"/>
  <c r="AQ9" i="65"/>
  <c r="AP9" i="65"/>
  <c r="K9" i="65"/>
  <c r="J9" i="65"/>
  <c r="I9" i="65"/>
  <c r="B6" i="65"/>
  <c r="AO74" i="64"/>
  <c r="AN74" i="64"/>
  <c r="AM74" i="64"/>
  <c r="AL74" i="64"/>
  <c r="AK74" i="64"/>
  <c r="AJ74" i="64"/>
  <c r="AI74" i="64"/>
  <c r="AH74" i="64"/>
  <c r="AG74" i="64"/>
  <c r="AF74" i="64"/>
  <c r="AE74" i="64"/>
  <c r="AD74" i="64"/>
  <c r="AC74" i="64"/>
  <c r="AB74" i="64"/>
  <c r="AA74" i="64"/>
  <c r="Z74" i="64"/>
  <c r="Y74" i="64"/>
  <c r="X74" i="64"/>
  <c r="W74" i="64"/>
  <c r="V74" i="64"/>
  <c r="U74" i="64"/>
  <c r="T74" i="64"/>
  <c r="S74" i="64"/>
  <c r="R74" i="64"/>
  <c r="Q74" i="64"/>
  <c r="P74" i="64"/>
  <c r="O74" i="64"/>
  <c r="N74" i="64"/>
  <c r="M74" i="64"/>
  <c r="L74" i="64"/>
  <c r="G74" i="64"/>
  <c r="F74" i="64"/>
  <c r="AY73" i="64"/>
  <c r="AX73" i="64"/>
  <c r="AW73" i="64"/>
  <c r="AV73" i="64"/>
  <c r="AU73" i="64"/>
  <c r="AT73" i="64"/>
  <c r="AS73" i="64"/>
  <c r="AR73" i="64"/>
  <c r="AQ73" i="64"/>
  <c r="AP73" i="64"/>
  <c r="K73" i="64"/>
  <c r="J73" i="64"/>
  <c r="I73" i="64"/>
  <c r="AY72" i="64"/>
  <c r="AX72" i="64"/>
  <c r="AW72" i="64"/>
  <c r="AV72" i="64"/>
  <c r="AU72" i="64"/>
  <c r="AT72" i="64"/>
  <c r="AS72" i="64"/>
  <c r="AR72" i="64"/>
  <c r="AQ72" i="64"/>
  <c r="AP72" i="64"/>
  <c r="K72" i="64"/>
  <c r="J72" i="64"/>
  <c r="I72" i="64"/>
  <c r="AY71" i="64"/>
  <c r="AX71" i="64"/>
  <c r="AW71" i="64"/>
  <c r="AV71" i="64"/>
  <c r="AU71" i="64"/>
  <c r="AT71" i="64"/>
  <c r="AS71" i="64"/>
  <c r="AR71" i="64"/>
  <c r="AQ71" i="64"/>
  <c r="AP71" i="64"/>
  <c r="K71" i="64"/>
  <c r="J71" i="64"/>
  <c r="I71" i="64"/>
  <c r="AY70" i="64"/>
  <c r="AX70" i="64"/>
  <c r="AW70" i="64"/>
  <c r="AV70" i="64"/>
  <c r="AU70" i="64"/>
  <c r="AT70" i="64"/>
  <c r="AS70" i="64"/>
  <c r="AR70" i="64"/>
  <c r="AQ70" i="64"/>
  <c r="AP70" i="64"/>
  <c r="K70" i="64"/>
  <c r="J70" i="64"/>
  <c r="H70" i="64" s="1"/>
  <c r="I70" i="64"/>
  <c r="AY69" i="64"/>
  <c r="AX69" i="64"/>
  <c r="AW69" i="64"/>
  <c r="AV69" i="64"/>
  <c r="AU69" i="64"/>
  <c r="AT69" i="64"/>
  <c r="AS69" i="64"/>
  <c r="AR69" i="64"/>
  <c r="AQ69" i="64"/>
  <c r="AP69" i="64"/>
  <c r="K69" i="64"/>
  <c r="J69" i="64"/>
  <c r="I69" i="64"/>
  <c r="AY68" i="64"/>
  <c r="AX68" i="64"/>
  <c r="AW68" i="64"/>
  <c r="AV68" i="64"/>
  <c r="AU68" i="64"/>
  <c r="AT68" i="64"/>
  <c r="AS68" i="64"/>
  <c r="AR68" i="64"/>
  <c r="AQ68" i="64"/>
  <c r="AP68" i="64"/>
  <c r="K68" i="64"/>
  <c r="J68" i="64"/>
  <c r="I68" i="64"/>
  <c r="AY67" i="64"/>
  <c r="AX67" i="64"/>
  <c r="AW67" i="64"/>
  <c r="AV67" i="64"/>
  <c r="AU67" i="64"/>
  <c r="AT67" i="64"/>
  <c r="AS67" i="64"/>
  <c r="AR67" i="64"/>
  <c r="AQ67" i="64"/>
  <c r="AP67" i="64"/>
  <c r="K67" i="64"/>
  <c r="J67" i="64"/>
  <c r="I67" i="64"/>
  <c r="AY66" i="64"/>
  <c r="AX66" i="64"/>
  <c r="AW66" i="64"/>
  <c r="AV66" i="64"/>
  <c r="AU66" i="64"/>
  <c r="AT66" i="64"/>
  <c r="AS66" i="64"/>
  <c r="AR66" i="64"/>
  <c r="AQ66" i="64"/>
  <c r="AP66" i="64"/>
  <c r="K66" i="64"/>
  <c r="J66" i="64"/>
  <c r="I66" i="64"/>
  <c r="H66" i="64" s="1"/>
  <c r="AY65" i="64"/>
  <c r="AX65" i="64"/>
  <c r="AW65" i="64"/>
  <c r="AV65" i="64"/>
  <c r="AU65" i="64"/>
  <c r="AT65" i="64"/>
  <c r="AS65" i="64"/>
  <c r="AR65" i="64"/>
  <c r="AQ65" i="64"/>
  <c r="AP65" i="64"/>
  <c r="K65" i="64"/>
  <c r="J65" i="64"/>
  <c r="I65" i="64"/>
  <c r="AY64" i="64"/>
  <c r="AX64" i="64"/>
  <c r="AW64" i="64"/>
  <c r="AV64" i="64"/>
  <c r="AU64" i="64"/>
  <c r="AT64" i="64"/>
  <c r="AS64" i="64"/>
  <c r="AR64" i="64"/>
  <c r="AQ64" i="64"/>
  <c r="AP64" i="64"/>
  <c r="K64" i="64"/>
  <c r="J64" i="64"/>
  <c r="I64" i="64"/>
  <c r="AY63" i="64"/>
  <c r="AX63" i="64"/>
  <c r="AW63" i="64"/>
  <c r="AV63" i="64"/>
  <c r="AU63" i="64"/>
  <c r="AT63" i="64"/>
  <c r="AS63" i="64"/>
  <c r="AR63" i="64"/>
  <c r="AQ63" i="64"/>
  <c r="AP63" i="64"/>
  <c r="K63" i="64"/>
  <c r="J63" i="64"/>
  <c r="I63" i="64"/>
  <c r="AY62" i="64"/>
  <c r="AX62" i="64"/>
  <c r="AW62" i="64"/>
  <c r="AV62" i="64"/>
  <c r="AU62" i="64"/>
  <c r="AT62" i="64"/>
  <c r="AS62" i="64"/>
  <c r="AR62" i="64"/>
  <c r="AQ62" i="64"/>
  <c r="AP62" i="64"/>
  <c r="K62" i="64"/>
  <c r="J62" i="64"/>
  <c r="H62" i="64" s="1"/>
  <c r="I62" i="64"/>
  <c r="AY61" i="64"/>
  <c r="AX61" i="64"/>
  <c r="AW61" i="64"/>
  <c r="AV61" i="64"/>
  <c r="AU61" i="64"/>
  <c r="AT61" i="64"/>
  <c r="AS61" i="64"/>
  <c r="AR61" i="64"/>
  <c r="AQ61" i="64"/>
  <c r="AP61" i="64"/>
  <c r="K61" i="64"/>
  <c r="J61" i="64"/>
  <c r="I61" i="64"/>
  <c r="AY60" i="64"/>
  <c r="AX60" i="64"/>
  <c r="AW60" i="64"/>
  <c r="AV60" i="64"/>
  <c r="AU60" i="64"/>
  <c r="AT60" i="64"/>
  <c r="AS60" i="64"/>
  <c r="AR60" i="64"/>
  <c r="AQ60" i="64"/>
  <c r="AP60" i="64"/>
  <c r="K60" i="64"/>
  <c r="J60" i="64"/>
  <c r="I60" i="64"/>
  <c r="AY59" i="64"/>
  <c r="AX59" i="64"/>
  <c r="AW59" i="64"/>
  <c r="AV59" i="64"/>
  <c r="AU59" i="64"/>
  <c r="AT59" i="64"/>
  <c r="AS59" i="64"/>
  <c r="AR59" i="64"/>
  <c r="AQ59" i="64"/>
  <c r="AP59" i="64"/>
  <c r="K59" i="64"/>
  <c r="J59" i="64"/>
  <c r="I59" i="64"/>
  <c r="H59" i="64" s="1"/>
  <c r="AY58" i="64"/>
  <c r="AX58" i="64"/>
  <c r="AW58" i="64"/>
  <c r="AV58" i="64"/>
  <c r="AU58" i="64"/>
  <c r="AT58" i="64"/>
  <c r="AS58" i="64"/>
  <c r="AR58" i="64"/>
  <c r="AQ58" i="64"/>
  <c r="AP58" i="64"/>
  <c r="K58" i="64"/>
  <c r="J58" i="64"/>
  <c r="H58" i="64" s="1"/>
  <c r="I58" i="64"/>
  <c r="AY57" i="64"/>
  <c r="AX57" i="64"/>
  <c r="AW57" i="64"/>
  <c r="AV57" i="64"/>
  <c r="AU57" i="64"/>
  <c r="AT57" i="64"/>
  <c r="AS57" i="64"/>
  <c r="AR57" i="64"/>
  <c r="AQ57" i="64"/>
  <c r="AP57" i="64"/>
  <c r="K57" i="64"/>
  <c r="J57" i="64"/>
  <c r="I57" i="64"/>
  <c r="AY56" i="64"/>
  <c r="AX56" i="64"/>
  <c r="AW56" i="64"/>
  <c r="AV56" i="64"/>
  <c r="AU56" i="64"/>
  <c r="AT56" i="64"/>
  <c r="AS56" i="64"/>
  <c r="AR56" i="64"/>
  <c r="AQ56" i="64"/>
  <c r="AP56" i="64"/>
  <c r="K56" i="64"/>
  <c r="J56" i="64"/>
  <c r="I56" i="64"/>
  <c r="AY55" i="64"/>
  <c r="AX55" i="64"/>
  <c r="AW55" i="64"/>
  <c r="AV55" i="64"/>
  <c r="AU55" i="64"/>
  <c r="AT55" i="64"/>
  <c r="AS55" i="64"/>
  <c r="AR55" i="64"/>
  <c r="AQ55" i="64"/>
  <c r="AP55" i="64"/>
  <c r="K55" i="64"/>
  <c r="J55" i="64"/>
  <c r="I55" i="64"/>
  <c r="H55" i="64" s="1"/>
  <c r="AY54" i="64"/>
  <c r="AX54" i="64"/>
  <c r="AW54" i="64"/>
  <c r="AV54" i="64"/>
  <c r="AU54" i="64"/>
  <c r="AT54" i="64"/>
  <c r="AS54" i="64"/>
  <c r="AR54" i="64"/>
  <c r="AQ54" i="64"/>
  <c r="AP54" i="64"/>
  <c r="K54" i="64"/>
  <c r="J54" i="64"/>
  <c r="I54" i="64"/>
  <c r="H54" i="64" s="1"/>
  <c r="AY53" i="64"/>
  <c r="AX53" i="64"/>
  <c r="AW53" i="64"/>
  <c r="AV53" i="64"/>
  <c r="AU53" i="64"/>
  <c r="AT53" i="64"/>
  <c r="AS53" i="64"/>
  <c r="AR53" i="64"/>
  <c r="AQ53" i="64"/>
  <c r="AP53" i="64"/>
  <c r="K53" i="64"/>
  <c r="J53" i="64"/>
  <c r="I53" i="64"/>
  <c r="AY52" i="64"/>
  <c r="AX52" i="64"/>
  <c r="AW52" i="64"/>
  <c r="AV52" i="64"/>
  <c r="AU52" i="64"/>
  <c r="AT52" i="64"/>
  <c r="AS52" i="64"/>
  <c r="AR52" i="64"/>
  <c r="AQ52" i="64"/>
  <c r="AP52" i="64"/>
  <c r="K52" i="64"/>
  <c r="J52" i="64"/>
  <c r="I52" i="64"/>
  <c r="AY51" i="64"/>
  <c r="AX51" i="64"/>
  <c r="AW51" i="64"/>
  <c r="AV51" i="64"/>
  <c r="AU51" i="64"/>
  <c r="AT51" i="64"/>
  <c r="AS51" i="64"/>
  <c r="AR51" i="64"/>
  <c r="AQ51" i="64"/>
  <c r="AP51" i="64"/>
  <c r="K51" i="64"/>
  <c r="J51" i="64"/>
  <c r="I51" i="64"/>
  <c r="AY50" i="64"/>
  <c r="AX50" i="64"/>
  <c r="AW50" i="64"/>
  <c r="AV50" i="64"/>
  <c r="AU50" i="64"/>
  <c r="AT50" i="64"/>
  <c r="AS50" i="64"/>
  <c r="AR50" i="64"/>
  <c r="AQ50" i="64"/>
  <c r="AP50" i="64"/>
  <c r="K50" i="64"/>
  <c r="J50" i="64"/>
  <c r="I50" i="64"/>
  <c r="AY49" i="64"/>
  <c r="AX49" i="64"/>
  <c r="AW49" i="64"/>
  <c r="AV49" i="64"/>
  <c r="AU49" i="64"/>
  <c r="AT49" i="64"/>
  <c r="AS49" i="64"/>
  <c r="AR49" i="64"/>
  <c r="AQ49" i="64"/>
  <c r="AP49" i="64"/>
  <c r="K49" i="64"/>
  <c r="J49" i="64"/>
  <c r="I49" i="64"/>
  <c r="AY48" i="64"/>
  <c r="AX48" i="64"/>
  <c r="AW48" i="64"/>
  <c r="AV48" i="64"/>
  <c r="AU48" i="64"/>
  <c r="AT48" i="64"/>
  <c r="AS48" i="64"/>
  <c r="AR48" i="64"/>
  <c r="AQ48" i="64"/>
  <c r="AP48" i="64"/>
  <c r="K48" i="64"/>
  <c r="J48" i="64"/>
  <c r="I48" i="64"/>
  <c r="AY47" i="64"/>
  <c r="AX47" i="64"/>
  <c r="AW47" i="64"/>
  <c r="AV47" i="64"/>
  <c r="AU47" i="64"/>
  <c r="AT47" i="64"/>
  <c r="AS47" i="64"/>
  <c r="AR47" i="64"/>
  <c r="AQ47" i="64"/>
  <c r="AP47" i="64"/>
  <c r="K47" i="64"/>
  <c r="J47" i="64"/>
  <c r="I47" i="64"/>
  <c r="AY46" i="64"/>
  <c r="AX46" i="64"/>
  <c r="AW46" i="64"/>
  <c r="AV46" i="64"/>
  <c r="AU46" i="64"/>
  <c r="AT46" i="64"/>
  <c r="AS46" i="64"/>
  <c r="AR46" i="64"/>
  <c r="AQ46" i="64"/>
  <c r="AP46" i="64"/>
  <c r="K46" i="64"/>
  <c r="H46" i="64" s="1"/>
  <c r="J46" i="64"/>
  <c r="I46" i="64"/>
  <c r="AY45" i="64"/>
  <c r="AX45" i="64"/>
  <c r="AW45" i="64"/>
  <c r="AV45" i="64"/>
  <c r="AU45" i="64"/>
  <c r="AT45" i="64"/>
  <c r="AS45" i="64"/>
  <c r="AR45" i="64"/>
  <c r="AQ45" i="64"/>
  <c r="AP45" i="64"/>
  <c r="K45" i="64"/>
  <c r="J45" i="64"/>
  <c r="I45" i="64"/>
  <c r="AY44" i="64"/>
  <c r="AX44" i="64"/>
  <c r="AW44" i="64"/>
  <c r="AV44" i="64"/>
  <c r="AU44" i="64"/>
  <c r="AT44" i="64"/>
  <c r="AS44" i="64"/>
  <c r="AR44" i="64"/>
  <c r="AQ44" i="64"/>
  <c r="AP44" i="64"/>
  <c r="K44" i="64"/>
  <c r="J44" i="64"/>
  <c r="I44" i="64"/>
  <c r="AY43" i="64"/>
  <c r="AX43" i="64"/>
  <c r="AW43" i="64"/>
  <c r="AV43" i="64"/>
  <c r="AU43" i="64"/>
  <c r="AT43" i="64"/>
  <c r="AS43" i="64"/>
  <c r="AR43" i="64"/>
  <c r="AQ43" i="64"/>
  <c r="AP43" i="64"/>
  <c r="K43" i="64"/>
  <c r="J43" i="64"/>
  <c r="I43" i="64"/>
  <c r="AY42" i="64"/>
  <c r="AX42" i="64"/>
  <c r="AW42" i="64"/>
  <c r="AV42" i="64"/>
  <c r="AU42" i="64"/>
  <c r="AT42" i="64"/>
  <c r="AS42" i="64"/>
  <c r="AR42" i="64"/>
  <c r="AQ42" i="64"/>
  <c r="AP42" i="64"/>
  <c r="K42" i="64"/>
  <c r="J42" i="64"/>
  <c r="I42" i="64"/>
  <c r="AY41" i="64"/>
  <c r="AX41" i="64"/>
  <c r="AW41" i="64"/>
  <c r="AV41" i="64"/>
  <c r="AU41" i="64"/>
  <c r="AT41" i="64"/>
  <c r="AS41" i="64"/>
  <c r="AR41" i="64"/>
  <c r="AQ41" i="64"/>
  <c r="AP41" i="64"/>
  <c r="K41" i="64"/>
  <c r="J41" i="64"/>
  <c r="I41" i="64"/>
  <c r="AY40" i="64"/>
  <c r="AX40" i="64"/>
  <c r="AW40" i="64"/>
  <c r="AV40" i="64"/>
  <c r="AU40" i="64"/>
  <c r="AT40" i="64"/>
  <c r="AS40" i="64"/>
  <c r="AR40" i="64"/>
  <c r="AQ40" i="64"/>
  <c r="AP40" i="64"/>
  <c r="K40" i="64"/>
  <c r="J40" i="64"/>
  <c r="I40" i="64"/>
  <c r="AY39" i="64"/>
  <c r="AX39" i="64"/>
  <c r="AW39" i="64"/>
  <c r="AV39" i="64"/>
  <c r="AU39" i="64"/>
  <c r="AT39" i="64"/>
  <c r="AS39" i="64"/>
  <c r="AR39" i="64"/>
  <c r="AQ39" i="64"/>
  <c r="AP39" i="64"/>
  <c r="K39" i="64"/>
  <c r="J39" i="64"/>
  <c r="I39" i="64"/>
  <c r="AY38" i="64"/>
  <c r="AX38" i="64"/>
  <c r="AW38" i="64"/>
  <c r="AV38" i="64"/>
  <c r="AU38" i="64"/>
  <c r="AT38" i="64"/>
  <c r="AS38" i="64"/>
  <c r="AR38" i="64"/>
  <c r="AQ38" i="64"/>
  <c r="AP38" i="64"/>
  <c r="K38" i="64"/>
  <c r="J38" i="64"/>
  <c r="I38" i="64"/>
  <c r="AY37" i="64"/>
  <c r="AX37" i="64"/>
  <c r="AW37" i="64"/>
  <c r="AV37" i="64"/>
  <c r="AU37" i="64"/>
  <c r="AT37" i="64"/>
  <c r="AS37" i="64"/>
  <c r="AR37" i="64"/>
  <c r="AQ37" i="64"/>
  <c r="AP37" i="64"/>
  <c r="K37" i="64"/>
  <c r="J37" i="64"/>
  <c r="I37" i="64"/>
  <c r="AY36" i="64"/>
  <c r="AX36" i="64"/>
  <c r="AW36" i="64"/>
  <c r="AV36" i="64"/>
  <c r="AU36" i="64"/>
  <c r="AT36" i="64"/>
  <c r="AS36" i="64"/>
  <c r="AR36" i="64"/>
  <c r="AQ36" i="64"/>
  <c r="AP36" i="64"/>
  <c r="K36" i="64"/>
  <c r="J36" i="64"/>
  <c r="I36" i="64"/>
  <c r="AY35" i="64"/>
  <c r="AX35" i="64"/>
  <c r="AW35" i="64"/>
  <c r="AV35" i="64"/>
  <c r="AU35" i="64"/>
  <c r="AT35" i="64"/>
  <c r="AS35" i="64"/>
  <c r="AR35" i="64"/>
  <c r="AQ35" i="64"/>
  <c r="AP35" i="64"/>
  <c r="K35" i="64"/>
  <c r="J35" i="64"/>
  <c r="I35" i="64"/>
  <c r="AY34" i="64"/>
  <c r="AX34" i="64"/>
  <c r="AW34" i="64"/>
  <c r="AV34" i="64"/>
  <c r="AU34" i="64"/>
  <c r="AT34" i="64"/>
  <c r="AS34" i="64"/>
  <c r="AR34" i="64"/>
  <c r="AQ34" i="64"/>
  <c r="AP34" i="64"/>
  <c r="K34" i="64"/>
  <c r="J34" i="64"/>
  <c r="I34" i="64"/>
  <c r="H34" i="64" s="1"/>
  <c r="AY33" i="64"/>
  <c r="AX33" i="64"/>
  <c r="AW33" i="64"/>
  <c r="AV33" i="64"/>
  <c r="AU33" i="64"/>
  <c r="AT33" i="64"/>
  <c r="AS33" i="64"/>
  <c r="AR33" i="64"/>
  <c r="AQ33" i="64"/>
  <c r="AP33" i="64"/>
  <c r="K33" i="64"/>
  <c r="J33" i="64"/>
  <c r="I33" i="64"/>
  <c r="AY32" i="64"/>
  <c r="AX32" i="64"/>
  <c r="AW32" i="64"/>
  <c r="AV32" i="64"/>
  <c r="AU32" i="64"/>
  <c r="AT32" i="64"/>
  <c r="AS32" i="64"/>
  <c r="AR32" i="64"/>
  <c r="AQ32" i="64"/>
  <c r="AP32" i="64"/>
  <c r="K32" i="64"/>
  <c r="J32" i="64"/>
  <c r="I32" i="64"/>
  <c r="AY31" i="64"/>
  <c r="AX31" i="64"/>
  <c r="AW31" i="64"/>
  <c r="AV31" i="64"/>
  <c r="AU31" i="64"/>
  <c r="AT31" i="64"/>
  <c r="AS31" i="64"/>
  <c r="AR31" i="64"/>
  <c r="AQ31" i="64"/>
  <c r="AP31" i="64"/>
  <c r="K31" i="64"/>
  <c r="J31" i="64"/>
  <c r="I31" i="64"/>
  <c r="AY30" i="64"/>
  <c r="AX30" i="64"/>
  <c r="AW30" i="64"/>
  <c r="AV30" i="64"/>
  <c r="AU30" i="64"/>
  <c r="AT30" i="64"/>
  <c r="AS30" i="64"/>
  <c r="AR30" i="64"/>
  <c r="AQ30" i="64"/>
  <c r="AP30" i="64"/>
  <c r="K30" i="64"/>
  <c r="J30" i="64"/>
  <c r="I30" i="64"/>
  <c r="AY29" i="64"/>
  <c r="AX29" i="64"/>
  <c r="AW29" i="64"/>
  <c r="AV29" i="64"/>
  <c r="AU29" i="64"/>
  <c r="AT29" i="64"/>
  <c r="AS29" i="64"/>
  <c r="AR29" i="64"/>
  <c r="AQ29" i="64"/>
  <c r="AP29" i="64"/>
  <c r="K29" i="64"/>
  <c r="J29" i="64"/>
  <c r="I29" i="64"/>
  <c r="AY28" i="64"/>
  <c r="AX28" i="64"/>
  <c r="AW28" i="64"/>
  <c r="AV28" i="64"/>
  <c r="AU28" i="64"/>
  <c r="AT28" i="64"/>
  <c r="AS28" i="64"/>
  <c r="AR28" i="64"/>
  <c r="AQ28" i="64"/>
  <c r="AP28" i="64"/>
  <c r="K28" i="64"/>
  <c r="J28" i="64"/>
  <c r="I28" i="64"/>
  <c r="AY27" i="64"/>
  <c r="AX27" i="64"/>
  <c r="AW27" i="64"/>
  <c r="AV27" i="64"/>
  <c r="AU27" i="64"/>
  <c r="AT27" i="64"/>
  <c r="AS27" i="64"/>
  <c r="AR27" i="64"/>
  <c r="AQ27" i="64"/>
  <c r="AP27" i="64"/>
  <c r="K27" i="64"/>
  <c r="J27" i="64"/>
  <c r="I27" i="64"/>
  <c r="AY26" i="64"/>
  <c r="AX26" i="64"/>
  <c r="AW26" i="64"/>
  <c r="AV26" i="64"/>
  <c r="AU26" i="64"/>
  <c r="AT26" i="64"/>
  <c r="AS26" i="64"/>
  <c r="AR26" i="64"/>
  <c r="AQ26" i="64"/>
  <c r="AP26" i="64"/>
  <c r="K26" i="64"/>
  <c r="J26" i="64"/>
  <c r="I26" i="64"/>
  <c r="H26" i="64"/>
  <c r="AY25" i="64"/>
  <c r="AX25" i="64"/>
  <c r="AW25" i="64"/>
  <c r="AV25" i="64"/>
  <c r="AU25" i="64"/>
  <c r="AT25" i="64"/>
  <c r="AS25" i="64"/>
  <c r="AR25" i="64"/>
  <c r="AQ25" i="64"/>
  <c r="AP25" i="64"/>
  <c r="K25" i="64"/>
  <c r="J25" i="64"/>
  <c r="I25" i="64"/>
  <c r="AY24" i="64"/>
  <c r="AX24" i="64"/>
  <c r="AW24" i="64"/>
  <c r="AV24" i="64"/>
  <c r="AU24" i="64"/>
  <c r="AT24" i="64"/>
  <c r="AS24" i="64"/>
  <c r="AR24" i="64"/>
  <c r="AQ24" i="64"/>
  <c r="AP24" i="64"/>
  <c r="K24" i="64"/>
  <c r="J24" i="64"/>
  <c r="I24" i="64"/>
  <c r="AY23" i="64"/>
  <c r="AX23" i="64"/>
  <c r="AW23" i="64"/>
  <c r="AV23" i="64"/>
  <c r="AU23" i="64"/>
  <c r="AT23" i="64"/>
  <c r="AS23" i="64"/>
  <c r="AR23" i="64"/>
  <c r="AQ23" i="64"/>
  <c r="AP23" i="64"/>
  <c r="AZ23" i="64" s="1"/>
  <c r="K23" i="64"/>
  <c r="J23" i="64"/>
  <c r="I23" i="64"/>
  <c r="AY22" i="64"/>
  <c r="AX22" i="64"/>
  <c r="AW22" i="64"/>
  <c r="AV22" i="64"/>
  <c r="AU22" i="64"/>
  <c r="AT22" i="64"/>
  <c r="AS22" i="64"/>
  <c r="AR22" i="64"/>
  <c r="AQ22" i="64"/>
  <c r="AP22" i="64"/>
  <c r="K22" i="64"/>
  <c r="J22" i="64"/>
  <c r="I22" i="64"/>
  <c r="AY21" i="64"/>
  <c r="AX21" i="64"/>
  <c r="AW21" i="64"/>
  <c r="AV21" i="64"/>
  <c r="AU21" i="64"/>
  <c r="AT21" i="64"/>
  <c r="AS21" i="64"/>
  <c r="AR21" i="64"/>
  <c r="AQ21" i="64"/>
  <c r="AP21" i="64"/>
  <c r="K21" i="64"/>
  <c r="J21" i="64"/>
  <c r="I21" i="64"/>
  <c r="AY20" i="64"/>
  <c r="AX20" i="64"/>
  <c r="AW20" i="64"/>
  <c r="AV20" i="64"/>
  <c r="AU20" i="64"/>
  <c r="AT20" i="64"/>
  <c r="AS20" i="64"/>
  <c r="AR20" i="64"/>
  <c r="AQ20" i="64"/>
  <c r="AP20" i="64"/>
  <c r="K20" i="64"/>
  <c r="J20" i="64"/>
  <c r="I20" i="64"/>
  <c r="AY19" i="64"/>
  <c r="AX19" i="64"/>
  <c r="AW19" i="64"/>
  <c r="AV19" i="64"/>
  <c r="AU19" i="64"/>
  <c r="AT19" i="64"/>
  <c r="AS19" i="64"/>
  <c r="AR19" i="64"/>
  <c r="AQ19" i="64"/>
  <c r="AP19" i="64"/>
  <c r="K19" i="64"/>
  <c r="J19" i="64"/>
  <c r="I19" i="64"/>
  <c r="AY18" i="64"/>
  <c r="AX18" i="64"/>
  <c r="AW18" i="64"/>
  <c r="AV18" i="64"/>
  <c r="AU18" i="64"/>
  <c r="AT18" i="64"/>
  <c r="AS18" i="64"/>
  <c r="AR18" i="64"/>
  <c r="AQ18" i="64"/>
  <c r="AP18" i="64"/>
  <c r="K18" i="64"/>
  <c r="J18" i="64"/>
  <c r="I18" i="64"/>
  <c r="AY17" i="64"/>
  <c r="AX17" i="64"/>
  <c r="AW17" i="64"/>
  <c r="AV17" i="64"/>
  <c r="AU17" i="64"/>
  <c r="AT17" i="64"/>
  <c r="AS17" i="64"/>
  <c r="AR17" i="64"/>
  <c r="AQ17" i="64"/>
  <c r="AP17" i="64"/>
  <c r="K17" i="64"/>
  <c r="J17" i="64"/>
  <c r="I17" i="64"/>
  <c r="AY16" i="64"/>
  <c r="AX16" i="64"/>
  <c r="AW16" i="64"/>
  <c r="AV16" i="64"/>
  <c r="AU16" i="64"/>
  <c r="AT16" i="64"/>
  <c r="AS16" i="64"/>
  <c r="AR16" i="64"/>
  <c r="AQ16" i="64"/>
  <c r="AP16" i="64"/>
  <c r="K16" i="64"/>
  <c r="J16" i="64"/>
  <c r="I16" i="64"/>
  <c r="H16" i="64" s="1"/>
  <c r="AY15" i="64"/>
  <c r="AX15" i="64"/>
  <c r="AW15" i="64"/>
  <c r="AV15" i="64"/>
  <c r="AU15" i="64"/>
  <c r="AT15" i="64"/>
  <c r="AS15" i="64"/>
  <c r="AR15" i="64"/>
  <c r="AQ15" i="64"/>
  <c r="AP15" i="64"/>
  <c r="K15" i="64"/>
  <c r="J15" i="64"/>
  <c r="I15" i="64"/>
  <c r="H15" i="64" s="1"/>
  <c r="AY14" i="64"/>
  <c r="AX14" i="64"/>
  <c r="AW14" i="64"/>
  <c r="AV14" i="64"/>
  <c r="AU14" i="64"/>
  <c r="AT14" i="64"/>
  <c r="AS14" i="64"/>
  <c r="AR14" i="64"/>
  <c r="AQ14" i="64"/>
  <c r="AP14" i="64"/>
  <c r="K14" i="64"/>
  <c r="J14" i="64"/>
  <c r="I14" i="64"/>
  <c r="AY13" i="64"/>
  <c r="AX13" i="64"/>
  <c r="AW13" i="64"/>
  <c r="AV13" i="64"/>
  <c r="AU13" i="64"/>
  <c r="AT13" i="64"/>
  <c r="AS13" i="64"/>
  <c r="AR13" i="64"/>
  <c r="AQ13" i="64"/>
  <c r="AP13" i="64"/>
  <c r="K13" i="64"/>
  <c r="J13" i="64"/>
  <c r="I13" i="64"/>
  <c r="AY12" i="64"/>
  <c r="AX12" i="64"/>
  <c r="AW12" i="64"/>
  <c r="AV12" i="64"/>
  <c r="AU12" i="64"/>
  <c r="AT12" i="64"/>
  <c r="AS12" i="64"/>
  <c r="AR12" i="64"/>
  <c r="AQ12" i="64"/>
  <c r="AP12" i="64"/>
  <c r="K12" i="64"/>
  <c r="J12" i="64"/>
  <c r="I12" i="64"/>
  <c r="AY11" i="64"/>
  <c r="AX11" i="64"/>
  <c r="AW11" i="64"/>
  <c r="AV11" i="64"/>
  <c r="AU11" i="64"/>
  <c r="AT11" i="64"/>
  <c r="AS11" i="64"/>
  <c r="AR11" i="64"/>
  <c r="AQ11" i="64"/>
  <c r="AP11" i="64"/>
  <c r="K11" i="64"/>
  <c r="J11" i="64"/>
  <c r="I11" i="64"/>
  <c r="H11" i="64" s="1"/>
  <c r="AY10" i="64"/>
  <c r="AX10" i="64"/>
  <c r="AW10" i="64"/>
  <c r="AV10" i="64"/>
  <c r="AU10" i="64"/>
  <c r="AT10" i="64"/>
  <c r="AS10" i="64"/>
  <c r="AR10" i="64"/>
  <c r="AQ10" i="64"/>
  <c r="AP10" i="64"/>
  <c r="K10" i="64"/>
  <c r="J10" i="64"/>
  <c r="I10" i="64"/>
  <c r="H10" i="64" s="1"/>
  <c r="AY9" i="64"/>
  <c r="AX9" i="64"/>
  <c r="AW9" i="64"/>
  <c r="AV9" i="64"/>
  <c r="AU9" i="64"/>
  <c r="AT9" i="64"/>
  <c r="AS9" i="64"/>
  <c r="AR9" i="64"/>
  <c r="AQ9" i="64"/>
  <c r="AP9" i="64"/>
  <c r="K9" i="64"/>
  <c r="J9" i="64"/>
  <c r="I9" i="64"/>
  <c r="B6" i="64"/>
  <c r="B6" i="63"/>
  <c r="G9" i="63"/>
  <c r="F9" i="63" s="1"/>
  <c r="H9" i="63"/>
  <c r="I9" i="63"/>
  <c r="AN9" i="63"/>
  <c r="AN74" i="63" s="1"/>
  <c r="AO9" i="63"/>
  <c r="AO74" i="63" s="1"/>
  <c r="AP9" i="63"/>
  <c r="AQ9" i="63"/>
  <c r="AR9" i="63"/>
  <c r="AS9" i="63"/>
  <c r="AT9" i="63"/>
  <c r="AU9" i="63"/>
  <c r="AV9" i="63"/>
  <c r="AW9" i="63"/>
  <c r="G10" i="63"/>
  <c r="F10" i="63" s="1"/>
  <c r="H10" i="63"/>
  <c r="I10" i="63"/>
  <c r="AN10" i="63"/>
  <c r="AO10" i="63"/>
  <c r="AP10" i="63"/>
  <c r="AQ10" i="63"/>
  <c r="AR10" i="63"/>
  <c r="AS10" i="63"/>
  <c r="AT10" i="63"/>
  <c r="AU10" i="63"/>
  <c r="AV10" i="63"/>
  <c r="AW10" i="63"/>
  <c r="AW74" i="63" s="1"/>
  <c r="AX10" i="63"/>
  <c r="G11" i="63"/>
  <c r="F11" i="63" s="1"/>
  <c r="H11" i="63"/>
  <c r="I11" i="63"/>
  <c r="I74" i="63" s="1"/>
  <c r="AN11" i="63"/>
  <c r="AO11" i="63"/>
  <c r="AX11" i="63" s="1"/>
  <c r="AP11" i="63"/>
  <c r="AQ11" i="63"/>
  <c r="AR11" i="63"/>
  <c r="AS11" i="63"/>
  <c r="AT11" i="63"/>
  <c r="AT74" i="63" s="1"/>
  <c r="AU11" i="63"/>
  <c r="AU74" i="63" s="1"/>
  <c r="AV11" i="63"/>
  <c r="AW11" i="63"/>
  <c r="G12" i="63"/>
  <c r="F12" i="63" s="1"/>
  <c r="H12" i="63"/>
  <c r="I12" i="63"/>
  <c r="AN12" i="63"/>
  <c r="AO12" i="63"/>
  <c r="AP12" i="63"/>
  <c r="AQ12" i="63"/>
  <c r="AX12" i="63" s="1"/>
  <c r="AR12" i="63"/>
  <c r="AS12" i="63"/>
  <c r="AT12" i="63"/>
  <c r="AU12" i="63"/>
  <c r="AV12" i="63"/>
  <c r="AW12" i="63"/>
  <c r="G13" i="63"/>
  <c r="F13" i="63" s="1"/>
  <c r="H13" i="63"/>
  <c r="I13" i="63"/>
  <c r="AN13" i="63"/>
  <c r="AX13" i="63" s="1"/>
  <c r="AO13" i="63"/>
  <c r="AP13" i="63"/>
  <c r="AQ13" i="63"/>
  <c r="AR13" i="63"/>
  <c r="AS13" i="63"/>
  <c r="AS74" i="63" s="1"/>
  <c r="AT13" i="63"/>
  <c r="AU13" i="63"/>
  <c r="AV13" i="63"/>
  <c r="AW13" i="63"/>
  <c r="G14" i="63"/>
  <c r="F14" i="63" s="1"/>
  <c r="H14" i="63"/>
  <c r="H74" i="63" s="1"/>
  <c r="I14" i="63"/>
  <c r="AN14" i="63"/>
  <c r="AO14" i="63"/>
  <c r="AP14" i="63"/>
  <c r="AQ14" i="63"/>
  <c r="AR14" i="63"/>
  <c r="AS14" i="63"/>
  <c r="AT14" i="63"/>
  <c r="AU14" i="63"/>
  <c r="AV14" i="63"/>
  <c r="AW14" i="63"/>
  <c r="AX14" i="63"/>
  <c r="G15" i="63"/>
  <c r="F15" i="63" s="1"/>
  <c r="H15" i="63"/>
  <c r="I15" i="63"/>
  <c r="AN15" i="63"/>
  <c r="AO15" i="63"/>
  <c r="AX15" i="63" s="1"/>
  <c r="AP15" i="63"/>
  <c r="AQ15" i="63"/>
  <c r="AR15" i="63"/>
  <c r="AS15" i="63"/>
  <c r="AT15" i="63"/>
  <c r="AU15" i="63"/>
  <c r="AV15" i="63"/>
  <c r="AW15" i="63"/>
  <c r="G16" i="63"/>
  <c r="F16" i="63" s="1"/>
  <c r="H16" i="63"/>
  <c r="I16" i="63"/>
  <c r="AN16" i="63"/>
  <c r="AO16" i="63"/>
  <c r="AP16" i="63"/>
  <c r="AQ16" i="63"/>
  <c r="AX16" i="63" s="1"/>
  <c r="AR16" i="63"/>
  <c r="AS16" i="63"/>
  <c r="AT16" i="63"/>
  <c r="AU16" i="63"/>
  <c r="AV16" i="63"/>
  <c r="AW16" i="63"/>
  <c r="G17" i="63"/>
  <c r="F17" i="63" s="1"/>
  <c r="H17" i="63"/>
  <c r="I17" i="63"/>
  <c r="AN17" i="63"/>
  <c r="AX17" i="63" s="1"/>
  <c r="AO17" i="63"/>
  <c r="AP17" i="63"/>
  <c r="AQ17" i="63"/>
  <c r="AR17" i="63"/>
  <c r="AS17" i="63"/>
  <c r="AT17" i="63"/>
  <c r="AU17" i="63"/>
  <c r="AV17" i="63"/>
  <c r="AW17" i="63"/>
  <c r="G18" i="63"/>
  <c r="F18" i="63" s="1"/>
  <c r="H18" i="63"/>
  <c r="I18" i="63"/>
  <c r="AN18" i="63"/>
  <c r="AO18" i="63"/>
  <c r="AP18" i="63"/>
  <c r="AQ18" i="63"/>
  <c r="AR18" i="63"/>
  <c r="AS18" i="63"/>
  <c r="AT18" i="63"/>
  <c r="AU18" i="63"/>
  <c r="AV18" i="63"/>
  <c r="AW18" i="63"/>
  <c r="AX18" i="63"/>
  <c r="G19" i="63"/>
  <c r="F19" i="63" s="1"/>
  <c r="H19" i="63"/>
  <c r="I19" i="63"/>
  <c r="AN19" i="63"/>
  <c r="AO19" i="63"/>
  <c r="AX19" i="63" s="1"/>
  <c r="AP19" i="63"/>
  <c r="AQ19" i="63"/>
  <c r="AR19" i="63"/>
  <c r="AS19" i="63"/>
  <c r="AT19" i="63"/>
  <c r="AU19" i="63"/>
  <c r="AV19" i="63"/>
  <c r="AW19" i="63"/>
  <c r="G20" i="63"/>
  <c r="F20" i="63" s="1"/>
  <c r="H20" i="63"/>
  <c r="I20" i="63"/>
  <c r="AN20" i="63"/>
  <c r="AO20" i="63"/>
  <c r="AP20" i="63"/>
  <c r="AQ20" i="63"/>
  <c r="AX20" i="63" s="1"/>
  <c r="AR20" i="63"/>
  <c r="AS20" i="63"/>
  <c r="AT20" i="63"/>
  <c r="AU20" i="63"/>
  <c r="AV20" i="63"/>
  <c r="AW20" i="63"/>
  <c r="G21" i="63"/>
  <c r="F21" i="63" s="1"/>
  <c r="H21" i="63"/>
  <c r="I21" i="63"/>
  <c r="AN21" i="63"/>
  <c r="AX21" i="63" s="1"/>
  <c r="AO21" i="63"/>
  <c r="AP21" i="63"/>
  <c r="AQ21" i="63"/>
  <c r="AR21" i="63"/>
  <c r="AS21" i="63"/>
  <c r="AT21" i="63"/>
  <c r="AU21" i="63"/>
  <c r="AV21" i="63"/>
  <c r="AW21" i="63"/>
  <c r="G22" i="63"/>
  <c r="F22" i="63" s="1"/>
  <c r="H22" i="63"/>
  <c r="I22" i="63"/>
  <c r="AN22" i="63"/>
  <c r="AO22" i="63"/>
  <c r="AP22" i="63"/>
  <c r="AQ22" i="63"/>
  <c r="AR22" i="63"/>
  <c r="AS22" i="63"/>
  <c r="AT22" i="63"/>
  <c r="AU22" i="63"/>
  <c r="AV22" i="63"/>
  <c r="AW22" i="63"/>
  <c r="AX22" i="63"/>
  <c r="G23" i="63"/>
  <c r="F23" i="63" s="1"/>
  <c r="H23" i="63"/>
  <c r="I23" i="63"/>
  <c r="AN23" i="63"/>
  <c r="AO23" i="63"/>
  <c r="AX23" i="63" s="1"/>
  <c r="AP23" i="63"/>
  <c r="AQ23" i="63"/>
  <c r="AR23" i="63"/>
  <c r="AS23" i="63"/>
  <c r="AT23" i="63"/>
  <c r="AU23" i="63"/>
  <c r="AV23" i="63"/>
  <c r="AW23" i="63"/>
  <c r="G24" i="63"/>
  <c r="F24" i="63" s="1"/>
  <c r="H24" i="63"/>
  <c r="I24" i="63"/>
  <c r="AN24" i="63"/>
  <c r="AO24" i="63"/>
  <c r="AP24" i="63"/>
  <c r="AQ24" i="63"/>
  <c r="AX24" i="63" s="1"/>
  <c r="AR24" i="63"/>
  <c r="AS24" i="63"/>
  <c r="AT24" i="63"/>
  <c r="AU24" i="63"/>
  <c r="AV24" i="63"/>
  <c r="AW24" i="63"/>
  <c r="G25" i="63"/>
  <c r="F25" i="63" s="1"/>
  <c r="B2" i="63" s="1"/>
  <c r="H25" i="63"/>
  <c r="I25" i="63"/>
  <c r="AN25" i="63"/>
  <c r="AX25" i="63" s="1"/>
  <c r="AO25" i="63"/>
  <c r="AP25" i="63"/>
  <c r="AQ25" i="63"/>
  <c r="AR25" i="63"/>
  <c r="AS25" i="63"/>
  <c r="AT25" i="63"/>
  <c r="AU25" i="63"/>
  <c r="AV25" i="63"/>
  <c r="AW25" i="63"/>
  <c r="G26" i="63"/>
  <c r="F26" i="63" s="1"/>
  <c r="H26" i="63"/>
  <c r="I26" i="63"/>
  <c r="AN26" i="63"/>
  <c r="AO26" i="63"/>
  <c r="AP26" i="63"/>
  <c r="AQ26" i="63"/>
  <c r="AR26" i="63"/>
  <c r="AS26" i="63"/>
  <c r="AT26" i="63"/>
  <c r="AU26" i="63"/>
  <c r="AV26" i="63"/>
  <c r="AW26" i="63"/>
  <c r="AX26" i="63"/>
  <c r="G27" i="63"/>
  <c r="F27" i="63" s="1"/>
  <c r="H27" i="63"/>
  <c r="I27" i="63"/>
  <c r="AN27" i="63"/>
  <c r="AO27" i="63"/>
  <c r="AX27" i="63" s="1"/>
  <c r="AP27" i="63"/>
  <c r="AQ27" i="63"/>
  <c r="AR27" i="63"/>
  <c r="AS27" i="63"/>
  <c r="AT27" i="63"/>
  <c r="AU27" i="63"/>
  <c r="AV27" i="63"/>
  <c r="AW27" i="63"/>
  <c r="G28" i="63"/>
  <c r="F28" i="63" s="1"/>
  <c r="H28" i="63"/>
  <c r="I28" i="63"/>
  <c r="AN28" i="63"/>
  <c r="AO28" i="63"/>
  <c r="AP28" i="63"/>
  <c r="AQ28" i="63"/>
  <c r="AX28" i="63" s="1"/>
  <c r="AR28" i="63"/>
  <c r="AS28" i="63"/>
  <c r="AT28" i="63"/>
  <c r="AU28" i="63"/>
  <c r="AV28" i="63"/>
  <c r="AW28" i="63"/>
  <c r="G29" i="63"/>
  <c r="F29" i="63" s="1"/>
  <c r="H29" i="63"/>
  <c r="I29" i="63"/>
  <c r="AN29" i="63"/>
  <c r="AX29" i="63" s="1"/>
  <c r="AO29" i="63"/>
  <c r="AP29" i="63"/>
  <c r="AQ29" i="63"/>
  <c r="AR29" i="63"/>
  <c r="AS29" i="63"/>
  <c r="AT29" i="63"/>
  <c r="AU29" i="63"/>
  <c r="AV29" i="63"/>
  <c r="AW29" i="63"/>
  <c r="G30" i="63"/>
  <c r="F30" i="63" s="1"/>
  <c r="H30" i="63"/>
  <c r="I30" i="63"/>
  <c r="AN30" i="63"/>
  <c r="AO30" i="63"/>
  <c r="AP30" i="63"/>
  <c r="AQ30" i="63"/>
  <c r="AR30" i="63"/>
  <c r="AS30" i="63"/>
  <c r="AT30" i="63"/>
  <c r="AU30" i="63"/>
  <c r="AV30" i="63"/>
  <c r="AW30" i="63"/>
  <c r="AX30" i="63"/>
  <c r="G31" i="63"/>
  <c r="F31" i="63" s="1"/>
  <c r="H31" i="63"/>
  <c r="I31" i="63"/>
  <c r="AN31" i="63"/>
  <c r="AX31" i="63" s="1"/>
  <c r="AO31" i="63"/>
  <c r="AP31" i="63"/>
  <c r="AQ31" i="63"/>
  <c r="AR31" i="63"/>
  <c r="AS31" i="63"/>
  <c r="AT31" i="63"/>
  <c r="AU31" i="63"/>
  <c r="AV31" i="63"/>
  <c r="AW31" i="63"/>
  <c r="G32" i="63"/>
  <c r="F32" i="63" s="1"/>
  <c r="H32" i="63"/>
  <c r="I32" i="63"/>
  <c r="AN32" i="63"/>
  <c r="AO32" i="63"/>
  <c r="AP32" i="63"/>
  <c r="AQ32" i="63"/>
  <c r="AX32" i="63" s="1"/>
  <c r="AR32" i="63"/>
  <c r="AS32" i="63"/>
  <c r="AT32" i="63"/>
  <c r="AU32" i="63"/>
  <c r="AV32" i="63"/>
  <c r="AW32" i="63"/>
  <c r="G33" i="63"/>
  <c r="F33" i="63" s="1"/>
  <c r="H33" i="63"/>
  <c r="I33" i="63"/>
  <c r="AN33" i="63"/>
  <c r="AX33" i="63" s="1"/>
  <c r="AO33" i="63"/>
  <c r="AP33" i="63"/>
  <c r="AQ33" i="63"/>
  <c r="AR33" i="63"/>
  <c r="AS33" i="63"/>
  <c r="AT33" i="63"/>
  <c r="AU33" i="63"/>
  <c r="AV33" i="63"/>
  <c r="AW33" i="63"/>
  <c r="G34" i="63"/>
  <c r="F34" i="63" s="1"/>
  <c r="H34" i="63"/>
  <c r="I34" i="63"/>
  <c r="AN34" i="63"/>
  <c r="AO34" i="63"/>
  <c r="AP34" i="63"/>
  <c r="AP74" i="63" s="1"/>
  <c r="AQ34" i="63"/>
  <c r="AR34" i="63"/>
  <c r="AS34" i="63"/>
  <c r="AT34" i="63"/>
  <c r="AU34" i="63"/>
  <c r="AV34" i="63"/>
  <c r="AW34" i="63"/>
  <c r="AX34" i="63"/>
  <c r="G35" i="63"/>
  <c r="F35" i="63" s="1"/>
  <c r="H35" i="63"/>
  <c r="I35" i="63"/>
  <c r="AN35" i="63"/>
  <c r="AO35" i="63"/>
  <c r="AX35" i="63" s="1"/>
  <c r="AP35" i="63"/>
  <c r="AQ35" i="63"/>
  <c r="AR35" i="63"/>
  <c r="AS35" i="63"/>
  <c r="AT35" i="63"/>
  <c r="AU35" i="63"/>
  <c r="AV35" i="63"/>
  <c r="AW35" i="63"/>
  <c r="G36" i="63"/>
  <c r="F36" i="63" s="1"/>
  <c r="H36" i="63"/>
  <c r="I36" i="63"/>
  <c r="AN36" i="63"/>
  <c r="AO36" i="63"/>
  <c r="AP36" i="63"/>
  <c r="AQ36" i="63"/>
  <c r="AX36" i="63" s="1"/>
  <c r="AR36" i="63"/>
  <c r="AS36" i="63"/>
  <c r="AT36" i="63"/>
  <c r="AU36" i="63"/>
  <c r="AV36" i="63"/>
  <c r="AW36" i="63"/>
  <c r="G37" i="63"/>
  <c r="F37" i="63" s="1"/>
  <c r="H37" i="63"/>
  <c r="I37" i="63"/>
  <c r="AN37" i="63"/>
  <c r="AX37" i="63" s="1"/>
  <c r="AO37" i="63"/>
  <c r="AP37" i="63"/>
  <c r="AQ37" i="63"/>
  <c r="AR37" i="63"/>
  <c r="AS37" i="63"/>
  <c r="AT37" i="63"/>
  <c r="AU37" i="63"/>
  <c r="AV37" i="63"/>
  <c r="AW37" i="63"/>
  <c r="G38" i="63"/>
  <c r="F38" i="63" s="1"/>
  <c r="H38" i="63"/>
  <c r="I38" i="63"/>
  <c r="AN38" i="63"/>
  <c r="AO38" i="63"/>
  <c r="AP38" i="63"/>
  <c r="AQ38" i="63"/>
  <c r="AR38" i="63"/>
  <c r="AS38" i="63"/>
  <c r="AT38" i="63"/>
  <c r="AU38" i="63"/>
  <c r="AV38" i="63"/>
  <c r="AW38" i="63"/>
  <c r="AX38" i="63"/>
  <c r="G39" i="63"/>
  <c r="F39" i="63" s="1"/>
  <c r="H39" i="63"/>
  <c r="I39" i="63"/>
  <c r="AN39" i="63"/>
  <c r="AX39" i="63" s="1"/>
  <c r="AO39" i="63"/>
  <c r="AP39" i="63"/>
  <c r="AQ39" i="63"/>
  <c r="AR39" i="63"/>
  <c r="AS39" i="63"/>
  <c r="AT39" i="63"/>
  <c r="AU39" i="63"/>
  <c r="AV39" i="63"/>
  <c r="AW39" i="63"/>
  <c r="G40" i="63"/>
  <c r="F40" i="63" s="1"/>
  <c r="H40" i="63"/>
  <c r="I40" i="63"/>
  <c r="AN40" i="63"/>
  <c r="AO40" i="63"/>
  <c r="AP40" i="63"/>
  <c r="AQ40" i="63"/>
  <c r="AX40" i="63" s="1"/>
  <c r="AR40" i="63"/>
  <c r="AS40" i="63"/>
  <c r="AT40" i="63"/>
  <c r="AU40" i="63"/>
  <c r="AV40" i="63"/>
  <c r="AW40" i="63"/>
  <c r="G41" i="63"/>
  <c r="F41" i="63" s="1"/>
  <c r="H41" i="63"/>
  <c r="I41" i="63"/>
  <c r="AN41" i="63"/>
  <c r="AX41" i="63" s="1"/>
  <c r="AO41" i="63"/>
  <c r="AP41" i="63"/>
  <c r="AQ41" i="63"/>
  <c r="AR41" i="63"/>
  <c r="AS41" i="63"/>
  <c r="AT41" i="63"/>
  <c r="AU41" i="63"/>
  <c r="AV41" i="63"/>
  <c r="AW41" i="63"/>
  <c r="G42" i="63"/>
  <c r="F42" i="63" s="1"/>
  <c r="H42" i="63"/>
  <c r="I42" i="63"/>
  <c r="AN42" i="63"/>
  <c r="AO42" i="63"/>
  <c r="AP42" i="63"/>
  <c r="AQ42" i="63"/>
  <c r="AR42" i="63"/>
  <c r="AS42" i="63"/>
  <c r="AT42" i="63"/>
  <c r="AU42" i="63"/>
  <c r="AV42" i="63"/>
  <c r="AW42" i="63"/>
  <c r="AX42" i="63"/>
  <c r="G43" i="63"/>
  <c r="F43" i="63" s="1"/>
  <c r="H43" i="63"/>
  <c r="I43" i="63"/>
  <c r="AN43" i="63"/>
  <c r="AX43" i="63" s="1"/>
  <c r="AO43" i="63"/>
  <c r="AP43" i="63"/>
  <c r="AQ43" i="63"/>
  <c r="AR43" i="63"/>
  <c r="AS43" i="63"/>
  <c r="AT43" i="63"/>
  <c r="AU43" i="63"/>
  <c r="AV43" i="63"/>
  <c r="AW43" i="63"/>
  <c r="G44" i="63"/>
  <c r="F44" i="63" s="1"/>
  <c r="H44" i="63"/>
  <c r="I44" i="63"/>
  <c r="AN44" i="63"/>
  <c r="AO44" i="63"/>
  <c r="AP44" i="63"/>
  <c r="AQ44" i="63"/>
  <c r="AX44" i="63" s="1"/>
  <c r="AR44" i="63"/>
  <c r="AS44" i="63"/>
  <c r="AT44" i="63"/>
  <c r="AU44" i="63"/>
  <c r="AV44" i="63"/>
  <c r="AW44" i="63"/>
  <c r="G45" i="63"/>
  <c r="F45" i="63" s="1"/>
  <c r="H45" i="63"/>
  <c r="I45" i="63"/>
  <c r="AN45" i="63"/>
  <c r="AX45" i="63" s="1"/>
  <c r="AO45" i="63"/>
  <c r="AP45" i="63"/>
  <c r="AQ45" i="63"/>
  <c r="AR45" i="63"/>
  <c r="AS45" i="63"/>
  <c r="AT45" i="63"/>
  <c r="AU45" i="63"/>
  <c r="AV45" i="63"/>
  <c r="AW45" i="63"/>
  <c r="G46" i="63"/>
  <c r="F46" i="63" s="1"/>
  <c r="H46" i="63"/>
  <c r="I46" i="63"/>
  <c r="AN46" i="63"/>
  <c r="AO46" i="63"/>
  <c r="AP46" i="63"/>
  <c r="AQ46" i="63"/>
  <c r="AR46" i="63"/>
  <c r="AS46" i="63"/>
  <c r="AT46" i="63"/>
  <c r="AU46" i="63"/>
  <c r="AV46" i="63"/>
  <c r="AW46" i="63"/>
  <c r="AX46" i="63"/>
  <c r="G47" i="63"/>
  <c r="F47" i="63" s="1"/>
  <c r="H47" i="63"/>
  <c r="I47" i="63"/>
  <c r="AN47" i="63"/>
  <c r="AX47" i="63" s="1"/>
  <c r="AO47" i="63"/>
  <c r="AP47" i="63"/>
  <c r="AQ47" i="63"/>
  <c r="AR47" i="63"/>
  <c r="AS47" i="63"/>
  <c r="AT47" i="63"/>
  <c r="AU47" i="63"/>
  <c r="AV47" i="63"/>
  <c r="AW47" i="63"/>
  <c r="G48" i="63"/>
  <c r="F48" i="63" s="1"/>
  <c r="H48" i="63"/>
  <c r="I48" i="63"/>
  <c r="AN48" i="63"/>
  <c r="AO48" i="63"/>
  <c r="AP48" i="63"/>
  <c r="AQ48" i="63"/>
  <c r="AX48" i="63" s="1"/>
  <c r="AR48" i="63"/>
  <c r="AS48" i="63"/>
  <c r="AT48" i="63"/>
  <c r="AU48" i="63"/>
  <c r="AV48" i="63"/>
  <c r="AW48" i="63"/>
  <c r="G49" i="63"/>
  <c r="F49" i="63" s="1"/>
  <c r="H49" i="63"/>
  <c r="I49" i="63"/>
  <c r="AN49" i="63"/>
  <c r="AX49" i="63" s="1"/>
  <c r="AO49" i="63"/>
  <c r="AP49" i="63"/>
  <c r="AQ49" i="63"/>
  <c r="AR49" i="63"/>
  <c r="AS49" i="63"/>
  <c r="AT49" i="63"/>
  <c r="AU49" i="63"/>
  <c r="AV49" i="63"/>
  <c r="AW49" i="63"/>
  <c r="G50" i="63"/>
  <c r="F50" i="63" s="1"/>
  <c r="H50" i="63"/>
  <c r="I50" i="63"/>
  <c r="AN50" i="63"/>
  <c r="AO50" i="63"/>
  <c r="AP50" i="63"/>
  <c r="AQ50" i="63"/>
  <c r="AR50" i="63"/>
  <c r="AS50" i="63"/>
  <c r="AT50" i="63"/>
  <c r="AU50" i="63"/>
  <c r="AV50" i="63"/>
  <c r="AW50" i="63"/>
  <c r="AX50" i="63"/>
  <c r="G51" i="63"/>
  <c r="F51" i="63" s="1"/>
  <c r="H51" i="63"/>
  <c r="I51" i="63"/>
  <c r="AN51" i="63"/>
  <c r="AX51" i="63" s="1"/>
  <c r="AO51" i="63"/>
  <c r="AP51" i="63"/>
  <c r="AQ51" i="63"/>
  <c r="AR51" i="63"/>
  <c r="AS51" i="63"/>
  <c r="AT51" i="63"/>
  <c r="AU51" i="63"/>
  <c r="AV51" i="63"/>
  <c r="AW51" i="63"/>
  <c r="G52" i="63"/>
  <c r="F52" i="63" s="1"/>
  <c r="H52" i="63"/>
  <c r="I52" i="63"/>
  <c r="AN52" i="63"/>
  <c r="AO52" i="63"/>
  <c r="AP52" i="63"/>
  <c r="AQ52" i="63"/>
  <c r="AX52" i="63" s="1"/>
  <c r="AR52" i="63"/>
  <c r="AS52" i="63"/>
  <c r="AT52" i="63"/>
  <c r="AU52" i="63"/>
  <c r="AV52" i="63"/>
  <c r="AW52" i="63"/>
  <c r="G53" i="63"/>
  <c r="F53" i="63" s="1"/>
  <c r="H53" i="63"/>
  <c r="I53" i="63"/>
  <c r="AN53" i="63"/>
  <c r="AX53" i="63" s="1"/>
  <c r="AO53" i="63"/>
  <c r="AP53" i="63"/>
  <c r="AQ53" i="63"/>
  <c r="AR53" i="63"/>
  <c r="AS53" i="63"/>
  <c r="AT53" i="63"/>
  <c r="AU53" i="63"/>
  <c r="AV53" i="63"/>
  <c r="AW53" i="63"/>
  <c r="G54" i="63"/>
  <c r="F54" i="63" s="1"/>
  <c r="H54" i="63"/>
  <c r="I54" i="63"/>
  <c r="AN54" i="63"/>
  <c r="AO54" i="63"/>
  <c r="AP54" i="63"/>
  <c r="AQ54" i="63"/>
  <c r="AR54" i="63"/>
  <c r="AS54" i="63"/>
  <c r="AT54" i="63"/>
  <c r="AU54" i="63"/>
  <c r="AV54" i="63"/>
  <c r="AW54" i="63"/>
  <c r="AX54" i="63"/>
  <c r="G55" i="63"/>
  <c r="F55" i="63" s="1"/>
  <c r="H55" i="63"/>
  <c r="I55" i="63"/>
  <c r="AN55" i="63"/>
  <c r="AO55" i="63"/>
  <c r="AX55" i="63" s="1"/>
  <c r="AP55" i="63"/>
  <c r="AQ55" i="63"/>
  <c r="AR55" i="63"/>
  <c r="AS55" i="63"/>
  <c r="AT55" i="63"/>
  <c r="AU55" i="63"/>
  <c r="AV55" i="63"/>
  <c r="AW55" i="63"/>
  <c r="G56" i="63"/>
  <c r="F56" i="63" s="1"/>
  <c r="H56" i="63"/>
  <c r="I56" i="63"/>
  <c r="AN56" i="63"/>
  <c r="AO56" i="63"/>
  <c r="AP56" i="63"/>
  <c r="AQ56" i="63"/>
  <c r="AX56" i="63" s="1"/>
  <c r="AR56" i="63"/>
  <c r="AS56" i="63"/>
  <c r="AT56" i="63"/>
  <c r="AU56" i="63"/>
  <c r="AV56" i="63"/>
  <c r="AW56" i="63"/>
  <c r="G57" i="63"/>
  <c r="F57" i="63" s="1"/>
  <c r="H57" i="63"/>
  <c r="I57" i="63"/>
  <c r="AN57" i="63"/>
  <c r="AX57" i="63" s="1"/>
  <c r="AO57" i="63"/>
  <c r="AP57" i="63"/>
  <c r="AQ57" i="63"/>
  <c r="AR57" i="63"/>
  <c r="AS57" i="63"/>
  <c r="AT57" i="63"/>
  <c r="AU57" i="63"/>
  <c r="AV57" i="63"/>
  <c r="AW57" i="63"/>
  <c r="G58" i="63"/>
  <c r="F58" i="63" s="1"/>
  <c r="H58" i="63"/>
  <c r="I58" i="63"/>
  <c r="AN58" i="63"/>
  <c r="AO58" i="63"/>
  <c r="AP58" i="63"/>
  <c r="AQ58" i="63"/>
  <c r="AR58" i="63"/>
  <c r="AS58" i="63"/>
  <c r="AT58" i="63"/>
  <c r="AU58" i="63"/>
  <c r="AV58" i="63"/>
  <c r="AW58" i="63"/>
  <c r="AX58" i="63"/>
  <c r="G59" i="63"/>
  <c r="F59" i="63" s="1"/>
  <c r="H59" i="63"/>
  <c r="I59" i="63"/>
  <c r="AN59" i="63"/>
  <c r="AO59" i="63"/>
  <c r="AX59" i="63" s="1"/>
  <c r="AP59" i="63"/>
  <c r="AQ59" i="63"/>
  <c r="AR59" i="63"/>
  <c r="AS59" i="63"/>
  <c r="AT59" i="63"/>
  <c r="AU59" i="63"/>
  <c r="AV59" i="63"/>
  <c r="AW59" i="63"/>
  <c r="G60" i="63"/>
  <c r="F60" i="63" s="1"/>
  <c r="H60" i="63"/>
  <c r="I60" i="63"/>
  <c r="AN60" i="63"/>
  <c r="AO60" i="63"/>
  <c r="AP60" i="63"/>
  <c r="AQ60" i="63"/>
  <c r="AX60" i="63" s="1"/>
  <c r="AR60" i="63"/>
  <c r="AS60" i="63"/>
  <c r="AT60" i="63"/>
  <c r="AU60" i="63"/>
  <c r="AV60" i="63"/>
  <c r="AW60" i="63"/>
  <c r="G61" i="63"/>
  <c r="F61" i="63" s="1"/>
  <c r="H61" i="63"/>
  <c r="I61" i="63"/>
  <c r="AN61" i="63"/>
  <c r="AX61" i="63" s="1"/>
  <c r="AO61" i="63"/>
  <c r="AP61" i="63"/>
  <c r="AQ61" i="63"/>
  <c r="AR61" i="63"/>
  <c r="AS61" i="63"/>
  <c r="AT61" i="63"/>
  <c r="AU61" i="63"/>
  <c r="AV61" i="63"/>
  <c r="AW61" i="63"/>
  <c r="G62" i="63"/>
  <c r="F62" i="63" s="1"/>
  <c r="H62" i="63"/>
  <c r="I62" i="63"/>
  <c r="AN62" i="63"/>
  <c r="AO62" i="63"/>
  <c r="AP62" i="63"/>
  <c r="AQ62" i="63"/>
  <c r="AR62" i="63"/>
  <c r="AS62" i="63"/>
  <c r="AT62" i="63"/>
  <c r="AU62" i="63"/>
  <c r="AV62" i="63"/>
  <c r="AW62" i="63"/>
  <c r="AX62" i="63"/>
  <c r="G63" i="63"/>
  <c r="F63" i="63" s="1"/>
  <c r="H63" i="63"/>
  <c r="I63" i="63"/>
  <c r="AN63" i="63"/>
  <c r="AX63" i="63" s="1"/>
  <c r="AO63" i="63"/>
  <c r="AP63" i="63"/>
  <c r="AQ63" i="63"/>
  <c r="AR63" i="63"/>
  <c r="AS63" i="63"/>
  <c r="AT63" i="63"/>
  <c r="AU63" i="63"/>
  <c r="AV63" i="63"/>
  <c r="AW63" i="63"/>
  <c r="G64" i="63"/>
  <c r="F64" i="63" s="1"/>
  <c r="H64" i="63"/>
  <c r="I64" i="63"/>
  <c r="AN64" i="63"/>
  <c r="AO64" i="63"/>
  <c r="AP64" i="63"/>
  <c r="AQ64" i="63"/>
  <c r="AX64" i="63" s="1"/>
  <c r="AR64" i="63"/>
  <c r="AS64" i="63"/>
  <c r="AT64" i="63"/>
  <c r="AU64" i="63"/>
  <c r="AV64" i="63"/>
  <c r="AW64" i="63"/>
  <c r="G65" i="63"/>
  <c r="F65" i="63" s="1"/>
  <c r="H65" i="63"/>
  <c r="I65" i="63"/>
  <c r="AN65" i="63"/>
  <c r="AX65" i="63" s="1"/>
  <c r="AO65" i="63"/>
  <c r="AP65" i="63"/>
  <c r="AQ65" i="63"/>
  <c r="AR65" i="63"/>
  <c r="AS65" i="63"/>
  <c r="AT65" i="63"/>
  <c r="AU65" i="63"/>
  <c r="AV65" i="63"/>
  <c r="AW65" i="63"/>
  <c r="G66" i="63"/>
  <c r="F66" i="63" s="1"/>
  <c r="H66" i="63"/>
  <c r="I66" i="63"/>
  <c r="AN66" i="63"/>
  <c r="AO66" i="63"/>
  <c r="AP66" i="63"/>
  <c r="AQ66" i="63"/>
  <c r="AR66" i="63"/>
  <c r="AS66" i="63"/>
  <c r="AT66" i="63"/>
  <c r="AU66" i="63"/>
  <c r="AV66" i="63"/>
  <c r="AW66" i="63"/>
  <c r="AX66" i="63"/>
  <c r="G67" i="63"/>
  <c r="F67" i="63" s="1"/>
  <c r="H67" i="63"/>
  <c r="I67" i="63"/>
  <c r="AN67" i="63"/>
  <c r="AX67" i="63" s="1"/>
  <c r="AO67" i="63"/>
  <c r="AP67" i="63"/>
  <c r="AQ67" i="63"/>
  <c r="AR67" i="63"/>
  <c r="AS67" i="63"/>
  <c r="AT67" i="63"/>
  <c r="AU67" i="63"/>
  <c r="AV67" i="63"/>
  <c r="AW67" i="63"/>
  <c r="G68" i="63"/>
  <c r="F68" i="63" s="1"/>
  <c r="H68" i="63"/>
  <c r="I68" i="63"/>
  <c r="AN68" i="63"/>
  <c r="AO68" i="63"/>
  <c r="AP68" i="63"/>
  <c r="AQ68" i="63"/>
  <c r="AX68" i="63" s="1"/>
  <c r="AR68" i="63"/>
  <c r="AS68" i="63"/>
  <c r="AT68" i="63"/>
  <c r="AU68" i="63"/>
  <c r="AV68" i="63"/>
  <c r="AW68" i="63"/>
  <c r="G69" i="63"/>
  <c r="F69" i="63" s="1"/>
  <c r="H69" i="63"/>
  <c r="I69" i="63"/>
  <c r="AN69" i="63"/>
  <c r="AX69" i="63" s="1"/>
  <c r="AO69" i="63"/>
  <c r="AP69" i="63"/>
  <c r="AQ69" i="63"/>
  <c r="AR69" i="63"/>
  <c r="AS69" i="63"/>
  <c r="AT69" i="63"/>
  <c r="AU69" i="63"/>
  <c r="AV69" i="63"/>
  <c r="AW69" i="63"/>
  <c r="G70" i="63"/>
  <c r="F70" i="63" s="1"/>
  <c r="H70" i="63"/>
  <c r="I70" i="63"/>
  <c r="AN70" i="63"/>
  <c r="AO70" i="63"/>
  <c r="AP70" i="63"/>
  <c r="AQ70" i="63"/>
  <c r="AR70" i="63"/>
  <c r="AS70" i="63"/>
  <c r="AT70" i="63"/>
  <c r="AU70" i="63"/>
  <c r="AV70" i="63"/>
  <c r="AW70" i="63"/>
  <c r="AX70" i="63"/>
  <c r="G71" i="63"/>
  <c r="F71" i="63" s="1"/>
  <c r="H71" i="63"/>
  <c r="I71" i="63"/>
  <c r="AN71" i="63"/>
  <c r="AO71" i="63"/>
  <c r="AX71" i="63" s="1"/>
  <c r="AP71" i="63"/>
  <c r="AQ71" i="63"/>
  <c r="AR71" i="63"/>
  <c r="AS71" i="63"/>
  <c r="AT71" i="63"/>
  <c r="AU71" i="63"/>
  <c r="AV71" i="63"/>
  <c r="AW71" i="63"/>
  <c r="G72" i="63"/>
  <c r="F72" i="63" s="1"/>
  <c r="H72" i="63"/>
  <c r="I72" i="63"/>
  <c r="AN72" i="63"/>
  <c r="AO72" i="63"/>
  <c r="AP72" i="63"/>
  <c r="AQ72" i="63"/>
  <c r="AX72" i="63" s="1"/>
  <c r="AR72" i="63"/>
  <c r="AS72" i="63"/>
  <c r="AT72" i="63"/>
  <c r="AU72" i="63"/>
  <c r="AV72" i="63"/>
  <c r="AW72" i="63"/>
  <c r="G73" i="63"/>
  <c r="H73" i="63"/>
  <c r="F73" i="63" s="1"/>
  <c r="I73" i="63"/>
  <c r="AN73" i="63"/>
  <c r="AX73" i="63" s="1"/>
  <c r="AO73" i="63"/>
  <c r="AP73" i="63"/>
  <c r="AQ73" i="63"/>
  <c r="AR73" i="63"/>
  <c r="AS73" i="63"/>
  <c r="AT73" i="63"/>
  <c r="AU73" i="63"/>
  <c r="AV73" i="63"/>
  <c r="AW73" i="63"/>
  <c r="G74" i="63"/>
  <c r="J74" i="63"/>
  <c r="K74" i="63"/>
  <c r="L74" i="63"/>
  <c r="M74" i="63"/>
  <c r="N74" i="63"/>
  <c r="O74" i="63"/>
  <c r="P74" i="63"/>
  <c r="Q74" i="63"/>
  <c r="R74" i="63"/>
  <c r="S74" i="63"/>
  <c r="T74" i="63"/>
  <c r="U74" i="63"/>
  <c r="V74" i="63"/>
  <c r="W74" i="63"/>
  <c r="X74" i="63"/>
  <c r="Y74" i="63"/>
  <c r="Z74" i="63"/>
  <c r="AA74" i="63"/>
  <c r="AB74" i="63"/>
  <c r="AC74" i="63"/>
  <c r="AD74" i="63"/>
  <c r="AE74" i="63"/>
  <c r="AF74" i="63"/>
  <c r="AG74" i="63"/>
  <c r="AH74" i="63"/>
  <c r="AI74" i="63"/>
  <c r="AJ74" i="63"/>
  <c r="AK74" i="63"/>
  <c r="AL74" i="63"/>
  <c r="AM74" i="63"/>
  <c r="AQ74" i="63"/>
  <c r="AR74" i="63"/>
  <c r="AV74" i="63"/>
  <c r="B6" i="62"/>
  <c r="G9" i="62"/>
  <c r="F9" i="62" s="1"/>
  <c r="H9" i="62"/>
  <c r="I9" i="62"/>
  <c r="AN9" i="62"/>
  <c r="AO9" i="62"/>
  <c r="AX9" i="62" s="1"/>
  <c r="AP9" i="62"/>
  <c r="AQ9" i="62"/>
  <c r="AR9" i="62"/>
  <c r="AS9" i="62"/>
  <c r="AT9" i="62"/>
  <c r="AU9" i="62"/>
  <c r="AV9" i="62"/>
  <c r="AW9" i="62"/>
  <c r="G10" i="62"/>
  <c r="F10" i="62" s="1"/>
  <c r="H10" i="62"/>
  <c r="I10" i="62"/>
  <c r="AN10" i="62"/>
  <c r="AO10" i="62"/>
  <c r="AP10" i="62"/>
  <c r="AQ10" i="62"/>
  <c r="AR10" i="62"/>
  <c r="AS10" i="62"/>
  <c r="AT10" i="62"/>
  <c r="AU10" i="62"/>
  <c r="AV10" i="62"/>
  <c r="AW10" i="62"/>
  <c r="AX10" i="62"/>
  <c r="G11" i="62"/>
  <c r="F11" i="62" s="1"/>
  <c r="H11" i="62"/>
  <c r="I11" i="62"/>
  <c r="I74" i="62" s="1"/>
  <c r="AN11" i="62"/>
  <c r="AX11" i="62" s="1"/>
  <c r="AO11" i="62"/>
  <c r="AP11" i="62"/>
  <c r="AQ11" i="62"/>
  <c r="AR11" i="62"/>
  <c r="AS11" i="62"/>
  <c r="AT11" i="62"/>
  <c r="AU11" i="62"/>
  <c r="AU74" i="62" s="1"/>
  <c r="AV11" i="62"/>
  <c r="AW11" i="62"/>
  <c r="F12" i="62"/>
  <c r="G12" i="62"/>
  <c r="H12" i="62"/>
  <c r="I12" i="62"/>
  <c r="AN12" i="62"/>
  <c r="AO12" i="62"/>
  <c r="AP12" i="62"/>
  <c r="AQ12" i="62"/>
  <c r="AR12" i="62"/>
  <c r="AX12" i="62" s="1"/>
  <c r="AS12" i="62"/>
  <c r="AT12" i="62"/>
  <c r="AU12" i="62"/>
  <c r="AV12" i="62"/>
  <c r="AW12" i="62"/>
  <c r="F13" i="62"/>
  <c r="G13" i="62"/>
  <c r="H13" i="62"/>
  <c r="I13" i="62"/>
  <c r="AN13" i="62"/>
  <c r="AO13" i="62"/>
  <c r="AX13" i="62" s="1"/>
  <c r="AP13" i="62"/>
  <c r="AQ13" i="62"/>
  <c r="AR13" i="62"/>
  <c r="AS13" i="62"/>
  <c r="AS74" i="62" s="1"/>
  <c r="AT13" i="62"/>
  <c r="AU13" i="62"/>
  <c r="AV13" i="62"/>
  <c r="AW13" i="62"/>
  <c r="G14" i="62"/>
  <c r="H14" i="62"/>
  <c r="F14" i="62" s="1"/>
  <c r="I14" i="62"/>
  <c r="AN14" i="62"/>
  <c r="AO14" i="62"/>
  <c r="AP14" i="62"/>
  <c r="AP74" i="62" s="1"/>
  <c r="AQ14" i="62"/>
  <c r="AR14" i="62"/>
  <c r="AS14" i="62"/>
  <c r="AT14" i="62"/>
  <c r="AU14" i="62"/>
  <c r="AV14" i="62"/>
  <c r="AW14" i="62"/>
  <c r="AX14" i="62"/>
  <c r="G15" i="62"/>
  <c r="F15" i="62" s="1"/>
  <c r="H15" i="62"/>
  <c r="I15" i="62"/>
  <c r="AN15" i="62"/>
  <c r="AX15" i="62" s="1"/>
  <c r="AO15" i="62"/>
  <c r="AP15" i="62"/>
  <c r="AQ15" i="62"/>
  <c r="AR15" i="62"/>
  <c r="AS15" i="62"/>
  <c r="AT15" i="62"/>
  <c r="AU15" i="62"/>
  <c r="AV15" i="62"/>
  <c r="AW15" i="62"/>
  <c r="F16" i="62"/>
  <c r="G16" i="62"/>
  <c r="H16" i="62"/>
  <c r="I16" i="62"/>
  <c r="AN16" i="62"/>
  <c r="AO16" i="62"/>
  <c r="AP16" i="62"/>
  <c r="AQ16" i="62"/>
  <c r="AR16" i="62"/>
  <c r="AX16" i="62" s="1"/>
  <c r="AS16" i="62"/>
  <c r="AT16" i="62"/>
  <c r="AU16" i="62"/>
  <c r="AV16" i="62"/>
  <c r="AW16" i="62"/>
  <c r="F17" i="62"/>
  <c r="G17" i="62"/>
  <c r="H17" i="62"/>
  <c r="I17" i="62"/>
  <c r="AN17" i="62"/>
  <c r="AO17" i="62"/>
  <c r="AX17" i="62" s="1"/>
  <c r="AP17" i="62"/>
  <c r="AQ17" i="62"/>
  <c r="AR17" i="62"/>
  <c r="AS17" i="62"/>
  <c r="AT17" i="62"/>
  <c r="AU17" i="62"/>
  <c r="AV17" i="62"/>
  <c r="AW17" i="62"/>
  <c r="G18" i="62"/>
  <c r="H18" i="62"/>
  <c r="F18" i="62" s="1"/>
  <c r="I18" i="62"/>
  <c r="AN18" i="62"/>
  <c r="AO18" i="62"/>
  <c r="AP18" i="62"/>
  <c r="AQ18" i="62"/>
  <c r="AR18" i="62"/>
  <c r="AS18" i="62"/>
  <c r="AT18" i="62"/>
  <c r="AU18" i="62"/>
  <c r="AV18" i="62"/>
  <c r="AW18" i="62"/>
  <c r="AX18" i="62"/>
  <c r="G19" i="62"/>
  <c r="F19" i="62" s="1"/>
  <c r="H19" i="62"/>
  <c r="I19" i="62"/>
  <c r="AN19" i="62"/>
  <c r="AX19" i="62" s="1"/>
  <c r="AO19" i="62"/>
  <c r="AP19" i="62"/>
  <c r="AQ19" i="62"/>
  <c r="AR19" i="62"/>
  <c r="AS19" i="62"/>
  <c r="AT19" i="62"/>
  <c r="AU19" i="62"/>
  <c r="AV19" i="62"/>
  <c r="AW19" i="62"/>
  <c r="F20" i="62"/>
  <c r="G20" i="62"/>
  <c r="H20" i="62"/>
  <c r="I20" i="62"/>
  <c r="AN20" i="62"/>
  <c r="AO20" i="62"/>
  <c r="AP20" i="62"/>
  <c r="AQ20" i="62"/>
  <c r="AR20" i="62"/>
  <c r="AX20" i="62" s="1"/>
  <c r="AS20" i="62"/>
  <c r="AT20" i="62"/>
  <c r="AU20" i="62"/>
  <c r="AV20" i="62"/>
  <c r="AW20" i="62"/>
  <c r="F21" i="62"/>
  <c r="G21" i="62"/>
  <c r="H21" i="62"/>
  <c r="I21" i="62"/>
  <c r="AN21" i="62"/>
  <c r="AO21" i="62"/>
  <c r="AX21" i="62" s="1"/>
  <c r="AP21" i="62"/>
  <c r="AQ21" i="62"/>
  <c r="AR21" i="62"/>
  <c r="AS21" i="62"/>
  <c r="AT21" i="62"/>
  <c r="AU21" i="62"/>
  <c r="AV21" i="62"/>
  <c r="AW21" i="62"/>
  <c r="G22" i="62"/>
  <c r="H22" i="62"/>
  <c r="F22" i="62" s="1"/>
  <c r="I22" i="62"/>
  <c r="AN22" i="62"/>
  <c r="AO22" i="62"/>
  <c r="AP22" i="62"/>
  <c r="AQ22" i="62"/>
  <c r="AR22" i="62"/>
  <c r="AS22" i="62"/>
  <c r="AT22" i="62"/>
  <c r="AU22" i="62"/>
  <c r="AV22" i="62"/>
  <c r="AW22" i="62"/>
  <c r="AX22" i="62"/>
  <c r="G23" i="62"/>
  <c r="F23" i="62" s="1"/>
  <c r="H23" i="62"/>
  <c r="I23" i="62"/>
  <c r="AN23" i="62"/>
  <c r="AX23" i="62" s="1"/>
  <c r="AO23" i="62"/>
  <c r="AP23" i="62"/>
  <c r="AQ23" i="62"/>
  <c r="AR23" i="62"/>
  <c r="AS23" i="62"/>
  <c r="AT23" i="62"/>
  <c r="AU23" i="62"/>
  <c r="AV23" i="62"/>
  <c r="AW23" i="62"/>
  <c r="F24" i="62"/>
  <c r="G24" i="62"/>
  <c r="H24" i="62"/>
  <c r="I24" i="62"/>
  <c r="AN24" i="62"/>
  <c r="AO24" i="62"/>
  <c r="AP24" i="62"/>
  <c r="AQ24" i="62"/>
  <c r="AR24" i="62"/>
  <c r="AX24" i="62" s="1"/>
  <c r="AS24" i="62"/>
  <c r="AT24" i="62"/>
  <c r="AU24" i="62"/>
  <c r="AV24" i="62"/>
  <c r="AW24" i="62"/>
  <c r="F25" i="62"/>
  <c r="B2" i="62" s="1"/>
  <c r="G25" i="62"/>
  <c r="H25" i="62"/>
  <c r="I25" i="62"/>
  <c r="AN25" i="62"/>
  <c r="AO25" i="62"/>
  <c r="AX25" i="62" s="1"/>
  <c r="AP25" i="62"/>
  <c r="AQ25" i="62"/>
  <c r="AR25" i="62"/>
  <c r="AS25" i="62"/>
  <c r="AT25" i="62"/>
  <c r="AU25" i="62"/>
  <c r="AV25" i="62"/>
  <c r="AW25" i="62"/>
  <c r="G26" i="62"/>
  <c r="F26" i="62" s="1"/>
  <c r="H26" i="62"/>
  <c r="I26" i="62"/>
  <c r="AN26" i="62"/>
  <c r="AO26" i="62"/>
  <c r="AP26" i="62"/>
  <c r="AQ26" i="62"/>
  <c r="AR26" i="62"/>
  <c r="AS26" i="62"/>
  <c r="AT26" i="62"/>
  <c r="AU26" i="62"/>
  <c r="AV26" i="62"/>
  <c r="AW26" i="62"/>
  <c r="AX26" i="62"/>
  <c r="G27" i="62"/>
  <c r="F27" i="62" s="1"/>
  <c r="H27" i="62"/>
  <c r="I27" i="62"/>
  <c r="AN27" i="62"/>
  <c r="AX27" i="62" s="1"/>
  <c r="AO27" i="62"/>
  <c r="AP27" i="62"/>
  <c r="AQ27" i="62"/>
  <c r="AR27" i="62"/>
  <c r="AS27" i="62"/>
  <c r="AT27" i="62"/>
  <c r="AU27" i="62"/>
  <c r="AV27" i="62"/>
  <c r="AW27" i="62"/>
  <c r="F28" i="62"/>
  <c r="G28" i="62"/>
  <c r="H28" i="62"/>
  <c r="I28" i="62"/>
  <c r="AN28" i="62"/>
  <c r="AO28" i="62"/>
  <c r="AP28" i="62"/>
  <c r="AQ28" i="62"/>
  <c r="AR28" i="62"/>
  <c r="AX28" i="62" s="1"/>
  <c r="AS28" i="62"/>
  <c r="AT28" i="62"/>
  <c r="AU28" i="62"/>
  <c r="AV28" i="62"/>
  <c r="AW28" i="62"/>
  <c r="F29" i="62"/>
  <c r="G29" i="62"/>
  <c r="H29" i="62"/>
  <c r="I29" i="62"/>
  <c r="AN29" i="62"/>
  <c r="AO29" i="62"/>
  <c r="AX29" i="62" s="1"/>
  <c r="AP29" i="62"/>
  <c r="AQ29" i="62"/>
  <c r="AR29" i="62"/>
  <c r="AS29" i="62"/>
  <c r="AT29" i="62"/>
  <c r="AU29" i="62"/>
  <c r="AV29" i="62"/>
  <c r="AW29" i="62"/>
  <c r="G30" i="62"/>
  <c r="H30" i="62"/>
  <c r="F30" i="62" s="1"/>
  <c r="I30" i="62"/>
  <c r="AN30" i="62"/>
  <c r="AO30" i="62"/>
  <c r="AP30" i="62"/>
  <c r="AQ30" i="62"/>
  <c r="AR30" i="62"/>
  <c r="AS30" i="62"/>
  <c r="AT30" i="62"/>
  <c r="AU30" i="62"/>
  <c r="AV30" i="62"/>
  <c r="AW30" i="62"/>
  <c r="AX30" i="62"/>
  <c r="G31" i="62"/>
  <c r="F31" i="62" s="1"/>
  <c r="H31" i="62"/>
  <c r="I31" i="62"/>
  <c r="AN31" i="62"/>
  <c r="AX31" i="62" s="1"/>
  <c r="AO31" i="62"/>
  <c r="AP31" i="62"/>
  <c r="AQ31" i="62"/>
  <c r="AR31" i="62"/>
  <c r="AS31" i="62"/>
  <c r="AT31" i="62"/>
  <c r="AU31" i="62"/>
  <c r="AV31" i="62"/>
  <c r="AW31" i="62"/>
  <c r="F32" i="62"/>
  <c r="G32" i="62"/>
  <c r="H32" i="62"/>
  <c r="I32" i="62"/>
  <c r="AN32" i="62"/>
  <c r="AO32" i="62"/>
  <c r="AP32" i="62"/>
  <c r="AQ32" i="62"/>
  <c r="AR32" i="62"/>
  <c r="AX32" i="62" s="1"/>
  <c r="AS32" i="62"/>
  <c r="AT32" i="62"/>
  <c r="AU32" i="62"/>
  <c r="AV32" i="62"/>
  <c r="AW32" i="62"/>
  <c r="F33" i="62"/>
  <c r="G33" i="62"/>
  <c r="H33" i="62"/>
  <c r="I33" i="62"/>
  <c r="AN33" i="62"/>
  <c r="AO33" i="62"/>
  <c r="AX33" i="62" s="1"/>
  <c r="AP33" i="62"/>
  <c r="AQ33" i="62"/>
  <c r="AR33" i="62"/>
  <c r="AS33" i="62"/>
  <c r="AT33" i="62"/>
  <c r="AU33" i="62"/>
  <c r="AV33" i="62"/>
  <c r="AW33" i="62"/>
  <c r="G34" i="62"/>
  <c r="F34" i="62" s="1"/>
  <c r="H34" i="62"/>
  <c r="I34" i="62"/>
  <c r="AN34" i="62"/>
  <c r="AO34" i="62"/>
  <c r="AP34" i="62"/>
  <c r="AQ34" i="62"/>
  <c r="AR34" i="62"/>
  <c r="AS34" i="62"/>
  <c r="AT34" i="62"/>
  <c r="AU34" i="62"/>
  <c r="AV34" i="62"/>
  <c r="AW34" i="62"/>
  <c r="AX34" i="62"/>
  <c r="G35" i="62"/>
  <c r="F35" i="62" s="1"/>
  <c r="H35" i="62"/>
  <c r="I35" i="62"/>
  <c r="AN35" i="62"/>
  <c r="AX35" i="62" s="1"/>
  <c r="AO35" i="62"/>
  <c r="AP35" i="62"/>
  <c r="AQ35" i="62"/>
  <c r="AR35" i="62"/>
  <c r="AS35" i="62"/>
  <c r="AT35" i="62"/>
  <c r="AU35" i="62"/>
  <c r="AV35" i="62"/>
  <c r="AW35" i="62"/>
  <c r="F36" i="62"/>
  <c r="G36" i="62"/>
  <c r="H36" i="62"/>
  <c r="I36" i="62"/>
  <c r="AN36" i="62"/>
  <c r="AO36" i="62"/>
  <c r="AP36" i="62"/>
  <c r="AQ36" i="62"/>
  <c r="AR36" i="62"/>
  <c r="AX36" i="62" s="1"/>
  <c r="AS36" i="62"/>
  <c r="AT36" i="62"/>
  <c r="AU36" i="62"/>
  <c r="AV36" i="62"/>
  <c r="AW36" i="62"/>
  <c r="F37" i="62"/>
  <c r="G37" i="62"/>
  <c r="H37" i="62"/>
  <c r="I37" i="62"/>
  <c r="AN37" i="62"/>
  <c r="AX37" i="62" s="1"/>
  <c r="AO37" i="62"/>
  <c r="AP37" i="62"/>
  <c r="AQ37" i="62"/>
  <c r="AR37" i="62"/>
  <c r="AS37" i="62"/>
  <c r="AT37" i="62"/>
  <c r="AU37" i="62"/>
  <c r="AV37" i="62"/>
  <c r="AW37" i="62"/>
  <c r="G38" i="62"/>
  <c r="H38" i="62"/>
  <c r="F38" i="62" s="1"/>
  <c r="I38" i="62"/>
  <c r="AN38" i="62"/>
  <c r="AO38" i="62"/>
  <c r="AP38" i="62"/>
  <c r="AQ38" i="62"/>
  <c r="AR38" i="62"/>
  <c r="AS38" i="62"/>
  <c r="AT38" i="62"/>
  <c r="AU38" i="62"/>
  <c r="AV38" i="62"/>
  <c r="AW38" i="62"/>
  <c r="AX38" i="62"/>
  <c r="G39" i="62"/>
  <c r="F39" i="62" s="1"/>
  <c r="H39" i="62"/>
  <c r="I39" i="62"/>
  <c r="AN39" i="62"/>
  <c r="AX39" i="62" s="1"/>
  <c r="AO39" i="62"/>
  <c r="AP39" i="62"/>
  <c r="AQ39" i="62"/>
  <c r="AR39" i="62"/>
  <c r="AS39" i="62"/>
  <c r="AT39" i="62"/>
  <c r="AU39" i="62"/>
  <c r="AV39" i="62"/>
  <c r="AW39" i="62"/>
  <c r="F40" i="62"/>
  <c r="G40" i="62"/>
  <c r="H40" i="62"/>
  <c r="I40" i="62"/>
  <c r="AN40" i="62"/>
  <c r="AO40" i="62"/>
  <c r="AP40" i="62"/>
  <c r="AQ40" i="62"/>
  <c r="AR40" i="62"/>
  <c r="AX40" i="62" s="1"/>
  <c r="AS40" i="62"/>
  <c r="AT40" i="62"/>
  <c r="AU40" i="62"/>
  <c r="AV40" i="62"/>
  <c r="AW40" i="62"/>
  <c r="F41" i="62"/>
  <c r="G41" i="62"/>
  <c r="H41" i="62"/>
  <c r="I41" i="62"/>
  <c r="AN41" i="62"/>
  <c r="AO41" i="62"/>
  <c r="AX41" i="62" s="1"/>
  <c r="AP41" i="62"/>
  <c r="AQ41" i="62"/>
  <c r="AR41" i="62"/>
  <c r="AS41" i="62"/>
  <c r="AT41" i="62"/>
  <c r="AU41" i="62"/>
  <c r="AV41" i="62"/>
  <c r="AW41" i="62"/>
  <c r="G42" i="62"/>
  <c r="H42" i="62"/>
  <c r="F42" i="62" s="1"/>
  <c r="I42" i="62"/>
  <c r="AN42" i="62"/>
  <c r="AO42" i="62"/>
  <c r="AP42" i="62"/>
  <c r="AQ42" i="62"/>
  <c r="AR42" i="62"/>
  <c r="AS42" i="62"/>
  <c r="AT42" i="62"/>
  <c r="AU42" i="62"/>
  <c r="AV42" i="62"/>
  <c r="AW42" i="62"/>
  <c r="AX42" i="62"/>
  <c r="G43" i="62"/>
  <c r="F43" i="62" s="1"/>
  <c r="H43" i="62"/>
  <c r="I43" i="62"/>
  <c r="AN43" i="62"/>
  <c r="AX43" i="62" s="1"/>
  <c r="AO43" i="62"/>
  <c r="AP43" i="62"/>
  <c r="AQ43" i="62"/>
  <c r="AR43" i="62"/>
  <c r="AS43" i="62"/>
  <c r="AT43" i="62"/>
  <c r="AU43" i="62"/>
  <c r="AV43" i="62"/>
  <c r="AW43" i="62"/>
  <c r="F44" i="62"/>
  <c r="G44" i="62"/>
  <c r="H44" i="62"/>
  <c r="I44" i="62"/>
  <c r="AN44" i="62"/>
  <c r="AO44" i="62"/>
  <c r="AP44" i="62"/>
  <c r="AQ44" i="62"/>
  <c r="AR44" i="62"/>
  <c r="AX44" i="62" s="1"/>
  <c r="AS44" i="62"/>
  <c r="AT44" i="62"/>
  <c r="AU44" i="62"/>
  <c r="AV44" i="62"/>
  <c r="AW44" i="62"/>
  <c r="F45" i="62"/>
  <c r="G45" i="62"/>
  <c r="H45" i="62"/>
  <c r="I45" i="62"/>
  <c r="AN45" i="62"/>
  <c r="AO45" i="62"/>
  <c r="AX45" i="62" s="1"/>
  <c r="AP45" i="62"/>
  <c r="AQ45" i="62"/>
  <c r="AR45" i="62"/>
  <c r="AS45" i="62"/>
  <c r="AT45" i="62"/>
  <c r="AU45" i="62"/>
  <c r="AV45" i="62"/>
  <c r="AW45" i="62"/>
  <c r="G46" i="62"/>
  <c r="H46" i="62"/>
  <c r="F46" i="62" s="1"/>
  <c r="I46" i="62"/>
  <c r="AN46" i="62"/>
  <c r="AO46" i="62"/>
  <c r="AP46" i="62"/>
  <c r="AQ46" i="62"/>
  <c r="AR46" i="62"/>
  <c r="AS46" i="62"/>
  <c r="AT46" i="62"/>
  <c r="AU46" i="62"/>
  <c r="AV46" i="62"/>
  <c r="AW46" i="62"/>
  <c r="AX46" i="62"/>
  <c r="G47" i="62"/>
  <c r="F47" i="62" s="1"/>
  <c r="H47" i="62"/>
  <c r="I47" i="62"/>
  <c r="AN47" i="62"/>
  <c r="AX47" i="62" s="1"/>
  <c r="AO47" i="62"/>
  <c r="AP47" i="62"/>
  <c r="AQ47" i="62"/>
  <c r="AR47" i="62"/>
  <c r="AS47" i="62"/>
  <c r="AT47" i="62"/>
  <c r="AU47" i="62"/>
  <c r="AV47" i="62"/>
  <c r="AW47" i="62"/>
  <c r="F48" i="62"/>
  <c r="G48" i="62"/>
  <c r="H48" i="62"/>
  <c r="I48" i="62"/>
  <c r="AN48" i="62"/>
  <c r="AO48" i="62"/>
  <c r="AP48" i="62"/>
  <c r="AQ48" i="62"/>
  <c r="AR48" i="62"/>
  <c r="AX48" i="62" s="1"/>
  <c r="AS48" i="62"/>
  <c r="AT48" i="62"/>
  <c r="AU48" i="62"/>
  <c r="AV48" i="62"/>
  <c r="AW48" i="62"/>
  <c r="F49" i="62"/>
  <c r="G49" i="62"/>
  <c r="H49" i="62"/>
  <c r="I49" i="62"/>
  <c r="AN49" i="62"/>
  <c r="AO49" i="62"/>
  <c r="AX49" i="62" s="1"/>
  <c r="AP49" i="62"/>
  <c r="AQ49" i="62"/>
  <c r="AR49" i="62"/>
  <c r="AS49" i="62"/>
  <c r="AT49" i="62"/>
  <c r="AU49" i="62"/>
  <c r="AV49" i="62"/>
  <c r="AW49" i="62"/>
  <c r="G50" i="62"/>
  <c r="H50" i="62"/>
  <c r="F50" i="62" s="1"/>
  <c r="I50" i="62"/>
  <c r="AN50" i="62"/>
  <c r="AO50" i="62"/>
  <c r="AP50" i="62"/>
  <c r="AQ50" i="62"/>
  <c r="AR50" i="62"/>
  <c r="AS50" i="62"/>
  <c r="AT50" i="62"/>
  <c r="AU50" i="62"/>
  <c r="AV50" i="62"/>
  <c r="AW50" i="62"/>
  <c r="AX50" i="62"/>
  <c r="G51" i="62"/>
  <c r="F51" i="62" s="1"/>
  <c r="H51" i="62"/>
  <c r="I51" i="62"/>
  <c r="AN51" i="62"/>
  <c r="AX51" i="62" s="1"/>
  <c r="AO51" i="62"/>
  <c r="AP51" i="62"/>
  <c r="AQ51" i="62"/>
  <c r="AR51" i="62"/>
  <c r="AS51" i="62"/>
  <c r="AT51" i="62"/>
  <c r="AU51" i="62"/>
  <c r="AV51" i="62"/>
  <c r="AW51" i="62"/>
  <c r="F52" i="62"/>
  <c r="G52" i="62"/>
  <c r="G74" i="62" s="1"/>
  <c r="H52" i="62"/>
  <c r="I52" i="62"/>
  <c r="AN52" i="62"/>
  <c r="AO52" i="62"/>
  <c r="AP52" i="62"/>
  <c r="AQ52" i="62"/>
  <c r="AR52" i="62"/>
  <c r="AX52" i="62" s="1"/>
  <c r="AS52" i="62"/>
  <c r="AT52" i="62"/>
  <c r="AU52" i="62"/>
  <c r="AV52" i="62"/>
  <c r="AW52" i="62"/>
  <c r="F53" i="62"/>
  <c r="G53" i="62"/>
  <c r="H53" i="62"/>
  <c r="I53" i="62"/>
  <c r="AN53" i="62"/>
  <c r="AO53" i="62"/>
  <c r="AX53" i="62" s="1"/>
  <c r="AP53" i="62"/>
  <c r="AQ53" i="62"/>
  <c r="AR53" i="62"/>
  <c r="AS53" i="62"/>
  <c r="AT53" i="62"/>
  <c r="AU53" i="62"/>
  <c r="AV53" i="62"/>
  <c r="AW53" i="62"/>
  <c r="G54" i="62"/>
  <c r="H54" i="62"/>
  <c r="F54" i="62" s="1"/>
  <c r="I54" i="62"/>
  <c r="AN54" i="62"/>
  <c r="AO54" i="62"/>
  <c r="AP54" i="62"/>
  <c r="AQ54" i="62"/>
  <c r="AR54" i="62"/>
  <c r="AS54" i="62"/>
  <c r="AT54" i="62"/>
  <c r="AU54" i="62"/>
  <c r="AV54" i="62"/>
  <c r="AW54" i="62"/>
  <c r="AX54" i="62"/>
  <c r="G55" i="62"/>
  <c r="F55" i="62" s="1"/>
  <c r="H55" i="62"/>
  <c r="I55" i="62"/>
  <c r="AN55" i="62"/>
  <c r="AX55" i="62" s="1"/>
  <c r="AO55" i="62"/>
  <c r="AP55" i="62"/>
  <c r="AQ55" i="62"/>
  <c r="AR55" i="62"/>
  <c r="AS55" i="62"/>
  <c r="AT55" i="62"/>
  <c r="AU55" i="62"/>
  <c r="AV55" i="62"/>
  <c r="AW55" i="62"/>
  <c r="F56" i="62"/>
  <c r="G56" i="62"/>
  <c r="H56" i="62"/>
  <c r="I56" i="62"/>
  <c r="AN56" i="62"/>
  <c r="AO56" i="62"/>
  <c r="AP56" i="62"/>
  <c r="AQ56" i="62"/>
  <c r="AR56" i="62"/>
  <c r="AX56" i="62" s="1"/>
  <c r="AS56" i="62"/>
  <c r="AT56" i="62"/>
  <c r="AU56" i="62"/>
  <c r="AV56" i="62"/>
  <c r="AW56" i="62"/>
  <c r="F57" i="62"/>
  <c r="G57" i="62"/>
  <c r="H57" i="62"/>
  <c r="I57" i="62"/>
  <c r="AN57" i="62"/>
  <c r="AO57" i="62"/>
  <c r="AX57" i="62" s="1"/>
  <c r="AP57" i="62"/>
  <c r="AQ57" i="62"/>
  <c r="AR57" i="62"/>
  <c r="AS57" i="62"/>
  <c r="AT57" i="62"/>
  <c r="AU57" i="62"/>
  <c r="AV57" i="62"/>
  <c r="AW57" i="62"/>
  <c r="G58" i="62"/>
  <c r="H58" i="62"/>
  <c r="F58" i="62" s="1"/>
  <c r="I58" i="62"/>
  <c r="AN58" i="62"/>
  <c r="AO58" i="62"/>
  <c r="AP58" i="62"/>
  <c r="AQ58" i="62"/>
  <c r="AQ74" i="62" s="1"/>
  <c r="AR58" i="62"/>
  <c r="AS58" i="62"/>
  <c r="AT58" i="62"/>
  <c r="AU58" i="62"/>
  <c r="AV58" i="62"/>
  <c r="AW58" i="62"/>
  <c r="AX58" i="62"/>
  <c r="G59" i="62"/>
  <c r="F59" i="62" s="1"/>
  <c r="H59" i="62"/>
  <c r="I59" i="62"/>
  <c r="AN59" i="62"/>
  <c r="AX59" i="62" s="1"/>
  <c r="AO59" i="62"/>
  <c r="AP59" i="62"/>
  <c r="AQ59" i="62"/>
  <c r="AR59" i="62"/>
  <c r="AS59" i="62"/>
  <c r="AT59" i="62"/>
  <c r="AU59" i="62"/>
  <c r="AV59" i="62"/>
  <c r="AW59" i="62"/>
  <c r="F60" i="62"/>
  <c r="G60" i="62"/>
  <c r="H60" i="62"/>
  <c r="I60" i="62"/>
  <c r="AN60" i="62"/>
  <c r="AO60" i="62"/>
  <c r="AP60" i="62"/>
  <c r="AQ60" i="62"/>
  <c r="AR60" i="62"/>
  <c r="AX60" i="62" s="1"/>
  <c r="AS60" i="62"/>
  <c r="AT60" i="62"/>
  <c r="AU60" i="62"/>
  <c r="AV60" i="62"/>
  <c r="AW60" i="62"/>
  <c r="F61" i="62"/>
  <c r="G61" i="62"/>
  <c r="H61" i="62"/>
  <c r="I61" i="62"/>
  <c r="AN61" i="62"/>
  <c r="AO61" i="62"/>
  <c r="AX61" i="62" s="1"/>
  <c r="AP61" i="62"/>
  <c r="AQ61" i="62"/>
  <c r="AR61" i="62"/>
  <c r="AS61" i="62"/>
  <c r="AT61" i="62"/>
  <c r="AU61" i="62"/>
  <c r="AV61" i="62"/>
  <c r="AW61" i="62"/>
  <c r="G62" i="62"/>
  <c r="H62" i="62"/>
  <c r="F62" i="62" s="1"/>
  <c r="I62" i="62"/>
  <c r="AN62" i="62"/>
  <c r="AO62" i="62"/>
  <c r="AP62" i="62"/>
  <c r="AQ62" i="62"/>
  <c r="AR62" i="62"/>
  <c r="AS62" i="62"/>
  <c r="AT62" i="62"/>
  <c r="AU62" i="62"/>
  <c r="AV62" i="62"/>
  <c r="AW62" i="62"/>
  <c r="AX62" i="62"/>
  <c r="G63" i="62"/>
  <c r="F63" i="62" s="1"/>
  <c r="H63" i="62"/>
  <c r="I63" i="62"/>
  <c r="AN63" i="62"/>
  <c r="AX63" i="62" s="1"/>
  <c r="AO63" i="62"/>
  <c r="AP63" i="62"/>
  <c r="AQ63" i="62"/>
  <c r="AR63" i="62"/>
  <c r="AS63" i="62"/>
  <c r="AT63" i="62"/>
  <c r="AU63" i="62"/>
  <c r="AV63" i="62"/>
  <c r="AW63" i="62"/>
  <c r="F64" i="62"/>
  <c r="G64" i="62"/>
  <c r="H64" i="62"/>
  <c r="I64" i="62"/>
  <c r="AN64" i="62"/>
  <c r="AO64" i="62"/>
  <c r="AP64" i="62"/>
  <c r="AQ64" i="62"/>
  <c r="AR64" i="62"/>
  <c r="AX64" i="62" s="1"/>
  <c r="AS64" i="62"/>
  <c r="AT64" i="62"/>
  <c r="AU64" i="62"/>
  <c r="AV64" i="62"/>
  <c r="AW64" i="62"/>
  <c r="F65" i="62"/>
  <c r="G65" i="62"/>
  <c r="H65" i="62"/>
  <c r="I65" i="62"/>
  <c r="AN65" i="62"/>
  <c r="AO65" i="62"/>
  <c r="AX65" i="62" s="1"/>
  <c r="AP65" i="62"/>
  <c r="AQ65" i="62"/>
  <c r="AR65" i="62"/>
  <c r="AS65" i="62"/>
  <c r="AT65" i="62"/>
  <c r="AU65" i="62"/>
  <c r="AV65" i="62"/>
  <c r="AW65" i="62"/>
  <c r="G66" i="62"/>
  <c r="H66" i="62"/>
  <c r="F66" i="62" s="1"/>
  <c r="I66" i="62"/>
  <c r="AN66" i="62"/>
  <c r="AO66" i="62"/>
  <c r="AP66" i="62"/>
  <c r="AQ66" i="62"/>
  <c r="AR66" i="62"/>
  <c r="AS66" i="62"/>
  <c r="AT66" i="62"/>
  <c r="AU66" i="62"/>
  <c r="AV66" i="62"/>
  <c r="AW66" i="62"/>
  <c r="AX66" i="62"/>
  <c r="G67" i="62"/>
  <c r="F67" i="62" s="1"/>
  <c r="H67" i="62"/>
  <c r="I67" i="62"/>
  <c r="AN67" i="62"/>
  <c r="AX67" i="62" s="1"/>
  <c r="AO67" i="62"/>
  <c r="AP67" i="62"/>
  <c r="AQ67" i="62"/>
  <c r="AR67" i="62"/>
  <c r="AS67" i="62"/>
  <c r="AT67" i="62"/>
  <c r="AU67" i="62"/>
  <c r="AV67" i="62"/>
  <c r="AW67" i="62"/>
  <c r="F68" i="62"/>
  <c r="G68" i="62"/>
  <c r="H68" i="62"/>
  <c r="I68" i="62"/>
  <c r="AN68" i="62"/>
  <c r="AO68" i="62"/>
  <c r="AP68" i="62"/>
  <c r="AQ68" i="62"/>
  <c r="AR68" i="62"/>
  <c r="AX68" i="62" s="1"/>
  <c r="AS68" i="62"/>
  <c r="AT68" i="62"/>
  <c r="AU68" i="62"/>
  <c r="AV68" i="62"/>
  <c r="AW68" i="62"/>
  <c r="F69" i="62"/>
  <c r="G69" i="62"/>
  <c r="H69" i="62"/>
  <c r="I69" i="62"/>
  <c r="AN69" i="62"/>
  <c r="AO69" i="62"/>
  <c r="AX69" i="62" s="1"/>
  <c r="AP69" i="62"/>
  <c r="AQ69" i="62"/>
  <c r="AR69" i="62"/>
  <c r="AS69" i="62"/>
  <c r="AT69" i="62"/>
  <c r="AU69" i="62"/>
  <c r="AV69" i="62"/>
  <c r="AW69" i="62"/>
  <c r="G70" i="62"/>
  <c r="H70" i="62"/>
  <c r="F70" i="62" s="1"/>
  <c r="I70" i="62"/>
  <c r="AN70" i="62"/>
  <c r="AO70" i="62"/>
  <c r="AP70" i="62"/>
  <c r="AQ70" i="62"/>
  <c r="AR70" i="62"/>
  <c r="AS70" i="62"/>
  <c r="AT70" i="62"/>
  <c r="AU70" i="62"/>
  <c r="AV70" i="62"/>
  <c r="AW70" i="62"/>
  <c r="AX70" i="62"/>
  <c r="G71" i="62"/>
  <c r="F71" i="62" s="1"/>
  <c r="H71" i="62"/>
  <c r="I71" i="62"/>
  <c r="AN71" i="62"/>
  <c r="AX71" i="62" s="1"/>
  <c r="AO71" i="62"/>
  <c r="AP71" i="62"/>
  <c r="AQ71" i="62"/>
  <c r="AR71" i="62"/>
  <c r="AS71" i="62"/>
  <c r="AT71" i="62"/>
  <c r="AU71" i="62"/>
  <c r="AV71" i="62"/>
  <c r="AW71" i="62"/>
  <c r="F72" i="62"/>
  <c r="G72" i="62"/>
  <c r="H72" i="62"/>
  <c r="I72" i="62"/>
  <c r="AN72" i="62"/>
  <c r="AO72" i="62"/>
  <c r="AP72" i="62"/>
  <c r="AQ72" i="62"/>
  <c r="AR72" i="62"/>
  <c r="AX72" i="62" s="1"/>
  <c r="AS72" i="62"/>
  <c r="AT72" i="62"/>
  <c r="AU72" i="62"/>
  <c r="AV72" i="62"/>
  <c r="AW72" i="62"/>
  <c r="F73" i="62"/>
  <c r="G73" i="62"/>
  <c r="H73" i="62"/>
  <c r="I73" i="62"/>
  <c r="AN73" i="62"/>
  <c r="AO73" i="62"/>
  <c r="AX73" i="62" s="1"/>
  <c r="AP73" i="62"/>
  <c r="AQ73" i="62"/>
  <c r="AR73" i="62"/>
  <c r="AS73" i="62"/>
  <c r="AT73" i="62"/>
  <c r="AU73" i="62"/>
  <c r="AV73" i="62"/>
  <c r="AW73" i="62"/>
  <c r="H74" i="62"/>
  <c r="J74" i="62"/>
  <c r="K74" i="62"/>
  <c r="L74" i="62"/>
  <c r="M74" i="62"/>
  <c r="N74" i="62"/>
  <c r="O74" i="62"/>
  <c r="P74" i="62"/>
  <c r="Q74" i="62"/>
  <c r="R74" i="62"/>
  <c r="S74" i="62"/>
  <c r="T74" i="62"/>
  <c r="U74" i="62"/>
  <c r="V74" i="62"/>
  <c r="W74" i="62"/>
  <c r="X74" i="62"/>
  <c r="Y74" i="62"/>
  <c r="Z74" i="62"/>
  <c r="AA74" i="62"/>
  <c r="AB74" i="62"/>
  <c r="AC74" i="62"/>
  <c r="AD74" i="62"/>
  <c r="AE74" i="62"/>
  <c r="AF74" i="62"/>
  <c r="AG74" i="62"/>
  <c r="AH74" i="62"/>
  <c r="AI74" i="62"/>
  <c r="AJ74" i="62"/>
  <c r="AK74" i="62"/>
  <c r="AL74" i="62"/>
  <c r="AM74" i="62"/>
  <c r="AT74" i="62"/>
  <c r="AV74" i="62"/>
  <c r="AW74" i="62"/>
  <c r="B6" i="61"/>
  <c r="F9" i="61"/>
  <c r="G9" i="61"/>
  <c r="H9" i="61"/>
  <c r="I9" i="61"/>
  <c r="AN9" i="61"/>
  <c r="AX9" i="61" s="1"/>
  <c r="AO9" i="61"/>
  <c r="AO74" i="61" s="1"/>
  <c r="AP9" i="61"/>
  <c r="AQ9" i="61"/>
  <c r="AR9" i="61"/>
  <c r="AS9" i="61"/>
  <c r="AT9" i="61"/>
  <c r="AT74" i="61" s="1"/>
  <c r="AU9" i="61"/>
  <c r="AV9" i="61"/>
  <c r="AW9" i="61"/>
  <c r="G10" i="61"/>
  <c r="F10" i="61" s="1"/>
  <c r="H10" i="61"/>
  <c r="I10" i="61"/>
  <c r="AN10" i="61"/>
  <c r="AO10" i="61"/>
  <c r="AP10" i="61"/>
  <c r="AQ10" i="61"/>
  <c r="AQ74" i="61" s="1"/>
  <c r="AR10" i="61"/>
  <c r="AS10" i="61"/>
  <c r="AT10" i="61"/>
  <c r="AU10" i="61"/>
  <c r="AV10" i="61"/>
  <c r="AW10" i="61"/>
  <c r="AX10" i="61"/>
  <c r="G11" i="61"/>
  <c r="F11" i="61" s="1"/>
  <c r="H11" i="61"/>
  <c r="I11" i="61"/>
  <c r="AN11" i="61"/>
  <c r="AX11" i="61" s="1"/>
  <c r="AO11" i="61"/>
  <c r="AP11" i="61"/>
  <c r="AQ11" i="61"/>
  <c r="AR11" i="61"/>
  <c r="AS11" i="61"/>
  <c r="AT11" i="61"/>
  <c r="AU11" i="61"/>
  <c r="AU74" i="61" s="1"/>
  <c r="AV11" i="61"/>
  <c r="AW11" i="61"/>
  <c r="G12" i="61"/>
  <c r="F12" i="61" s="1"/>
  <c r="H12" i="61"/>
  <c r="I12" i="61"/>
  <c r="AN12" i="61"/>
  <c r="AO12" i="61"/>
  <c r="AP12" i="61"/>
  <c r="AQ12" i="61"/>
  <c r="AR12" i="61"/>
  <c r="AX12" i="61" s="1"/>
  <c r="AS12" i="61"/>
  <c r="AT12" i="61"/>
  <c r="AU12" i="61"/>
  <c r="AV12" i="61"/>
  <c r="AW12" i="61"/>
  <c r="G13" i="61"/>
  <c r="F13" i="61" s="1"/>
  <c r="H13" i="61"/>
  <c r="I13" i="61"/>
  <c r="AN13" i="61"/>
  <c r="AO13" i="61"/>
  <c r="AX13" i="61" s="1"/>
  <c r="AP13" i="61"/>
  <c r="AQ13" i="61"/>
  <c r="AR13" i="61"/>
  <c r="AS13" i="61"/>
  <c r="AT13" i="61"/>
  <c r="AU13" i="61"/>
  <c r="AV13" i="61"/>
  <c r="AW13" i="61"/>
  <c r="G14" i="61"/>
  <c r="F14" i="61" s="1"/>
  <c r="H14" i="61"/>
  <c r="I14" i="61"/>
  <c r="AN14" i="61"/>
  <c r="AO14" i="61"/>
  <c r="AP14" i="61"/>
  <c r="AQ14" i="61"/>
  <c r="AR14" i="61"/>
  <c r="AS14" i="61"/>
  <c r="AT14" i="61"/>
  <c r="AU14" i="61"/>
  <c r="AV14" i="61"/>
  <c r="AW14" i="61"/>
  <c r="AX14" i="61"/>
  <c r="G15" i="61"/>
  <c r="F15" i="61" s="1"/>
  <c r="H15" i="61"/>
  <c r="I15" i="61"/>
  <c r="AN15" i="61"/>
  <c r="AX15" i="61" s="1"/>
  <c r="AO15" i="61"/>
  <c r="AP15" i="61"/>
  <c r="AQ15" i="61"/>
  <c r="AR15" i="61"/>
  <c r="AS15" i="61"/>
  <c r="AT15" i="61"/>
  <c r="AU15" i="61"/>
  <c r="AV15" i="61"/>
  <c r="AW15" i="61"/>
  <c r="G16" i="61"/>
  <c r="F16" i="61" s="1"/>
  <c r="H16" i="61"/>
  <c r="I16" i="61"/>
  <c r="AN16" i="61"/>
  <c r="AO16" i="61"/>
  <c r="AP16" i="61"/>
  <c r="AQ16" i="61"/>
  <c r="AR16" i="61"/>
  <c r="AX16" i="61" s="1"/>
  <c r="AS16" i="61"/>
  <c r="AT16" i="61"/>
  <c r="AU16" i="61"/>
  <c r="AV16" i="61"/>
  <c r="AW16" i="61"/>
  <c r="G17" i="61"/>
  <c r="F17" i="61" s="1"/>
  <c r="H17" i="61"/>
  <c r="I17" i="61"/>
  <c r="AN17" i="61"/>
  <c r="AO17" i="61"/>
  <c r="AX17" i="61" s="1"/>
  <c r="AP17" i="61"/>
  <c r="AQ17" i="61"/>
  <c r="AR17" i="61"/>
  <c r="AS17" i="61"/>
  <c r="AT17" i="61"/>
  <c r="AU17" i="61"/>
  <c r="AV17" i="61"/>
  <c r="AW17" i="61"/>
  <c r="G18" i="61"/>
  <c r="F18" i="61" s="1"/>
  <c r="H18" i="61"/>
  <c r="I18" i="61"/>
  <c r="AN18" i="61"/>
  <c r="AO18" i="61"/>
  <c r="AP18" i="61"/>
  <c r="AQ18" i="61"/>
  <c r="AR18" i="61"/>
  <c r="AS18" i="61"/>
  <c r="AT18" i="61"/>
  <c r="AU18" i="61"/>
  <c r="AV18" i="61"/>
  <c r="AW18" i="61"/>
  <c r="AX18" i="61"/>
  <c r="G19" i="61"/>
  <c r="F19" i="61" s="1"/>
  <c r="H19" i="61"/>
  <c r="I19" i="61"/>
  <c r="AN19" i="61"/>
  <c r="AX19" i="61" s="1"/>
  <c r="AO19" i="61"/>
  <c r="AP19" i="61"/>
  <c r="AQ19" i="61"/>
  <c r="AR19" i="61"/>
  <c r="AS19" i="61"/>
  <c r="AT19" i="61"/>
  <c r="AU19" i="61"/>
  <c r="AV19" i="61"/>
  <c r="AW19" i="61"/>
  <c r="G20" i="61"/>
  <c r="F20" i="61" s="1"/>
  <c r="H20" i="61"/>
  <c r="I20" i="61"/>
  <c r="AN20" i="61"/>
  <c r="AO20" i="61"/>
  <c r="AP20" i="61"/>
  <c r="AQ20" i="61"/>
  <c r="AR20" i="61"/>
  <c r="AX20" i="61" s="1"/>
  <c r="AS20" i="61"/>
  <c r="AT20" i="61"/>
  <c r="AU20" i="61"/>
  <c r="AV20" i="61"/>
  <c r="AW20" i="61"/>
  <c r="G21" i="61"/>
  <c r="F21" i="61" s="1"/>
  <c r="H21" i="61"/>
  <c r="I21" i="61"/>
  <c r="AN21" i="61"/>
  <c r="AO21" i="61"/>
  <c r="AX21" i="61" s="1"/>
  <c r="AP21" i="61"/>
  <c r="AQ21" i="61"/>
  <c r="AR21" i="61"/>
  <c r="AS21" i="61"/>
  <c r="AT21" i="61"/>
  <c r="AU21" i="61"/>
  <c r="AV21" i="61"/>
  <c r="AW21" i="61"/>
  <c r="G22" i="61"/>
  <c r="F22" i="61" s="1"/>
  <c r="H22" i="61"/>
  <c r="I22" i="61"/>
  <c r="AN22" i="61"/>
  <c r="AO22" i="61"/>
  <c r="AP22" i="61"/>
  <c r="AQ22" i="61"/>
  <c r="AR22" i="61"/>
  <c r="AS22" i="61"/>
  <c r="AT22" i="61"/>
  <c r="AU22" i="61"/>
  <c r="AV22" i="61"/>
  <c r="AW22" i="61"/>
  <c r="AX22" i="61"/>
  <c r="G23" i="61"/>
  <c r="F23" i="61" s="1"/>
  <c r="H23" i="61"/>
  <c r="I23" i="61"/>
  <c r="AN23" i="61"/>
  <c r="AX23" i="61" s="1"/>
  <c r="AO23" i="61"/>
  <c r="AP23" i="61"/>
  <c r="AQ23" i="61"/>
  <c r="AR23" i="61"/>
  <c r="AS23" i="61"/>
  <c r="AT23" i="61"/>
  <c r="AU23" i="61"/>
  <c r="AV23" i="61"/>
  <c r="AW23" i="61"/>
  <c r="G24" i="61"/>
  <c r="F24" i="61" s="1"/>
  <c r="H24" i="61"/>
  <c r="I24" i="61"/>
  <c r="AN24" i="61"/>
  <c r="AO24" i="61"/>
  <c r="AP24" i="61"/>
  <c r="AQ24" i="61"/>
  <c r="AR24" i="61"/>
  <c r="AX24" i="61" s="1"/>
  <c r="AS24" i="61"/>
  <c r="AT24" i="61"/>
  <c r="AU24" i="61"/>
  <c r="AV24" i="61"/>
  <c r="AW24" i="61"/>
  <c r="G25" i="61"/>
  <c r="F25" i="61" s="1"/>
  <c r="B2" i="61" s="1"/>
  <c r="H25" i="61"/>
  <c r="I25" i="61"/>
  <c r="AN25" i="61"/>
  <c r="AO25" i="61"/>
  <c r="AX25" i="61" s="1"/>
  <c r="AP25" i="61"/>
  <c r="AQ25" i="61"/>
  <c r="AR25" i="61"/>
  <c r="AS25" i="61"/>
  <c r="AT25" i="61"/>
  <c r="AU25" i="61"/>
  <c r="AV25" i="61"/>
  <c r="AW25" i="61"/>
  <c r="G26" i="61"/>
  <c r="F26" i="61" s="1"/>
  <c r="H26" i="61"/>
  <c r="I26" i="61"/>
  <c r="AN26" i="61"/>
  <c r="AO26" i="61"/>
  <c r="AP26" i="61"/>
  <c r="AQ26" i="61"/>
  <c r="AR26" i="61"/>
  <c r="AS26" i="61"/>
  <c r="AT26" i="61"/>
  <c r="AU26" i="61"/>
  <c r="AV26" i="61"/>
  <c r="AW26" i="61"/>
  <c r="AX26" i="61"/>
  <c r="G27" i="61"/>
  <c r="F27" i="61" s="1"/>
  <c r="H27" i="61"/>
  <c r="I27" i="61"/>
  <c r="AN27" i="61"/>
  <c r="AX27" i="61" s="1"/>
  <c r="AO27" i="61"/>
  <c r="AP27" i="61"/>
  <c r="AQ27" i="61"/>
  <c r="AR27" i="61"/>
  <c r="AS27" i="61"/>
  <c r="AT27" i="61"/>
  <c r="AU27" i="61"/>
  <c r="AV27" i="61"/>
  <c r="AW27" i="61"/>
  <c r="G28" i="61"/>
  <c r="F28" i="61" s="1"/>
  <c r="H28" i="61"/>
  <c r="I28" i="61"/>
  <c r="AN28" i="61"/>
  <c r="AO28" i="61"/>
  <c r="AP28" i="61"/>
  <c r="AQ28" i="61"/>
  <c r="AR28" i="61"/>
  <c r="AX28" i="61" s="1"/>
  <c r="AS28" i="61"/>
  <c r="AT28" i="61"/>
  <c r="AU28" i="61"/>
  <c r="AV28" i="61"/>
  <c r="AW28" i="61"/>
  <c r="G29" i="61"/>
  <c r="F29" i="61" s="1"/>
  <c r="H29" i="61"/>
  <c r="I29" i="61"/>
  <c r="AN29" i="61"/>
  <c r="AX29" i="61" s="1"/>
  <c r="AO29" i="61"/>
  <c r="AP29" i="61"/>
  <c r="AQ29" i="61"/>
  <c r="AR29" i="61"/>
  <c r="AS29" i="61"/>
  <c r="AT29" i="61"/>
  <c r="AU29" i="61"/>
  <c r="AV29" i="61"/>
  <c r="AW29" i="61"/>
  <c r="G30" i="61"/>
  <c r="F30" i="61" s="1"/>
  <c r="H30" i="61"/>
  <c r="I30" i="61"/>
  <c r="AN30" i="61"/>
  <c r="AO30" i="61"/>
  <c r="AP30" i="61"/>
  <c r="AQ30" i="61"/>
  <c r="AR30" i="61"/>
  <c r="AS30" i="61"/>
  <c r="AT30" i="61"/>
  <c r="AU30" i="61"/>
  <c r="AV30" i="61"/>
  <c r="AW30" i="61"/>
  <c r="AX30" i="61"/>
  <c r="F31" i="61"/>
  <c r="G31" i="61"/>
  <c r="H31" i="61"/>
  <c r="I31" i="61"/>
  <c r="AN31" i="61"/>
  <c r="AX31" i="61" s="1"/>
  <c r="AO31" i="61"/>
  <c r="AP31" i="61"/>
  <c r="AQ31" i="61"/>
  <c r="AR31" i="61"/>
  <c r="AS31" i="61"/>
  <c r="AT31" i="61"/>
  <c r="AU31" i="61"/>
  <c r="AV31" i="61"/>
  <c r="AW31" i="61"/>
  <c r="G32" i="61"/>
  <c r="F32" i="61" s="1"/>
  <c r="H32" i="61"/>
  <c r="I32" i="61"/>
  <c r="AN32" i="61"/>
  <c r="AO32" i="61"/>
  <c r="AP32" i="61"/>
  <c r="AQ32" i="61"/>
  <c r="AR32" i="61"/>
  <c r="AX32" i="61" s="1"/>
  <c r="AS32" i="61"/>
  <c r="AT32" i="61"/>
  <c r="AU32" i="61"/>
  <c r="AV32" i="61"/>
  <c r="AW32" i="61"/>
  <c r="G33" i="61"/>
  <c r="F33" i="61" s="1"/>
  <c r="H33" i="61"/>
  <c r="I33" i="61"/>
  <c r="AN33" i="61"/>
  <c r="AO33" i="61"/>
  <c r="AX33" i="61" s="1"/>
  <c r="AP33" i="61"/>
  <c r="AQ33" i="61"/>
  <c r="AR33" i="61"/>
  <c r="AS33" i="61"/>
  <c r="AT33" i="61"/>
  <c r="AU33" i="61"/>
  <c r="AV33" i="61"/>
  <c r="AW33" i="61"/>
  <c r="G34" i="61"/>
  <c r="H34" i="61"/>
  <c r="F34" i="61" s="1"/>
  <c r="I34" i="61"/>
  <c r="AN34" i="61"/>
  <c r="AO34" i="61"/>
  <c r="AP34" i="61"/>
  <c r="AQ34" i="61"/>
  <c r="AR34" i="61"/>
  <c r="AS34" i="61"/>
  <c r="AT34" i="61"/>
  <c r="AU34" i="61"/>
  <c r="AV34" i="61"/>
  <c r="AW34" i="61"/>
  <c r="AX34" i="61"/>
  <c r="G35" i="61"/>
  <c r="F35" i="61" s="1"/>
  <c r="H35" i="61"/>
  <c r="I35" i="61"/>
  <c r="AN35" i="61"/>
  <c r="AX35" i="61" s="1"/>
  <c r="AO35" i="61"/>
  <c r="AP35" i="61"/>
  <c r="AQ35" i="61"/>
  <c r="AR35" i="61"/>
  <c r="AS35" i="61"/>
  <c r="AT35" i="61"/>
  <c r="AU35" i="61"/>
  <c r="AV35" i="61"/>
  <c r="AW35" i="61"/>
  <c r="G36" i="61"/>
  <c r="F36" i="61" s="1"/>
  <c r="H36" i="61"/>
  <c r="I36" i="61"/>
  <c r="AN36" i="61"/>
  <c r="AO36" i="61"/>
  <c r="AP36" i="61"/>
  <c r="AQ36" i="61"/>
  <c r="AR36" i="61"/>
  <c r="AX36" i="61" s="1"/>
  <c r="AS36" i="61"/>
  <c r="AT36" i="61"/>
  <c r="AU36" i="61"/>
  <c r="AV36" i="61"/>
  <c r="AW36" i="61"/>
  <c r="G37" i="61"/>
  <c r="F37" i="61" s="1"/>
  <c r="H37" i="61"/>
  <c r="I37" i="61"/>
  <c r="AN37" i="61"/>
  <c r="AO37" i="61"/>
  <c r="AX37" i="61" s="1"/>
  <c r="AP37" i="61"/>
  <c r="AQ37" i="61"/>
  <c r="AR37" i="61"/>
  <c r="AS37" i="61"/>
  <c r="AT37" i="61"/>
  <c r="AU37" i="61"/>
  <c r="AV37" i="61"/>
  <c r="AW37" i="61"/>
  <c r="G38" i="61"/>
  <c r="F38" i="61" s="1"/>
  <c r="H38" i="61"/>
  <c r="I38" i="61"/>
  <c r="AN38" i="61"/>
  <c r="AO38" i="61"/>
  <c r="AP38" i="61"/>
  <c r="AQ38" i="61"/>
  <c r="AR38" i="61"/>
  <c r="AS38" i="61"/>
  <c r="AT38" i="61"/>
  <c r="AU38" i="61"/>
  <c r="AV38" i="61"/>
  <c r="AW38" i="61"/>
  <c r="AX38" i="61"/>
  <c r="G39" i="61"/>
  <c r="F39" i="61" s="1"/>
  <c r="H39" i="61"/>
  <c r="I39" i="61"/>
  <c r="AN39" i="61"/>
  <c r="AX39" i="61" s="1"/>
  <c r="AO39" i="61"/>
  <c r="AP39" i="61"/>
  <c r="AQ39" i="61"/>
  <c r="AR39" i="61"/>
  <c r="AS39" i="61"/>
  <c r="AT39" i="61"/>
  <c r="AU39" i="61"/>
  <c r="AV39" i="61"/>
  <c r="AW39" i="61"/>
  <c r="G40" i="61"/>
  <c r="F40" i="61" s="1"/>
  <c r="H40" i="61"/>
  <c r="I40" i="61"/>
  <c r="AN40" i="61"/>
  <c r="AO40" i="61"/>
  <c r="AP40" i="61"/>
  <c r="AQ40" i="61"/>
  <c r="AR40" i="61"/>
  <c r="AX40" i="61" s="1"/>
  <c r="AS40" i="61"/>
  <c r="AT40" i="61"/>
  <c r="AU40" i="61"/>
  <c r="AV40" i="61"/>
  <c r="AW40" i="61"/>
  <c r="G41" i="61"/>
  <c r="H41" i="61"/>
  <c r="I41" i="61"/>
  <c r="F41" i="61" s="1"/>
  <c r="AN41" i="61"/>
  <c r="AO41" i="61"/>
  <c r="AX41" i="61" s="1"/>
  <c r="AP41" i="61"/>
  <c r="AQ41" i="61"/>
  <c r="AR41" i="61"/>
  <c r="AS41" i="61"/>
  <c r="AT41" i="61"/>
  <c r="AU41" i="61"/>
  <c r="AV41" i="61"/>
  <c r="AW41" i="61"/>
  <c r="G42" i="61"/>
  <c r="F42" i="61" s="1"/>
  <c r="H42" i="61"/>
  <c r="I42" i="61"/>
  <c r="AN42" i="61"/>
  <c r="AO42" i="61"/>
  <c r="AP42" i="61"/>
  <c r="AQ42" i="61"/>
  <c r="AR42" i="61"/>
  <c r="AS42" i="61"/>
  <c r="AT42" i="61"/>
  <c r="AU42" i="61"/>
  <c r="AV42" i="61"/>
  <c r="AW42" i="61"/>
  <c r="AX42" i="61"/>
  <c r="G43" i="61"/>
  <c r="F43" i="61" s="1"/>
  <c r="H43" i="61"/>
  <c r="I43" i="61"/>
  <c r="AN43" i="61"/>
  <c r="AX43" i="61" s="1"/>
  <c r="AO43" i="61"/>
  <c r="AP43" i="61"/>
  <c r="AQ43" i="61"/>
  <c r="AR43" i="61"/>
  <c r="AS43" i="61"/>
  <c r="AT43" i="61"/>
  <c r="AU43" i="61"/>
  <c r="AV43" i="61"/>
  <c r="AW43" i="61"/>
  <c r="G44" i="61"/>
  <c r="F44" i="61" s="1"/>
  <c r="H44" i="61"/>
  <c r="I44" i="61"/>
  <c r="AN44" i="61"/>
  <c r="AO44" i="61"/>
  <c r="AP44" i="61"/>
  <c r="AQ44" i="61"/>
  <c r="AR44" i="61"/>
  <c r="AX44" i="61" s="1"/>
  <c r="AS44" i="61"/>
  <c r="AT44" i="61"/>
  <c r="AU44" i="61"/>
  <c r="AV44" i="61"/>
  <c r="AW44" i="61"/>
  <c r="G45" i="61"/>
  <c r="F45" i="61" s="1"/>
  <c r="H45" i="61"/>
  <c r="I45" i="61"/>
  <c r="AN45" i="61"/>
  <c r="AO45" i="61"/>
  <c r="AX45" i="61" s="1"/>
  <c r="AP45" i="61"/>
  <c r="AQ45" i="61"/>
  <c r="AR45" i="61"/>
  <c r="AS45" i="61"/>
  <c r="AT45" i="61"/>
  <c r="AU45" i="61"/>
  <c r="AV45" i="61"/>
  <c r="AW45" i="61"/>
  <c r="G46" i="61"/>
  <c r="H46" i="61"/>
  <c r="F46" i="61" s="1"/>
  <c r="I46" i="61"/>
  <c r="AN46" i="61"/>
  <c r="AO46" i="61"/>
  <c r="AP46" i="61"/>
  <c r="AQ46" i="61"/>
  <c r="AR46" i="61"/>
  <c r="AS46" i="61"/>
  <c r="AT46" i="61"/>
  <c r="AU46" i="61"/>
  <c r="AV46" i="61"/>
  <c r="AW46" i="61"/>
  <c r="AX46" i="61"/>
  <c r="G47" i="61"/>
  <c r="F47" i="61" s="1"/>
  <c r="H47" i="61"/>
  <c r="I47" i="61"/>
  <c r="AN47" i="61"/>
  <c r="AX47" i="61" s="1"/>
  <c r="AO47" i="61"/>
  <c r="AP47" i="61"/>
  <c r="AQ47" i="61"/>
  <c r="AR47" i="61"/>
  <c r="AS47" i="61"/>
  <c r="AT47" i="61"/>
  <c r="AU47" i="61"/>
  <c r="AV47" i="61"/>
  <c r="AW47" i="61"/>
  <c r="G48" i="61"/>
  <c r="F48" i="61" s="1"/>
  <c r="H48" i="61"/>
  <c r="I48" i="61"/>
  <c r="AN48" i="61"/>
  <c r="AO48" i="61"/>
  <c r="AP48" i="61"/>
  <c r="AQ48" i="61"/>
  <c r="AR48" i="61"/>
  <c r="AX48" i="61" s="1"/>
  <c r="AS48" i="61"/>
  <c r="AT48" i="61"/>
  <c r="AU48" i="61"/>
  <c r="AV48" i="61"/>
  <c r="AW48" i="61"/>
  <c r="G49" i="61"/>
  <c r="F49" i="61" s="1"/>
  <c r="H49" i="61"/>
  <c r="I49" i="61"/>
  <c r="AN49" i="61"/>
  <c r="AO49" i="61"/>
  <c r="AX49" i="61" s="1"/>
  <c r="AP49" i="61"/>
  <c r="AQ49" i="61"/>
  <c r="AR49" i="61"/>
  <c r="AS49" i="61"/>
  <c r="AT49" i="61"/>
  <c r="AU49" i="61"/>
  <c r="AV49" i="61"/>
  <c r="AW49" i="61"/>
  <c r="G50" i="61"/>
  <c r="H50" i="61"/>
  <c r="F50" i="61" s="1"/>
  <c r="I50" i="61"/>
  <c r="AN50" i="61"/>
  <c r="AO50" i="61"/>
  <c r="AP50" i="61"/>
  <c r="AQ50" i="61"/>
  <c r="AR50" i="61"/>
  <c r="AS50" i="61"/>
  <c r="AT50" i="61"/>
  <c r="AU50" i="61"/>
  <c r="AV50" i="61"/>
  <c r="AW50" i="61"/>
  <c r="AX50" i="61"/>
  <c r="G51" i="61"/>
  <c r="H51" i="61"/>
  <c r="F51" i="61" s="1"/>
  <c r="I51" i="61"/>
  <c r="AN51" i="61"/>
  <c r="AX51" i="61" s="1"/>
  <c r="AO51" i="61"/>
  <c r="AP51" i="61"/>
  <c r="AQ51" i="61"/>
  <c r="AR51" i="61"/>
  <c r="AS51" i="61"/>
  <c r="AT51" i="61"/>
  <c r="AU51" i="61"/>
  <c r="AV51" i="61"/>
  <c r="AW51" i="61"/>
  <c r="G52" i="61"/>
  <c r="F52" i="61" s="1"/>
  <c r="H52" i="61"/>
  <c r="I52" i="61"/>
  <c r="AN52" i="61"/>
  <c r="AO52" i="61"/>
  <c r="AP52" i="61"/>
  <c r="AQ52" i="61"/>
  <c r="AR52" i="61"/>
  <c r="AX52" i="61" s="1"/>
  <c r="AS52" i="61"/>
  <c r="AT52" i="61"/>
  <c r="AU52" i="61"/>
  <c r="AV52" i="61"/>
  <c r="AW52" i="61"/>
  <c r="G53" i="61"/>
  <c r="F53" i="61" s="1"/>
  <c r="H53" i="61"/>
  <c r="I53" i="61"/>
  <c r="AN53" i="61"/>
  <c r="AO53" i="61"/>
  <c r="AX53" i="61" s="1"/>
  <c r="AP53" i="61"/>
  <c r="AQ53" i="61"/>
  <c r="AR53" i="61"/>
  <c r="AS53" i="61"/>
  <c r="AT53" i="61"/>
  <c r="AU53" i="61"/>
  <c r="AV53" i="61"/>
  <c r="AW53" i="61"/>
  <c r="G54" i="61"/>
  <c r="H54" i="61"/>
  <c r="F54" i="61" s="1"/>
  <c r="I54" i="61"/>
  <c r="AN54" i="61"/>
  <c r="AO54" i="61"/>
  <c r="AP54" i="61"/>
  <c r="AQ54" i="61"/>
  <c r="AR54" i="61"/>
  <c r="AS54" i="61"/>
  <c r="AT54" i="61"/>
  <c r="AU54" i="61"/>
  <c r="AV54" i="61"/>
  <c r="AW54" i="61"/>
  <c r="AX54" i="61"/>
  <c r="G55" i="61"/>
  <c r="F55" i="61" s="1"/>
  <c r="H55" i="61"/>
  <c r="I55" i="61"/>
  <c r="AN55" i="61"/>
  <c r="AX55" i="61" s="1"/>
  <c r="AO55" i="61"/>
  <c r="AP55" i="61"/>
  <c r="AQ55" i="61"/>
  <c r="AR55" i="61"/>
  <c r="AS55" i="61"/>
  <c r="AT55" i="61"/>
  <c r="AU55" i="61"/>
  <c r="AV55" i="61"/>
  <c r="AW55" i="61"/>
  <c r="G56" i="61"/>
  <c r="F56" i="61" s="1"/>
  <c r="H56" i="61"/>
  <c r="I56" i="61"/>
  <c r="AN56" i="61"/>
  <c r="AO56" i="61"/>
  <c r="AP56" i="61"/>
  <c r="AQ56" i="61"/>
  <c r="AR56" i="61"/>
  <c r="AX56" i="61" s="1"/>
  <c r="AS56" i="61"/>
  <c r="AT56" i="61"/>
  <c r="AU56" i="61"/>
  <c r="AV56" i="61"/>
  <c r="AW56" i="61"/>
  <c r="G57" i="61"/>
  <c r="H57" i="61"/>
  <c r="I57" i="61"/>
  <c r="F57" i="61" s="1"/>
  <c r="AN57" i="61"/>
  <c r="AO57" i="61"/>
  <c r="AX57" i="61" s="1"/>
  <c r="AP57" i="61"/>
  <c r="AQ57" i="61"/>
  <c r="AR57" i="61"/>
  <c r="AS57" i="61"/>
  <c r="AT57" i="61"/>
  <c r="AU57" i="61"/>
  <c r="AV57" i="61"/>
  <c r="AW57" i="61"/>
  <c r="G58" i="61"/>
  <c r="F58" i="61" s="1"/>
  <c r="H58" i="61"/>
  <c r="I58" i="61"/>
  <c r="AN58" i="61"/>
  <c r="AO58" i="61"/>
  <c r="AP58" i="61"/>
  <c r="AQ58" i="61"/>
  <c r="AR58" i="61"/>
  <c r="AS58" i="61"/>
  <c r="AT58" i="61"/>
  <c r="AU58" i="61"/>
  <c r="AV58" i="61"/>
  <c r="AW58" i="61"/>
  <c r="AX58" i="61"/>
  <c r="G59" i="61"/>
  <c r="F59" i="61" s="1"/>
  <c r="H59" i="61"/>
  <c r="I59" i="61"/>
  <c r="AN59" i="61"/>
  <c r="AX59" i="61" s="1"/>
  <c r="AO59" i="61"/>
  <c r="AP59" i="61"/>
  <c r="AQ59" i="61"/>
  <c r="AR59" i="61"/>
  <c r="AS59" i="61"/>
  <c r="AT59" i="61"/>
  <c r="AU59" i="61"/>
  <c r="AV59" i="61"/>
  <c r="AW59" i="61"/>
  <c r="G60" i="61"/>
  <c r="F60" i="61" s="1"/>
  <c r="H60" i="61"/>
  <c r="I60" i="61"/>
  <c r="AN60" i="61"/>
  <c r="AO60" i="61"/>
  <c r="AP60" i="61"/>
  <c r="AQ60" i="61"/>
  <c r="AR60" i="61"/>
  <c r="AX60" i="61" s="1"/>
  <c r="AS60" i="61"/>
  <c r="AT60" i="61"/>
  <c r="AU60" i="61"/>
  <c r="AV60" i="61"/>
  <c r="AW60" i="61"/>
  <c r="G61" i="61"/>
  <c r="H61" i="61"/>
  <c r="F61" i="61" s="1"/>
  <c r="I61" i="61"/>
  <c r="AN61" i="61"/>
  <c r="AO61" i="61"/>
  <c r="AX61" i="61" s="1"/>
  <c r="AP61" i="61"/>
  <c r="AQ61" i="61"/>
  <c r="AR61" i="61"/>
  <c r="AS61" i="61"/>
  <c r="AT61" i="61"/>
  <c r="AU61" i="61"/>
  <c r="AV61" i="61"/>
  <c r="AW61" i="61"/>
  <c r="G62" i="61"/>
  <c r="F62" i="61" s="1"/>
  <c r="H62" i="61"/>
  <c r="I62" i="61"/>
  <c r="AN62" i="61"/>
  <c r="AO62" i="61"/>
  <c r="AP62" i="61"/>
  <c r="AQ62" i="61"/>
  <c r="AR62" i="61"/>
  <c r="AS62" i="61"/>
  <c r="AT62" i="61"/>
  <c r="AU62" i="61"/>
  <c r="AV62" i="61"/>
  <c r="AW62" i="61"/>
  <c r="AX62" i="61"/>
  <c r="G63" i="61"/>
  <c r="F63" i="61" s="1"/>
  <c r="H63" i="61"/>
  <c r="I63" i="61"/>
  <c r="AN63" i="61"/>
  <c r="AX63" i="61" s="1"/>
  <c r="AO63" i="61"/>
  <c r="AP63" i="61"/>
  <c r="AQ63" i="61"/>
  <c r="AR63" i="61"/>
  <c r="AS63" i="61"/>
  <c r="AT63" i="61"/>
  <c r="AU63" i="61"/>
  <c r="AV63" i="61"/>
  <c r="AW63" i="61"/>
  <c r="G64" i="61"/>
  <c r="F64" i="61" s="1"/>
  <c r="H64" i="61"/>
  <c r="I64" i="61"/>
  <c r="AN64" i="61"/>
  <c r="AO64" i="61"/>
  <c r="AP64" i="61"/>
  <c r="AQ64" i="61"/>
  <c r="AR64" i="61"/>
  <c r="AX64" i="61" s="1"/>
  <c r="AS64" i="61"/>
  <c r="AT64" i="61"/>
  <c r="AU64" i="61"/>
  <c r="AV64" i="61"/>
  <c r="AW64" i="61"/>
  <c r="G65" i="61"/>
  <c r="F65" i="61" s="1"/>
  <c r="H65" i="61"/>
  <c r="I65" i="61"/>
  <c r="AN65" i="61"/>
  <c r="AO65" i="61"/>
  <c r="AX65" i="61" s="1"/>
  <c r="AP65" i="61"/>
  <c r="AQ65" i="61"/>
  <c r="AR65" i="61"/>
  <c r="AS65" i="61"/>
  <c r="AT65" i="61"/>
  <c r="AU65" i="61"/>
  <c r="AV65" i="61"/>
  <c r="AW65" i="61"/>
  <c r="G66" i="61"/>
  <c r="F66" i="61" s="1"/>
  <c r="H66" i="61"/>
  <c r="I66" i="61"/>
  <c r="AN66" i="61"/>
  <c r="AO66" i="61"/>
  <c r="AP66" i="61"/>
  <c r="AQ66" i="61"/>
  <c r="AR66" i="61"/>
  <c r="AS66" i="61"/>
  <c r="AT66" i="61"/>
  <c r="AU66" i="61"/>
  <c r="AV66" i="61"/>
  <c r="AW66" i="61"/>
  <c r="AX66" i="61"/>
  <c r="G67" i="61"/>
  <c r="F67" i="61" s="1"/>
  <c r="H67" i="61"/>
  <c r="I67" i="61"/>
  <c r="AN67" i="61"/>
  <c r="AX67" i="61" s="1"/>
  <c r="AO67" i="61"/>
  <c r="AP67" i="61"/>
  <c r="AQ67" i="61"/>
  <c r="AR67" i="61"/>
  <c r="AS67" i="61"/>
  <c r="AT67" i="61"/>
  <c r="AU67" i="61"/>
  <c r="AV67" i="61"/>
  <c r="AW67" i="61"/>
  <c r="G68" i="61"/>
  <c r="F68" i="61" s="1"/>
  <c r="H68" i="61"/>
  <c r="I68" i="61"/>
  <c r="AN68" i="61"/>
  <c r="AO68" i="61"/>
  <c r="AP68" i="61"/>
  <c r="AQ68" i="61"/>
  <c r="AR68" i="61"/>
  <c r="AX68" i="61" s="1"/>
  <c r="AS68" i="61"/>
  <c r="AT68" i="61"/>
  <c r="AU68" i="61"/>
  <c r="AV68" i="61"/>
  <c r="AW68" i="61"/>
  <c r="G69" i="61"/>
  <c r="F69" i="61" s="1"/>
  <c r="H69" i="61"/>
  <c r="I69" i="61"/>
  <c r="AN69" i="61"/>
  <c r="AO69" i="61"/>
  <c r="AX69" i="61" s="1"/>
  <c r="AP69" i="61"/>
  <c r="AQ69" i="61"/>
  <c r="AR69" i="61"/>
  <c r="AS69" i="61"/>
  <c r="AT69" i="61"/>
  <c r="AU69" i="61"/>
  <c r="AV69" i="61"/>
  <c r="AW69" i="61"/>
  <c r="G70" i="61"/>
  <c r="H70" i="61"/>
  <c r="F70" i="61" s="1"/>
  <c r="I70" i="61"/>
  <c r="AN70" i="61"/>
  <c r="AO70" i="61"/>
  <c r="AP70" i="61"/>
  <c r="AQ70" i="61"/>
  <c r="AR70" i="61"/>
  <c r="AS70" i="61"/>
  <c r="AT70" i="61"/>
  <c r="AU70" i="61"/>
  <c r="AV70" i="61"/>
  <c r="AW70" i="61"/>
  <c r="AX70" i="61"/>
  <c r="G71" i="61"/>
  <c r="F71" i="61" s="1"/>
  <c r="H71" i="61"/>
  <c r="I71" i="61"/>
  <c r="AN71" i="61"/>
  <c r="AX71" i="61" s="1"/>
  <c r="AO71" i="61"/>
  <c r="AP71" i="61"/>
  <c r="AQ71" i="61"/>
  <c r="AR71" i="61"/>
  <c r="AS71" i="61"/>
  <c r="AT71" i="61"/>
  <c r="AU71" i="61"/>
  <c r="AV71" i="61"/>
  <c r="AW71" i="61"/>
  <c r="G72" i="61"/>
  <c r="F72" i="61" s="1"/>
  <c r="H72" i="61"/>
  <c r="I72" i="61"/>
  <c r="AN72" i="61"/>
  <c r="AO72" i="61"/>
  <c r="AP72" i="61"/>
  <c r="AQ72" i="61"/>
  <c r="AR72" i="61"/>
  <c r="AX72" i="61" s="1"/>
  <c r="AS72" i="61"/>
  <c r="AT72" i="61"/>
  <c r="AU72" i="61"/>
  <c r="AV72" i="61"/>
  <c r="AW72" i="61"/>
  <c r="G73" i="61"/>
  <c r="H73" i="61"/>
  <c r="F73" i="61" s="1"/>
  <c r="I73" i="61"/>
  <c r="AN73" i="61"/>
  <c r="AO73" i="61"/>
  <c r="AX73" i="61" s="1"/>
  <c r="AP73" i="61"/>
  <c r="AQ73" i="61"/>
  <c r="AR73" i="61"/>
  <c r="AS73" i="61"/>
  <c r="AT73" i="61"/>
  <c r="AU73" i="61"/>
  <c r="AV73" i="61"/>
  <c r="AW73" i="61"/>
  <c r="H74" i="61"/>
  <c r="I74" i="61"/>
  <c r="J74" i="61"/>
  <c r="K74" i="61"/>
  <c r="L74" i="61"/>
  <c r="M74" i="61"/>
  <c r="N74" i="61"/>
  <c r="O74" i="61"/>
  <c r="P74" i="61"/>
  <c r="Q74" i="61"/>
  <c r="R74" i="61"/>
  <c r="S74" i="61"/>
  <c r="T74" i="61"/>
  <c r="U74" i="61"/>
  <c r="V74" i="61"/>
  <c r="W74" i="61"/>
  <c r="X74" i="61"/>
  <c r="Y74" i="61"/>
  <c r="Z74" i="61"/>
  <c r="AA74" i="61"/>
  <c r="AB74" i="61"/>
  <c r="AC74" i="61"/>
  <c r="AD74" i="61"/>
  <c r="AE74" i="61"/>
  <c r="AF74" i="61"/>
  <c r="AG74" i="61"/>
  <c r="AH74" i="61"/>
  <c r="AI74" i="61"/>
  <c r="AJ74" i="61"/>
  <c r="AK74" i="61"/>
  <c r="AL74" i="61"/>
  <c r="AM74" i="61"/>
  <c r="AP74" i="61"/>
  <c r="AR74" i="61"/>
  <c r="AS74" i="61"/>
  <c r="AV74" i="61"/>
  <c r="AW74" i="61"/>
  <c r="B6" i="60"/>
  <c r="G9" i="60"/>
  <c r="F9" i="60" s="1"/>
  <c r="H9" i="60"/>
  <c r="I9" i="60"/>
  <c r="AN9" i="60"/>
  <c r="AX9" i="60" s="1"/>
  <c r="AO9" i="60"/>
  <c r="AP9" i="60"/>
  <c r="AP74" i="60" s="1"/>
  <c r="AQ9" i="60"/>
  <c r="AR9" i="60"/>
  <c r="AR74" i="60" s="1"/>
  <c r="AS9" i="60"/>
  <c r="AT9" i="60"/>
  <c r="AU9" i="60"/>
  <c r="AV9" i="60"/>
  <c r="AW9" i="60"/>
  <c r="G10" i="60"/>
  <c r="F10" i="60" s="1"/>
  <c r="H10" i="60"/>
  <c r="I10" i="60"/>
  <c r="AN10" i="60"/>
  <c r="AX10" i="60" s="1"/>
  <c r="AO10" i="60"/>
  <c r="AO74" i="60" s="1"/>
  <c r="AP10" i="60"/>
  <c r="AQ10" i="60"/>
  <c r="AR10" i="60"/>
  <c r="AS10" i="60"/>
  <c r="AT10" i="60"/>
  <c r="AU10" i="60"/>
  <c r="AV10" i="60"/>
  <c r="AW10" i="60"/>
  <c r="F11" i="60"/>
  <c r="G11" i="60"/>
  <c r="H11" i="60"/>
  <c r="H74" i="60" s="1"/>
  <c r="I11" i="60"/>
  <c r="AN11" i="60"/>
  <c r="AX11" i="60" s="1"/>
  <c r="AO11" i="60"/>
  <c r="AP11" i="60"/>
  <c r="AQ11" i="60"/>
  <c r="AR11" i="60"/>
  <c r="AS11" i="60"/>
  <c r="AT11" i="60"/>
  <c r="AU11" i="60"/>
  <c r="AV11" i="60"/>
  <c r="AW11" i="60"/>
  <c r="F12" i="60"/>
  <c r="G12" i="60"/>
  <c r="H12" i="60"/>
  <c r="I12" i="60"/>
  <c r="AN12" i="60"/>
  <c r="AO12" i="60"/>
  <c r="AP12" i="60"/>
  <c r="AQ12" i="60"/>
  <c r="AR12" i="60"/>
  <c r="AS12" i="60"/>
  <c r="AX12" i="60" s="1"/>
  <c r="AT12" i="60"/>
  <c r="AU12" i="60"/>
  <c r="AV12" i="60"/>
  <c r="AW12" i="60"/>
  <c r="G13" i="60"/>
  <c r="F13" i="60" s="1"/>
  <c r="H13" i="60"/>
  <c r="I13" i="60"/>
  <c r="AN13" i="60"/>
  <c r="AX13" i="60" s="1"/>
  <c r="AO13" i="60"/>
  <c r="AP13" i="60"/>
  <c r="AQ13" i="60"/>
  <c r="AR13" i="60"/>
  <c r="AS13" i="60"/>
  <c r="AT13" i="60"/>
  <c r="AU13" i="60"/>
  <c r="AV13" i="60"/>
  <c r="AW13" i="60"/>
  <c r="G14" i="60"/>
  <c r="H14" i="60"/>
  <c r="I14" i="60"/>
  <c r="F14" i="60" s="1"/>
  <c r="AN14" i="60"/>
  <c r="AX14" i="60" s="1"/>
  <c r="AO14" i="60"/>
  <c r="AP14" i="60"/>
  <c r="AQ14" i="60"/>
  <c r="AR14" i="60"/>
  <c r="AS14" i="60"/>
  <c r="AT14" i="60"/>
  <c r="AU14" i="60"/>
  <c r="AV14" i="60"/>
  <c r="AW14" i="60"/>
  <c r="G15" i="60"/>
  <c r="H15" i="60"/>
  <c r="I15" i="60"/>
  <c r="F15" i="60" s="1"/>
  <c r="AN15" i="60"/>
  <c r="AO15" i="60"/>
  <c r="AX15" i="60" s="1"/>
  <c r="AP15" i="60"/>
  <c r="AQ15" i="60"/>
  <c r="AR15" i="60"/>
  <c r="AS15" i="60"/>
  <c r="AT15" i="60"/>
  <c r="AU15" i="60"/>
  <c r="AV15" i="60"/>
  <c r="AW15" i="60"/>
  <c r="F16" i="60"/>
  <c r="G16" i="60"/>
  <c r="H16" i="60"/>
  <c r="I16" i="60"/>
  <c r="AN16" i="60"/>
  <c r="AO16" i="60"/>
  <c r="AP16" i="60"/>
  <c r="AQ16" i="60"/>
  <c r="AR16" i="60"/>
  <c r="AS16" i="60"/>
  <c r="AX16" i="60" s="1"/>
  <c r="AT16" i="60"/>
  <c r="AU16" i="60"/>
  <c r="AV16" i="60"/>
  <c r="AW16" i="60"/>
  <c r="G17" i="60"/>
  <c r="F17" i="60" s="1"/>
  <c r="H17" i="60"/>
  <c r="I17" i="60"/>
  <c r="AN17" i="60"/>
  <c r="AX17" i="60" s="1"/>
  <c r="AO17" i="60"/>
  <c r="AP17" i="60"/>
  <c r="AQ17" i="60"/>
  <c r="AR17" i="60"/>
  <c r="AS17" i="60"/>
  <c r="AT17" i="60"/>
  <c r="AU17" i="60"/>
  <c r="AV17" i="60"/>
  <c r="AW17" i="60"/>
  <c r="G18" i="60"/>
  <c r="H18" i="60"/>
  <c r="I18" i="60"/>
  <c r="F18" i="60" s="1"/>
  <c r="AN18" i="60"/>
  <c r="AX18" i="60" s="1"/>
  <c r="AO18" i="60"/>
  <c r="AP18" i="60"/>
  <c r="AQ18" i="60"/>
  <c r="AR18" i="60"/>
  <c r="AS18" i="60"/>
  <c r="AT18" i="60"/>
  <c r="AU18" i="60"/>
  <c r="AV18" i="60"/>
  <c r="AW18" i="60"/>
  <c r="G19" i="60"/>
  <c r="H19" i="60"/>
  <c r="I19" i="60"/>
  <c r="F19" i="60" s="1"/>
  <c r="AN19" i="60"/>
  <c r="AO19" i="60"/>
  <c r="AX19" i="60" s="1"/>
  <c r="AP19" i="60"/>
  <c r="AQ19" i="60"/>
  <c r="AR19" i="60"/>
  <c r="AS19" i="60"/>
  <c r="AT19" i="60"/>
  <c r="AU19" i="60"/>
  <c r="AV19" i="60"/>
  <c r="AW19" i="60"/>
  <c r="F20" i="60"/>
  <c r="G20" i="60"/>
  <c r="H20" i="60"/>
  <c r="I20" i="60"/>
  <c r="AN20" i="60"/>
  <c r="AO20" i="60"/>
  <c r="AP20" i="60"/>
  <c r="AQ20" i="60"/>
  <c r="AR20" i="60"/>
  <c r="AS20" i="60"/>
  <c r="AX20" i="60" s="1"/>
  <c r="AT20" i="60"/>
  <c r="AU20" i="60"/>
  <c r="AV20" i="60"/>
  <c r="AW20" i="60"/>
  <c r="G21" i="60"/>
  <c r="F21" i="60" s="1"/>
  <c r="H21" i="60"/>
  <c r="I21" i="60"/>
  <c r="AN21" i="60"/>
  <c r="AX21" i="60" s="1"/>
  <c r="AO21" i="60"/>
  <c r="AP21" i="60"/>
  <c r="AQ21" i="60"/>
  <c r="AR21" i="60"/>
  <c r="AS21" i="60"/>
  <c r="AT21" i="60"/>
  <c r="AU21" i="60"/>
  <c r="AV21" i="60"/>
  <c r="AW21" i="60"/>
  <c r="G22" i="60"/>
  <c r="H22" i="60"/>
  <c r="I22" i="60"/>
  <c r="F22" i="60" s="1"/>
  <c r="AN22" i="60"/>
  <c r="AX22" i="60" s="1"/>
  <c r="AO22" i="60"/>
  <c r="AP22" i="60"/>
  <c r="AQ22" i="60"/>
  <c r="AR22" i="60"/>
  <c r="AS22" i="60"/>
  <c r="AT22" i="60"/>
  <c r="AU22" i="60"/>
  <c r="AV22" i="60"/>
  <c r="AW22" i="60"/>
  <c r="G23" i="60"/>
  <c r="H23" i="60"/>
  <c r="I23" i="60"/>
  <c r="F23" i="60" s="1"/>
  <c r="AN23" i="60"/>
  <c r="AO23" i="60"/>
  <c r="AX23" i="60" s="1"/>
  <c r="AP23" i="60"/>
  <c r="AQ23" i="60"/>
  <c r="AR23" i="60"/>
  <c r="AS23" i="60"/>
  <c r="AT23" i="60"/>
  <c r="AU23" i="60"/>
  <c r="AV23" i="60"/>
  <c r="AW23" i="60"/>
  <c r="F24" i="60"/>
  <c r="G24" i="60"/>
  <c r="H24" i="60"/>
  <c r="I24" i="60"/>
  <c r="AN24" i="60"/>
  <c r="AO24" i="60"/>
  <c r="AP24" i="60"/>
  <c r="AQ24" i="60"/>
  <c r="AR24" i="60"/>
  <c r="AS24" i="60"/>
  <c r="AX24" i="60" s="1"/>
  <c r="AT24" i="60"/>
  <c r="AU24" i="60"/>
  <c r="AV24" i="60"/>
  <c r="AW24" i="60"/>
  <c r="G25" i="60"/>
  <c r="F25" i="60" s="1"/>
  <c r="B2" i="60" s="1"/>
  <c r="H25" i="60"/>
  <c r="I25" i="60"/>
  <c r="AN25" i="60"/>
  <c r="AX25" i="60" s="1"/>
  <c r="AO25" i="60"/>
  <c r="AP25" i="60"/>
  <c r="AQ25" i="60"/>
  <c r="AR25" i="60"/>
  <c r="AS25" i="60"/>
  <c r="AT25" i="60"/>
  <c r="AU25" i="60"/>
  <c r="AV25" i="60"/>
  <c r="AW25" i="60"/>
  <c r="G26" i="60"/>
  <c r="H26" i="60"/>
  <c r="I26" i="60"/>
  <c r="F26" i="60" s="1"/>
  <c r="AN26" i="60"/>
  <c r="AX26" i="60" s="1"/>
  <c r="AO26" i="60"/>
  <c r="AP26" i="60"/>
  <c r="AQ26" i="60"/>
  <c r="AR26" i="60"/>
  <c r="AS26" i="60"/>
  <c r="AT26" i="60"/>
  <c r="AU26" i="60"/>
  <c r="AV26" i="60"/>
  <c r="AW26" i="60"/>
  <c r="G27" i="60"/>
  <c r="H27" i="60"/>
  <c r="I27" i="60"/>
  <c r="F27" i="60" s="1"/>
  <c r="AN27" i="60"/>
  <c r="AO27" i="60"/>
  <c r="AX27" i="60" s="1"/>
  <c r="AP27" i="60"/>
  <c r="AQ27" i="60"/>
  <c r="AR27" i="60"/>
  <c r="AS27" i="60"/>
  <c r="AT27" i="60"/>
  <c r="AU27" i="60"/>
  <c r="AV27" i="60"/>
  <c r="AW27" i="60"/>
  <c r="F28" i="60"/>
  <c r="G28" i="60"/>
  <c r="H28" i="60"/>
  <c r="I28" i="60"/>
  <c r="AN28" i="60"/>
  <c r="AO28" i="60"/>
  <c r="AP28" i="60"/>
  <c r="AQ28" i="60"/>
  <c r="AR28" i="60"/>
  <c r="AS28" i="60"/>
  <c r="AX28" i="60" s="1"/>
  <c r="AT28" i="60"/>
  <c r="AU28" i="60"/>
  <c r="AV28" i="60"/>
  <c r="AW28" i="60"/>
  <c r="G29" i="60"/>
  <c r="F29" i="60" s="1"/>
  <c r="H29" i="60"/>
  <c r="I29" i="60"/>
  <c r="AN29" i="60"/>
  <c r="AX29" i="60" s="1"/>
  <c r="AO29" i="60"/>
  <c r="AP29" i="60"/>
  <c r="AQ29" i="60"/>
  <c r="AR29" i="60"/>
  <c r="AS29" i="60"/>
  <c r="AT29" i="60"/>
  <c r="AU29" i="60"/>
  <c r="AV29" i="60"/>
  <c r="AW29" i="60"/>
  <c r="G30" i="60"/>
  <c r="H30" i="60"/>
  <c r="I30" i="60"/>
  <c r="F30" i="60" s="1"/>
  <c r="AN30" i="60"/>
  <c r="AX30" i="60" s="1"/>
  <c r="AO30" i="60"/>
  <c r="AP30" i="60"/>
  <c r="AQ30" i="60"/>
  <c r="AR30" i="60"/>
  <c r="AS30" i="60"/>
  <c r="AT30" i="60"/>
  <c r="AU30" i="60"/>
  <c r="AV30" i="60"/>
  <c r="AW30" i="60"/>
  <c r="G31" i="60"/>
  <c r="H31" i="60"/>
  <c r="I31" i="60"/>
  <c r="F31" i="60" s="1"/>
  <c r="AN31" i="60"/>
  <c r="AO31" i="60"/>
  <c r="AX31" i="60" s="1"/>
  <c r="AP31" i="60"/>
  <c r="AQ31" i="60"/>
  <c r="AR31" i="60"/>
  <c r="AS31" i="60"/>
  <c r="AT31" i="60"/>
  <c r="AU31" i="60"/>
  <c r="AV31" i="60"/>
  <c r="AW31" i="60"/>
  <c r="F32" i="60"/>
  <c r="G32" i="60"/>
  <c r="H32" i="60"/>
  <c r="I32" i="60"/>
  <c r="AN32" i="60"/>
  <c r="AO32" i="60"/>
  <c r="AP32" i="60"/>
  <c r="AQ32" i="60"/>
  <c r="AR32" i="60"/>
  <c r="AS32" i="60"/>
  <c r="AX32" i="60" s="1"/>
  <c r="AT32" i="60"/>
  <c r="AU32" i="60"/>
  <c r="AV32" i="60"/>
  <c r="AW32" i="60"/>
  <c r="G33" i="60"/>
  <c r="F33" i="60" s="1"/>
  <c r="H33" i="60"/>
  <c r="I33" i="60"/>
  <c r="AN33" i="60"/>
  <c r="AX33" i="60" s="1"/>
  <c r="AO33" i="60"/>
  <c r="AP33" i="60"/>
  <c r="AQ33" i="60"/>
  <c r="AR33" i="60"/>
  <c r="AS33" i="60"/>
  <c r="AT33" i="60"/>
  <c r="AU33" i="60"/>
  <c r="AV33" i="60"/>
  <c r="AW33" i="60"/>
  <c r="G34" i="60"/>
  <c r="H34" i="60"/>
  <c r="I34" i="60"/>
  <c r="F34" i="60" s="1"/>
  <c r="AN34" i="60"/>
  <c r="AX34" i="60" s="1"/>
  <c r="AO34" i="60"/>
  <c r="AP34" i="60"/>
  <c r="AQ34" i="60"/>
  <c r="AR34" i="60"/>
  <c r="AS34" i="60"/>
  <c r="AT34" i="60"/>
  <c r="AU34" i="60"/>
  <c r="AV34" i="60"/>
  <c r="AW34" i="60"/>
  <c r="G35" i="60"/>
  <c r="H35" i="60"/>
  <c r="I35" i="60"/>
  <c r="F35" i="60" s="1"/>
  <c r="AN35" i="60"/>
  <c r="AO35" i="60"/>
  <c r="AX35" i="60" s="1"/>
  <c r="AP35" i="60"/>
  <c r="AQ35" i="60"/>
  <c r="AR35" i="60"/>
  <c r="AS35" i="60"/>
  <c r="AT35" i="60"/>
  <c r="AU35" i="60"/>
  <c r="AV35" i="60"/>
  <c r="AW35" i="60"/>
  <c r="F36" i="60"/>
  <c r="G36" i="60"/>
  <c r="H36" i="60"/>
  <c r="I36" i="60"/>
  <c r="AN36" i="60"/>
  <c r="AO36" i="60"/>
  <c r="AP36" i="60"/>
  <c r="AQ36" i="60"/>
  <c r="AR36" i="60"/>
  <c r="AS36" i="60"/>
  <c r="AX36" i="60" s="1"/>
  <c r="AT36" i="60"/>
  <c r="AU36" i="60"/>
  <c r="AV36" i="60"/>
  <c r="AW36" i="60"/>
  <c r="G37" i="60"/>
  <c r="F37" i="60" s="1"/>
  <c r="H37" i="60"/>
  <c r="I37" i="60"/>
  <c r="AN37" i="60"/>
  <c r="AX37" i="60" s="1"/>
  <c r="AO37" i="60"/>
  <c r="AP37" i="60"/>
  <c r="AQ37" i="60"/>
  <c r="AR37" i="60"/>
  <c r="AS37" i="60"/>
  <c r="AT37" i="60"/>
  <c r="AU37" i="60"/>
  <c r="AV37" i="60"/>
  <c r="AW37" i="60"/>
  <c r="G38" i="60"/>
  <c r="H38" i="60"/>
  <c r="I38" i="60"/>
  <c r="F38" i="60" s="1"/>
  <c r="AN38" i="60"/>
  <c r="AX38" i="60" s="1"/>
  <c r="AO38" i="60"/>
  <c r="AP38" i="60"/>
  <c r="AQ38" i="60"/>
  <c r="AR38" i="60"/>
  <c r="AS38" i="60"/>
  <c r="AT38" i="60"/>
  <c r="AU38" i="60"/>
  <c r="AV38" i="60"/>
  <c r="AW38" i="60"/>
  <c r="G39" i="60"/>
  <c r="H39" i="60"/>
  <c r="I39" i="60"/>
  <c r="F39" i="60" s="1"/>
  <c r="AN39" i="60"/>
  <c r="AO39" i="60"/>
  <c r="AX39" i="60" s="1"/>
  <c r="AP39" i="60"/>
  <c r="AQ39" i="60"/>
  <c r="AR39" i="60"/>
  <c r="AS39" i="60"/>
  <c r="AT39" i="60"/>
  <c r="AU39" i="60"/>
  <c r="AV39" i="60"/>
  <c r="AW39" i="60"/>
  <c r="F40" i="60"/>
  <c r="G40" i="60"/>
  <c r="H40" i="60"/>
  <c r="I40" i="60"/>
  <c r="AN40" i="60"/>
  <c r="AO40" i="60"/>
  <c r="AP40" i="60"/>
  <c r="AQ40" i="60"/>
  <c r="AR40" i="60"/>
  <c r="AS40" i="60"/>
  <c r="AX40" i="60" s="1"/>
  <c r="AT40" i="60"/>
  <c r="AU40" i="60"/>
  <c r="AV40" i="60"/>
  <c r="AW40" i="60"/>
  <c r="G41" i="60"/>
  <c r="F41" i="60" s="1"/>
  <c r="H41" i="60"/>
  <c r="I41" i="60"/>
  <c r="AN41" i="60"/>
  <c r="AX41" i="60" s="1"/>
  <c r="AO41" i="60"/>
  <c r="AP41" i="60"/>
  <c r="AQ41" i="60"/>
  <c r="AR41" i="60"/>
  <c r="AS41" i="60"/>
  <c r="AS74" i="60" s="1"/>
  <c r="AT41" i="60"/>
  <c r="AU41" i="60"/>
  <c r="AV41" i="60"/>
  <c r="AW41" i="60"/>
  <c r="G42" i="60"/>
  <c r="H42" i="60"/>
  <c r="I42" i="60"/>
  <c r="F42" i="60" s="1"/>
  <c r="AN42" i="60"/>
  <c r="AX42" i="60" s="1"/>
  <c r="AO42" i="60"/>
  <c r="AP42" i="60"/>
  <c r="AQ42" i="60"/>
  <c r="AR42" i="60"/>
  <c r="AS42" i="60"/>
  <c r="AT42" i="60"/>
  <c r="AU42" i="60"/>
  <c r="AV42" i="60"/>
  <c r="AW42" i="60"/>
  <c r="G43" i="60"/>
  <c r="H43" i="60"/>
  <c r="I43" i="60"/>
  <c r="I74" i="60" s="1"/>
  <c r="AN43" i="60"/>
  <c r="AO43" i="60"/>
  <c r="AX43" i="60" s="1"/>
  <c r="AP43" i="60"/>
  <c r="AQ43" i="60"/>
  <c r="AR43" i="60"/>
  <c r="AS43" i="60"/>
  <c r="AT43" i="60"/>
  <c r="AU43" i="60"/>
  <c r="AV43" i="60"/>
  <c r="AW43" i="60"/>
  <c r="F44" i="60"/>
  <c r="G44" i="60"/>
  <c r="H44" i="60"/>
  <c r="I44" i="60"/>
  <c r="AN44" i="60"/>
  <c r="AO44" i="60"/>
  <c r="AP44" i="60"/>
  <c r="AQ44" i="60"/>
  <c r="AR44" i="60"/>
  <c r="AS44" i="60"/>
  <c r="AX44" i="60" s="1"/>
  <c r="AT44" i="60"/>
  <c r="AU44" i="60"/>
  <c r="AV44" i="60"/>
  <c r="AW44" i="60"/>
  <c r="G45" i="60"/>
  <c r="F45" i="60" s="1"/>
  <c r="H45" i="60"/>
  <c r="I45" i="60"/>
  <c r="AN45" i="60"/>
  <c r="AX45" i="60" s="1"/>
  <c r="AO45" i="60"/>
  <c r="AP45" i="60"/>
  <c r="AQ45" i="60"/>
  <c r="AR45" i="60"/>
  <c r="AS45" i="60"/>
  <c r="AT45" i="60"/>
  <c r="AU45" i="60"/>
  <c r="AV45" i="60"/>
  <c r="AW45" i="60"/>
  <c r="G46" i="60"/>
  <c r="H46" i="60"/>
  <c r="I46" i="60"/>
  <c r="F46" i="60" s="1"/>
  <c r="AN46" i="60"/>
  <c r="AX46" i="60" s="1"/>
  <c r="AO46" i="60"/>
  <c r="AP46" i="60"/>
  <c r="AQ46" i="60"/>
  <c r="AR46" i="60"/>
  <c r="AS46" i="60"/>
  <c r="AT46" i="60"/>
  <c r="AU46" i="60"/>
  <c r="AV46" i="60"/>
  <c r="AW46" i="60"/>
  <c r="G47" i="60"/>
  <c r="H47" i="60"/>
  <c r="I47" i="60"/>
  <c r="F47" i="60" s="1"/>
  <c r="AN47" i="60"/>
  <c r="AO47" i="60"/>
  <c r="AX47" i="60" s="1"/>
  <c r="AP47" i="60"/>
  <c r="AQ47" i="60"/>
  <c r="AR47" i="60"/>
  <c r="AS47" i="60"/>
  <c r="AT47" i="60"/>
  <c r="AU47" i="60"/>
  <c r="AV47" i="60"/>
  <c r="AW47" i="60"/>
  <c r="F48" i="60"/>
  <c r="G48" i="60"/>
  <c r="H48" i="60"/>
  <c r="I48" i="60"/>
  <c r="AN48" i="60"/>
  <c r="AO48" i="60"/>
  <c r="AP48" i="60"/>
  <c r="AQ48" i="60"/>
  <c r="AR48" i="60"/>
  <c r="AS48" i="60"/>
  <c r="AX48" i="60" s="1"/>
  <c r="AT48" i="60"/>
  <c r="AU48" i="60"/>
  <c r="AV48" i="60"/>
  <c r="AW48" i="60"/>
  <c r="G49" i="60"/>
  <c r="F49" i="60" s="1"/>
  <c r="H49" i="60"/>
  <c r="I49" i="60"/>
  <c r="AN49" i="60"/>
  <c r="AX49" i="60" s="1"/>
  <c r="AO49" i="60"/>
  <c r="AP49" i="60"/>
  <c r="AQ49" i="60"/>
  <c r="AR49" i="60"/>
  <c r="AS49" i="60"/>
  <c r="AT49" i="60"/>
  <c r="AU49" i="60"/>
  <c r="AV49" i="60"/>
  <c r="AW49" i="60"/>
  <c r="G50" i="60"/>
  <c r="H50" i="60"/>
  <c r="I50" i="60"/>
  <c r="F50" i="60" s="1"/>
  <c r="AN50" i="60"/>
  <c r="AX50" i="60" s="1"/>
  <c r="AO50" i="60"/>
  <c r="AP50" i="60"/>
  <c r="AQ50" i="60"/>
  <c r="AR50" i="60"/>
  <c r="AS50" i="60"/>
  <c r="AT50" i="60"/>
  <c r="AU50" i="60"/>
  <c r="AV50" i="60"/>
  <c r="AW50" i="60"/>
  <c r="G51" i="60"/>
  <c r="H51" i="60"/>
  <c r="I51" i="60"/>
  <c r="F51" i="60" s="1"/>
  <c r="AN51" i="60"/>
  <c r="AO51" i="60"/>
  <c r="AX51" i="60" s="1"/>
  <c r="AP51" i="60"/>
  <c r="AQ51" i="60"/>
  <c r="AR51" i="60"/>
  <c r="AS51" i="60"/>
  <c r="AT51" i="60"/>
  <c r="AU51" i="60"/>
  <c r="AV51" i="60"/>
  <c r="AW51" i="60"/>
  <c r="F52" i="60"/>
  <c r="G52" i="60"/>
  <c r="H52" i="60"/>
  <c r="I52" i="60"/>
  <c r="AN52" i="60"/>
  <c r="AO52" i="60"/>
  <c r="AP52" i="60"/>
  <c r="AQ52" i="60"/>
  <c r="AR52" i="60"/>
  <c r="AS52" i="60"/>
  <c r="AX52" i="60" s="1"/>
  <c r="AT52" i="60"/>
  <c r="AU52" i="60"/>
  <c r="AV52" i="60"/>
  <c r="AW52" i="60"/>
  <c r="G53" i="60"/>
  <c r="F53" i="60" s="1"/>
  <c r="H53" i="60"/>
  <c r="I53" i="60"/>
  <c r="AN53" i="60"/>
  <c r="AX53" i="60" s="1"/>
  <c r="AO53" i="60"/>
  <c r="AP53" i="60"/>
  <c r="AQ53" i="60"/>
  <c r="AR53" i="60"/>
  <c r="AS53" i="60"/>
  <c r="AT53" i="60"/>
  <c r="AU53" i="60"/>
  <c r="AV53" i="60"/>
  <c r="AW53" i="60"/>
  <c r="G54" i="60"/>
  <c r="H54" i="60"/>
  <c r="I54" i="60"/>
  <c r="F54" i="60" s="1"/>
  <c r="AN54" i="60"/>
  <c r="AX54" i="60" s="1"/>
  <c r="AO54" i="60"/>
  <c r="AP54" i="60"/>
  <c r="AQ54" i="60"/>
  <c r="AR54" i="60"/>
  <c r="AS54" i="60"/>
  <c r="AT54" i="60"/>
  <c r="AU54" i="60"/>
  <c r="AV54" i="60"/>
  <c r="AW54" i="60"/>
  <c r="G55" i="60"/>
  <c r="H55" i="60"/>
  <c r="I55" i="60"/>
  <c r="F55" i="60" s="1"/>
  <c r="AN55" i="60"/>
  <c r="AO55" i="60"/>
  <c r="AX55" i="60" s="1"/>
  <c r="AP55" i="60"/>
  <c r="AQ55" i="60"/>
  <c r="AR55" i="60"/>
  <c r="AS55" i="60"/>
  <c r="AT55" i="60"/>
  <c r="AU55" i="60"/>
  <c r="AV55" i="60"/>
  <c r="AW55" i="60"/>
  <c r="F56" i="60"/>
  <c r="G56" i="60"/>
  <c r="H56" i="60"/>
  <c r="I56" i="60"/>
  <c r="AN56" i="60"/>
  <c r="AO56" i="60"/>
  <c r="AP56" i="60"/>
  <c r="AQ56" i="60"/>
  <c r="AR56" i="60"/>
  <c r="AS56" i="60"/>
  <c r="AX56" i="60" s="1"/>
  <c r="AT56" i="60"/>
  <c r="AU56" i="60"/>
  <c r="AV56" i="60"/>
  <c r="AW56" i="60"/>
  <c r="G57" i="60"/>
  <c r="H57" i="60"/>
  <c r="I57" i="60"/>
  <c r="F57" i="60" s="1"/>
  <c r="AN57" i="60"/>
  <c r="AX57" i="60" s="1"/>
  <c r="AO57" i="60"/>
  <c r="AP57" i="60"/>
  <c r="AQ57" i="60"/>
  <c r="AR57" i="60"/>
  <c r="AS57" i="60"/>
  <c r="AT57" i="60"/>
  <c r="AU57" i="60"/>
  <c r="AV57" i="60"/>
  <c r="AW57" i="60"/>
  <c r="G58" i="60"/>
  <c r="H58" i="60"/>
  <c r="I58" i="60"/>
  <c r="F58" i="60" s="1"/>
  <c r="AN58" i="60"/>
  <c r="AX58" i="60" s="1"/>
  <c r="AO58" i="60"/>
  <c r="AP58" i="60"/>
  <c r="AQ58" i="60"/>
  <c r="AR58" i="60"/>
  <c r="AS58" i="60"/>
  <c r="AT58" i="60"/>
  <c r="AU58" i="60"/>
  <c r="AV58" i="60"/>
  <c r="AW58" i="60"/>
  <c r="G59" i="60"/>
  <c r="H59" i="60"/>
  <c r="I59" i="60"/>
  <c r="F59" i="60" s="1"/>
  <c r="AN59" i="60"/>
  <c r="AO59" i="60"/>
  <c r="AX59" i="60" s="1"/>
  <c r="AP59" i="60"/>
  <c r="AQ59" i="60"/>
  <c r="AR59" i="60"/>
  <c r="AS59" i="60"/>
  <c r="AT59" i="60"/>
  <c r="AU59" i="60"/>
  <c r="AV59" i="60"/>
  <c r="AW59" i="60"/>
  <c r="F60" i="60"/>
  <c r="G60" i="60"/>
  <c r="H60" i="60"/>
  <c r="I60" i="60"/>
  <c r="AN60" i="60"/>
  <c r="AO60" i="60"/>
  <c r="AP60" i="60"/>
  <c r="AQ60" i="60"/>
  <c r="AR60" i="60"/>
  <c r="AS60" i="60"/>
  <c r="AX60" i="60" s="1"/>
  <c r="AT60" i="60"/>
  <c r="AU60" i="60"/>
  <c r="AV60" i="60"/>
  <c r="AW60" i="60"/>
  <c r="G61" i="60"/>
  <c r="H61" i="60"/>
  <c r="I61" i="60"/>
  <c r="F61" i="60" s="1"/>
  <c r="AN61" i="60"/>
  <c r="AX61" i="60" s="1"/>
  <c r="AO61" i="60"/>
  <c r="AP61" i="60"/>
  <c r="AQ61" i="60"/>
  <c r="AR61" i="60"/>
  <c r="AS61" i="60"/>
  <c r="AT61" i="60"/>
  <c r="AU61" i="60"/>
  <c r="AV61" i="60"/>
  <c r="AW61" i="60"/>
  <c r="G62" i="60"/>
  <c r="H62" i="60"/>
  <c r="I62" i="60"/>
  <c r="F62" i="60" s="1"/>
  <c r="AN62" i="60"/>
  <c r="AX62" i="60" s="1"/>
  <c r="AO62" i="60"/>
  <c r="AP62" i="60"/>
  <c r="AQ62" i="60"/>
  <c r="AR62" i="60"/>
  <c r="AS62" i="60"/>
  <c r="AT62" i="60"/>
  <c r="AU62" i="60"/>
  <c r="AV62" i="60"/>
  <c r="AW62" i="60"/>
  <c r="G63" i="60"/>
  <c r="H63" i="60"/>
  <c r="I63" i="60"/>
  <c r="F63" i="60" s="1"/>
  <c r="AN63" i="60"/>
  <c r="AO63" i="60"/>
  <c r="AX63" i="60" s="1"/>
  <c r="AP63" i="60"/>
  <c r="AQ63" i="60"/>
  <c r="AR63" i="60"/>
  <c r="AS63" i="60"/>
  <c r="AT63" i="60"/>
  <c r="AU63" i="60"/>
  <c r="AV63" i="60"/>
  <c r="AW63" i="60"/>
  <c r="F64" i="60"/>
  <c r="G64" i="60"/>
  <c r="H64" i="60"/>
  <c r="I64" i="60"/>
  <c r="AN64" i="60"/>
  <c r="AO64" i="60"/>
  <c r="AP64" i="60"/>
  <c r="AQ64" i="60"/>
  <c r="AR64" i="60"/>
  <c r="AS64" i="60"/>
  <c r="AX64" i="60" s="1"/>
  <c r="AT64" i="60"/>
  <c r="AU64" i="60"/>
  <c r="AV64" i="60"/>
  <c r="AW64" i="60"/>
  <c r="G65" i="60"/>
  <c r="H65" i="60"/>
  <c r="I65" i="60"/>
  <c r="F65" i="60" s="1"/>
  <c r="AN65" i="60"/>
  <c r="AX65" i="60" s="1"/>
  <c r="AO65" i="60"/>
  <c r="AP65" i="60"/>
  <c r="AQ65" i="60"/>
  <c r="AR65" i="60"/>
  <c r="AS65" i="60"/>
  <c r="AT65" i="60"/>
  <c r="AU65" i="60"/>
  <c r="AV65" i="60"/>
  <c r="AW65" i="60"/>
  <c r="G66" i="60"/>
  <c r="H66" i="60"/>
  <c r="I66" i="60"/>
  <c r="F66" i="60" s="1"/>
  <c r="AN66" i="60"/>
  <c r="AX66" i="60" s="1"/>
  <c r="AO66" i="60"/>
  <c r="AP66" i="60"/>
  <c r="AQ66" i="60"/>
  <c r="AR66" i="60"/>
  <c r="AS66" i="60"/>
  <c r="AT66" i="60"/>
  <c r="AU66" i="60"/>
  <c r="AV66" i="60"/>
  <c r="AW66" i="60"/>
  <c r="G67" i="60"/>
  <c r="H67" i="60"/>
  <c r="I67" i="60"/>
  <c r="F67" i="60" s="1"/>
  <c r="AN67" i="60"/>
  <c r="AO67" i="60"/>
  <c r="AX67" i="60" s="1"/>
  <c r="AP67" i="60"/>
  <c r="AQ67" i="60"/>
  <c r="AR67" i="60"/>
  <c r="AS67" i="60"/>
  <c r="AT67" i="60"/>
  <c r="AU67" i="60"/>
  <c r="AV67" i="60"/>
  <c r="AW67" i="60"/>
  <c r="F68" i="60"/>
  <c r="G68" i="60"/>
  <c r="H68" i="60"/>
  <c r="I68" i="60"/>
  <c r="AN68" i="60"/>
  <c r="AO68" i="60"/>
  <c r="AP68" i="60"/>
  <c r="AQ68" i="60"/>
  <c r="AR68" i="60"/>
  <c r="AS68" i="60"/>
  <c r="AX68" i="60" s="1"/>
  <c r="AT68" i="60"/>
  <c r="AU68" i="60"/>
  <c r="AV68" i="60"/>
  <c r="AW68" i="60"/>
  <c r="G69" i="60"/>
  <c r="H69" i="60"/>
  <c r="I69" i="60"/>
  <c r="F69" i="60" s="1"/>
  <c r="AN69" i="60"/>
  <c r="AX69" i="60" s="1"/>
  <c r="AO69" i="60"/>
  <c r="AP69" i="60"/>
  <c r="AQ69" i="60"/>
  <c r="AR69" i="60"/>
  <c r="AS69" i="60"/>
  <c r="AT69" i="60"/>
  <c r="AU69" i="60"/>
  <c r="AV69" i="60"/>
  <c r="AW69" i="60"/>
  <c r="G70" i="60"/>
  <c r="H70" i="60"/>
  <c r="I70" i="60"/>
  <c r="F70" i="60" s="1"/>
  <c r="AN70" i="60"/>
  <c r="AX70" i="60" s="1"/>
  <c r="AO70" i="60"/>
  <c r="AP70" i="60"/>
  <c r="AQ70" i="60"/>
  <c r="AR70" i="60"/>
  <c r="AS70" i="60"/>
  <c r="AT70" i="60"/>
  <c r="AU70" i="60"/>
  <c r="AV70" i="60"/>
  <c r="AW70" i="60"/>
  <c r="G71" i="60"/>
  <c r="H71" i="60"/>
  <c r="I71" i="60"/>
  <c r="F71" i="60" s="1"/>
  <c r="AN71" i="60"/>
  <c r="AO71" i="60"/>
  <c r="AX71" i="60" s="1"/>
  <c r="AP71" i="60"/>
  <c r="AQ71" i="60"/>
  <c r="AR71" i="60"/>
  <c r="AS71" i="60"/>
  <c r="AT71" i="60"/>
  <c r="AU71" i="60"/>
  <c r="AV71" i="60"/>
  <c r="AW71" i="60"/>
  <c r="F72" i="60"/>
  <c r="G72" i="60"/>
  <c r="G74" i="60" s="1"/>
  <c r="H72" i="60"/>
  <c r="I72" i="60"/>
  <c r="AN72" i="60"/>
  <c r="AO72" i="60"/>
  <c r="AP72" i="60"/>
  <c r="AQ72" i="60"/>
  <c r="AR72" i="60"/>
  <c r="AS72" i="60"/>
  <c r="AX72" i="60" s="1"/>
  <c r="AT72" i="60"/>
  <c r="AU72" i="60"/>
  <c r="AV72" i="60"/>
  <c r="AW72" i="60"/>
  <c r="G73" i="60"/>
  <c r="H73" i="60"/>
  <c r="I73" i="60"/>
  <c r="F73" i="60" s="1"/>
  <c r="AN73" i="60"/>
  <c r="AX73" i="60" s="1"/>
  <c r="AO73" i="60"/>
  <c r="AP73" i="60"/>
  <c r="AQ73" i="60"/>
  <c r="AR73" i="60"/>
  <c r="AS73" i="60"/>
  <c r="AT73" i="60"/>
  <c r="AU73" i="60"/>
  <c r="AV73" i="60"/>
  <c r="AW73" i="60"/>
  <c r="J74" i="60"/>
  <c r="K74" i="60"/>
  <c r="L74" i="60"/>
  <c r="M74" i="60"/>
  <c r="N74" i="60"/>
  <c r="O74" i="60"/>
  <c r="P74" i="60"/>
  <c r="Q74" i="60"/>
  <c r="R74" i="60"/>
  <c r="S74" i="60"/>
  <c r="T74" i="60"/>
  <c r="U74" i="60"/>
  <c r="V74" i="60"/>
  <c r="W74" i="60"/>
  <c r="X74" i="60"/>
  <c r="Y74" i="60"/>
  <c r="Z74" i="60"/>
  <c r="AA74" i="60"/>
  <c r="AB74" i="60"/>
  <c r="AC74" i="60"/>
  <c r="AD74" i="60"/>
  <c r="AE74" i="60"/>
  <c r="AF74" i="60"/>
  <c r="AG74" i="60"/>
  <c r="AH74" i="60"/>
  <c r="AI74" i="60"/>
  <c r="AJ74" i="60"/>
  <c r="AK74" i="60"/>
  <c r="AL74" i="60"/>
  <c r="AM74" i="60"/>
  <c r="AQ74" i="60"/>
  <c r="AT74" i="60"/>
  <c r="AU74" i="60"/>
  <c r="AV74" i="60"/>
  <c r="AW74" i="60"/>
  <c r="B6" i="59"/>
  <c r="G9" i="59"/>
  <c r="H9" i="59"/>
  <c r="I9" i="59"/>
  <c r="F9" i="59" s="1"/>
  <c r="AN9" i="59"/>
  <c r="AO9" i="59"/>
  <c r="AX9" i="59" s="1"/>
  <c r="AP9" i="59"/>
  <c r="AQ9" i="59"/>
  <c r="AR9" i="59"/>
  <c r="AS9" i="59"/>
  <c r="AS74" i="59" s="1"/>
  <c r="AT9" i="59"/>
  <c r="AU9" i="59"/>
  <c r="AV9" i="59"/>
  <c r="AW9" i="59"/>
  <c r="G10" i="59"/>
  <c r="H10" i="59"/>
  <c r="F10" i="59" s="1"/>
  <c r="I10" i="59"/>
  <c r="AN10" i="59"/>
  <c r="AO10" i="59"/>
  <c r="AP10" i="59"/>
  <c r="AQ10" i="59"/>
  <c r="AR10" i="59"/>
  <c r="AS10" i="59"/>
  <c r="AT10" i="59"/>
  <c r="AU10" i="59"/>
  <c r="AV10" i="59"/>
  <c r="AW10" i="59"/>
  <c r="AX10" i="59"/>
  <c r="G11" i="59"/>
  <c r="F11" i="59" s="1"/>
  <c r="H11" i="59"/>
  <c r="I11" i="59"/>
  <c r="AN11" i="59"/>
  <c r="AX11" i="59" s="1"/>
  <c r="AO11" i="59"/>
  <c r="AP11" i="59"/>
  <c r="AQ11" i="59"/>
  <c r="AR11" i="59"/>
  <c r="AS11" i="59"/>
  <c r="AT11" i="59"/>
  <c r="AU11" i="59"/>
  <c r="AU74" i="59" s="1"/>
  <c r="AV11" i="59"/>
  <c r="AW11" i="59"/>
  <c r="G12" i="59"/>
  <c r="G74" i="59" s="1"/>
  <c r="H12" i="59"/>
  <c r="F12" i="59" s="1"/>
  <c r="I12" i="59"/>
  <c r="AN12" i="59"/>
  <c r="AO12" i="59"/>
  <c r="AP12" i="59"/>
  <c r="AQ12" i="59"/>
  <c r="AR12" i="59"/>
  <c r="AX12" i="59" s="1"/>
  <c r="AS12" i="59"/>
  <c r="AT12" i="59"/>
  <c r="AU12" i="59"/>
  <c r="AV12" i="59"/>
  <c r="AW12" i="59"/>
  <c r="F13" i="59"/>
  <c r="G13" i="59"/>
  <c r="H13" i="59"/>
  <c r="I13" i="59"/>
  <c r="AN13" i="59"/>
  <c r="AO13" i="59"/>
  <c r="AX13" i="59" s="1"/>
  <c r="AP13" i="59"/>
  <c r="AQ13" i="59"/>
  <c r="AR13" i="59"/>
  <c r="AS13" i="59"/>
  <c r="AT13" i="59"/>
  <c r="AU13" i="59"/>
  <c r="AV13" i="59"/>
  <c r="AW13" i="59"/>
  <c r="G14" i="59"/>
  <c r="H14" i="59"/>
  <c r="F14" i="59" s="1"/>
  <c r="I14" i="59"/>
  <c r="AN14" i="59"/>
  <c r="AO14" i="59"/>
  <c r="AP14" i="59"/>
  <c r="AQ14" i="59"/>
  <c r="AR14" i="59"/>
  <c r="AS14" i="59"/>
  <c r="AT14" i="59"/>
  <c r="AU14" i="59"/>
  <c r="AV14" i="59"/>
  <c r="AW14" i="59"/>
  <c r="AX14" i="59"/>
  <c r="G15" i="59"/>
  <c r="F15" i="59" s="1"/>
  <c r="H15" i="59"/>
  <c r="I15" i="59"/>
  <c r="AN15" i="59"/>
  <c r="AO15" i="59"/>
  <c r="AX15" i="59" s="1"/>
  <c r="AP15" i="59"/>
  <c r="AQ15" i="59"/>
  <c r="AR15" i="59"/>
  <c r="AS15" i="59"/>
  <c r="AT15" i="59"/>
  <c r="AU15" i="59"/>
  <c r="AV15" i="59"/>
  <c r="AW15" i="59"/>
  <c r="G16" i="59"/>
  <c r="H16" i="59"/>
  <c r="F16" i="59" s="1"/>
  <c r="I16" i="59"/>
  <c r="AN16" i="59"/>
  <c r="AO16" i="59"/>
  <c r="AP16" i="59"/>
  <c r="AQ16" i="59"/>
  <c r="AR16" i="59"/>
  <c r="AX16" i="59" s="1"/>
  <c r="AS16" i="59"/>
  <c r="AT16" i="59"/>
  <c r="AU16" i="59"/>
  <c r="AV16" i="59"/>
  <c r="AW16" i="59"/>
  <c r="G17" i="59"/>
  <c r="H17" i="59"/>
  <c r="I17" i="59"/>
  <c r="F17" i="59" s="1"/>
  <c r="AN17" i="59"/>
  <c r="AO17" i="59"/>
  <c r="AX17" i="59" s="1"/>
  <c r="AP17" i="59"/>
  <c r="AQ17" i="59"/>
  <c r="AR17" i="59"/>
  <c r="AS17" i="59"/>
  <c r="AT17" i="59"/>
  <c r="AU17" i="59"/>
  <c r="AV17" i="59"/>
  <c r="AW17" i="59"/>
  <c r="G18" i="59"/>
  <c r="H18" i="59"/>
  <c r="F18" i="59" s="1"/>
  <c r="I18" i="59"/>
  <c r="AN18" i="59"/>
  <c r="AO18" i="59"/>
  <c r="AP18" i="59"/>
  <c r="AQ18" i="59"/>
  <c r="AR18" i="59"/>
  <c r="AS18" i="59"/>
  <c r="AT18" i="59"/>
  <c r="AU18" i="59"/>
  <c r="AV18" i="59"/>
  <c r="AW18" i="59"/>
  <c r="AX18" i="59"/>
  <c r="G19" i="59"/>
  <c r="F19" i="59" s="1"/>
  <c r="H19" i="59"/>
  <c r="I19" i="59"/>
  <c r="AN19" i="59"/>
  <c r="AO19" i="59"/>
  <c r="AX19" i="59" s="1"/>
  <c r="AP19" i="59"/>
  <c r="AQ19" i="59"/>
  <c r="AR19" i="59"/>
  <c r="AS19" i="59"/>
  <c r="AT19" i="59"/>
  <c r="AU19" i="59"/>
  <c r="AV19" i="59"/>
  <c r="AW19" i="59"/>
  <c r="G20" i="59"/>
  <c r="H20" i="59"/>
  <c r="F20" i="59" s="1"/>
  <c r="I20" i="59"/>
  <c r="AN20" i="59"/>
  <c r="AO20" i="59"/>
  <c r="AP20" i="59"/>
  <c r="AQ20" i="59"/>
  <c r="AR20" i="59"/>
  <c r="AX20" i="59" s="1"/>
  <c r="AS20" i="59"/>
  <c r="AT20" i="59"/>
  <c r="AU20" i="59"/>
  <c r="AV20" i="59"/>
  <c r="AW20" i="59"/>
  <c r="G21" i="59"/>
  <c r="H21" i="59"/>
  <c r="I21" i="59"/>
  <c r="F21" i="59" s="1"/>
  <c r="AN21" i="59"/>
  <c r="AO21" i="59"/>
  <c r="AX21" i="59" s="1"/>
  <c r="AP21" i="59"/>
  <c r="AQ21" i="59"/>
  <c r="AR21" i="59"/>
  <c r="AS21" i="59"/>
  <c r="AT21" i="59"/>
  <c r="AU21" i="59"/>
  <c r="AV21" i="59"/>
  <c r="AW21" i="59"/>
  <c r="G22" i="59"/>
  <c r="H22" i="59"/>
  <c r="F22" i="59" s="1"/>
  <c r="I22" i="59"/>
  <c r="AN22" i="59"/>
  <c r="AO22" i="59"/>
  <c r="AP22" i="59"/>
  <c r="AQ22" i="59"/>
  <c r="AQ74" i="59" s="1"/>
  <c r="AR22" i="59"/>
  <c r="AS22" i="59"/>
  <c r="AT22" i="59"/>
  <c r="AU22" i="59"/>
  <c r="AV22" i="59"/>
  <c r="AW22" i="59"/>
  <c r="AX22" i="59"/>
  <c r="G23" i="59"/>
  <c r="F23" i="59" s="1"/>
  <c r="H23" i="59"/>
  <c r="I23" i="59"/>
  <c r="AN23" i="59"/>
  <c r="AO23" i="59"/>
  <c r="AX23" i="59" s="1"/>
  <c r="AP23" i="59"/>
  <c r="AQ23" i="59"/>
  <c r="AR23" i="59"/>
  <c r="AS23" i="59"/>
  <c r="AT23" i="59"/>
  <c r="AU23" i="59"/>
  <c r="AV23" i="59"/>
  <c r="AW23" i="59"/>
  <c r="G24" i="59"/>
  <c r="H24" i="59"/>
  <c r="F24" i="59" s="1"/>
  <c r="I24" i="59"/>
  <c r="AN24" i="59"/>
  <c r="AO24" i="59"/>
  <c r="AP24" i="59"/>
  <c r="AQ24" i="59"/>
  <c r="AR24" i="59"/>
  <c r="AX24" i="59" s="1"/>
  <c r="AS24" i="59"/>
  <c r="AT24" i="59"/>
  <c r="AU24" i="59"/>
  <c r="AV24" i="59"/>
  <c r="AW24" i="59"/>
  <c r="G25" i="59"/>
  <c r="H25" i="59"/>
  <c r="I25" i="59"/>
  <c r="F25" i="59" s="1"/>
  <c r="B2" i="59" s="1"/>
  <c r="AN25" i="59"/>
  <c r="AO25" i="59"/>
  <c r="AX25" i="59" s="1"/>
  <c r="AP25" i="59"/>
  <c r="AQ25" i="59"/>
  <c r="AR25" i="59"/>
  <c r="AS25" i="59"/>
  <c r="AT25" i="59"/>
  <c r="AU25" i="59"/>
  <c r="AV25" i="59"/>
  <c r="AW25" i="59"/>
  <c r="G26" i="59"/>
  <c r="H26" i="59"/>
  <c r="F26" i="59" s="1"/>
  <c r="I26" i="59"/>
  <c r="AN26" i="59"/>
  <c r="AO26" i="59"/>
  <c r="AP26" i="59"/>
  <c r="AQ26" i="59"/>
  <c r="AR26" i="59"/>
  <c r="AS26" i="59"/>
  <c r="AT26" i="59"/>
  <c r="AU26" i="59"/>
  <c r="AV26" i="59"/>
  <c r="AW26" i="59"/>
  <c r="AX26" i="59"/>
  <c r="G27" i="59"/>
  <c r="F27" i="59" s="1"/>
  <c r="H27" i="59"/>
  <c r="I27" i="59"/>
  <c r="AN27" i="59"/>
  <c r="AO27" i="59"/>
  <c r="AX27" i="59" s="1"/>
  <c r="AP27" i="59"/>
  <c r="AQ27" i="59"/>
  <c r="AR27" i="59"/>
  <c r="AS27" i="59"/>
  <c r="AT27" i="59"/>
  <c r="AU27" i="59"/>
  <c r="AV27" i="59"/>
  <c r="AW27" i="59"/>
  <c r="G28" i="59"/>
  <c r="F28" i="59" s="1"/>
  <c r="H28" i="59"/>
  <c r="I28" i="59"/>
  <c r="AN28" i="59"/>
  <c r="AO28" i="59"/>
  <c r="AP28" i="59"/>
  <c r="AQ28" i="59"/>
  <c r="AR28" i="59"/>
  <c r="AX28" i="59" s="1"/>
  <c r="AS28" i="59"/>
  <c r="AT28" i="59"/>
  <c r="AU28" i="59"/>
  <c r="AV28" i="59"/>
  <c r="AW28" i="59"/>
  <c r="G29" i="59"/>
  <c r="H29" i="59"/>
  <c r="I29" i="59"/>
  <c r="F29" i="59" s="1"/>
  <c r="AN29" i="59"/>
  <c r="AO29" i="59"/>
  <c r="AX29" i="59" s="1"/>
  <c r="AP29" i="59"/>
  <c r="AQ29" i="59"/>
  <c r="AR29" i="59"/>
  <c r="AS29" i="59"/>
  <c r="AT29" i="59"/>
  <c r="AU29" i="59"/>
  <c r="AV29" i="59"/>
  <c r="AW29" i="59"/>
  <c r="G30" i="59"/>
  <c r="H30" i="59"/>
  <c r="F30" i="59" s="1"/>
  <c r="I30" i="59"/>
  <c r="AN30" i="59"/>
  <c r="AO30" i="59"/>
  <c r="AP30" i="59"/>
  <c r="AQ30" i="59"/>
  <c r="AR30" i="59"/>
  <c r="AS30" i="59"/>
  <c r="AT30" i="59"/>
  <c r="AU30" i="59"/>
  <c r="AV30" i="59"/>
  <c r="AW30" i="59"/>
  <c r="AX30" i="59"/>
  <c r="G31" i="59"/>
  <c r="F31" i="59" s="1"/>
  <c r="H31" i="59"/>
  <c r="I31" i="59"/>
  <c r="AN31" i="59"/>
  <c r="AO31" i="59"/>
  <c r="AX31" i="59" s="1"/>
  <c r="AP31" i="59"/>
  <c r="AQ31" i="59"/>
  <c r="AR31" i="59"/>
  <c r="AS31" i="59"/>
  <c r="AT31" i="59"/>
  <c r="AU31" i="59"/>
  <c r="AV31" i="59"/>
  <c r="AW31" i="59"/>
  <c r="G32" i="59"/>
  <c r="H32" i="59"/>
  <c r="F32" i="59" s="1"/>
  <c r="I32" i="59"/>
  <c r="AN32" i="59"/>
  <c r="AO32" i="59"/>
  <c r="AP32" i="59"/>
  <c r="AQ32" i="59"/>
  <c r="AR32" i="59"/>
  <c r="AX32" i="59" s="1"/>
  <c r="AS32" i="59"/>
  <c r="AT32" i="59"/>
  <c r="AU32" i="59"/>
  <c r="AV32" i="59"/>
  <c r="AW32" i="59"/>
  <c r="G33" i="59"/>
  <c r="H33" i="59"/>
  <c r="I33" i="59"/>
  <c r="F33" i="59" s="1"/>
  <c r="AN33" i="59"/>
  <c r="AO33" i="59"/>
  <c r="AX33" i="59" s="1"/>
  <c r="AP33" i="59"/>
  <c r="AQ33" i="59"/>
  <c r="AR33" i="59"/>
  <c r="AS33" i="59"/>
  <c r="AT33" i="59"/>
  <c r="AT74" i="59" s="1"/>
  <c r="AU33" i="59"/>
  <c r="AV33" i="59"/>
  <c r="AW33" i="59"/>
  <c r="G34" i="59"/>
  <c r="H34" i="59"/>
  <c r="F34" i="59" s="1"/>
  <c r="I34" i="59"/>
  <c r="AN34" i="59"/>
  <c r="AO34" i="59"/>
  <c r="AP34" i="59"/>
  <c r="AQ34" i="59"/>
  <c r="AR34" i="59"/>
  <c r="AS34" i="59"/>
  <c r="AT34" i="59"/>
  <c r="AU34" i="59"/>
  <c r="AV34" i="59"/>
  <c r="AW34" i="59"/>
  <c r="AX34" i="59"/>
  <c r="G35" i="59"/>
  <c r="F35" i="59" s="1"/>
  <c r="H35" i="59"/>
  <c r="I35" i="59"/>
  <c r="AN35" i="59"/>
  <c r="AO35" i="59"/>
  <c r="AX35" i="59" s="1"/>
  <c r="AP35" i="59"/>
  <c r="AQ35" i="59"/>
  <c r="AR35" i="59"/>
  <c r="AS35" i="59"/>
  <c r="AT35" i="59"/>
  <c r="AU35" i="59"/>
  <c r="AV35" i="59"/>
  <c r="AW35" i="59"/>
  <c r="G36" i="59"/>
  <c r="H36" i="59"/>
  <c r="F36" i="59" s="1"/>
  <c r="I36" i="59"/>
  <c r="AN36" i="59"/>
  <c r="AO36" i="59"/>
  <c r="AP36" i="59"/>
  <c r="AQ36" i="59"/>
  <c r="AR36" i="59"/>
  <c r="AX36" i="59" s="1"/>
  <c r="AS36" i="59"/>
  <c r="AT36" i="59"/>
  <c r="AU36" i="59"/>
  <c r="AV36" i="59"/>
  <c r="AW36" i="59"/>
  <c r="G37" i="59"/>
  <c r="H37" i="59"/>
  <c r="I37" i="59"/>
  <c r="F37" i="59" s="1"/>
  <c r="AN37" i="59"/>
  <c r="AO37" i="59"/>
  <c r="AX37" i="59" s="1"/>
  <c r="AP37" i="59"/>
  <c r="AQ37" i="59"/>
  <c r="AR37" i="59"/>
  <c r="AS37" i="59"/>
  <c r="AT37" i="59"/>
  <c r="AU37" i="59"/>
  <c r="AV37" i="59"/>
  <c r="AW37" i="59"/>
  <c r="G38" i="59"/>
  <c r="H38" i="59"/>
  <c r="F38" i="59" s="1"/>
  <c r="I38" i="59"/>
  <c r="AN38" i="59"/>
  <c r="AO38" i="59"/>
  <c r="AP38" i="59"/>
  <c r="AQ38" i="59"/>
  <c r="AR38" i="59"/>
  <c r="AS38" i="59"/>
  <c r="AT38" i="59"/>
  <c r="AU38" i="59"/>
  <c r="AV38" i="59"/>
  <c r="AW38" i="59"/>
  <c r="AX38" i="59"/>
  <c r="G39" i="59"/>
  <c r="F39" i="59" s="1"/>
  <c r="H39" i="59"/>
  <c r="I39" i="59"/>
  <c r="AN39" i="59"/>
  <c r="AO39" i="59"/>
  <c r="AX39" i="59" s="1"/>
  <c r="AP39" i="59"/>
  <c r="AQ39" i="59"/>
  <c r="AR39" i="59"/>
  <c r="AS39" i="59"/>
  <c r="AT39" i="59"/>
  <c r="AU39" i="59"/>
  <c r="AV39" i="59"/>
  <c r="AW39" i="59"/>
  <c r="G40" i="59"/>
  <c r="H40" i="59"/>
  <c r="F40" i="59" s="1"/>
  <c r="I40" i="59"/>
  <c r="AN40" i="59"/>
  <c r="AO40" i="59"/>
  <c r="AP40" i="59"/>
  <c r="AQ40" i="59"/>
  <c r="AR40" i="59"/>
  <c r="AX40" i="59" s="1"/>
  <c r="AS40" i="59"/>
  <c r="AT40" i="59"/>
  <c r="AU40" i="59"/>
  <c r="AV40" i="59"/>
  <c r="AW40" i="59"/>
  <c r="G41" i="59"/>
  <c r="H41" i="59"/>
  <c r="I41" i="59"/>
  <c r="F41" i="59" s="1"/>
  <c r="AN41" i="59"/>
  <c r="AO41" i="59"/>
  <c r="AX41" i="59" s="1"/>
  <c r="AP41" i="59"/>
  <c r="AQ41" i="59"/>
  <c r="AR41" i="59"/>
  <c r="AS41" i="59"/>
  <c r="AT41" i="59"/>
  <c r="AU41" i="59"/>
  <c r="AV41" i="59"/>
  <c r="AW41" i="59"/>
  <c r="G42" i="59"/>
  <c r="H42" i="59"/>
  <c r="F42" i="59" s="1"/>
  <c r="I42" i="59"/>
  <c r="AN42" i="59"/>
  <c r="AO42" i="59"/>
  <c r="AP42" i="59"/>
  <c r="AQ42" i="59"/>
  <c r="AR42" i="59"/>
  <c r="AS42" i="59"/>
  <c r="AT42" i="59"/>
  <c r="AU42" i="59"/>
  <c r="AV42" i="59"/>
  <c r="AW42" i="59"/>
  <c r="AX42" i="59"/>
  <c r="G43" i="59"/>
  <c r="F43" i="59" s="1"/>
  <c r="H43" i="59"/>
  <c r="I43" i="59"/>
  <c r="AN43" i="59"/>
  <c r="AO43" i="59"/>
  <c r="AP43" i="59"/>
  <c r="AQ43" i="59"/>
  <c r="AR43" i="59"/>
  <c r="AS43" i="59"/>
  <c r="AT43" i="59"/>
  <c r="AU43" i="59"/>
  <c r="AX43" i="59" s="1"/>
  <c r="AV43" i="59"/>
  <c r="AW43" i="59"/>
  <c r="G44" i="59"/>
  <c r="H44" i="59"/>
  <c r="F44" i="59" s="1"/>
  <c r="I44" i="59"/>
  <c r="AN44" i="59"/>
  <c r="AO44" i="59"/>
  <c r="AP44" i="59"/>
  <c r="AQ44" i="59"/>
  <c r="AR44" i="59"/>
  <c r="AX44" i="59" s="1"/>
  <c r="AS44" i="59"/>
  <c r="AT44" i="59"/>
  <c r="AU44" i="59"/>
  <c r="AV44" i="59"/>
  <c r="AW44" i="59"/>
  <c r="G45" i="59"/>
  <c r="H45" i="59"/>
  <c r="I45" i="59"/>
  <c r="F45" i="59" s="1"/>
  <c r="AN45" i="59"/>
  <c r="AO45" i="59"/>
  <c r="AX45" i="59" s="1"/>
  <c r="AP45" i="59"/>
  <c r="AQ45" i="59"/>
  <c r="AR45" i="59"/>
  <c r="AS45" i="59"/>
  <c r="AT45" i="59"/>
  <c r="AU45" i="59"/>
  <c r="AV45" i="59"/>
  <c r="AW45" i="59"/>
  <c r="G46" i="59"/>
  <c r="H46" i="59"/>
  <c r="F46" i="59" s="1"/>
  <c r="I46" i="59"/>
  <c r="AN46" i="59"/>
  <c r="AO46" i="59"/>
  <c r="AP46" i="59"/>
  <c r="AQ46" i="59"/>
  <c r="AR46" i="59"/>
  <c r="AS46" i="59"/>
  <c r="AT46" i="59"/>
  <c r="AU46" i="59"/>
  <c r="AV46" i="59"/>
  <c r="AW46" i="59"/>
  <c r="AX46" i="59"/>
  <c r="G47" i="59"/>
  <c r="F47" i="59" s="1"/>
  <c r="H47" i="59"/>
  <c r="I47" i="59"/>
  <c r="AN47" i="59"/>
  <c r="AO47" i="59"/>
  <c r="AP47" i="59"/>
  <c r="AQ47" i="59"/>
  <c r="AR47" i="59"/>
  <c r="AS47" i="59"/>
  <c r="AT47" i="59"/>
  <c r="AU47" i="59"/>
  <c r="AX47" i="59" s="1"/>
  <c r="AV47" i="59"/>
  <c r="AW47" i="59"/>
  <c r="G48" i="59"/>
  <c r="H48" i="59"/>
  <c r="F48" i="59" s="1"/>
  <c r="I48" i="59"/>
  <c r="AN48" i="59"/>
  <c r="AO48" i="59"/>
  <c r="AP48" i="59"/>
  <c r="AQ48" i="59"/>
  <c r="AR48" i="59"/>
  <c r="AX48" i="59" s="1"/>
  <c r="AS48" i="59"/>
  <c r="AT48" i="59"/>
  <c r="AU48" i="59"/>
  <c r="AV48" i="59"/>
  <c r="AW48" i="59"/>
  <c r="G49" i="59"/>
  <c r="H49" i="59"/>
  <c r="I49" i="59"/>
  <c r="F49" i="59" s="1"/>
  <c r="AN49" i="59"/>
  <c r="AO49" i="59"/>
  <c r="AX49" i="59" s="1"/>
  <c r="AP49" i="59"/>
  <c r="AQ49" i="59"/>
  <c r="AR49" i="59"/>
  <c r="AS49" i="59"/>
  <c r="AT49" i="59"/>
  <c r="AU49" i="59"/>
  <c r="AV49" i="59"/>
  <c r="AW49" i="59"/>
  <c r="G50" i="59"/>
  <c r="H50" i="59"/>
  <c r="F50" i="59" s="1"/>
  <c r="I50" i="59"/>
  <c r="AN50" i="59"/>
  <c r="AO50" i="59"/>
  <c r="AP50" i="59"/>
  <c r="AQ50" i="59"/>
  <c r="AR50" i="59"/>
  <c r="AS50" i="59"/>
  <c r="AT50" i="59"/>
  <c r="AU50" i="59"/>
  <c r="AV50" i="59"/>
  <c r="AW50" i="59"/>
  <c r="AX50" i="59"/>
  <c r="G51" i="59"/>
  <c r="F51" i="59" s="1"/>
  <c r="H51" i="59"/>
  <c r="I51" i="59"/>
  <c r="AN51" i="59"/>
  <c r="AO51" i="59"/>
  <c r="AP51" i="59"/>
  <c r="AQ51" i="59"/>
  <c r="AR51" i="59"/>
  <c r="AS51" i="59"/>
  <c r="AT51" i="59"/>
  <c r="AU51" i="59"/>
  <c r="AX51" i="59" s="1"/>
  <c r="AV51" i="59"/>
  <c r="AW51" i="59"/>
  <c r="G52" i="59"/>
  <c r="H52" i="59"/>
  <c r="F52" i="59" s="1"/>
  <c r="I52" i="59"/>
  <c r="AN52" i="59"/>
  <c r="AO52" i="59"/>
  <c r="AP52" i="59"/>
  <c r="AQ52" i="59"/>
  <c r="AR52" i="59"/>
  <c r="AX52" i="59" s="1"/>
  <c r="AS52" i="59"/>
  <c r="AT52" i="59"/>
  <c r="AU52" i="59"/>
  <c r="AV52" i="59"/>
  <c r="AW52" i="59"/>
  <c r="G53" i="59"/>
  <c r="H53" i="59"/>
  <c r="I53" i="59"/>
  <c r="F53" i="59" s="1"/>
  <c r="AN53" i="59"/>
  <c r="AO53" i="59"/>
  <c r="AX53" i="59" s="1"/>
  <c r="AP53" i="59"/>
  <c r="AQ53" i="59"/>
  <c r="AR53" i="59"/>
  <c r="AS53" i="59"/>
  <c r="AT53" i="59"/>
  <c r="AU53" i="59"/>
  <c r="AV53" i="59"/>
  <c r="AW53" i="59"/>
  <c r="G54" i="59"/>
  <c r="H54" i="59"/>
  <c r="F54" i="59" s="1"/>
  <c r="I54" i="59"/>
  <c r="AN54" i="59"/>
  <c r="AO54" i="59"/>
  <c r="AP54" i="59"/>
  <c r="AQ54" i="59"/>
  <c r="AR54" i="59"/>
  <c r="AS54" i="59"/>
  <c r="AT54" i="59"/>
  <c r="AU54" i="59"/>
  <c r="AV54" i="59"/>
  <c r="AW54" i="59"/>
  <c r="AX54" i="59"/>
  <c r="G55" i="59"/>
  <c r="F55" i="59" s="1"/>
  <c r="H55" i="59"/>
  <c r="I55" i="59"/>
  <c r="AN55" i="59"/>
  <c r="AO55" i="59"/>
  <c r="AP55" i="59"/>
  <c r="AQ55" i="59"/>
  <c r="AR55" i="59"/>
  <c r="AS55" i="59"/>
  <c r="AT55" i="59"/>
  <c r="AU55" i="59"/>
  <c r="AX55" i="59" s="1"/>
  <c r="AV55" i="59"/>
  <c r="AW55" i="59"/>
  <c r="G56" i="59"/>
  <c r="H56" i="59"/>
  <c r="F56" i="59" s="1"/>
  <c r="I56" i="59"/>
  <c r="AN56" i="59"/>
  <c r="AO56" i="59"/>
  <c r="AP56" i="59"/>
  <c r="AQ56" i="59"/>
  <c r="AR56" i="59"/>
  <c r="AX56" i="59" s="1"/>
  <c r="AS56" i="59"/>
  <c r="AT56" i="59"/>
  <c r="AU56" i="59"/>
  <c r="AV56" i="59"/>
  <c r="AW56" i="59"/>
  <c r="G57" i="59"/>
  <c r="H57" i="59"/>
  <c r="I57" i="59"/>
  <c r="F57" i="59" s="1"/>
  <c r="AN57" i="59"/>
  <c r="AO57" i="59"/>
  <c r="AX57" i="59" s="1"/>
  <c r="AP57" i="59"/>
  <c r="AQ57" i="59"/>
  <c r="AR57" i="59"/>
  <c r="AS57" i="59"/>
  <c r="AT57" i="59"/>
  <c r="AU57" i="59"/>
  <c r="AV57" i="59"/>
  <c r="AW57" i="59"/>
  <c r="G58" i="59"/>
  <c r="H58" i="59"/>
  <c r="F58" i="59" s="1"/>
  <c r="I58" i="59"/>
  <c r="AN58" i="59"/>
  <c r="AO58" i="59"/>
  <c r="AP58" i="59"/>
  <c r="AQ58" i="59"/>
  <c r="AR58" i="59"/>
  <c r="AS58" i="59"/>
  <c r="AT58" i="59"/>
  <c r="AU58" i="59"/>
  <c r="AV58" i="59"/>
  <c r="AW58" i="59"/>
  <c r="AX58" i="59"/>
  <c r="G59" i="59"/>
  <c r="F59" i="59" s="1"/>
  <c r="H59" i="59"/>
  <c r="I59" i="59"/>
  <c r="AN59" i="59"/>
  <c r="AO59" i="59"/>
  <c r="AP59" i="59"/>
  <c r="AQ59" i="59"/>
  <c r="AR59" i="59"/>
  <c r="AS59" i="59"/>
  <c r="AT59" i="59"/>
  <c r="AU59" i="59"/>
  <c r="AX59" i="59" s="1"/>
  <c r="AV59" i="59"/>
  <c r="AW59" i="59"/>
  <c r="G60" i="59"/>
  <c r="H60" i="59"/>
  <c r="F60" i="59" s="1"/>
  <c r="I60" i="59"/>
  <c r="AN60" i="59"/>
  <c r="AO60" i="59"/>
  <c r="AP60" i="59"/>
  <c r="AQ60" i="59"/>
  <c r="AR60" i="59"/>
  <c r="AX60" i="59" s="1"/>
  <c r="AS60" i="59"/>
  <c r="AT60" i="59"/>
  <c r="AU60" i="59"/>
  <c r="AV60" i="59"/>
  <c r="AW60" i="59"/>
  <c r="G61" i="59"/>
  <c r="H61" i="59"/>
  <c r="I61" i="59"/>
  <c r="F61" i="59" s="1"/>
  <c r="AN61" i="59"/>
  <c r="AO61" i="59"/>
  <c r="AX61" i="59" s="1"/>
  <c r="AP61" i="59"/>
  <c r="AQ61" i="59"/>
  <c r="AR61" i="59"/>
  <c r="AS61" i="59"/>
  <c r="AT61" i="59"/>
  <c r="AU61" i="59"/>
  <c r="AV61" i="59"/>
  <c r="AW61" i="59"/>
  <c r="G62" i="59"/>
  <c r="H62" i="59"/>
  <c r="F62" i="59" s="1"/>
  <c r="I62" i="59"/>
  <c r="AN62" i="59"/>
  <c r="AO62" i="59"/>
  <c r="AP62" i="59"/>
  <c r="AQ62" i="59"/>
  <c r="AR62" i="59"/>
  <c r="AS62" i="59"/>
  <c r="AT62" i="59"/>
  <c r="AU62" i="59"/>
  <c r="AV62" i="59"/>
  <c r="AW62" i="59"/>
  <c r="AX62" i="59"/>
  <c r="G63" i="59"/>
  <c r="F63" i="59" s="1"/>
  <c r="H63" i="59"/>
  <c r="I63" i="59"/>
  <c r="AN63" i="59"/>
  <c r="AO63" i="59"/>
  <c r="AP63" i="59"/>
  <c r="AQ63" i="59"/>
  <c r="AR63" i="59"/>
  <c r="AS63" i="59"/>
  <c r="AT63" i="59"/>
  <c r="AU63" i="59"/>
  <c r="AX63" i="59" s="1"/>
  <c r="AV63" i="59"/>
  <c r="AW63" i="59"/>
  <c r="G64" i="59"/>
  <c r="H64" i="59"/>
  <c r="F64" i="59" s="1"/>
  <c r="I64" i="59"/>
  <c r="AN64" i="59"/>
  <c r="AO64" i="59"/>
  <c r="AP64" i="59"/>
  <c r="AQ64" i="59"/>
  <c r="AR64" i="59"/>
  <c r="AX64" i="59" s="1"/>
  <c r="AS64" i="59"/>
  <c r="AT64" i="59"/>
  <c r="AU64" i="59"/>
  <c r="AV64" i="59"/>
  <c r="AW64" i="59"/>
  <c r="F65" i="59"/>
  <c r="G65" i="59"/>
  <c r="H65" i="59"/>
  <c r="I65" i="59"/>
  <c r="AN65" i="59"/>
  <c r="AO65" i="59"/>
  <c r="AX65" i="59" s="1"/>
  <c r="AP65" i="59"/>
  <c r="AQ65" i="59"/>
  <c r="AR65" i="59"/>
  <c r="AS65" i="59"/>
  <c r="AT65" i="59"/>
  <c r="AU65" i="59"/>
  <c r="AV65" i="59"/>
  <c r="AW65" i="59"/>
  <c r="G66" i="59"/>
  <c r="H66" i="59"/>
  <c r="F66" i="59" s="1"/>
  <c r="I66" i="59"/>
  <c r="AN66" i="59"/>
  <c r="AO66" i="59"/>
  <c r="AP66" i="59"/>
  <c r="AQ66" i="59"/>
  <c r="AR66" i="59"/>
  <c r="AS66" i="59"/>
  <c r="AT66" i="59"/>
  <c r="AU66" i="59"/>
  <c r="AV66" i="59"/>
  <c r="AW66" i="59"/>
  <c r="AX66" i="59"/>
  <c r="G67" i="59"/>
  <c r="F67" i="59" s="1"/>
  <c r="H67" i="59"/>
  <c r="I67" i="59"/>
  <c r="AN67" i="59"/>
  <c r="AO67" i="59"/>
  <c r="AP67" i="59"/>
  <c r="AQ67" i="59"/>
  <c r="AR67" i="59"/>
  <c r="AS67" i="59"/>
  <c r="AT67" i="59"/>
  <c r="AU67" i="59"/>
  <c r="AX67" i="59" s="1"/>
  <c r="AV67" i="59"/>
  <c r="AW67" i="59"/>
  <c r="G68" i="59"/>
  <c r="H68" i="59"/>
  <c r="F68" i="59" s="1"/>
  <c r="I68" i="59"/>
  <c r="AN68" i="59"/>
  <c r="AO68" i="59"/>
  <c r="AP68" i="59"/>
  <c r="AQ68" i="59"/>
  <c r="AR68" i="59"/>
  <c r="AX68" i="59" s="1"/>
  <c r="AS68" i="59"/>
  <c r="AT68" i="59"/>
  <c r="AU68" i="59"/>
  <c r="AV68" i="59"/>
  <c r="AW68" i="59"/>
  <c r="G69" i="59"/>
  <c r="H69" i="59"/>
  <c r="I69" i="59"/>
  <c r="F69" i="59" s="1"/>
  <c r="AN69" i="59"/>
  <c r="AO69" i="59"/>
  <c r="AX69" i="59" s="1"/>
  <c r="AP69" i="59"/>
  <c r="AQ69" i="59"/>
  <c r="AR69" i="59"/>
  <c r="AS69" i="59"/>
  <c r="AT69" i="59"/>
  <c r="AU69" i="59"/>
  <c r="AV69" i="59"/>
  <c r="AW69" i="59"/>
  <c r="G70" i="59"/>
  <c r="H70" i="59"/>
  <c r="F70" i="59" s="1"/>
  <c r="I70" i="59"/>
  <c r="AN70" i="59"/>
  <c r="AO70" i="59"/>
  <c r="AP70" i="59"/>
  <c r="AQ70" i="59"/>
  <c r="AR70" i="59"/>
  <c r="AS70" i="59"/>
  <c r="AT70" i="59"/>
  <c r="AU70" i="59"/>
  <c r="AV70" i="59"/>
  <c r="AW70" i="59"/>
  <c r="AX70" i="59"/>
  <c r="G71" i="59"/>
  <c r="F71" i="59" s="1"/>
  <c r="H71" i="59"/>
  <c r="I71" i="59"/>
  <c r="AN71" i="59"/>
  <c r="AO71" i="59"/>
  <c r="AP71" i="59"/>
  <c r="AQ71" i="59"/>
  <c r="AR71" i="59"/>
  <c r="AS71" i="59"/>
  <c r="AT71" i="59"/>
  <c r="AU71" i="59"/>
  <c r="AX71" i="59" s="1"/>
  <c r="AV71" i="59"/>
  <c r="AW71" i="59"/>
  <c r="G72" i="59"/>
  <c r="H72" i="59"/>
  <c r="F72" i="59" s="1"/>
  <c r="I72" i="59"/>
  <c r="AN72" i="59"/>
  <c r="AO72" i="59"/>
  <c r="AP72" i="59"/>
  <c r="AQ72" i="59"/>
  <c r="AR72" i="59"/>
  <c r="AX72" i="59" s="1"/>
  <c r="AS72" i="59"/>
  <c r="AT72" i="59"/>
  <c r="AU72" i="59"/>
  <c r="AV72" i="59"/>
  <c r="AW72" i="59"/>
  <c r="G73" i="59"/>
  <c r="H73" i="59"/>
  <c r="I73" i="59"/>
  <c r="F73" i="59" s="1"/>
  <c r="AN73" i="59"/>
  <c r="AO73" i="59"/>
  <c r="AX73" i="59" s="1"/>
  <c r="AP73" i="59"/>
  <c r="AQ73" i="59"/>
  <c r="AR73" i="59"/>
  <c r="AS73" i="59"/>
  <c r="AT73" i="59"/>
  <c r="AU73" i="59"/>
  <c r="AV73" i="59"/>
  <c r="AW73" i="59"/>
  <c r="H74" i="59"/>
  <c r="J74" i="59"/>
  <c r="K74" i="59"/>
  <c r="L74" i="59"/>
  <c r="M74" i="59"/>
  <c r="N74" i="59"/>
  <c r="O74" i="59"/>
  <c r="P74" i="59"/>
  <c r="Q74" i="59"/>
  <c r="R74" i="59"/>
  <c r="S74" i="59"/>
  <c r="T74" i="59"/>
  <c r="U74" i="59"/>
  <c r="V74" i="59"/>
  <c r="W74" i="59"/>
  <c r="X74" i="59"/>
  <c r="Y74" i="59"/>
  <c r="Z74" i="59"/>
  <c r="AA74" i="59"/>
  <c r="AB74" i="59"/>
  <c r="AC74" i="59"/>
  <c r="AD74" i="59"/>
  <c r="AE74" i="59"/>
  <c r="AF74" i="59"/>
  <c r="AG74" i="59"/>
  <c r="AH74" i="59"/>
  <c r="AI74" i="59"/>
  <c r="AJ74" i="59"/>
  <c r="AK74" i="59"/>
  <c r="AL74" i="59"/>
  <c r="AM74" i="59"/>
  <c r="AP74" i="59"/>
  <c r="AR74" i="59"/>
  <c r="AV74" i="59"/>
  <c r="AW74" i="59"/>
  <c r="B6" i="58"/>
  <c r="G9" i="58"/>
  <c r="H9" i="58"/>
  <c r="I9" i="58"/>
  <c r="F9" i="58" s="1"/>
  <c r="AN9" i="58"/>
  <c r="AX9" i="58" s="1"/>
  <c r="AO9" i="58"/>
  <c r="AP9" i="58"/>
  <c r="AQ9" i="58"/>
  <c r="AR9" i="58"/>
  <c r="AS9" i="58"/>
  <c r="AT9" i="58"/>
  <c r="AU9" i="58"/>
  <c r="AV9" i="58"/>
  <c r="AW9" i="58"/>
  <c r="G10" i="58"/>
  <c r="F10" i="58" s="1"/>
  <c r="H10" i="58"/>
  <c r="I10" i="58"/>
  <c r="AN10" i="58"/>
  <c r="AX10" i="58" s="1"/>
  <c r="AO10" i="58"/>
  <c r="AP10" i="58"/>
  <c r="AQ10" i="58"/>
  <c r="AR10" i="58"/>
  <c r="AS10" i="58"/>
  <c r="AT10" i="58"/>
  <c r="AU10" i="58"/>
  <c r="AV10" i="58"/>
  <c r="AW10" i="58"/>
  <c r="G11" i="58"/>
  <c r="F11" i="58" s="1"/>
  <c r="H11" i="58"/>
  <c r="I11" i="58"/>
  <c r="AN11" i="58"/>
  <c r="AX11" i="58" s="1"/>
  <c r="AO11" i="58"/>
  <c r="AP11" i="58"/>
  <c r="AQ11" i="58"/>
  <c r="AR11" i="58"/>
  <c r="AS11" i="58"/>
  <c r="AT11" i="58"/>
  <c r="AU11" i="58"/>
  <c r="AV11" i="58"/>
  <c r="AW11" i="58"/>
  <c r="G12" i="58"/>
  <c r="F12" i="58" s="1"/>
  <c r="H12" i="58"/>
  <c r="I12" i="58"/>
  <c r="AN12" i="58"/>
  <c r="AO12" i="58"/>
  <c r="AP12" i="58"/>
  <c r="AQ12" i="58"/>
  <c r="AR12" i="58"/>
  <c r="AS12" i="58"/>
  <c r="AT12" i="58"/>
  <c r="AU12" i="58"/>
  <c r="AV12" i="58"/>
  <c r="AW12" i="58"/>
  <c r="AX12" i="58"/>
  <c r="G13" i="58"/>
  <c r="F13" i="58" s="1"/>
  <c r="H13" i="58"/>
  <c r="I13" i="58"/>
  <c r="AN13" i="58"/>
  <c r="AO13" i="58"/>
  <c r="AX13" i="58" s="1"/>
  <c r="AP13" i="58"/>
  <c r="AQ13" i="58"/>
  <c r="AR13" i="58"/>
  <c r="AS13" i="58"/>
  <c r="AT13" i="58"/>
  <c r="AU13" i="58"/>
  <c r="AV13" i="58"/>
  <c r="AW13" i="58"/>
  <c r="G14" i="58"/>
  <c r="F14" i="58" s="1"/>
  <c r="H14" i="58"/>
  <c r="I14" i="58"/>
  <c r="AN14" i="58"/>
  <c r="AX14" i="58" s="1"/>
  <c r="AO14" i="58"/>
  <c r="AP14" i="58"/>
  <c r="AQ14" i="58"/>
  <c r="AR14" i="58"/>
  <c r="AS14" i="58"/>
  <c r="AT14" i="58"/>
  <c r="AU14" i="58"/>
  <c r="AV14" i="58"/>
  <c r="AW14" i="58"/>
  <c r="G15" i="58"/>
  <c r="F15" i="58" s="1"/>
  <c r="H15" i="58"/>
  <c r="I15" i="58"/>
  <c r="AN15" i="58"/>
  <c r="AO15" i="58"/>
  <c r="AX15" i="58" s="1"/>
  <c r="AP15" i="58"/>
  <c r="AQ15" i="58"/>
  <c r="AR15" i="58"/>
  <c r="AS15" i="58"/>
  <c r="AT15" i="58"/>
  <c r="AU15" i="58"/>
  <c r="AV15" i="58"/>
  <c r="AW15" i="58"/>
  <c r="G16" i="58"/>
  <c r="H16" i="58"/>
  <c r="F16" i="58" s="1"/>
  <c r="I16" i="58"/>
  <c r="AN16" i="58"/>
  <c r="AO16" i="58"/>
  <c r="AP16" i="58"/>
  <c r="AQ16" i="58"/>
  <c r="AR16" i="58"/>
  <c r="AS16" i="58"/>
  <c r="AT16" i="58"/>
  <c r="AU16" i="58"/>
  <c r="AV16" i="58"/>
  <c r="AW16" i="58"/>
  <c r="AX16" i="58"/>
  <c r="G17" i="58"/>
  <c r="H17" i="58"/>
  <c r="F17" i="58" s="1"/>
  <c r="I17" i="58"/>
  <c r="AN17" i="58"/>
  <c r="AO17" i="58"/>
  <c r="AX17" i="58" s="1"/>
  <c r="AP17" i="58"/>
  <c r="AQ17" i="58"/>
  <c r="AR17" i="58"/>
  <c r="AS17" i="58"/>
  <c r="AT17" i="58"/>
  <c r="AU17" i="58"/>
  <c r="AV17" i="58"/>
  <c r="AW17" i="58"/>
  <c r="G18" i="58"/>
  <c r="H18" i="58"/>
  <c r="F18" i="58" s="1"/>
  <c r="I18" i="58"/>
  <c r="AN18" i="58"/>
  <c r="AX18" i="58" s="1"/>
  <c r="AO18" i="58"/>
  <c r="AP18" i="58"/>
  <c r="AQ18" i="58"/>
  <c r="AR18" i="58"/>
  <c r="AS18" i="58"/>
  <c r="AT18" i="58"/>
  <c r="AU18" i="58"/>
  <c r="AV18" i="58"/>
  <c r="AW18" i="58"/>
  <c r="G19" i="58"/>
  <c r="F19" i="58" s="1"/>
  <c r="H19" i="58"/>
  <c r="I19" i="58"/>
  <c r="AN19" i="58"/>
  <c r="AO19" i="58"/>
  <c r="AX19" i="58" s="1"/>
  <c r="AP19" i="58"/>
  <c r="AQ19" i="58"/>
  <c r="AR19" i="58"/>
  <c r="AS19" i="58"/>
  <c r="AT19" i="58"/>
  <c r="AU19" i="58"/>
  <c r="AV19" i="58"/>
  <c r="AW19" i="58"/>
  <c r="G20" i="58"/>
  <c r="H20" i="58"/>
  <c r="F20" i="58" s="1"/>
  <c r="I20" i="58"/>
  <c r="AN20" i="58"/>
  <c r="AO20" i="58"/>
  <c r="AP20" i="58"/>
  <c r="AQ20" i="58"/>
  <c r="AR20" i="58"/>
  <c r="AS20" i="58"/>
  <c r="AT20" i="58"/>
  <c r="AU20" i="58"/>
  <c r="AV20" i="58"/>
  <c r="AW20" i="58"/>
  <c r="AX20" i="58"/>
  <c r="G21" i="58"/>
  <c r="F21" i="58" s="1"/>
  <c r="H21" i="58"/>
  <c r="I21" i="58"/>
  <c r="AN21" i="58"/>
  <c r="AO21" i="58"/>
  <c r="AX21" i="58" s="1"/>
  <c r="AP21" i="58"/>
  <c r="AQ21" i="58"/>
  <c r="AR21" i="58"/>
  <c r="AS21" i="58"/>
  <c r="AT21" i="58"/>
  <c r="AU21" i="58"/>
  <c r="AV21" i="58"/>
  <c r="AW21" i="58"/>
  <c r="G22" i="58"/>
  <c r="H22" i="58"/>
  <c r="F22" i="58" s="1"/>
  <c r="I22" i="58"/>
  <c r="AN22" i="58"/>
  <c r="AX22" i="58" s="1"/>
  <c r="AO22" i="58"/>
  <c r="AP22" i="58"/>
  <c r="AQ22" i="58"/>
  <c r="AR22" i="58"/>
  <c r="AS22" i="58"/>
  <c r="AT22" i="58"/>
  <c r="AU22" i="58"/>
  <c r="AV22" i="58"/>
  <c r="AW22" i="58"/>
  <c r="G23" i="58"/>
  <c r="F23" i="58" s="1"/>
  <c r="H23" i="58"/>
  <c r="I23" i="58"/>
  <c r="AN23" i="58"/>
  <c r="AO23" i="58"/>
  <c r="AX23" i="58" s="1"/>
  <c r="AP23" i="58"/>
  <c r="AQ23" i="58"/>
  <c r="AR23" i="58"/>
  <c r="AS23" i="58"/>
  <c r="AT23" i="58"/>
  <c r="AU23" i="58"/>
  <c r="AV23" i="58"/>
  <c r="AW23" i="58"/>
  <c r="G24" i="58"/>
  <c r="H24" i="58"/>
  <c r="F24" i="58" s="1"/>
  <c r="I24" i="58"/>
  <c r="AN24" i="58"/>
  <c r="AO24" i="58"/>
  <c r="AP24" i="58"/>
  <c r="AQ24" i="58"/>
  <c r="AR24" i="58"/>
  <c r="AS24" i="58"/>
  <c r="AT24" i="58"/>
  <c r="AU24" i="58"/>
  <c r="AV24" i="58"/>
  <c r="AW24" i="58"/>
  <c r="AX24" i="58"/>
  <c r="G25" i="58"/>
  <c r="H25" i="58"/>
  <c r="F25" i="58" s="1"/>
  <c r="B2" i="58" s="1"/>
  <c r="I25" i="58"/>
  <c r="AN25" i="58"/>
  <c r="AO25" i="58"/>
  <c r="AP25" i="58"/>
  <c r="AQ25" i="58"/>
  <c r="AX25" i="58" s="1"/>
  <c r="AR25" i="58"/>
  <c r="AS25" i="58"/>
  <c r="AT25" i="58"/>
  <c r="AU25" i="58"/>
  <c r="AV25" i="58"/>
  <c r="AW25" i="58"/>
  <c r="F26" i="58"/>
  <c r="G26" i="58"/>
  <c r="H26" i="58"/>
  <c r="I26" i="58"/>
  <c r="AN26" i="58"/>
  <c r="AX26" i="58" s="1"/>
  <c r="AO26" i="58"/>
  <c r="AP26" i="58"/>
  <c r="AQ26" i="58"/>
  <c r="AR26" i="58"/>
  <c r="AS26" i="58"/>
  <c r="AT26" i="58"/>
  <c r="AU26" i="58"/>
  <c r="AV26" i="58"/>
  <c r="AW26" i="58"/>
  <c r="G27" i="58"/>
  <c r="F27" i="58" s="1"/>
  <c r="H27" i="58"/>
  <c r="I27" i="58"/>
  <c r="AN27" i="58"/>
  <c r="AO27" i="58"/>
  <c r="AX27" i="58" s="1"/>
  <c r="AP27" i="58"/>
  <c r="AQ27" i="58"/>
  <c r="AR27" i="58"/>
  <c r="AS27" i="58"/>
  <c r="AT27" i="58"/>
  <c r="AU27" i="58"/>
  <c r="AV27" i="58"/>
  <c r="AW27" i="58"/>
  <c r="G28" i="58"/>
  <c r="H28" i="58"/>
  <c r="F28" i="58" s="1"/>
  <c r="I28" i="58"/>
  <c r="AN28" i="58"/>
  <c r="AO28" i="58"/>
  <c r="AP28" i="58"/>
  <c r="AQ28" i="58"/>
  <c r="AR28" i="58"/>
  <c r="AS28" i="58"/>
  <c r="AT28" i="58"/>
  <c r="AU28" i="58"/>
  <c r="AV28" i="58"/>
  <c r="AW28" i="58"/>
  <c r="AX28" i="58"/>
  <c r="G29" i="58"/>
  <c r="F29" i="58" s="1"/>
  <c r="H29" i="58"/>
  <c r="I29" i="58"/>
  <c r="AN29" i="58"/>
  <c r="AO29" i="58"/>
  <c r="AP29" i="58"/>
  <c r="AQ29" i="58"/>
  <c r="AX29" i="58" s="1"/>
  <c r="AR29" i="58"/>
  <c r="AS29" i="58"/>
  <c r="AT29" i="58"/>
  <c r="AU29" i="58"/>
  <c r="AV29" i="58"/>
  <c r="AW29" i="58"/>
  <c r="G30" i="58"/>
  <c r="H30" i="58"/>
  <c r="F30" i="58" s="1"/>
  <c r="I30" i="58"/>
  <c r="AN30" i="58"/>
  <c r="AX30" i="58" s="1"/>
  <c r="AO30" i="58"/>
  <c r="AP30" i="58"/>
  <c r="AQ30" i="58"/>
  <c r="AR30" i="58"/>
  <c r="AS30" i="58"/>
  <c r="AT30" i="58"/>
  <c r="AU30" i="58"/>
  <c r="AV30" i="58"/>
  <c r="AW30" i="58"/>
  <c r="G31" i="58"/>
  <c r="F31" i="58" s="1"/>
  <c r="H31" i="58"/>
  <c r="I31" i="58"/>
  <c r="AN31" i="58"/>
  <c r="AO31" i="58"/>
  <c r="AX31" i="58" s="1"/>
  <c r="AP31" i="58"/>
  <c r="AQ31" i="58"/>
  <c r="AR31" i="58"/>
  <c r="AS31" i="58"/>
  <c r="AT31" i="58"/>
  <c r="AU31" i="58"/>
  <c r="AV31" i="58"/>
  <c r="AW31" i="58"/>
  <c r="G32" i="58"/>
  <c r="H32" i="58"/>
  <c r="F32" i="58" s="1"/>
  <c r="I32" i="58"/>
  <c r="AN32" i="58"/>
  <c r="AO32" i="58"/>
  <c r="AP32" i="58"/>
  <c r="AQ32" i="58"/>
  <c r="AR32" i="58"/>
  <c r="AS32" i="58"/>
  <c r="AT32" i="58"/>
  <c r="AU32" i="58"/>
  <c r="AV32" i="58"/>
  <c r="AW32" i="58"/>
  <c r="AX32" i="58"/>
  <c r="G33" i="58"/>
  <c r="F33" i="58" s="1"/>
  <c r="H33" i="58"/>
  <c r="I33" i="58"/>
  <c r="AN33" i="58"/>
  <c r="AO33" i="58"/>
  <c r="AP33" i="58"/>
  <c r="AQ33" i="58"/>
  <c r="AR33" i="58"/>
  <c r="AS33" i="58"/>
  <c r="AX33" i="58" s="1"/>
  <c r="AT33" i="58"/>
  <c r="AU33" i="58"/>
  <c r="AV33" i="58"/>
  <c r="AW33" i="58"/>
  <c r="G34" i="58"/>
  <c r="F34" i="58" s="1"/>
  <c r="H34" i="58"/>
  <c r="I34" i="58"/>
  <c r="AN34" i="58"/>
  <c r="AO34" i="58"/>
  <c r="AP34" i="58"/>
  <c r="AX34" i="58" s="1"/>
  <c r="AQ34" i="58"/>
  <c r="AR34" i="58"/>
  <c r="AS34" i="58"/>
  <c r="AT34" i="58"/>
  <c r="AU34" i="58"/>
  <c r="AV34" i="58"/>
  <c r="AW34" i="58"/>
  <c r="G35" i="58"/>
  <c r="F35" i="58" s="1"/>
  <c r="H35" i="58"/>
  <c r="I35" i="58"/>
  <c r="AN35" i="58"/>
  <c r="AO35" i="58"/>
  <c r="AX35" i="58" s="1"/>
  <c r="AP35" i="58"/>
  <c r="AQ35" i="58"/>
  <c r="AR35" i="58"/>
  <c r="AS35" i="58"/>
  <c r="AT35" i="58"/>
  <c r="AU35" i="58"/>
  <c r="AV35" i="58"/>
  <c r="AW35" i="58"/>
  <c r="G36" i="58"/>
  <c r="H36" i="58"/>
  <c r="F36" i="58" s="1"/>
  <c r="I36" i="58"/>
  <c r="AN36" i="58"/>
  <c r="AO36" i="58"/>
  <c r="AP36" i="58"/>
  <c r="AQ36" i="58"/>
  <c r="AR36" i="58"/>
  <c r="AS36" i="58"/>
  <c r="AT36" i="58"/>
  <c r="AU36" i="58"/>
  <c r="AV36" i="58"/>
  <c r="AW36" i="58"/>
  <c r="AX36" i="58"/>
  <c r="G37" i="58"/>
  <c r="H37" i="58"/>
  <c r="I37" i="58"/>
  <c r="F37" i="58" s="1"/>
  <c r="AN37" i="58"/>
  <c r="AX37" i="58" s="1"/>
  <c r="AO37" i="58"/>
  <c r="AP37" i="58"/>
  <c r="AQ37" i="58"/>
  <c r="AR37" i="58"/>
  <c r="AS37" i="58"/>
  <c r="AT37" i="58"/>
  <c r="AU37" i="58"/>
  <c r="AV37" i="58"/>
  <c r="AW37" i="58"/>
  <c r="G38" i="58"/>
  <c r="F38" i="58" s="1"/>
  <c r="H38" i="58"/>
  <c r="I38" i="58"/>
  <c r="AN38" i="58"/>
  <c r="AO38" i="58"/>
  <c r="AP38" i="58"/>
  <c r="AQ38" i="58"/>
  <c r="AR38" i="58"/>
  <c r="AX38" i="58" s="1"/>
  <c r="AS38" i="58"/>
  <c r="AT38" i="58"/>
  <c r="AU38" i="58"/>
  <c r="AV38" i="58"/>
  <c r="AW38" i="58"/>
  <c r="F39" i="58"/>
  <c r="G39" i="58"/>
  <c r="H39" i="58"/>
  <c r="I39" i="58"/>
  <c r="AN39" i="58"/>
  <c r="AO39" i="58"/>
  <c r="AX39" i="58" s="1"/>
  <c r="AP39" i="58"/>
  <c r="AQ39" i="58"/>
  <c r="AR39" i="58"/>
  <c r="AS39" i="58"/>
  <c r="AT39" i="58"/>
  <c r="AU39" i="58"/>
  <c r="AV39" i="58"/>
  <c r="AW39" i="58"/>
  <c r="G40" i="58"/>
  <c r="H40" i="58"/>
  <c r="F40" i="58" s="1"/>
  <c r="I40" i="58"/>
  <c r="AN40" i="58"/>
  <c r="AO40" i="58"/>
  <c r="AP40" i="58"/>
  <c r="AQ40" i="58"/>
  <c r="AR40" i="58"/>
  <c r="AS40" i="58"/>
  <c r="AT40" i="58"/>
  <c r="AU40" i="58"/>
  <c r="AV40" i="58"/>
  <c r="AW40" i="58"/>
  <c r="AX40" i="58"/>
  <c r="G41" i="58"/>
  <c r="F41" i="58" s="1"/>
  <c r="H41" i="58"/>
  <c r="I41" i="58"/>
  <c r="AN41" i="58"/>
  <c r="AX41" i="58" s="1"/>
  <c r="AO41" i="58"/>
  <c r="AP41" i="58"/>
  <c r="AQ41" i="58"/>
  <c r="AR41" i="58"/>
  <c r="AS41" i="58"/>
  <c r="AT41" i="58"/>
  <c r="AU41" i="58"/>
  <c r="AV41" i="58"/>
  <c r="AW41" i="58"/>
  <c r="G42" i="58"/>
  <c r="F42" i="58" s="1"/>
  <c r="H42" i="58"/>
  <c r="I42" i="58"/>
  <c r="AN42" i="58"/>
  <c r="AO42" i="58"/>
  <c r="AP42" i="58"/>
  <c r="AQ42" i="58"/>
  <c r="AR42" i="58"/>
  <c r="AX42" i="58" s="1"/>
  <c r="AS42" i="58"/>
  <c r="AT42" i="58"/>
  <c r="AU42" i="58"/>
  <c r="AV42" i="58"/>
  <c r="AW42" i="58"/>
  <c r="F43" i="58"/>
  <c r="G43" i="58"/>
  <c r="H43" i="58"/>
  <c r="I43" i="58"/>
  <c r="AN43" i="58"/>
  <c r="AO43" i="58"/>
  <c r="AX43" i="58" s="1"/>
  <c r="AP43" i="58"/>
  <c r="AQ43" i="58"/>
  <c r="AR43" i="58"/>
  <c r="AS43" i="58"/>
  <c r="AT43" i="58"/>
  <c r="AU43" i="58"/>
  <c r="AV43" i="58"/>
  <c r="AW43" i="58"/>
  <c r="G44" i="58"/>
  <c r="F44" i="58" s="1"/>
  <c r="H44" i="58"/>
  <c r="I44" i="58"/>
  <c r="AN44" i="58"/>
  <c r="AO44" i="58"/>
  <c r="AP44" i="58"/>
  <c r="AQ44" i="58"/>
  <c r="AR44" i="58"/>
  <c r="AS44" i="58"/>
  <c r="AT44" i="58"/>
  <c r="AU44" i="58"/>
  <c r="AV44" i="58"/>
  <c r="AW44" i="58"/>
  <c r="AX44" i="58"/>
  <c r="G45" i="58"/>
  <c r="F45" i="58" s="1"/>
  <c r="H45" i="58"/>
  <c r="I45" i="58"/>
  <c r="AN45" i="58"/>
  <c r="AO45" i="58"/>
  <c r="AP45" i="58"/>
  <c r="AQ45" i="58"/>
  <c r="AR45" i="58"/>
  <c r="AS45" i="58"/>
  <c r="AX45" i="58" s="1"/>
  <c r="AT45" i="58"/>
  <c r="AU45" i="58"/>
  <c r="AV45" i="58"/>
  <c r="AW45" i="58"/>
  <c r="G46" i="58"/>
  <c r="F46" i="58" s="1"/>
  <c r="H46" i="58"/>
  <c r="I46" i="58"/>
  <c r="AN46" i="58"/>
  <c r="AO46" i="58"/>
  <c r="AP46" i="58"/>
  <c r="AX46" i="58" s="1"/>
  <c r="AQ46" i="58"/>
  <c r="AR46" i="58"/>
  <c r="AS46" i="58"/>
  <c r="AT46" i="58"/>
  <c r="AU46" i="58"/>
  <c r="AV46" i="58"/>
  <c r="AW46" i="58"/>
  <c r="G47" i="58"/>
  <c r="F47" i="58" s="1"/>
  <c r="H47" i="58"/>
  <c r="I47" i="58"/>
  <c r="AN47" i="58"/>
  <c r="AO47" i="58"/>
  <c r="AX47" i="58" s="1"/>
  <c r="AP47" i="58"/>
  <c r="AQ47" i="58"/>
  <c r="AR47" i="58"/>
  <c r="AS47" i="58"/>
  <c r="AT47" i="58"/>
  <c r="AU47" i="58"/>
  <c r="AV47" i="58"/>
  <c r="AW47" i="58"/>
  <c r="G48" i="58"/>
  <c r="F48" i="58" s="1"/>
  <c r="H48" i="58"/>
  <c r="I48" i="58"/>
  <c r="AN48" i="58"/>
  <c r="AO48" i="58"/>
  <c r="AP48" i="58"/>
  <c r="AQ48" i="58"/>
  <c r="AR48" i="58"/>
  <c r="AS48" i="58"/>
  <c r="AT48" i="58"/>
  <c r="AU48" i="58"/>
  <c r="AV48" i="58"/>
  <c r="AW48" i="58"/>
  <c r="AX48" i="58"/>
  <c r="G49" i="58"/>
  <c r="F49" i="58" s="1"/>
  <c r="H49" i="58"/>
  <c r="I49" i="58"/>
  <c r="AN49" i="58"/>
  <c r="AO49" i="58"/>
  <c r="AP49" i="58"/>
  <c r="AQ49" i="58"/>
  <c r="AX49" i="58" s="1"/>
  <c r="AR49" i="58"/>
  <c r="AS49" i="58"/>
  <c r="AT49" i="58"/>
  <c r="AU49" i="58"/>
  <c r="AV49" i="58"/>
  <c r="AW49" i="58"/>
  <c r="G50" i="58"/>
  <c r="F50" i="58" s="1"/>
  <c r="H50" i="58"/>
  <c r="I50" i="58"/>
  <c r="AN50" i="58"/>
  <c r="AO50" i="58"/>
  <c r="AP50" i="58"/>
  <c r="AQ50" i="58"/>
  <c r="AR50" i="58"/>
  <c r="AX50" i="58" s="1"/>
  <c r="AS50" i="58"/>
  <c r="AT50" i="58"/>
  <c r="AU50" i="58"/>
  <c r="AV50" i="58"/>
  <c r="AW50" i="58"/>
  <c r="G51" i="58"/>
  <c r="F51" i="58" s="1"/>
  <c r="H51" i="58"/>
  <c r="I51" i="58"/>
  <c r="AN51" i="58"/>
  <c r="AO51" i="58"/>
  <c r="AX51" i="58" s="1"/>
  <c r="AP51" i="58"/>
  <c r="AQ51" i="58"/>
  <c r="AR51" i="58"/>
  <c r="AS51" i="58"/>
  <c r="AT51" i="58"/>
  <c r="AU51" i="58"/>
  <c r="AV51" i="58"/>
  <c r="AW51" i="58"/>
  <c r="G52" i="58"/>
  <c r="F52" i="58" s="1"/>
  <c r="H52" i="58"/>
  <c r="I52" i="58"/>
  <c r="AN52" i="58"/>
  <c r="AO52" i="58"/>
  <c r="AP52" i="58"/>
  <c r="AQ52" i="58"/>
  <c r="AR52" i="58"/>
  <c r="AS52" i="58"/>
  <c r="AT52" i="58"/>
  <c r="AU52" i="58"/>
  <c r="AV52" i="58"/>
  <c r="AW52" i="58"/>
  <c r="AX52" i="58"/>
  <c r="G53" i="58"/>
  <c r="F53" i="58" s="1"/>
  <c r="H53" i="58"/>
  <c r="I53" i="58"/>
  <c r="AN53" i="58"/>
  <c r="AO53" i="58"/>
  <c r="AP53" i="58"/>
  <c r="AQ53" i="58"/>
  <c r="AR53" i="58"/>
  <c r="AS53" i="58"/>
  <c r="AT53" i="58"/>
  <c r="AU53" i="58"/>
  <c r="AX53" i="58" s="1"/>
  <c r="AV53" i="58"/>
  <c r="AW53" i="58"/>
  <c r="G54" i="58"/>
  <c r="F54" i="58" s="1"/>
  <c r="H54" i="58"/>
  <c r="I54" i="58"/>
  <c r="AN54" i="58"/>
  <c r="AO54" i="58"/>
  <c r="AP54" i="58"/>
  <c r="AQ54" i="58"/>
  <c r="AR54" i="58"/>
  <c r="AX54" i="58" s="1"/>
  <c r="AS54" i="58"/>
  <c r="AT54" i="58"/>
  <c r="AU54" i="58"/>
  <c r="AV54" i="58"/>
  <c r="AW54" i="58"/>
  <c r="G55" i="58"/>
  <c r="F55" i="58" s="1"/>
  <c r="H55" i="58"/>
  <c r="I55" i="58"/>
  <c r="AN55" i="58"/>
  <c r="AO55" i="58"/>
  <c r="AX55" i="58" s="1"/>
  <c r="AP55" i="58"/>
  <c r="AQ55" i="58"/>
  <c r="AR55" i="58"/>
  <c r="AS55" i="58"/>
  <c r="AT55" i="58"/>
  <c r="AU55" i="58"/>
  <c r="AV55" i="58"/>
  <c r="AW55" i="58"/>
  <c r="G56" i="58"/>
  <c r="F56" i="58" s="1"/>
  <c r="H56" i="58"/>
  <c r="I56" i="58"/>
  <c r="AN56" i="58"/>
  <c r="AO56" i="58"/>
  <c r="AP56" i="58"/>
  <c r="AQ56" i="58"/>
  <c r="AR56" i="58"/>
  <c r="AS56" i="58"/>
  <c r="AT56" i="58"/>
  <c r="AU56" i="58"/>
  <c r="AV56" i="58"/>
  <c r="AW56" i="58"/>
  <c r="AX56" i="58"/>
  <c r="G57" i="58"/>
  <c r="H57" i="58"/>
  <c r="I57" i="58"/>
  <c r="F57" i="58" s="1"/>
  <c r="AN57" i="58"/>
  <c r="AO57" i="58"/>
  <c r="AP57" i="58"/>
  <c r="AQ57" i="58"/>
  <c r="AR57" i="58"/>
  <c r="AX57" i="58" s="1"/>
  <c r="AS57" i="58"/>
  <c r="AT57" i="58"/>
  <c r="AU57" i="58"/>
  <c r="AV57" i="58"/>
  <c r="AW57" i="58"/>
  <c r="G58" i="58"/>
  <c r="F58" i="58" s="1"/>
  <c r="H58" i="58"/>
  <c r="I58" i="58"/>
  <c r="AN58" i="58"/>
  <c r="AO58" i="58"/>
  <c r="AP58" i="58"/>
  <c r="AQ58" i="58"/>
  <c r="AR58" i="58"/>
  <c r="AX58" i="58" s="1"/>
  <c r="AS58" i="58"/>
  <c r="AT58" i="58"/>
  <c r="AU58" i="58"/>
  <c r="AV58" i="58"/>
  <c r="AW58" i="58"/>
  <c r="G59" i="58"/>
  <c r="F59" i="58" s="1"/>
  <c r="H59" i="58"/>
  <c r="I59" i="58"/>
  <c r="AN59" i="58"/>
  <c r="AO59" i="58"/>
  <c r="AX59" i="58" s="1"/>
  <c r="AP59" i="58"/>
  <c r="AQ59" i="58"/>
  <c r="AR59" i="58"/>
  <c r="AS59" i="58"/>
  <c r="AT59" i="58"/>
  <c r="AU59" i="58"/>
  <c r="AV59" i="58"/>
  <c r="AW59" i="58"/>
  <c r="G60" i="58"/>
  <c r="F60" i="58" s="1"/>
  <c r="H60" i="58"/>
  <c r="I60" i="58"/>
  <c r="AN60" i="58"/>
  <c r="AO60" i="58"/>
  <c r="AP60" i="58"/>
  <c r="AQ60" i="58"/>
  <c r="AR60" i="58"/>
  <c r="AS60" i="58"/>
  <c r="AT60" i="58"/>
  <c r="AU60" i="58"/>
  <c r="AV60" i="58"/>
  <c r="AW60" i="58"/>
  <c r="AX60" i="58"/>
  <c r="G61" i="58"/>
  <c r="F61" i="58" s="1"/>
  <c r="H61" i="58"/>
  <c r="I61" i="58"/>
  <c r="AN61" i="58"/>
  <c r="AO61" i="58"/>
  <c r="AP61" i="58"/>
  <c r="AQ61" i="58"/>
  <c r="AR61" i="58"/>
  <c r="AS61" i="58"/>
  <c r="AT61" i="58"/>
  <c r="AU61" i="58"/>
  <c r="AX61" i="58" s="1"/>
  <c r="AV61" i="58"/>
  <c r="AW61" i="58"/>
  <c r="G62" i="58"/>
  <c r="F62" i="58" s="1"/>
  <c r="H62" i="58"/>
  <c r="I62" i="58"/>
  <c r="AN62" i="58"/>
  <c r="AO62" i="58"/>
  <c r="AP62" i="58"/>
  <c r="AQ62" i="58"/>
  <c r="AR62" i="58"/>
  <c r="AX62" i="58" s="1"/>
  <c r="AS62" i="58"/>
  <c r="AT62" i="58"/>
  <c r="AU62" i="58"/>
  <c r="AV62" i="58"/>
  <c r="AW62" i="58"/>
  <c r="G63" i="58"/>
  <c r="H63" i="58"/>
  <c r="F63" i="58" s="1"/>
  <c r="I63" i="58"/>
  <c r="AN63" i="58"/>
  <c r="AO63" i="58"/>
  <c r="AX63" i="58" s="1"/>
  <c r="AP63" i="58"/>
  <c r="AQ63" i="58"/>
  <c r="AR63" i="58"/>
  <c r="AS63" i="58"/>
  <c r="AT63" i="58"/>
  <c r="AU63" i="58"/>
  <c r="AV63" i="58"/>
  <c r="AW63" i="58"/>
  <c r="G64" i="58"/>
  <c r="H64" i="58"/>
  <c r="F64" i="58" s="1"/>
  <c r="I64" i="58"/>
  <c r="AN64" i="58"/>
  <c r="AO64" i="58"/>
  <c r="AP64" i="58"/>
  <c r="AQ64" i="58"/>
  <c r="AR64" i="58"/>
  <c r="AS64" i="58"/>
  <c r="AT64" i="58"/>
  <c r="AU64" i="58"/>
  <c r="AV64" i="58"/>
  <c r="AW64" i="58"/>
  <c r="AX64" i="58"/>
  <c r="G65" i="58"/>
  <c r="F65" i="58" s="1"/>
  <c r="H65" i="58"/>
  <c r="I65" i="58"/>
  <c r="AN65" i="58"/>
  <c r="AO65" i="58"/>
  <c r="AP65" i="58"/>
  <c r="AQ65" i="58"/>
  <c r="AR65" i="58"/>
  <c r="AS65" i="58"/>
  <c r="AT65" i="58"/>
  <c r="AU65" i="58"/>
  <c r="AX65" i="58" s="1"/>
  <c r="AV65" i="58"/>
  <c r="AW65" i="58"/>
  <c r="G66" i="58"/>
  <c r="F66" i="58" s="1"/>
  <c r="H66" i="58"/>
  <c r="I66" i="58"/>
  <c r="AN66" i="58"/>
  <c r="AO66" i="58"/>
  <c r="AP66" i="58"/>
  <c r="AQ66" i="58"/>
  <c r="AR66" i="58"/>
  <c r="AS66" i="58"/>
  <c r="AT66" i="58"/>
  <c r="AU66" i="58"/>
  <c r="AV66" i="58"/>
  <c r="AX66" i="58" s="1"/>
  <c r="AW66" i="58"/>
  <c r="F67" i="58"/>
  <c r="G67" i="58"/>
  <c r="H67" i="58"/>
  <c r="I67" i="58"/>
  <c r="AN67" i="58"/>
  <c r="AO67" i="58"/>
  <c r="AP67" i="58"/>
  <c r="AQ67" i="58"/>
  <c r="AR67" i="58"/>
  <c r="AS67" i="58"/>
  <c r="AT67" i="58"/>
  <c r="AU67" i="58"/>
  <c r="AV67" i="58"/>
  <c r="AW67" i="58"/>
  <c r="AX67" i="58"/>
  <c r="G68" i="58"/>
  <c r="F68" i="58" s="1"/>
  <c r="H68" i="58"/>
  <c r="I68" i="58"/>
  <c r="AN68" i="58"/>
  <c r="AO68" i="58"/>
  <c r="AP68" i="58"/>
  <c r="AQ68" i="58"/>
  <c r="AR68" i="58"/>
  <c r="AS68" i="58"/>
  <c r="AT68" i="58"/>
  <c r="AU68" i="58"/>
  <c r="AV68" i="58"/>
  <c r="AW68" i="58"/>
  <c r="AX68" i="58"/>
  <c r="G69" i="58"/>
  <c r="H69" i="58"/>
  <c r="I69" i="58"/>
  <c r="F69" i="58" s="1"/>
  <c r="AN69" i="58"/>
  <c r="AO69" i="58"/>
  <c r="AP69" i="58"/>
  <c r="AQ69" i="58"/>
  <c r="AR69" i="58"/>
  <c r="AS69" i="58"/>
  <c r="AT69" i="58"/>
  <c r="AU69" i="58"/>
  <c r="AX69" i="58" s="1"/>
  <c r="AV69" i="58"/>
  <c r="AW69" i="58"/>
  <c r="G70" i="58"/>
  <c r="F70" i="58" s="1"/>
  <c r="H70" i="58"/>
  <c r="I70" i="58"/>
  <c r="AN70" i="58"/>
  <c r="AO70" i="58"/>
  <c r="AP70" i="58"/>
  <c r="AX70" i="58" s="1"/>
  <c r="AQ70" i="58"/>
  <c r="AR70" i="58"/>
  <c r="AS70" i="58"/>
  <c r="AT70" i="58"/>
  <c r="AU70" i="58"/>
  <c r="AV70" i="58"/>
  <c r="AW70" i="58"/>
  <c r="G71" i="58"/>
  <c r="F71" i="58" s="1"/>
  <c r="H71" i="58"/>
  <c r="I71" i="58"/>
  <c r="AN71" i="58"/>
  <c r="AO71" i="58"/>
  <c r="AP71" i="58"/>
  <c r="AQ71" i="58"/>
  <c r="AR71" i="58"/>
  <c r="AS71" i="58"/>
  <c r="AT71" i="58"/>
  <c r="AU71" i="58"/>
  <c r="AV71" i="58"/>
  <c r="AW71" i="58"/>
  <c r="AX71" i="58"/>
  <c r="F72" i="58"/>
  <c r="G72" i="58"/>
  <c r="H72" i="58"/>
  <c r="I72" i="58"/>
  <c r="AN72" i="58"/>
  <c r="AO72" i="58"/>
  <c r="AP72" i="58"/>
  <c r="AQ72" i="58"/>
  <c r="AR72" i="58"/>
  <c r="AS72" i="58"/>
  <c r="AT72" i="58"/>
  <c r="AX72" i="58" s="1"/>
  <c r="AU72" i="58"/>
  <c r="AV72" i="58"/>
  <c r="AW72" i="58"/>
  <c r="G73" i="58"/>
  <c r="H73" i="58"/>
  <c r="F73" i="58" s="1"/>
  <c r="I73" i="58"/>
  <c r="AN73" i="58"/>
  <c r="AO73" i="58"/>
  <c r="AP73" i="58"/>
  <c r="AQ73" i="58"/>
  <c r="AR73" i="58"/>
  <c r="AS73" i="58"/>
  <c r="AX73" i="58" s="1"/>
  <c r="AT73" i="58"/>
  <c r="AU73" i="58"/>
  <c r="AV73" i="58"/>
  <c r="AW73" i="58"/>
  <c r="G74" i="58"/>
  <c r="H74" i="58"/>
  <c r="I74" i="58"/>
  <c r="J74" i="58"/>
  <c r="K74" i="58"/>
  <c r="L74" i="58"/>
  <c r="M74" i="58"/>
  <c r="N74" i="58"/>
  <c r="O74" i="58"/>
  <c r="P74" i="58"/>
  <c r="Q74" i="58"/>
  <c r="R74" i="58"/>
  <c r="S74" i="58"/>
  <c r="T74" i="58"/>
  <c r="U74" i="58"/>
  <c r="V74" i="58"/>
  <c r="W74" i="58"/>
  <c r="X74" i="58"/>
  <c r="Y74" i="58"/>
  <c r="Z74" i="58"/>
  <c r="AA74" i="58"/>
  <c r="AB74" i="58"/>
  <c r="AC74" i="58"/>
  <c r="AD74" i="58"/>
  <c r="AE74" i="58"/>
  <c r="AF74" i="58"/>
  <c r="AG74" i="58"/>
  <c r="AH74" i="58"/>
  <c r="AI74" i="58"/>
  <c r="AJ74" i="58"/>
  <c r="AK74" i="58"/>
  <c r="AL74" i="58"/>
  <c r="AM74" i="58"/>
  <c r="AN74" i="58"/>
  <c r="AO74" i="58"/>
  <c r="AP74" i="58"/>
  <c r="AQ74" i="58"/>
  <c r="AR74" i="58"/>
  <c r="AS74" i="58"/>
  <c r="AT74" i="58"/>
  <c r="AU74" i="58"/>
  <c r="AV74" i="58"/>
  <c r="AW74" i="58"/>
  <c r="B6" i="57"/>
  <c r="G9" i="57"/>
  <c r="F9" i="57" s="1"/>
  <c r="H9" i="57"/>
  <c r="I9" i="57"/>
  <c r="AN9" i="57"/>
  <c r="AN74" i="57" s="1"/>
  <c r="AO9" i="57"/>
  <c r="AO74" i="57" s="1"/>
  <c r="AP9" i="57"/>
  <c r="AQ9" i="57"/>
  <c r="AR9" i="57"/>
  <c r="AS9" i="57"/>
  <c r="AT9" i="57"/>
  <c r="AU9" i="57"/>
  <c r="AV9" i="57"/>
  <c r="AW9" i="57"/>
  <c r="G10" i="57"/>
  <c r="F10" i="57" s="1"/>
  <c r="H10" i="57"/>
  <c r="I10" i="57"/>
  <c r="AN10" i="57"/>
  <c r="AO10" i="57"/>
  <c r="AP10" i="57"/>
  <c r="AQ10" i="57"/>
  <c r="AR10" i="57"/>
  <c r="AS10" i="57"/>
  <c r="AT10" i="57"/>
  <c r="AU10" i="57"/>
  <c r="AV10" i="57"/>
  <c r="AW10" i="57"/>
  <c r="AW74" i="57" s="1"/>
  <c r="AX10" i="57"/>
  <c r="G11" i="57"/>
  <c r="F11" i="57" s="1"/>
  <c r="H11" i="57"/>
  <c r="I11" i="57"/>
  <c r="AN11" i="57"/>
  <c r="AO11" i="57"/>
  <c r="AX11" i="57" s="1"/>
  <c r="AP11" i="57"/>
  <c r="AQ11" i="57"/>
  <c r="AR11" i="57"/>
  <c r="AS11" i="57"/>
  <c r="AT11" i="57"/>
  <c r="AT74" i="57" s="1"/>
  <c r="AU11" i="57"/>
  <c r="AU74" i="57" s="1"/>
  <c r="AV11" i="57"/>
  <c r="AW11" i="57"/>
  <c r="G12" i="57"/>
  <c r="F12" i="57" s="1"/>
  <c r="H12" i="57"/>
  <c r="I12" i="57"/>
  <c r="AN12" i="57"/>
  <c r="AO12" i="57"/>
  <c r="AP12" i="57"/>
  <c r="AQ12" i="57"/>
  <c r="AX12" i="57" s="1"/>
  <c r="AR12" i="57"/>
  <c r="AS12" i="57"/>
  <c r="AT12" i="57"/>
  <c r="AU12" i="57"/>
  <c r="AV12" i="57"/>
  <c r="AW12" i="57"/>
  <c r="G13" i="57"/>
  <c r="F13" i="57" s="1"/>
  <c r="H13" i="57"/>
  <c r="I13" i="57"/>
  <c r="AN13" i="57"/>
  <c r="AX13" i="57" s="1"/>
  <c r="AO13" i="57"/>
  <c r="AP13" i="57"/>
  <c r="AQ13" i="57"/>
  <c r="AR13" i="57"/>
  <c r="AS13" i="57"/>
  <c r="AT13" i="57"/>
  <c r="AU13" i="57"/>
  <c r="AV13" i="57"/>
  <c r="AW13" i="57"/>
  <c r="G14" i="57"/>
  <c r="F14" i="57" s="1"/>
  <c r="H14" i="57"/>
  <c r="I14" i="57"/>
  <c r="AN14" i="57"/>
  <c r="AO14" i="57"/>
  <c r="AP14" i="57"/>
  <c r="AQ14" i="57"/>
  <c r="AR14" i="57"/>
  <c r="AS14" i="57"/>
  <c r="AT14" i="57"/>
  <c r="AU14" i="57"/>
  <c r="AV14" i="57"/>
  <c r="AW14" i="57"/>
  <c r="AX14" i="57"/>
  <c r="F15" i="57"/>
  <c r="G15" i="57"/>
  <c r="H15" i="57"/>
  <c r="I15" i="57"/>
  <c r="AN15" i="57"/>
  <c r="AO15" i="57"/>
  <c r="AX15" i="57" s="1"/>
  <c r="AP15" i="57"/>
  <c r="AQ15" i="57"/>
  <c r="AR15" i="57"/>
  <c r="AS15" i="57"/>
  <c r="AT15" i="57"/>
  <c r="AU15" i="57"/>
  <c r="AV15" i="57"/>
  <c r="AW15" i="57"/>
  <c r="G16" i="57"/>
  <c r="F16" i="57" s="1"/>
  <c r="H16" i="57"/>
  <c r="I16" i="57"/>
  <c r="AN16" i="57"/>
  <c r="AO16" i="57"/>
  <c r="AP16" i="57"/>
  <c r="AQ16" i="57"/>
  <c r="AX16" i="57" s="1"/>
  <c r="AR16" i="57"/>
  <c r="AS16" i="57"/>
  <c r="AT16" i="57"/>
  <c r="AU16" i="57"/>
  <c r="AV16" i="57"/>
  <c r="AW16" i="57"/>
  <c r="G17" i="57"/>
  <c r="F17" i="57" s="1"/>
  <c r="H17" i="57"/>
  <c r="I17" i="57"/>
  <c r="AN17" i="57"/>
  <c r="AX17" i="57" s="1"/>
  <c r="AO17" i="57"/>
  <c r="AP17" i="57"/>
  <c r="AQ17" i="57"/>
  <c r="AR17" i="57"/>
  <c r="AS17" i="57"/>
  <c r="AT17" i="57"/>
  <c r="AU17" i="57"/>
  <c r="AV17" i="57"/>
  <c r="AW17" i="57"/>
  <c r="G18" i="57"/>
  <c r="F18" i="57" s="1"/>
  <c r="H18" i="57"/>
  <c r="I18" i="57"/>
  <c r="AN18" i="57"/>
  <c r="AO18" i="57"/>
  <c r="AP18" i="57"/>
  <c r="AQ18" i="57"/>
  <c r="AR18" i="57"/>
  <c r="AS18" i="57"/>
  <c r="AT18" i="57"/>
  <c r="AU18" i="57"/>
  <c r="AV18" i="57"/>
  <c r="AW18" i="57"/>
  <c r="AX18" i="57"/>
  <c r="F19" i="57"/>
  <c r="G19" i="57"/>
  <c r="H19" i="57"/>
  <c r="I19" i="57"/>
  <c r="AN19" i="57"/>
  <c r="AO19" i="57"/>
  <c r="AX19" i="57" s="1"/>
  <c r="AP19" i="57"/>
  <c r="AQ19" i="57"/>
  <c r="AR19" i="57"/>
  <c r="AS19" i="57"/>
  <c r="AT19" i="57"/>
  <c r="AU19" i="57"/>
  <c r="AV19" i="57"/>
  <c r="AW19" i="57"/>
  <c r="G20" i="57"/>
  <c r="F20" i="57" s="1"/>
  <c r="H20" i="57"/>
  <c r="I20" i="57"/>
  <c r="AN20" i="57"/>
  <c r="AO20" i="57"/>
  <c r="AP20" i="57"/>
  <c r="AQ20" i="57"/>
  <c r="AX20" i="57" s="1"/>
  <c r="AR20" i="57"/>
  <c r="AS20" i="57"/>
  <c r="AT20" i="57"/>
  <c r="AU20" i="57"/>
  <c r="AV20" i="57"/>
  <c r="AW20" i="57"/>
  <c r="G21" i="57"/>
  <c r="F21" i="57" s="1"/>
  <c r="H21" i="57"/>
  <c r="I21" i="57"/>
  <c r="AN21" i="57"/>
  <c r="AX21" i="57" s="1"/>
  <c r="AO21" i="57"/>
  <c r="AP21" i="57"/>
  <c r="AQ21" i="57"/>
  <c r="AR21" i="57"/>
  <c r="AS21" i="57"/>
  <c r="AT21" i="57"/>
  <c r="AU21" i="57"/>
  <c r="AV21" i="57"/>
  <c r="AW21" i="57"/>
  <c r="G22" i="57"/>
  <c r="F22" i="57" s="1"/>
  <c r="H22" i="57"/>
  <c r="I22" i="57"/>
  <c r="AN22" i="57"/>
  <c r="AO22" i="57"/>
  <c r="AP22" i="57"/>
  <c r="AQ22" i="57"/>
  <c r="AR22" i="57"/>
  <c r="AS22" i="57"/>
  <c r="AT22" i="57"/>
  <c r="AU22" i="57"/>
  <c r="AV22" i="57"/>
  <c r="AW22" i="57"/>
  <c r="AX22" i="57"/>
  <c r="F23" i="57"/>
  <c r="G23" i="57"/>
  <c r="H23" i="57"/>
  <c r="I23" i="57"/>
  <c r="AN23" i="57"/>
  <c r="AO23" i="57"/>
  <c r="AX23" i="57" s="1"/>
  <c r="AP23" i="57"/>
  <c r="AQ23" i="57"/>
  <c r="AR23" i="57"/>
  <c r="AS23" i="57"/>
  <c r="AT23" i="57"/>
  <c r="AU23" i="57"/>
  <c r="AV23" i="57"/>
  <c r="AW23" i="57"/>
  <c r="G24" i="57"/>
  <c r="F24" i="57" s="1"/>
  <c r="H24" i="57"/>
  <c r="I24" i="57"/>
  <c r="AN24" i="57"/>
  <c r="AO24" i="57"/>
  <c r="AP24" i="57"/>
  <c r="AQ24" i="57"/>
  <c r="AX24" i="57" s="1"/>
  <c r="AR24" i="57"/>
  <c r="AS24" i="57"/>
  <c r="AT24" i="57"/>
  <c r="AU24" i="57"/>
  <c r="AV24" i="57"/>
  <c r="AW24" i="57"/>
  <c r="G25" i="57"/>
  <c r="F25" i="57" s="1"/>
  <c r="B2" i="57" s="1"/>
  <c r="H25" i="57"/>
  <c r="I25" i="57"/>
  <c r="AN25" i="57"/>
  <c r="AX25" i="57" s="1"/>
  <c r="AO25" i="57"/>
  <c r="AP25" i="57"/>
  <c r="AQ25" i="57"/>
  <c r="AR25" i="57"/>
  <c r="AS25" i="57"/>
  <c r="AT25" i="57"/>
  <c r="AU25" i="57"/>
  <c r="AV25" i="57"/>
  <c r="AW25" i="57"/>
  <c r="G26" i="57"/>
  <c r="F26" i="57" s="1"/>
  <c r="H26" i="57"/>
  <c r="I26" i="57"/>
  <c r="AN26" i="57"/>
  <c r="AO26" i="57"/>
  <c r="AP26" i="57"/>
  <c r="AQ26" i="57"/>
  <c r="AR26" i="57"/>
  <c r="AS26" i="57"/>
  <c r="AT26" i="57"/>
  <c r="AU26" i="57"/>
  <c r="AV26" i="57"/>
  <c r="AW26" i="57"/>
  <c r="AX26" i="57"/>
  <c r="F27" i="57"/>
  <c r="G27" i="57"/>
  <c r="H27" i="57"/>
  <c r="I27" i="57"/>
  <c r="AN27" i="57"/>
  <c r="AO27" i="57"/>
  <c r="AX27" i="57" s="1"/>
  <c r="AP27" i="57"/>
  <c r="AQ27" i="57"/>
  <c r="AR27" i="57"/>
  <c r="AS27" i="57"/>
  <c r="AT27" i="57"/>
  <c r="AU27" i="57"/>
  <c r="AV27" i="57"/>
  <c r="AW27" i="57"/>
  <c r="G28" i="57"/>
  <c r="F28" i="57" s="1"/>
  <c r="H28" i="57"/>
  <c r="I28" i="57"/>
  <c r="AN28" i="57"/>
  <c r="AO28" i="57"/>
  <c r="AP28" i="57"/>
  <c r="AQ28" i="57"/>
  <c r="AX28" i="57" s="1"/>
  <c r="AR28" i="57"/>
  <c r="AS28" i="57"/>
  <c r="AT28" i="57"/>
  <c r="AU28" i="57"/>
  <c r="AV28" i="57"/>
  <c r="AW28" i="57"/>
  <c r="G29" i="57"/>
  <c r="F29" i="57" s="1"/>
  <c r="H29" i="57"/>
  <c r="I29" i="57"/>
  <c r="AN29" i="57"/>
  <c r="AX29" i="57" s="1"/>
  <c r="AO29" i="57"/>
  <c r="AP29" i="57"/>
  <c r="AQ29" i="57"/>
  <c r="AR29" i="57"/>
  <c r="AS29" i="57"/>
  <c r="AT29" i="57"/>
  <c r="AU29" i="57"/>
  <c r="AV29" i="57"/>
  <c r="AW29" i="57"/>
  <c r="G30" i="57"/>
  <c r="F30" i="57" s="1"/>
  <c r="H30" i="57"/>
  <c r="I30" i="57"/>
  <c r="AN30" i="57"/>
  <c r="AO30" i="57"/>
  <c r="AP30" i="57"/>
  <c r="AQ30" i="57"/>
  <c r="AR30" i="57"/>
  <c r="AS30" i="57"/>
  <c r="AT30" i="57"/>
  <c r="AU30" i="57"/>
  <c r="AV30" i="57"/>
  <c r="AW30" i="57"/>
  <c r="AX30" i="57"/>
  <c r="F31" i="57"/>
  <c r="G31" i="57"/>
  <c r="H31" i="57"/>
  <c r="I31" i="57"/>
  <c r="AN31" i="57"/>
  <c r="AO31" i="57"/>
  <c r="AX31" i="57" s="1"/>
  <c r="AP31" i="57"/>
  <c r="AQ31" i="57"/>
  <c r="AR31" i="57"/>
  <c r="AS31" i="57"/>
  <c r="AT31" i="57"/>
  <c r="AU31" i="57"/>
  <c r="AV31" i="57"/>
  <c r="AW31" i="57"/>
  <c r="G32" i="57"/>
  <c r="F32" i="57" s="1"/>
  <c r="H32" i="57"/>
  <c r="I32" i="57"/>
  <c r="AN32" i="57"/>
  <c r="AO32" i="57"/>
  <c r="AP32" i="57"/>
  <c r="AQ32" i="57"/>
  <c r="AX32" i="57" s="1"/>
  <c r="AR32" i="57"/>
  <c r="AS32" i="57"/>
  <c r="AT32" i="57"/>
  <c r="AU32" i="57"/>
  <c r="AV32" i="57"/>
  <c r="AW32" i="57"/>
  <c r="G33" i="57"/>
  <c r="F33" i="57" s="1"/>
  <c r="H33" i="57"/>
  <c r="I33" i="57"/>
  <c r="AN33" i="57"/>
  <c r="AX33" i="57" s="1"/>
  <c r="AO33" i="57"/>
  <c r="AP33" i="57"/>
  <c r="AQ33" i="57"/>
  <c r="AR33" i="57"/>
  <c r="AS33" i="57"/>
  <c r="AT33" i="57"/>
  <c r="AU33" i="57"/>
  <c r="AV33" i="57"/>
  <c r="AW33" i="57"/>
  <c r="G34" i="57"/>
  <c r="F34" i="57" s="1"/>
  <c r="H34" i="57"/>
  <c r="I34" i="57"/>
  <c r="AN34" i="57"/>
  <c r="AO34" i="57"/>
  <c r="AP34" i="57"/>
  <c r="AQ34" i="57"/>
  <c r="AR34" i="57"/>
  <c r="AS34" i="57"/>
  <c r="AT34" i="57"/>
  <c r="AU34" i="57"/>
  <c r="AV34" i="57"/>
  <c r="AW34" i="57"/>
  <c r="AX34" i="57"/>
  <c r="F35" i="57"/>
  <c r="G35" i="57"/>
  <c r="H35" i="57"/>
  <c r="I35" i="57"/>
  <c r="AN35" i="57"/>
  <c r="AO35" i="57"/>
  <c r="AX35" i="57" s="1"/>
  <c r="AP35" i="57"/>
  <c r="AQ35" i="57"/>
  <c r="AR35" i="57"/>
  <c r="AS35" i="57"/>
  <c r="AT35" i="57"/>
  <c r="AU35" i="57"/>
  <c r="AV35" i="57"/>
  <c r="AW35" i="57"/>
  <c r="G36" i="57"/>
  <c r="F36" i="57" s="1"/>
  <c r="H36" i="57"/>
  <c r="I36" i="57"/>
  <c r="AN36" i="57"/>
  <c r="AO36" i="57"/>
  <c r="AP36" i="57"/>
  <c r="AQ36" i="57"/>
  <c r="AX36" i="57" s="1"/>
  <c r="AR36" i="57"/>
  <c r="AS36" i="57"/>
  <c r="AT36" i="57"/>
  <c r="AU36" i="57"/>
  <c r="AV36" i="57"/>
  <c r="AW36" i="57"/>
  <c r="G37" i="57"/>
  <c r="F37" i="57" s="1"/>
  <c r="H37" i="57"/>
  <c r="I37" i="57"/>
  <c r="AN37" i="57"/>
  <c r="AX37" i="57" s="1"/>
  <c r="AO37" i="57"/>
  <c r="AP37" i="57"/>
  <c r="AQ37" i="57"/>
  <c r="AR37" i="57"/>
  <c r="AS37" i="57"/>
  <c r="AT37" i="57"/>
  <c r="AU37" i="57"/>
  <c r="AV37" i="57"/>
  <c r="AW37" i="57"/>
  <c r="G38" i="57"/>
  <c r="F38" i="57" s="1"/>
  <c r="H38" i="57"/>
  <c r="I38" i="57"/>
  <c r="AN38" i="57"/>
  <c r="AO38" i="57"/>
  <c r="AP38" i="57"/>
  <c r="AQ38" i="57"/>
  <c r="AR38" i="57"/>
  <c r="AS38" i="57"/>
  <c r="AT38" i="57"/>
  <c r="AU38" i="57"/>
  <c r="AV38" i="57"/>
  <c r="AW38" i="57"/>
  <c r="AX38" i="57"/>
  <c r="F39" i="57"/>
  <c r="G39" i="57"/>
  <c r="H39" i="57"/>
  <c r="I39" i="57"/>
  <c r="AN39" i="57"/>
  <c r="AO39" i="57"/>
  <c r="AX39" i="57" s="1"/>
  <c r="AP39" i="57"/>
  <c r="AQ39" i="57"/>
  <c r="AR39" i="57"/>
  <c r="AS39" i="57"/>
  <c r="AT39" i="57"/>
  <c r="AU39" i="57"/>
  <c r="AV39" i="57"/>
  <c r="AW39" i="57"/>
  <c r="G40" i="57"/>
  <c r="F40" i="57" s="1"/>
  <c r="H40" i="57"/>
  <c r="I40" i="57"/>
  <c r="AN40" i="57"/>
  <c r="AO40" i="57"/>
  <c r="AP40" i="57"/>
  <c r="AQ40" i="57"/>
  <c r="AX40" i="57" s="1"/>
  <c r="AR40" i="57"/>
  <c r="AS40" i="57"/>
  <c r="AT40" i="57"/>
  <c r="AU40" i="57"/>
  <c r="AV40" i="57"/>
  <c r="AW40" i="57"/>
  <c r="G41" i="57"/>
  <c r="F41" i="57" s="1"/>
  <c r="H41" i="57"/>
  <c r="I41" i="57"/>
  <c r="AN41" i="57"/>
  <c r="AX41" i="57" s="1"/>
  <c r="AO41" i="57"/>
  <c r="AP41" i="57"/>
  <c r="AQ41" i="57"/>
  <c r="AR41" i="57"/>
  <c r="AS41" i="57"/>
  <c r="AT41" i="57"/>
  <c r="AU41" i="57"/>
  <c r="AV41" i="57"/>
  <c r="AW41" i="57"/>
  <c r="G42" i="57"/>
  <c r="F42" i="57" s="1"/>
  <c r="H42" i="57"/>
  <c r="I42" i="57"/>
  <c r="AN42" i="57"/>
  <c r="AO42" i="57"/>
  <c r="AP42" i="57"/>
  <c r="AQ42" i="57"/>
  <c r="AR42" i="57"/>
  <c r="AS42" i="57"/>
  <c r="AT42" i="57"/>
  <c r="AU42" i="57"/>
  <c r="AV42" i="57"/>
  <c r="AW42" i="57"/>
  <c r="AX42" i="57"/>
  <c r="F43" i="57"/>
  <c r="G43" i="57"/>
  <c r="H43" i="57"/>
  <c r="I43" i="57"/>
  <c r="AN43" i="57"/>
  <c r="AO43" i="57"/>
  <c r="AX43" i="57" s="1"/>
  <c r="AP43" i="57"/>
  <c r="AQ43" i="57"/>
  <c r="AR43" i="57"/>
  <c r="AS43" i="57"/>
  <c r="AT43" i="57"/>
  <c r="AU43" i="57"/>
  <c r="AV43" i="57"/>
  <c r="AW43" i="57"/>
  <c r="G44" i="57"/>
  <c r="F44" i="57" s="1"/>
  <c r="H44" i="57"/>
  <c r="I44" i="57"/>
  <c r="AN44" i="57"/>
  <c r="AO44" i="57"/>
  <c r="AP44" i="57"/>
  <c r="AQ44" i="57"/>
  <c r="AX44" i="57" s="1"/>
  <c r="AR44" i="57"/>
  <c r="AS44" i="57"/>
  <c r="AT44" i="57"/>
  <c r="AU44" i="57"/>
  <c r="AV44" i="57"/>
  <c r="AW44" i="57"/>
  <c r="G45" i="57"/>
  <c r="F45" i="57" s="1"/>
  <c r="H45" i="57"/>
  <c r="I45" i="57"/>
  <c r="AN45" i="57"/>
  <c r="AX45" i="57" s="1"/>
  <c r="AO45" i="57"/>
  <c r="AP45" i="57"/>
  <c r="AQ45" i="57"/>
  <c r="AR45" i="57"/>
  <c r="AS45" i="57"/>
  <c r="AT45" i="57"/>
  <c r="AU45" i="57"/>
  <c r="AV45" i="57"/>
  <c r="AW45" i="57"/>
  <c r="G46" i="57"/>
  <c r="F46" i="57" s="1"/>
  <c r="H46" i="57"/>
  <c r="I46" i="57"/>
  <c r="AN46" i="57"/>
  <c r="AO46" i="57"/>
  <c r="AP46" i="57"/>
  <c r="AQ46" i="57"/>
  <c r="AR46" i="57"/>
  <c r="AS46" i="57"/>
  <c r="AT46" i="57"/>
  <c r="AU46" i="57"/>
  <c r="AV46" i="57"/>
  <c r="AW46" i="57"/>
  <c r="AX46" i="57"/>
  <c r="F47" i="57"/>
  <c r="G47" i="57"/>
  <c r="H47" i="57"/>
  <c r="I47" i="57"/>
  <c r="AN47" i="57"/>
  <c r="AO47" i="57"/>
  <c r="AX47" i="57" s="1"/>
  <c r="AP47" i="57"/>
  <c r="AQ47" i="57"/>
  <c r="AR47" i="57"/>
  <c r="AS47" i="57"/>
  <c r="AT47" i="57"/>
  <c r="AU47" i="57"/>
  <c r="AV47" i="57"/>
  <c r="AW47" i="57"/>
  <c r="G48" i="57"/>
  <c r="F48" i="57" s="1"/>
  <c r="H48" i="57"/>
  <c r="I48" i="57"/>
  <c r="AN48" i="57"/>
  <c r="AO48" i="57"/>
  <c r="AP48" i="57"/>
  <c r="AQ48" i="57"/>
  <c r="AX48" i="57" s="1"/>
  <c r="AR48" i="57"/>
  <c r="AS48" i="57"/>
  <c r="AT48" i="57"/>
  <c r="AU48" i="57"/>
  <c r="AV48" i="57"/>
  <c r="AW48" i="57"/>
  <c r="G49" i="57"/>
  <c r="F49" i="57" s="1"/>
  <c r="H49" i="57"/>
  <c r="I49" i="57"/>
  <c r="AN49" i="57"/>
  <c r="AX49" i="57" s="1"/>
  <c r="AO49" i="57"/>
  <c r="AP49" i="57"/>
  <c r="AQ49" i="57"/>
  <c r="AR49" i="57"/>
  <c r="AS49" i="57"/>
  <c r="AT49" i="57"/>
  <c r="AU49" i="57"/>
  <c r="AV49" i="57"/>
  <c r="AW49" i="57"/>
  <c r="G50" i="57"/>
  <c r="F50" i="57" s="1"/>
  <c r="H50" i="57"/>
  <c r="I50" i="57"/>
  <c r="AN50" i="57"/>
  <c r="AO50" i="57"/>
  <c r="AP50" i="57"/>
  <c r="AQ50" i="57"/>
  <c r="AR50" i="57"/>
  <c r="AS50" i="57"/>
  <c r="AT50" i="57"/>
  <c r="AU50" i="57"/>
  <c r="AV50" i="57"/>
  <c r="AW50" i="57"/>
  <c r="AX50" i="57"/>
  <c r="F51" i="57"/>
  <c r="G51" i="57"/>
  <c r="H51" i="57"/>
  <c r="I51" i="57"/>
  <c r="AN51" i="57"/>
  <c r="AO51" i="57"/>
  <c r="AX51" i="57" s="1"/>
  <c r="AP51" i="57"/>
  <c r="AQ51" i="57"/>
  <c r="AR51" i="57"/>
  <c r="AS51" i="57"/>
  <c r="AT51" i="57"/>
  <c r="AU51" i="57"/>
  <c r="AV51" i="57"/>
  <c r="AW51" i="57"/>
  <c r="G52" i="57"/>
  <c r="F52" i="57" s="1"/>
  <c r="H52" i="57"/>
  <c r="I52" i="57"/>
  <c r="AN52" i="57"/>
  <c r="AO52" i="57"/>
  <c r="AP52" i="57"/>
  <c r="AQ52" i="57"/>
  <c r="AX52" i="57" s="1"/>
  <c r="AR52" i="57"/>
  <c r="AS52" i="57"/>
  <c r="AT52" i="57"/>
  <c r="AU52" i="57"/>
  <c r="AV52" i="57"/>
  <c r="AW52" i="57"/>
  <c r="G53" i="57"/>
  <c r="H53" i="57"/>
  <c r="F53" i="57" s="1"/>
  <c r="I53" i="57"/>
  <c r="AN53" i="57"/>
  <c r="AX53" i="57" s="1"/>
  <c r="AO53" i="57"/>
  <c r="AP53" i="57"/>
  <c r="AQ53" i="57"/>
  <c r="AR53" i="57"/>
  <c r="AS53" i="57"/>
  <c r="AT53" i="57"/>
  <c r="AU53" i="57"/>
  <c r="AV53" i="57"/>
  <c r="AW53" i="57"/>
  <c r="G54" i="57"/>
  <c r="F54" i="57" s="1"/>
  <c r="H54" i="57"/>
  <c r="I54" i="57"/>
  <c r="AN54" i="57"/>
  <c r="AO54" i="57"/>
  <c r="AP54" i="57"/>
  <c r="AQ54" i="57"/>
  <c r="AR54" i="57"/>
  <c r="AS54" i="57"/>
  <c r="AT54" i="57"/>
  <c r="AU54" i="57"/>
  <c r="AV54" i="57"/>
  <c r="AW54" i="57"/>
  <c r="AX54" i="57"/>
  <c r="F55" i="57"/>
  <c r="G55" i="57"/>
  <c r="H55" i="57"/>
  <c r="I55" i="57"/>
  <c r="AN55" i="57"/>
  <c r="AO55" i="57"/>
  <c r="AX55" i="57" s="1"/>
  <c r="AP55" i="57"/>
  <c r="AQ55" i="57"/>
  <c r="AR55" i="57"/>
  <c r="AS55" i="57"/>
  <c r="AT55" i="57"/>
  <c r="AU55" i="57"/>
  <c r="AV55" i="57"/>
  <c r="AW55" i="57"/>
  <c r="G56" i="57"/>
  <c r="F56" i="57" s="1"/>
  <c r="H56" i="57"/>
  <c r="I56" i="57"/>
  <c r="AN56" i="57"/>
  <c r="AO56" i="57"/>
  <c r="AP56" i="57"/>
  <c r="AQ56" i="57"/>
  <c r="AX56" i="57" s="1"/>
  <c r="AR56" i="57"/>
  <c r="AS56" i="57"/>
  <c r="AT56" i="57"/>
  <c r="AU56" i="57"/>
  <c r="AV56" i="57"/>
  <c r="AW56" i="57"/>
  <c r="G57" i="57"/>
  <c r="F57" i="57" s="1"/>
  <c r="H57" i="57"/>
  <c r="I57" i="57"/>
  <c r="AN57" i="57"/>
  <c r="AX57" i="57" s="1"/>
  <c r="AO57" i="57"/>
  <c r="AP57" i="57"/>
  <c r="AQ57" i="57"/>
  <c r="AR57" i="57"/>
  <c r="AS57" i="57"/>
  <c r="AT57" i="57"/>
  <c r="AU57" i="57"/>
  <c r="AV57" i="57"/>
  <c r="AW57" i="57"/>
  <c r="G58" i="57"/>
  <c r="F58" i="57" s="1"/>
  <c r="H58" i="57"/>
  <c r="I58" i="57"/>
  <c r="AN58" i="57"/>
  <c r="AO58" i="57"/>
  <c r="AP58" i="57"/>
  <c r="AQ58" i="57"/>
  <c r="AR58" i="57"/>
  <c r="AS58" i="57"/>
  <c r="AT58" i="57"/>
  <c r="AU58" i="57"/>
  <c r="AV58" i="57"/>
  <c r="AW58" i="57"/>
  <c r="AX58" i="57"/>
  <c r="F59" i="57"/>
  <c r="G59" i="57"/>
  <c r="H59" i="57"/>
  <c r="I59" i="57"/>
  <c r="AN59" i="57"/>
  <c r="AO59" i="57"/>
  <c r="AX59" i="57" s="1"/>
  <c r="AP59" i="57"/>
  <c r="AQ59" i="57"/>
  <c r="AR59" i="57"/>
  <c r="AS59" i="57"/>
  <c r="AT59" i="57"/>
  <c r="AU59" i="57"/>
  <c r="AV59" i="57"/>
  <c r="AW59" i="57"/>
  <c r="G60" i="57"/>
  <c r="F60" i="57" s="1"/>
  <c r="H60" i="57"/>
  <c r="I60" i="57"/>
  <c r="AN60" i="57"/>
  <c r="AO60" i="57"/>
  <c r="AP60" i="57"/>
  <c r="AQ60" i="57"/>
  <c r="AX60" i="57" s="1"/>
  <c r="AR60" i="57"/>
  <c r="AS60" i="57"/>
  <c r="AT60" i="57"/>
  <c r="AU60" i="57"/>
  <c r="AV60" i="57"/>
  <c r="AW60" i="57"/>
  <c r="G61" i="57"/>
  <c r="F61" i="57" s="1"/>
  <c r="H61" i="57"/>
  <c r="I61" i="57"/>
  <c r="AN61" i="57"/>
  <c r="AX61" i="57" s="1"/>
  <c r="AO61" i="57"/>
  <c r="AP61" i="57"/>
  <c r="AQ61" i="57"/>
  <c r="AR61" i="57"/>
  <c r="AS61" i="57"/>
  <c r="AT61" i="57"/>
  <c r="AU61" i="57"/>
  <c r="AV61" i="57"/>
  <c r="AW61" i="57"/>
  <c r="G62" i="57"/>
  <c r="F62" i="57" s="1"/>
  <c r="H62" i="57"/>
  <c r="I62" i="57"/>
  <c r="AN62" i="57"/>
  <c r="AO62" i="57"/>
  <c r="AP62" i="57"/>
  <c r="AQ62" i="57"/>
  <c r="AR62" i="57"/>
  <c r="AS62" i="57"/>
  <c r="AT62" i="57"/>
  <c r="AU62" i="57"/>
  <c r="AV62" i="57"/>
  <c r="AW62" i="57"/>
  <c r="AX62" i="57"/>
  <c r="F63" i="57"/>
  <c r="G63" i="57"/>
  <c r="H63" i="57"/>
  <c r="I63" i="57"/>
  <c r="AN63" i="57"/>
  <c r="AO63" i="57"/>
  <c r="AX63" i="57" s="1"/>
  <c r="AP63" i="57"/>
  <c r="AQ63" i="57"/>
  <c r="AR63" i="57"/>
  <c r="AS63" i="57"/>
  <c r="AT63" i="57"/>
  <c r="AU63" i="57"/>
  <c r="AV63" i="57"/>
  <c r="AW63" i="57"/>
  <c r="G64" i="57"/>
  <c r="F64" i="57" s="1"/>
  <c r="H64" i="57"/>
  <c r="I64" i="57"/>
  <c r="AN64" i="57"/>
  <c r="AO64" i="57"/>
  <c r="AP64" i="57"/>
  <c r="AQ64" i="57"/>
  <c r="AX64" i="57" s="1"/>
  <c r="AR64" i="57"/>
  <c r="AS64" i="57"/>
  <c r="AT64" i="57"/>
  <c r="AU64" i="57"/>
  <c r="AV64" i="57"/>
  <c r="AW64" i="57"/>
  <c r="G65" i="57"/>
  <c r="H65" i="57"/>
  <c r="F65" i="57" s="1"/>
  <c r="I65" i="57"/>
  <c r="AN65" i="57"/>
  <c r="AX65" i="57" s="1"/>
  <c r="AO65" i="57"/>
  <c r="AP65" i="57"/>
  <c r="AQ65" i="57"/>
  <c r="AR65" i="57"/>
  <c r="AS65" i="57"/>
  <c r="AT65" i="57"/>
  <c r="AU65" i="57"/>
  <c r="AV65" i="57"/>
  <c r="AW65" i="57"/>
  <c r="G66" i="57"/>
  <c r="F66" i="57" s="1"/>
  <c r="H66" i="57"/>
  <c r="I66" i="57"/>
  <c r="AN66" i="57"/>
  <c r="AO66" i="57"/>
  <c r="AP66" i="57"/>
  <c r="AQ66" i="57"/>
  <c r="AR66" i="57"/>
  <c r="AS66" i="57"/>
  <c r="AT66" i="57"/>
  <c r="AU66" i="57"/>
  <c r="AV66" i="57"/>
  <c r="AW66" i="57"/>
  <c r="AX66" i="57"/>
  <c r="F67" i="57"/>
  <c r="G67" i="57"/>
  <c r="H67" i="57"/>
  <c r="I67" i="57"/>
  <c r="AN67" i="57"/>
  <c r="AO67" i="57"/>
  <c r="AX67" i="57" s="1"/>
  <c r="AP67" i="57"/>
  <c r="AQ67" i="57"/>
  <c r="AR67" i="57"/>
  <c r="AS67" i="57"/>
  <c r="AT67" i="57"/>
  <c r="AU67" i="57"/>
  <c r="AV67" i="57"/>
  <c r="AW67" i="57"/>
  <c r="G68" i="57"/>
  <c r="F68" i="57" s="1"/>
  <c r="H68" i="57"/>
  <c r="I68" i="57"/>
  <c r="AN68" i="57"/>
  <c r="AO68" i="57"/>
  <c r="AP68" i="57"/>
  <c r="AQ68" i="57"/>
  <c r="AX68" i="57" s="1"/>
  <c r="AR68" i="57"/>
  <c r="AS68" i="57"/>
  <c r="AT68" i="57"/>
  <c r="AU68" i="57"/>
  <c r="AV68" i="57"/>
  <c r="AW68" i="57"/>
  <c r="G69" i="57"/>
  <c r="F69" i="57" s="1"/>
  <c r="H69" i="57"/>
  <c r="I69" i="57"/>
  <c r="AN69" i="57"/>
  <c r="AX69" i="57" s="1"/>
  <c r="AO69" i="57"/>
  <c r="AP69" i="57"/>
  <c r="AQ69" i="57"/>
  <c r="AR69" i="57"/>
  <c r="AS69" i="57"/>
  <c r="AT69" i="57"/>
  <c r="AU69" i="57"/>
  <c r="AV69" i="57"/>
  <c r="AW69" i="57"/>
  <c r="G70" i="57"/>
  <c r="F70" i="57" s="1"/>
  <c r="H70" i="57"/>
  <c r="H74" i="57" s="1"/>
  <c r="I70" i="57"/>
  <c r="AN70" i="57"/>
  <c r="AO70" i="57"/>
  <c r="AP70" i="57"/>
  <c r="AQ70" i="57"/>
  <c r="AR70" i="57"/>
  <c r="AS70" i="57"/>
  <c r="AT70" i="57"/>
  <c r="AU70" i="57"/>
  <c r="AV70" i="57"/>
  <c r="AW70" i="57"/>
  <c r="AX70" i="57"/>
  <c r="G71" i="57"/>
  <c r="H71" i="57"/>
  <c r="F71" i="57" s="1"/>
  <c r="I71" i="57"/>
  <c r="AN71" i="57"/>
  <c r="AO71" i="57"/>
  <c r="AX71" i="57" s="1"/>
  <c r="AP71" i="57"/>
  <c r="AQ71" i="57"/>
  <c r="AR71" i="57"/>
  <c r="AS71" i="57"/>
  <c r="AT71" i="57"/>
  <c r="AU71" i="57"/>
  <c r="AV71" i="57"/>
  <c r="AW71" i="57"/>
  <c r="G72" i="57"/>
  <c r="F72" i="57" s="1"/>
  <c r="H72" i="57"/>
  <c r="I72" i="57"/>
  <c r="AN72" i="57"/>
  <c r="AO72" i="57"/>
  <c r="AP72" i="57"/>
  <c r="AQ72" i="57"/>
  <c r="AX72" i="57" s="1"/>
  <c r="AR72" i="57"/>
  <c r="AS72" i="57"/>
  <c r="AT72" i="57"/>
  <c r="AU72" i="57"/>
  <c r="AV72" i="57"/>
  <c r="AW72" i="57"/>
  <c r="G73" i="57"/>
  <c r="F73" i="57" s="1"/>
  <c r="H73" i="57"/>
  <c r="I73" i="57"/>
  <c r="AN73" i="57"/>
  <c r="AX73" i="57" s="1"/>
  <c r="AO73" i="57"/>
  <c r="AP73" i="57"/>
  <c r="AQ73" i="57"/>
  <c r="AR73" i="57"/>
  <c r="AS73" i="57"/>
  <c r="AT73" i="57"/>
  <c r="AU73" i="57"/>
  <c r="AV73" i="57"/>
  <c r="AW73" i="57"/>
  <c r="G74" i="57"/>
  <c r="I74" i="57"/>
  <c r="J74" i="57"/>
  <c r="K74" i="57"/>
  <c r="L74" i="57"/>
  <c r="M74" i="57"/>
  <c r="N74" i="57"/>
  <c r="O74" i="57"/>
  <c r="P74" i="57"/>
  <c r="Q74" i="57"/>
  <c r="R74" i="57"/>
  <c r="S74" i="57"/>
  <c r="T74" i="57"/>
  <c r="U74" i="57"/>
  <c r="V74" i="57"/>
  <c r="W74" i="57"/>
  <c r="X74" i="57"/>
  <c r="Y74" i="57"/>
  <c r="Z74" i="57"/>
  <c r="AA74" i="57"/>
  <c r="AB74" i="57"/>
  <c r="AC74" i="57"/>
  <c r="AD74" i="57"/>
  <c r="AE74" i="57"/>
  <c r="AF74" i="57"/>
  <c r="AG74" i="57"/>
  <c r="AH74" i="57"/>
  <c r="AI74" i="57"/>
  <c r="AJ74" i="57"/>
  <c r="AK74" i="57"/>
  <c r="AL74" i="57"/>
  <c r="AM74" i="57"/>
  <c r="AP74" i="57"/>
  <c r="AQ74" i="57"/>
  <c r="AR74" i="57"/>
  <c r="AS74" i="57"/>
  <c r="AV74" i="57"/>
  <c r="B6" i="56"/>
  <c r="I9" i="56"/>
  <c r="H9" i="56" s="1"/>
  <c r="J9" i="56"/>
  <c r="K9" i="56"/>
  <c r="AP9" i="56"/>
  <c r="AQ9" i="56"/>
  <c r="AZ9" i="56" s="1"/>
  <c r="AR9" i="56"/>
  <c r="AR74" i="56" s="1"/>
  <c r="AS9" i="56"/>
  <c r="AT9" i="56"/>
  <c r="AU9" i="56"/>
  <c r="AV9" i="56"/>
  <c r="AW9" i="56"/>
  <c r="AX9" i="56"/>
  <c r="AY9" i="56"/>
  <c r="I10" i="56"/>
  <c r="H10" i="56" s="1"/>
  <c r="J10" i="56"/>
  <c r="K10" i="56"/>
  <c r="K74" i="56" s="1"/>
  <c r="AP10" i="56"/>
  <c r="AZ10" i="56" s="1"/>
  <c r="AQ10" i="56"/>
  <c r="AR10" i="56"/>
  <c r="AS10" i="56"/>
  <c r="AT10" i="56"/>
  <c r="AU10" i="56"/>
  <c r="AV10" i="56"/>
  <c r="AW10" i="56"/>
  <c r="AX10" i="56"/>
  <c r="AY10" i="56"/>
  <c r="H11" i="56"/>
  <c r="I11" i="56"/>
  <c r="J11" i="56"/>
  <c r="K11" i="56"/>
  <c r="AP11" i="56"/>
  <c r="AZ11" i="56" s="1"/>
  <c r="AQ11" i="56"/>
  <c r="AR11" i="56"/>
  <c r="AS11" i="56"/>
  <c r="AT11" i="56"/>
  <c r="AU11" i="56"/>
  <c r="AV11" i="56"/>
  <c r="AW11" i="56"/>
  <c r="AX11" i="56"/>
  <c r="AX74" i="56" s="1"/>
  <c r="AY11" i="56"/>
  <c r="I12" i="56"/>
  <c r="H12" i="56" s="1"/>
  <c r="J12" i="56"/>
  <c r="K12" i="56"/>
  <c r="AP12" i="56"/>
  <c r="AQ12" i="56"/>
  <c r="AR12" i="56"/>
  <c r="AS12" i="56"/>
  <c r="AT12" i="56"/>
  <c r="AU12" i="56"/>
  <c r="AU74" i="56" s="1"/>
  <c r="AV12" i="56"/>
  <c r="AW12" i="56"/>
  <c r="AX12" i="56"/>
  <c r="AY12" i="56"/>
  <c r="I13" i="56"/>
  <c r="J13" i="56"/>
  <c r="H13" i="56" s="1"/>
  <c r="K13" i="56"/>
  <c r="AP13" i="56"/>
  <c r="AQ13" i="56"/>
  <c r="AR13" i="56"/>
  <c r="AZ13" i="56" s="1"/>
  <c r="AS13" i="56"/>
  <c r="AT13" i="56"/>
  <c r="AU13" i="56"/>
  <c r="AV13" i="56"/>
  <c r="AW13" i="56"/>
  <c r="AX13" i="56"/>
  <c r="AY13" i="56"/>
  <c r="I14" i="56"/>
  <c r="J14" i="56"/>
  <c r="K14" i="56"/>
  <c r="H14" i="56" s="1"/>
  <c r="AP14" i="56"/>
  <c r="AZ14" i="56" s="1"/>
  <c r="AQ14" i="56"/>
  <c r="AR14" i="56"/>
  <c r="AS14" i="56"/>
  <c r="AT14" i="56"/>
  <c r="AU14" i="56"/>
  <c r="AV14" i="56"/>
  <c r="AW14" i="56"/>
  <c r="AX14" i="56"/>
  <c r="AY14" i="56"/>
  <c r="H15" i="56"/>
  <c r="I15" i="56"/>
  <c r="J15" i="56"/>
  <c r="K15" i="56"/>
  <c r="AP15" i="56"/>
  <c r="AZ15" i="56" s="1"/>
  <c r="AQ15" i="56"/>
  <c r="AR15" i="56"/>
  <c r="AS15" i="56"/>
  <c r="AT15" i="56"/>
  <c r="AU15" i="56"/>
  <c r="AV15" i="56"/>
  <c r="AW15" i="56"/>
  <c r="AX15" i="56"/>
  <c r="AY15" i="56"/>
  <c r="I16" i="56"/>
  <c r="J16" i="56"/>
  <c r="H16" i="56" s="1"/>
  <c r="K16" i="56"/>
  <c r="AP16" i="56"/>
  <c r="AQ16" i="56"/>
  <c r="AR16" i="56"/>
  <c r="AS16" i="56"/>
  <c r="AT16" i="56"/>
  <c r="AU16" i="56"/>
  <c r="AZ16" i="56" s="1"/>
  <c r="AV16" i="56"/>
  <c r="AW16" i="56"/>
  <c r="AX16" i="56"/>
  <c r="AY16" i="56"/>
  <c r="I17" i="56"/>
  <c r="J17" i="56"/>
  <c r="H17" i="56" s="1"/>
  <c r="K17" i="56"/>
  <c r="AP17" i="56"/>
  <c r="AQ17" i="56"/>
  <c r="AR17" i="56"/>
  <c r="AZ17" i="56" s="1"/>
  <c r="AS17" i="56"/>
  <c r="AT17" i="56"/>
  <c r="AU17" i="56"/>
  <c r="AV17" i="56"/>
  <c r="AW17" i="56"/>
  <c r="AX17" i="56"/>
  <c r="AY17" i="56"/>
  <c r="I18" i="56"/>
  <c r="J18" i="56"/>
  <c r="K18" i="56"/>
  <c r="H18" i="56" s="1"/>
  <c r="AP18" i="56"/>
  <c r="AZ18" i="56" s="1"/>
  <c r="AQ18" i="56"/>
  <c r="AR18" i="56"/>
  <c r="AS18" i="56"/>
  <c r="AT18" i="56"/>
  <c r="AU18" i="56"/>
  <c r="AV18" i="56"/>
  <c r="AW18" i="56"/>
  <c r="AX18" i="56"/>
  <c r="AY18" i="56"/>
  <c r="H19" i="56"/>
  <c r="I19" i="56"/>
  <c r="J19" i="56"/>
  <c r="K19" i="56"/>
  <c r="AP19" i="56"/>
  <c r="AZ19" i="56" s="1"/>
  <c r="AQ19" i="56"/>
  <c r="AR19" i="56"/>
  <c r="AS19" i="56"/>
  <c r="AT19" i="56"/>
  <c r="AU19" i="56"/>
  <c r="AV19" i="56"/>
  <c r="AW19" i="56"/>
  <c r="AX19" i="56"/>
  <c r="AY19" i="56"/>
  <c r="I20" i="56"/>
  <c r="H20" i="56" s="1"/>
  <c r="J20" i="56"/>
  <c r="K20" i="56"/>
  <c r="AP20" i="56"/>
  <c r="AQ20" i="56"/>
  <c r="AR20" i="56"/>
  <c r="AS20" i="56"/>
  <c r="AT20" i="56"/>
  <c r="AU20" i="56"/>
  <c r="AZ20" i="56" s="1"/>
  <c r="AV20" i="56"/>
  <c r="AW20" i="56"/>
  <c r="AX20" i="56"/>
  <c r="AY20" i="56"/>
  <c r="I21" i="56"/>
  <c r="J21" i="56"/>
  <c r="H21" i="56" s="1"/>
  <c r="K21" i="56"/>
  <c r="AP21" i="56"/>
  <c r="AQ21" i="56"/>
  <c r="AR21" i="56"/>
  <c r="AZ21" i="56" s="1"/>
  <c r="AS21" i="56"/>
  <c r="AT21" i="56"/>
  <c r="AU21" i="56"/>
  <c r="AV21" i="56"/>
  <c r="AW21" i="56"/>
  <c r="AX21" i="56"/>
  <c r="AY21" i="56"/>
  <c r="I22" i="56"/>
  <c r="J22" i="56"/>
  <c r="K22" i="56"/>
  <c r="H22" i="56" s="1"/>
  <c r="AP22" i="56"/>
  <c r="AZ22" i="56" s="1"/>
  <c r="AQ22" i="56"/>
  <c r="AR22" i="56"/>
  <c r="AS22" i="56"/>
  <c r="AT22" i="56"/>
  <c r="AU22" i="56"/>
  <c r="AV22" i="56"/>
  <c r="AW22" i="56"/>
  <c r="AX22" i="56"/>
  <c r="AY22" i="56"/>
  <c r="H23" i="56"/>
  <c r="I23" i="56"/>
  <c r="J23" i="56"/>
  <c r="K23" i="56"/>
  <c r="AP23" i="56"/>
  <c r="AZ23" i="56" s="1"/>
  <c r="AQ23" i="56"/>
  <c r="AR23" i="56"/>
  <c r="AS23" i="56"/>
  <c r="AT23" i="56"/>
  <c r="AU23" i="56"/>
  <c r="AV23" i="56"/>
  <c r="AW23" i="56"/>
  <c r="AX23" i="56"/>
  <c r="AY23" i="56"/>
  <c r="I24" i="56"/>
  <c r="H24" i="56" s="1"/>
  <c r="J24" i="56"/>
  <c r="K24" i="56"/>
  <c r="AP24" i="56"/>
  <c r="AQ24" i="56"/>
  <c r="AR24" i="56"/>
  <c r="AS24" i="56"/>
  <c r="AT24" i="56"/>
  <c r="AU24" i="56"/>
  <c r="AZ24" i="56" s="1"/>
  <c r="AV24" i="56"/>
  <c r="AW24" i="56"/>
  <c r="AX24" i="56"/>
  <c r="AY24" i="56"/>
  <c r="I25" i="56"/>
  <c r="J25" i="56"/>
  <c r="H25" i="56" s="1"/>
  <c r="B2" i="56" s="1"/>
  <c r="K25" i="56"/>
  <c r="AP25" i="56"/>
  <c r="AQ25" i="56"/>
  <c r="AR25" i="56"/>
  <c r="AZ25" i="56" s="1"/>
  <c r="AS25" i="56"/>
  <c r="AT25" i="56"/>
  <c r="AU25" i="56"/>
  <c r="AV25" i="56"/>
  <c r="AW25" i="56"/>
  <c r="AX25" i="56"/>
  <c r="AY25" i="56"/>
  <c r="I26" i="56"/>
  <c r="J26" i="56"/>
  <c r="K26" i="56"/>
  <c r="H26" i="56" s="1"/>
  <c r="AP26" i="56"/>
  <c r="AZ26" i="56" s="1"/>
  <c r="AQ26" i="56"/>
  <c r="AR26" i="56"/>
  <c r="AS26" i="56"/>
  <c r="AT26" i="56"/>
  <c r="AU26" i="56"/>
  <c r="AV26" i="56"/>
  <c r="AW26" i="56"/>
  <c r="AX26" i="56"/>
  <c r="AY26" i="56"/>
  <c r="H27" i="56"/>
  <c r="I27" i="56"/>
  <c r="J27" i="56"/>
  <c r="K27" i="56"/>
  <c r="AP27" i="56"/>
  <c r="AZ27" i="56" s="1"/>
  <c r="AQ27" i="56"/>
  <c r="AR27" i="56"/>
  <c r="AS27" i="56"/>
  <c r="AT27" i="56"/>
  <c r="AU27" i="56"/>
  <c r="AV27" i="56"/>
  <c r="AW27" i="56"/>
  <c r="AX27" i="56"/>
  <c r="AY27" i="56"/>
  <c r="I28" i="56"/>
  <c r="J28" i="56"/>
  <c r="H28" i="56" s="1"/>
  <c r="K28" i="56"/>
  <c r="AP28" i="56"/>
  <c r="AQ28" i="56"/>
  <c r="AR28" i="56"/>
  <c r="AS28" i="56"/>
  <c r="AT28" i="56"/>
  <c r="AU28" i="56"/>
  <c r="AZ28" i="56" s="1"/>
  <c r="AV28" i="56"/>
  <c r="AW28" i="56"/>
  <c r="AX28" i="56"/>
  <c r="AY28" i="56"/>
  <c r="I29" i="56"/>
  <c r="J29" i="56"/>
  <c r="H29" i="56" s="1"/>
  <c r="K29" i="56"/>
  <c r="AP29" i="56"/>
  <c r="AQ29" i="56"/>
  <c r="AR29" i="56"/>
  <c r="AZ29" i="56" s="1"/>
  <c r="AS29" i="56"/>
  <c r="AT29" i="56"/>
  <c r="AU29" i="56"/>
  <c r="AV29" i="56"/>
  <c r="AW29" i="56"/>
  <c r="AX29" i="56"/>
  <c r="AY29" i="56"/>
  <c r="I30" i="56"/>
  <c r="J30" i="56"/>
  <c r="K30" i="56"/>
  <c r="H30" i="56" s="1"/>
  <c r="AP30" i="56"/>
  <c r="AZ30" i="56" s="1"/>
  <c r="AQ30" i="56"/>
  <c r="AR30" i="56"/>
  <c r="AS30" i="56"/>
  <c r="AT30" i="56"/>
  <c r="AU30" i="56"/>
  <c r="AV30" i="56"/>
  <c r="AW30" i="56"/>
  <c r="AX30" i="56"/>
  <c r="AY30" i="56"/>
  <c r="H31" i="56"/>
  <c r="I31" i="56"/>
  <c r="J31" i="56"/>
  <c r="K31" i="56"/>
  <c r="AP31" i="56"/>
  <c r="AZ31" i="56" s="1"/>
  <c r="AQ31" i="56"/>
  <c r="AR31" i="56"/>
  <c r="AS31" i="56"/>
  <c r="AT31" i="56"/>
  <c r="AU31" i="56"/>
  <c r="AV31" i="56"/>
  <c r="AW31" i="56"/>
  <c r="AX31" i="56"/>
  <c r="AY31" i="56"/>
  <c r="I32" i="56"/>
  <c r="H32" i="56" s="1"/>
  <c r="J32" i="56"/>
  <c r="K32" i="56"/>
  <c r="AP32" i="56"/>
  <c r="AQ32" i="56"/>
  <c r="AR32" i="56"/>
  <c r="AS32" i="56"/>
  <c r="AT32" i="56"/>
  <c r="AU32" i="56"/>
  <c r="AZ32" i="56" s="1"/>
  <c r="AV32" i="56"/>
  <c r="AW32" i="56"/>
  <c r="AX32" i="56"/>
  <c r="AY32" i="56"/>
  <c r="I33" i="56"/>
  <c r="J33" i="56"/>
  <c r="H33" i="56" s="1"/>
  <c r="K33" i="56"/>
  <c r="AP33" i="56"/>
  <c r="AQ33" i="56"/>
  <c r="AR33" i="56"/>
  <c r="AZ33" i="56" s="1"/>
  <c r="AS33" i="56"/>
  <c r="AT33" i="56"/>
  <c r="AU33" i="56"/>
  <c r="AV33" i="56"/>
  <c r="AW33" i="56"/>
  <c r="AX33" i="56"/>
  <c r="AY33" i="56"/>
  <c r="I34" i="56"/>
  <c r="J34" i="56"/>
  <c r="K34" i="56"/>
  <c r="H34" i="56" s="1"/>
  <c r="AP34" i="56"/>
  <c r="AZ34" i="56" s="1"/>
  <c r="AQ34" i="56"/>
  <c r="AR34" i="56"/>
  <c r="AS34" i="56"/>
  <c r="AT34" i="56"/>
  <c r="AU34" i="56"/>
  <c r="AV34" i="56"/>
  <c r="AW34" i="56"/>
  <c r="AX34" i="56"/>
  <c r="AY34" i="56"/>
  <c r="H35" i="56"/>
  <c r="I35" i="56"/>
  <c r="J35" i="56"/>
  <c r="K35" i="56"/>
  <c r="AP35" i="56"/>
  <c r="AZ35" i="56" s="1"/>
  <c r="AQ35" i="56"/>
  <c r="AR35" i="56"/>
  <c r="AS35" i="56"/>
  <c r="AT35" i="56"/>
  <c r="AU35" i="56"/>
  <c r="AV35" i="56"/>
  <c r="AW35" i="56"/>
  <c r="AX35" i="56"/>
  <c r="AY35" i="56"/>
  <c r="I36" i="56"/>
  <c r="H36" i="56" s="1"/>
  <c r="J36" i="56"/>
  <c r="K36" i="56"/>
  <c r="AP36" i="56"/>
  <c r="AQ36" i="56"/>
  <c r="AR36" i="56"/>
  <c r="AS36" i="56"/>
  <c r="AT36" i="56"/>
  <c r="AU36" i="56"/>
  <c r="AZ36" i="56" s="1"/>
  <c r="AV36" i="56"/>
  <c r="AW36" i="56"/>
  <c r="AX36" i="56"/>
  <c r="AY36" i="56"/>
  <c r="I37" i="56"/>
  <c r="J37" i="56"/>
  <c r="H37" i="56" s="1"/>
  <c r="K37" i="56"/>
  <c r="AP37" i="56"/>
  <c r="AQ37" i="56"/>
  <c r="AR37" i="56"/>
  <c r="AZ37" i="56" s="1"/>
  <c r="AS37" i="56"/>
  <c r="AT37" i="56"/>
  <c r="AU37" i="56"/>
  <c r="AV37" i="56"/>
  <c r="AW37" i="56"/>
  <c r="AX37" i="56"/>
  <c r="AY37" i="56"/>
  <c r="I38" i="56"/>
  <c r="J38" i="56"/>
  <c r="K38" i="56"/>
  <c r="H38" i="56" s="1"/>
  <c r="AP38" i="56"/>
  <c r="AZ38" i="56" s="1"/>
  <c r="AQ38" i="56"/>
  <c r="AR38" i="56"/>
  <c r="AS38" i="56"/>
  <c r="AT38" i="56"/>
  <c r="AU38" i="56"/>
  <c r="AV38" i="56"/>
  <c r="AW38" i="56"/>
  <c r="AX38" i="56"/>
  <c r="AY38" i="56"/>
  <c r="H39" i="56"/>
  <c r="I39" i="56"/>
  <c r="J39" i="56"/>
  <c r="K39" i="56"/>
  <c r="AP39" i="56"/>
  <c r="AZ39" i="56" s="1"/>
  <c r="AQ39" i="56"/>
  <c r="AR39" i="56"/>
  <c r="AS39" i="56"/>
  <c r="AT39" i="56"/>
  <c r="AU39" i="56"/>
  <c r="AV39" i="56"/>
  <c r="AW39" i="56"/>
  <c r="AX39" i="56"/>
  <c r="AY39" i="56"/>
  <c r="I40" i="56"/>
  <c r="H40" i="56" s="1"/>
  <c r="J40" i="56"/>
  <c r="K40" i="56"/>
  <c r="AP40" i="56"/>
  <c r="AQ40" i="56"/>
  <c r="AR40" i="56"/>
  <c r="AS40" i="56"/>
  <c r="AT40" i="56"/>
  <c r="AU40" i="56"/>
  <c r="AZ40" i="56" s="1"/>
  <c r="AV40" i="56"/>
  <c r="AW40" i="56"/>
  <c r="AX40" i="56"/>
  <c r="AY40" i="56"/>
  <c r="I41" i="56"/>
  <c r="J41" i="56"/>
  <c r="H41" i="56" s="1"/>
  <c r="K41" i="56"/>
  <c r="AP41" i="56"/>
  <c r="AQ41" i="56"/>
  <c r="AR41" i="56"/>
  <c r="AZ41" i="56" s="1"/>
  <c r="AS41" i="56"/>
  <c r="AT41" i="56"/>
  <c r="AU41" i="56"/>
  <c r="AV41" i="56"/>
  <c r="AW41" i="56"/>
  <c r="AX41" i="56"/>
  <c r="AY41" i="56"/>
  <c r="I42" i="56"/>
  <c r="J42" i="56"/>
  <c r="K42" i="56"/>
  <c r="H42" i="56" s="1"/>
  <c r="AP42" i="56"/>
  <c r="AZ42" i="56" s="1"/>
  <c r="AQ42" i="56"/>
  <c r="AR42" i="56"/>
  <c r="AS42" i="56"/>
  <c r="AT42" i="56"/>
  <c r="AU42" i="56"/>
  <c r="AV42" i="56"/>
  <c r="AW42" i="56"/>
  <c r="AX42" i="56"/>
  <c r="AY42" i="56"/>
  <c r="H43" i="56"/>
  <c r="I43" i="56"/>
  <c r="J43" i="56"/>
  <c r="K43" i="56"/>
  <c r="AP43" i="56"/>
  <c r="AZ43" i="56" s="1"/>
  <c r="AQ43" i="56"/>
  <c r="AR43" i="56"/>
  <c r="AS43" i="56"/>
  <c r="AT43" i="56"/>
  <c r="AU43" i="56"/>
  <c r="AV43" i="56"/>
  <c r="AW43" i="56"/>
  <c r="AX43" i="56"/>
  <c r="AY43" i="56"/>
  <c r="I44" i="56"/>
  <c r="H44" i="56" s="1"/>
  <c r="J44" i="56"/>
  <c r="K44" i="56"/>
  <c r="AP44" i="56"/>
  <c r="AQ44" i="56"/>
  <c r="AR44" i="56"/>
  <c r="AS44" i="56"/>
  <c r="AT44" i="56"/>
  <c r="AU44" i="56"/>
  <c r="AZ44" i="56" s="1"/>
  <c r="AV44" i="56"/>
  <c r="AW44" i="56"/>
  <c r="AX44" i="56"/>
  <c r="AY44" i="56"/>
  <c r="I45" i="56"/>
  <c r="J45" i="56"/>
  <c r="H45" i="56" s="1"/>
  <c r="K45" i="56"/>
  <c r="AP45" i="56"/>
  <c r="AQ45" i="56"/>
  <c r="AR45" i="56"/>
  <c r="AZ45" i="56" s="1"/>
  <c r="AS45" i="56"/>
  <c r="AT45" i="56"/>
  <c r="AU45" i="56"/>
  <c r="AV45" i="56"/>
  <c r="AW45" i="56"/>
  <c r="AX45" i="56"/>
  <c r="AY45" i="56"/>
  <c r="I46" i="56"/>
  <c r="J46" i="56"/>
  <c r="K46" i="56"/>
  <c r="H46" i="56" s="1"/>
  <c r="AP46" i="56"/>
  <c r="AZ46" i="56" s="1"/>
  <c r="AQ46" i="56"/>
  <c r="AR46" i="56"/>
  <c r="AS46" i="56"/>
  <c r="AT46" i="56"/>
  <c r="AU46" i="56"/>
  <c r="AV46" i="56"/>
  <c r="AW46" i="56"/>
  <c r="AX46" i="56"/>
  <c r="AY46" i="56"/>
  <c r="H47" i="56"/>
  <c r="I47" i="56"/>
  <c r="J47" i="56"/>
  <c r="K47" i="56"/>
  <c r="AP47" i="56"/>
  <c r="AZ47" i="56" s="1"/>
  <c r="AQ47" i="56"/>
  <c r="AQ74" i="56" s="1"/>
  <c r="AR47" i="56"/>
  <c r="AS47" i="56"/>
  <c r="AT47" i="56"/>
  <c r="AU47" i="56"/>
  <c r="AV47" i="56"/>
  <c r="AW47" i="56"/>
  <c r="AX47" i="56"/>
  <c r="AY47" i="56"/>
  <c r="I48" i="56"/>
  <c r="H48" i="56" s="1"/>
  <c r="J48" i="56"/>
  <c r="K48" i="56"/>
  <c r="AP48" i="56"/>
  <c r="AQ48" i="56"/>
  <c r="AR48" i="56"/>
  <c r="AS48" i="56"/>
  <c r="AT48" i="56"/>
  <c r="AU48" i="56"/>
  <c r="AZ48" i="56" s="1"/>
  <c r="AV48" i="56"/>
  <c r="AW48" i="56"/>
  <c r="AX48" i="56"/>
  <c r="AY48" i="56"/>
  <c r="AY74" i="56" s="1"/>
  <c r="I49" i="56"/>
  <c r="J49" i="56"/>
  <c r="H49" i="56" s="1"/>
  <c r="K49" i="56"/>
  <c r="AP49" i="56"/>
  <c r="AQ49" i="56"/>
  <c r="AR49" i="56"/>
  <c r="AZ49" i="56" s="1"/>
  <c r="AS49" i="56"/>
  <c r="AT49" i="56"/>
  <c r="AU49" i="56"/>
  <c r="AV49" i="56"/>
  <c r="AW49" i="56"/>
  <c r="AX49" i="56"/>
  <c r="AY49" i="56"/>
  <c r="I50" i="56"/>
  <c r="J50" i="56"/>
  <c r="K50" i="56"/>
  <c r="H50" i="56" s="1"/>
  <c r="AP50" i="56"/>
  <c r="AZ50" i="56" s="1"/>
  <c r="AQ50" i="56"/>
  <c r="AR50" i="56"/>
  <c r="AS50" i="56"/>
  <c r="AT50" i="56"/>
  <c r="AU50" i="56"/>
  <c r="AV50" i="56"/>
  <c r="AW50" i="56"/>
  <c r="AX50" i="56"/>
  <c r="AY50" i="56"/>
  <c r="H51" i="56"/>
  <c r="I51" i="56"/>
  <c r="J51" i="56"/>
  <c r="K51" i="56"/>
  <c r="AP51" i="56"/>
  <c r="AZ51" i="56" s="1"/>
  <c r="AQ51" i="56"/>
  <c r="AR51" i="56"/>
  <c r="AS51" i="56"/>
  <c r="AT51" i="56"/>
  <c r="AU51" i="56"/>
  <c r="AV51" i="56"/>
  <c r="AW51" i="56"/>
  <c r="AX51" i="56"/>
  <c r="AY51" i="56"/>
  <c r="I52" i="56"/>
  <c r="H52" i="56" s="1"/>
  <c r="J52" i="56"/>
  <c r="K52" i="56"/>
  <c r="AP52" i="56"/>
  <c r="AQ52" i="56"/>
  <c r="AR52" i="56"/>
  <c r="AS52" i="56"/>
  <c r="AT52" i="56"/>
  <c r="AU52" i="56"/>
  <c r="AZ52" i="56" s="1"/>
  <c r="AV52" i="56"/>
  <c r="AW52" i="56"/>
  <c r="AX52" i="56"/>
  <c r="AY52" i="56"/>
  <c r="I53" i="56"/>
  <c r="J53" i="56"/>
  <c r="H53" i="56" s="1"/>
  <c r="K53" i="56"/>
  <c r="AP53" i="56"/>
  <c r="AQ53" i="56"/>
  <c r="AR53" i="56"/>
  <c r="AZ53" i="56" s="1"/>
  <c r="AS53" i="56"/>
  <c r="AT53" i="56"/>
  <c r="AU53" i="56"/>
  <c r="AV53" i="56"/>
  <c r="AW53" i="56"/>
  <c r="AX53" i="56"/>
  <c r="AY53" i="56"/>
  <c r="I54" i="56"/>
  <c r="J54" i="56"/>
  <c r="K54" i="56"/>
  <c r="H54" i="56" s="1"/>
  <c r="AP54" i="56"/>
  <c r="AZ54" i="56" s="1"/>
  <c r="AQ54" i="56"/>
  <c r="AR54" i="56"/>
  <c r="AS54" i="56"/>
  <c r="AT54" i="56"/>
  <c r="AU54" i="56"/>
  <c r="AV54" i="56"/>
  <c r="AW54" i="56"/>
  <c r="AX54" i="56"/>
  <c r="AY54" i="56"/>
  <c r="H55" i="56"/>
  <c r="I55" i="56"/>
  <c r="J55" i="56"/>
  <c r="K55" i="56"/>
  <c r="AP55" i="56"/>
  <c r="AZ55" i="56" s="1"/>
  <c r="AQ55" i="56"/>
  <c r="AR55" i="56"/>
  <c r="AS55" i="56"/>
  <c r="AT55" i="56"/>
  <c r="AU55" i="56"/>
  <c r="AV55" i="56"/>
  <c r="AW55" i="56"/>
  <c r="AX55" i="56"/>
  <c r="AY55" i="56"/>
  <c r="I56" i="56"/>
  <c r="H56" i="56" s="1"/>
  <c r="J56" i="56"/>
  <c r="K56" i="56"/>
  <c r="AP56" i="56"/>
  <c r="AQ56" i="56"/>
  <c r="AR56" i="56"/>
  <c r="AS56" i="56"/>
  <c r="AT56" i="56"/>
  <c r="AU56" i="56"/>
  <c r="AZ56" i="56" s="1"/>
  <c r="AV56" i="56"/>
  <c r="AW56" i="56"/>
  <c r="AX56" i="56"/>
  <c r="AY56" i="56"/>
  <c r="I57" i="56"/>
  <c r="J57" i="56"/>
  <c r="H57" i="56" s="1"/>
  <c r="K57" i="56"/>
  <c r="AP57" i="56"/>
  <c r="AQ57" i="56"/>
  <c r="AR57" i="56"/>
  <c r="AZ57" i="56" s="1"/>
  <c r="AS57" i="56"/>
  <c r="AT57" i="56"/>
  <c r="AU57" i="56"/>
  <c r="AV57" i="56"/>
  <c r="AW57" i="56"/>
  <c r="AX57" i="56"/>
  <c r="AY57" i="56"/>
  <c r="I58" i="56"/>
  <c r="J58" i="56"/>
  <c r="K58" i="56"/>
  <c r="H58" i="56" s="1"/>
  <c r="AP58" i="56"/>
  <c r="AZ58" i="56" s="1"/>
  <c r="AQ58" i="56"/>
  <c r="AR58" i="56"/>
  <c r="AS58" i="56"/>
  <c r="AT58" i="56"/>
  <c r="AU58" i="56"/>
  <c r="AV58" i="56"/>
  <c r="AW58" i="56"/>
  <c r="AX58" i="56"/>
  <c r="AY58" i="56"/>
  <c r="H59" i="56"/>
  <c r="I59" i="56"/>
  <c r="J59" i="56"/>
  <c r="K59" i="56"/>
  <c r="AP59" i="56"/>
  <c r="AZ59" i="56" s="1"/>
  <c r="AQ59" i="56"/>
  <c r="AR59" i="56"/>
  <c r="AS59" i="56"/>
  <c r="AT59" i="56"/>
  <c r="AU59" i="56"/>
  <c r="AV59" i="56"/>
  <c r="AW59" i="56"/>
  <c r="AX59" i="56"/>
  <c r="AY59" i="56"/>
  <c r="I60" i="56"/>
  <c r="H60" i="56" s="1"/>
  <c r="J60" i="56"/>
  <c r="K60" i="56"/>
  <c r="AP60" i="56"/>
  <c r="AQ60" i="56"/>
  <c r="AR60" i="56"/>
  <c r="AS60" i="56"/>
  <c r="AT60" i="56"/>
  <c r="AU60" i="56"/>
  <c r="AZ60" i="56" s="1"/>
  <c r="AV60" i="56"/>
  <c r="AW60" i="56"/>
  <c r="AX60" i="56"/>
  <c r="AY60" i="56"/>
  <c r="I61" i="56"/>
  <c r="J61" i="56"/>
  <c r="H61" i="56" s="1"/>
  <c r="K61" i="56"/>
  <c r="AP61" i="56"/>
  <c r="AQ61" i="56"/>
  <c r="AR61" i="56"/>
  <c r="AZ61" i="56" s="1"/>
  <c r="AS61" i="56"/>
  <c r="AT61" i="56"/>
  <c r="AU61" i="56"/>
  <c r="AV61" i="56"/>
  <c r="AW61" i="56"/>
  <c r="AX61" i="56"/>
  <c r="AY61" i="56"/>
  <c r="I62" i="56"/>
  <c r="J62" i="56"/>
  <c r="K62" i="56"/>
  <c r="H62" i="56" s="1"/>
  <c r="AP62" i="56"/>
  <c r="AZ62" i="56" s="1"/>
  <c r="AQ62" i="56"/>
  <c r="AR62" i="56"/>
  <c r="AS62" i="56"/>
  <c r="AT62" i="56"/>
  <c r="AU62" i="56"/>
  <c r="AV62" i="56"/>
  <c r="AW62" i="56"/>
  <c r="AX62" i="56"/>
  <c r="AY62" i="56"/>
  <c r="H63" i="56"/>
  <c r="I63" i="56"/>
  <c r="J63" i="56"/>
  <c r="K63" i="56"/>
  <c r="AP63" i="56"/>
  <c r="AZ63" i="56" s="1"/>
  <c r="AQ63" i="56"/>
  <c r="AR63" i="56"/>
  <c r="AS63" i="56"/>
  <c r="AT63" i="56"/>
  <c r="AU63" i="56"/>
  <c r="AV63" i="56"/>
  <c r="AW63" i="56"/>
  <c r="AX63" i="56"/>
  <c r="AY63" i="56"/>
  <c r="I64" i="56"/>
  <c r="H64" i="56" s="1"/>
  <c r="J64" i="56"/>
  <c r="K64" i="56"/>
  <c r="AP64" i="56"/>
  <c r="AQ64" i="56"/>
  <c r="AR64" i="56"/>
  <c r="AS64" i="56"/>
  <c r="AT64" i="56"/>
  <c r="AU64" i="56"/>
  <c r="AZ64" i="56" s="1"/>
  <c r="AV64" i="56"/>
  <c r="AW64" i="56"/>
  <c r="AX64" i="56"/>
  <c r="AY64" i="56"/>
  <c r="I65" i="56"/>
  <c r="J65" i="56"/>
  <c r="H65" i="56" s="1"/>
  <c r="K65" i="56"/>
  <c r="AP65" i="56"/>
  <c r="AQ65" i="56"/>
  <c r="AR65" i="56"/>
  <c r="AZ65" i="56" s="1"/>
  <c r="AS65" i="56"/>
  <c r="AT65" i="56"/>
  <c r="AU65" i="56"/>
  <c r="AV65" i="56"/>
  <c r="AW65" i="56"/>
  <c r="AX65" i="56"/>
  <c r="AY65" i="56"/>
  <c r="I66" i="56"/>
  <c r="J66" i="56"/>
  <c r="K66" i="56"/>
  <c r="H66" i="56" s="1"/>
  <c r="AP66" i="56"/>
  <c r="AZ66" i="56" s="1"/>
  <c r="AQ66" i="56"/>
  <c r="AR66" i="56"/>
  <c r="AS66" i="56"/>
  <c r="AT66" i="56"/>
  <c r="AU66" i="56"/>
  <c r="AV66" i="56"/>
  <c r="AW66" i="56"/>
  <c r="AX66" i="56"/>
  <c r="AY66" i="56"/>
  <c r="H67" i="56"/>
  <c r="I67" i="56"/>
  <c r="J67" i="56"/>
  <c r="K67" i="56"/>
  <c r="AP67" i="56"/>
  <c r="AZ67" i="56" s="1"/>
  <c r="AQ67" i="56"/>
  <c r="AR67" i="56"/>
  <c r="AS67" i="56"/>
  <c r="AT67" i="56"/>
  <c r="AU67" i="56"/>
  <c r="AV67" i="56"/>
  <c r="AW67" i="56"/>
  <c r="AX67" i="56"/>
  <c r="AY67" i="56"/>
  <c r="I68" i="56"/>
  <c r="H68" i="56" s="1"/>
  <c r="J68" i="56"/>
  <c r="J74" i="56" s="1"/>
  <c r="K68" i="56"/>
  <c r="AP68" i="56"/>
  <c r="AQ68" i="56"/>
  <c r="AR68" i="56"/>
  <c r="AS68" i="56"/>
  <c r="AT68" i="56"/>
  <c r="AU68" i="56"/>
  <c r="AZ68" i="56" s="1"/>
  <c r="AV68" i="56"/>
  <c r="AW68" i="56"/>
  <c r="AX68" i="56"/>
  <c r="AY68" i="56"/>
  <c r="I69" i="56"/>
  <c r="J69" i="56"/>
  <c r="H69" i="56" s="1"/>
  <c r="K69" i="56"/>
  <c r="AP69" i="56"/>
  <c r="AQ69" i="56"/>
  <c r="AR69" i="56"/>
  <c r="AZ69" i="56" s="1"/>
  <c r="AS69" i="56"/>
  <c r="AT69" i="56"/>
  <c r="AU69" i="56"/>
  <c r="AV69" i="56"/>
  <c r="AW69" i="56"/>
  <c r="AX69" i="56"/>
  <c r="AY69" i="56"/>
  <c r="I70" i="56"/>
  <c r="H70" i="56" s="1"/>
  <c r="J70" i="56"/>
  <c r="K70" i="56"/>
  <c r="AP70" i="56"/>
  <c r="AZ70" i="56" s="1"/>
  <c r="AQ70" i="56"/>
  <c r="AR70" i="56"/>
  <c r="AS70" i="56"/>
  <c r="AT70" i="56"/>
  <c r="AU70" i="56"/>
  <c r="AV70" i="56"/>
  <c r="AW70" i="56"/>
  <c r="AX70" i="56"/>
  <c r="AY70" i="56"/>
  <c r="H71" i="56"/>
  <c r="I71" i="56"/>
  <c r="J71" i="56"/>
  <c r="K71" i="56"/>
  <c r="AP71" i="56"/>
  <c r="AZ71" i="56" s="1"/>
  <c r="AQ71" i="56"/>
  <c r="AR71" i="56"/>
  <c r="AS71" i="56"/>
  <c r="AT71" i="56"/>
  <c r="AU71" i="56"/>
  <c r="AV71" i="56"/>
  <c r="AW71" i="56"/>
  <c r="AX71" i="56"/>
  <c r="AY71" i="56"/>
  <c r="I72" i="56"/>
  <c r="H72" i="56" s="1"/>
  <c r="J72" i="56"/>
  <c r="K72" i="56"/>
  <c r="AP72" i="56"/>
  <c r="AQ72" i="56"/>
  <c r="AR72" i="56"/>
  <c r="AS72" i="56"/>
  <c r="AT72" i="56"/>
  <c r="AU72" i="56"/>
  <c r="AZ72" i="56" s="1"/>
  <c r="AV72" i="56"/>
  <c r="AW72" i="56"/>
  <c r="AX72" i="56"/>
  <c r="AY72" i="56"/>
  <c r="I73" i="56"/>
  <c r="J73" i="56"/>
  <c r="H73" i="56" s="1"/>
  <c r="K73" i="56"/>
  <c r="AP73" i="56"/>
  <c r="AQ73" i="56"/>
  <c r="AR73" i="56"/>
  <c r="AZ73" i="56" s="1"/>
  <c r="AS73" i="56"/>
  <c r="AT73" i="56"/>
  <c r="AU73" i="56"/>
  <c r="AV73" i="56"/>
  <c r="AW73" i="56"/>
  <c r="AX73" i="56"/>
  <c r="AY73" i="56"/>
  <c r="F74" i="56"/>
  <c r="G74" i="56"/>
  <c r="I74" i="56"/>
  <c r="L74" i="56"/>
  <c r="M74" i="56"/>
  <c r="N74" i="56"/>
  <c r="O74" i="56"/>
  <c r="P74" i="56"/>
  <c r="Q74" i="56"/>
  <c r="R74" i="56"/>
  <c r="S74" i="56"/>
  <c r="T74" i="56"/>
  <c r="U74" i="56"/>
  <c r="V74" i="56"/>
  <c r="W74" i="56"/>
  <c r="X74" i="56"/>
  <c r="Y74" i="56"/>
  <c r="Z74" i="56"/>
  <c r="AA74" i="56"/>
  <c r="AB74" i="56"/>
  <c r="AC74" i="56"/>
  <c r="AD74" i="56"/>
  <c r="AE74" i="56"/>
  <c r="AF74" i="56"/>
  <c r="AG74" i="56"/>
  <c r="AH74" i="56"/>
  <c r="AI74" i="56"/>
  <c r="AJ74" i="56"/>
  <c r="AK74" i="56"/>
  <c r="AL74" i="56"/>
  <c r="AM74" i="56"/>
  <c r="AN74" i="56"/>
  <c r="AO74" i="56"/>
  <c r="AS74" i="56"/>
  <c r="AT74" i="56"/>
  <c r="AV74" i="56"/>
  <c r="AW74" i="56"/>
  <c r="I18" i="69" l="1"/>
  <c r="AO18" i="69"/>
  <c r="AW72" i="68"/>
  <c r="AW60" i="68"/>
  <c r="AW48" i="68"/>
  <c r="AW36" i="68"/>
  <c r="AW24" i="68"/>
  <c r="AW12" i="68"/>
  <c r="AW68" i="68"/>
  <c r="AV42" i="68"/>
  <c r="AV36" i="68"/>
  <c r="AV30" i="68"/>
  <c r="AT66" i="69"/>
  <c r="AU72" i="68"/>
  <c r="AU69" i="68"/>
  <c r="AU66" i="68"/>
  <c r="AU63" i="68"/>
  <c r="AU60" i="68"/>
  <c r="AU57" i="68"/>
  <c r="AU54" i="68"/>
  <c r="AU48" i="68"/>
  <c r="AU45" i="68"/>
  <c r="AU42" i="68"/>
  <c r="AU36" i="68"/>
  <c r="AU33" i="68"/>
  <c r="AU30" i="68"/>
  <c r="AU27" i="68"/>
  <c r="AU24" i="68"/>
  <c r="AU21" i="68"/>
  <c r="AU18" i="68"/>
  <c r="AU15" i="68"/>
  <c r="AU12" i="68"/>
  <c r="H71" i="68"/>
  <c r="AU68" i="68"/>
  <c r="H65" i="68"/>
  <c r="H59" i="68"/>
  <c r="AW57" i="68"/>
  <c r="AP69" i="69"/>
  <c r="AV66" i="69"/>
  <c r="AP39" i="69"/>
  <c r="AV36" i="69"/>
  <c r="AR28" i="69"/>
  <c r="AP27" i="69"/>
  <c r="AT72" i="68"/>
  <c r="AT66" i="68"/>
  <c r="AT60" i="68"/>
  <c r="AT54" i="68"/>
  <c r="AT48" i="68"/>
  <c r="AT42" i="68"/>
  <c r="AT36" i="68"/>
  <c r="AT18" i="68"/>
  <c r="AT12" i="68"/>
  <c r="AW71" i="68"/>
  <c r="AW65" i="68"/>
  <c r="AO66" i="68"/>
  <c r="I35" i="70"/>
  <c r="AT35" i="70"/>
  <c r="AT23" i="70"/>
  <c r="I23" i="70"/>
  <c r="I11" i="70"/>
  <c r="AT11" i="70"/>
  <c r="AU71" i="68"/>
  <c r="AU53" i="68"/>
  <c r="AU47" i="68"/>
  <c r="AU35" i="68"/>
  <c r="AU23" i="68"/>
  <c r="AU17" i="68"/>
  <c r="AU64" i="68"/>
  <c r="AU58" i="68"/>
  <c r="AU46" i="68"/>
  <c r="AU40" i="68"/>
  <c r="AX40" i="68" s="1"/>
  <c r="AU34" i="68"/>
  <c r="AU28" i="68"/>
  <c r="AU16" i="68"/>
  <c r="AU10" i="68"/>
  <c r="AV26" i="69"/>
  <c r="AT47" i="68"/>
  <c r="AT35" i="68"/>
  <c r="AT17" i="68"/>
  <c r="AT70" i="68"/>
  <c r="AT64" i="68"/>
  <c r="AT58" i="68"/>
  <c r="H57" i="68"/>
  <c r="AT52" i="68"/>
  <c r="AW61" i="68"/>
  <c r="AW52" i="68"/>
  <c r="AO62" i="68"/>
  <c r="AS52" i="68"/>
  <c r="AO50" i="68"/>
  <c r="AO44" i="68"/>
  <c r="AW17" i="69"/>
  <c r="AR67" i="68"/>
  <c r="AP67" i="69"/>
  <c r="AW45" i="69"/>
  <c r="AW33" i="69"/>
  <c r="AW27" i="69"/>
  <c r="AU26" i="69"/>
  <c r="AQ18" i="69"/>
  <c r="AU14" i="69"/>
  <c r="AS13" i="69"/>
  <c r="K74" i="69"/>
  <c r="AP9" i="71"/>
  <c r="AR71" i="71"/>
  <c r="AU73" i="71"/>
  <c r="AR72" i="71"/>
  <c r="AO71" i="71"/>
  <c r="AR68" i="71"/>
  <c r="AO67" i="71"/>
  <c r="AU65" i="71"/>
  <c r="AQ63" i="71"/>
  <c r="AO63" i="71"/>
  <c r="AN62" i="71"/>
  <c r="AU61" i="71"/>
  <c r="AR60" i="71"/>
  <c r="AQ59" i="71"/>
  <c r="AO59" i="71"/>
  <c r="AN58" i="71"/>
  <c r="AR56" i="71"/>
  <c r="AU53" i="71"/>
  <c r="AR52" i="71"/>
  <c r="AQ51" i="71"/>
  <c r="AO51" i="71"/>
  <c r="AU49" i="71"/>
  <c r="AT48" i="71"/>
  <c r="AR48" i="71"/>
  <c r="AQ47" i="71"/>
  <c r="AO47" i="71"/>
  <c r="AU45" i="71"/>
  <c r="AR44" i="71"/>
  <c r="AQ43" i="71"/>
  <c r="AO43" i="71"/>
  <c r="AU41" i="71"/>
  <c r="AR40" i="71"/>
  <c r="AQ39" i="71"/>
  <c r="AN38" i="71"/>
  <c r="AU37" i="71"/>
  <c r="AR36" i="71"/>
  <c r="AQ35" i="71"/>
  <c r="AO35" i="71"/>
  <c r="AU33" i="71"/>
  <c r="AR32" i="71"/>
  <c r="AQ31" i="71"/>
  <c r="AO31" i="71"/>
  <c r="AU29" i="71"/>
  <c r="AR28" i="71"/>
  <c r="AQ27" i="71"/>
  <c r="AO27" i="71"/>
  <c r="AU25" i="71"/>
  <c r="AU74" i="71" s="1"/>
  <c r="AR24" i="71"/>
  <c r="AQ23" i="71"/>
  <c r="AO23" i="71"/>
  <c r="AU21" i="71"/>
  <c r="AR20" i="71"/>
  <c r="AO19" i="71"/>
  <c r="AU17" i="71"/>
  <c r="AR16" i="71"/>
  <c r="AQ15" i="71"/>
  <c r="AO15" i="71"/>
  <c r="AU13" i="71"/>
  <c r="AR12" i="71"/>
  <c r="AQ11" i="71"/>
  <c r="AO11" i="71"/>
  <c r="AS60" i="68"/>
  <c r="AW44" i="68"/>
  <c r="AU43" i="68"/>
  <c r="AQ64" i="68"/>
  <c r="AQ58" i="68"/>
  <c r="AR37" i="68"/>
  <c r="AV64" i="69"/>
  <c r="AR63" i="69"/>
  <c r="AP63" i="69"/>
  <c r="AV61" i="69"/>
  <c r="AV58" i="69"/>
  <c r="AP57" i="69"/>
  <c r="AV42" i="69"/>
  <c r="AO34" i="69"/>
  <c r="AR23" i="69"/>
  <c r="G51" i="69"/>
  <c r="AV68" i="70"/>
  <c r="AV65" i="70"/>
  <c r="AV62" i="70"/>
  <c r="AV59" i="70"/>
  <c r="AV56" i="70"/>
  <c r="AV53" i="70"/>
  <c r="AV50" i="70"/>
  <c r="AV47" i="70"/>
  <c r="AV44" i="70"/>
  <c r="AV41" i="70"/>
  <c r="AV38" i="70"/>
  <c r="AV35" i="70"/>
  <c r="AV32" i="70"/>
  <c r="AV26" i="70"/>
  <c r="AV23" i="70"/>
  <c r="AV20" i="70"/>
  <c r="AV17" i="70"/>
  <c r="AV11" i="70"/>
  <c r="AV52" i="70"/>
  <c r="AV40" i="70"/>
  <c r="AV28" i="70"/>
  <c r="AV16" i="70"/>
  <c r="AW71" i="70"/>
  <c r="AW59" i="70"/>
  <c r="AW55" i="70"/>
  <c r="AW47" i="70"/>
  <c r="AW43" i="70"/>
  <c r="AW35" i="70"/>
  <c r="AW31" i="70"/>
  <c r="AW23" i="70"/>
  <c r="AW19" i="70"/>
  <c r="AW11" i="70"/>
  <c r="AT20" i="70"/>
  <c r="AR63" i="71"/>
  <c r="AR59" i="71"/>
  <c r="AT73" i="71"/>
  <c r="AS72" i="71"/>
  <c r="AQ72" i="71"/>
  <c r="AP71" i="71"/>
  <c r="AV69" i="71"/>
  <c r="AT69" i="71"/>
  <c r="AQ68" i="71"/>
  <c r="AN67" i="71"/>
  <c r="AW66" i="71"/>
  <c r="AV65" i="71"/>
  <c r="AS64" i="71"/>
  <c r="AV61" i="71"/>
  <c r="AP59" i="71"/>
  <c r="H49" i="71"/>
  <c r="H45" i="71"/>
  <c r="H41" i="71"/>
  <c r="AW34" i="71"/>
  <c r="H33" i="71"/>
  <c r="H29" i="71"/>
  <c r="H25" i="71"/>
  <c r="AV24" i="68"/>
  <c r="AP9" i="68"/>
  <c r="Z74" i="68"/>
  <c r="AS59" i="68"/>
  <c r="AS53" i="68"/>
  <c r="AR48" i="68"/>
  <c r="AS30" i="68"/>
  <c r="AR19" i="68"/>
  <c r="AW68" i="69"/>
  <c r="AU67" i="69"/>
  <c r="AO66" i="69"/>
  <c r="AW65" i="69"/>
  <c r="AW62" i="69"/>
  <c r="AU61" i="69"/>
  <c r="AQ44" i="69"/>
  <c r="AW40" i="69"/>
  <c r="AQ29" i="69"/>
  <c r="AU27" i="69"/>
  <c r="AQ26" i="69"/>
  <c r="AO25" i="69"/>
  <c r="AW24" i="69"/>
  <c r="AU24" i="69"/>
  <c r="AQ23" i="69"/>
  <c r="AP16" i="69"/>
  <c r="AU68" i="70"/>
  <c r="AU56" i="70"/>
  <c r="AU44" i="70"/>
  <c r="AU64" i="70"/>
  <c r="AU58" i="70"/>
  <c r="AU52" i="70"/>
  <c r="AU40" i="70"/>
  <c r="AU34" i="70"/>
  <c r="AU28" i="70"/>
  <c r="AU19" i="70"/>
  <c r="AU16" i="70"/>
  <c r="AT43" i="70"/>
  <c r="AT19" i="70"/>
  <c r="AO54" i="71"/>
  <c r="AR31" i="71"/>
  <c r="AR19" i="71"/>
  <c r="AU56" i="68"/>
  <c r="AW51" i="68"/>
  <c r="AU50" i="68"/>
  <c r="AW45" i="68"/>
  <c r="H43" i="68"/>
  <c r="H41" i="68"/>
  <c r="AW39" i="68"/>
  <c r="AW33" i="68"/>
  <c r="H31" i="68"/>
  <c r="H29" i="68"/>
  <c r="AW27" i="68"/>
  <c r="AU26" i="68"/>
  <c r="H25" i="68"/>
  <c r="H23" i="68"/>
  <c r="F23" i="68" s="1"/>
  <c r="H21" i="68"/>
  <c r="AU20" i="68"/>
  <c r="AW15" i="68"/>
  <c r="H13" i="68"/>
  <c r="AU73" i="68"/>
  <c r="AU67" i="68"/>
  <c r="AW62" i="68"/>
  <c r="AU55" i="68"/>
  <c r="AS54" i="68"/>
  <c r="AW50" i="68"/>
  <c r="AS48" i="68"/>
  <c r="AS42" i="68"/>
  <c r="AQ41" i="68"/>
  <c r="AO40" i="68"/>
  <c r="AU37" i="68"/>
  <c r="AS36" i="68"/>
  <c r="AU31" i="68"/>
  <c r="AW26" i="68"/>
  <c r="AU25" i="68"/>
  <c r="AO22" i="68"/>
  <c r="AW20" i="68"/>
  <c r="AU19" i="68"/>
  <c r="AS18" i="68"/>
  <c r="AO16" i="68"/>
  <c r="AW14" i="68"/>
  <c r="AU13" i="68"/>
  <c r="AS12" i="68"/>
  <c r="AQ73" i="69"/>
  <c r="AS70" i="69"/>
  <c r="AQ70" i="69"/>
  <c r="AN66" i="69"/>
  <c r="H55" i="69"/>
  <c r="AR45" i="69"/>
  <c r="AR39" i="69"/>
  <c r="AN38" i="69"/>
  <c r="AU33" i="69"/>
  <c r="AT27" i="69"/>
  <c r="AR26" i="69"/>
  <c r="AQ17" i="69"/>
  <c r="I16" i="69"/>
  <c r="AN23" i="68"/>
  <c r="AN17" i="68"/>
  <c r="AV68" i="68"/>
  <c r="AR12" i="68"/>
  <c r="AR70" i="69"/>
  <c r="AV49" i="69"/>
  <c r="I44" i="69"/>
  <c r="I27" i="69"/>
  <c r="H27" i="69"/>
  <c r="AS11" i="68"/>
  <c r="AS71" i="69"/>
  <c r="AQ55" i="69"/>
  <c r="AR52" i="69"/>
  <c r="AP51" i="69"/>
  <c r="AW50" i="69"/>
  <c r="AW47" i="69"/>
  <c r="AQ33" i="69"/>
  <c r="AT30" i="69"/>
  <c r="AR27" i="69"/>
  <c r="I15" i="69"/>
  <c r="AR15" i="69"/>
  <c r="AR71" i="69"/>
  <c r="H65" i="69"/>
  <c r="AQ64" i="69"/>
  <c r="AV53" i="69"/>
  <c r="AT53" i="69"/>
  <c r="AS52" i="69"/>
  <c r="AO51" i="69"/>
  <c r="AR49" i="69"/>
  <c r="AW44" i="69"/>
  <c r="AV34" i="69"/>
  <c r="AT34" i="69"/>
  <c r="AQ27" i="69"/>
  <c r="AO26" i="69"/>
  <c r="AW59" i="71"/>
  <c r="AT34" i="70"/>
  <c r="AT22" i="70"/>
  <c r="AT10" i="70"/>
  <c r="AT66" i="70"/>
  <c r="AT63" i="70"/>
  <c r="AT51" i="70"/>
  <c r="AT42" i="70"/>
  <c r="AT39" i="70"/>
  <c r="AT30" i="70"/>
  <c r="AT18" i="70"/>
  <c r="AT15" i="70"/>
  <c r="AT50" i="70"/>
  <c r="AT38" i="70"/>
  <c r="AT26" i="70"/>
  <c r="AT40" i="68"/>
  <c r="AV35" i="68"/>
  <c r="AN72" i="68"/>
  <c r="AV70" i="68"/>
  <c r="AN66" i="68"/>
  <c r="AV64" i="68"/>
  <c r="AN60" i="68"/>
  <c r="AV58" i="68"/>
  <c r="AV52" i="68"/>
  <c r="AR50" i="68"/>
  <c r="AN48" i="68"/>
  <c r="AV46" i="68"/>
  <c r="AR44" i="68"/>
  <c r="AV40" i="68"/>
  <c r="AR38" i="68"/>
  <c r="AN36" i="68"/>
  <c r="I34" i="68"/>
  <c r="I32" i="68"/>
  <c r="AN30" i="68"/>
  <c r="AV28" i="68"/>
  <c r="AR26" i="68"/>
  <c r="AN24" i="68"/>
  <c r="I22" i="68"/>
  <c r="AR20" i="68"/>
  <c r="AN18" i="68"/>
  <c r="AV16" i="68"/>
  <c r="AR14" i="68"/>
  <c r="AV10" i="68"/>
  <c r="AV72" i="69"/>
  <c r="AT72" i="69"/>
  <c r="I64" i="69"/>
  <c r="AO58" i="69"/>
  <c r="I36" i="69"/>
  <c r="AV13" i="69"/>
  <c r="AW69" i="71"/>
  <c r="AR58" i="71"/>
  <c r="AW57" i="71"/>
  <c r="AO53" i="71"/>
  <c r="AS50" i="68"/>
  <c r="AQ71" i="69"/>
  <c r="AW70" i="69"/>
  <c r="AT63" i="69"/>
  <c r="AV60" i="69"/>
  <c r="AT60" i="69"/>
  <c r="AR59" i="69"/>
  <c r="AP52" i="69"/>
  <c r="AS50" i="69"/>
  <c r="AW48" i="69"/>
  <c r="AU47" i="69"/>
  <c r="AS16" i="69"/>
  <c r="AQ15" i="69"/>
  <c r="AW14" i="69"/>
  <c r="AT12" i="70"/>
  <c r="AW72" i="71"/>
  <c r="AW60" i="71"/>
  <c r="AW56" i="71"/>
  <c r="AS47" i="69"/>
  <c r="AW67" i="69"/>
  <c r="AS66" i="69"/>
  <c r="AO62" i="69"/>
  <c r="AW61" i="69"/>
  <c r="AU60" i="69"/>
  <c r="AS60" i="69"/>
  <c r="I57" i="69"/>
  <c r="AR47" i="69"/>
  <c r="AU41" i="69"/>
  <c r="AQ40" i="69"/>
  <c r="AS38" i="69"/>
  <c r="AT35" i="69"/>
  <c r="AQ31" i="69"/>
  <c r="I24" i="69"/>
  <c r="AR19" i="69"/>
  <c r="AN18" i="69"/>
  <c r="AT49" i="70"/>
  <c r="H69" i="70"/>
  <c r="H66" i="70"/>
  <c r="H63" i="70"/>
  <c r="H57" i="70"/>
  <c r="H51" i="70"/>
  <c r="H45" i="70"/>
  <c r="H39" i="70"/>
  <c r="H33" i="70"/>
  <c r="H30" i="70"/>
  <c r="H27" i="70"/>
  <c r="H15" i="70"/>
  <c r="H12" i="70"/>
  <c r="W74" i="68"/>
  <c r="I38" i="71"/>
  <c r="AV9" i="68"/>
  <c r="AN45" i="71"/>
  <c r="G45" i="71"/>
  <c r="AN54" i="71"/>
  <c r="I54" i="71"/>
  <c r="I50" i="71"/>
  <c r="AN50" i="71"/>
  <c r="AN46" i="71"/>
  <c r="I46" i="71"/>
  <c r="I42" i="71"/>
  <c r="AN42" i="71"/>
  <c r="AN34" i="71"/>
  <c r="I34" i="71"/>
  <c r="I30" i="71"/>
  <c r="AN30" i="71"/>
  <c r="AN26" i="71"/>
  <c r="I26" i="71"/>
  <c r="I22" i="71"/>
  <c r="F22" i="71" s="1"/>
  <c r="AN22" i="71"/>
  <c r="AN18" i="71"/>
  <c r="I18" i="71"/>
  <c r="AN14" i="71"/>
  <c r="I14" i="71"/>
  <c r="AR56" i="68"/>
  <c r="AN49" i="68"/>
  <c r="AR47" i="68"/>
  <c r="AO57" i="68"/>
  <c r="AS47" i="68"/>
  <c r="AS29" i="68"/>
  <c r="AS17" i="68"/>
  <c r="I62" i="71"/>
  <c r="AN12" i="68"/>
  <c r="I57" i="68"/>
  <c r="AT53" i="68"/>
  <c r="I51" i="68"/>
  <c r="AR17" i="68"/>
  <c r="AQ69" i="68"/>
  <c r="AQ57" i="68"/>
  <c r="AQ51" i="68"/>
  <c r="AQ45" i="68"/>
  <c r="AQ39" i="68"/>
  <c r="AQ33" i="68"/>
  <c r="AQ27" i="68"/>
  <c r="AQ24" i="68"/>
  <c r="AQ21" i="68"/>
  <c r="AQ15" i="68"/>
  <c r="AW64" i="69"/>
  <c r="AQ47" i="68"/>
  <c r="AQ35" i="68"/>
  <c r="AO59" i="68"/>
  <c r="AR30" i="69"/>
  <c r="R74" i="68"/>
  <c r="AT67" i="68"/>
  <c r="AN58" i="68"/>
  <c r="AT55" i="68"/>
  <c r="AS26" i="69"/>
  <c r="AC74" i="70"/>
  <c r="AW9" i="70"/>
  <c r="AP31" i="68"/>
  <c r="AQ73" i="68"/>
  <c r="AP56" i="68"/>
  <c r="AP50" i="68"/>
  <c r="AV71" i="70"/>
  <c r="AV67" i="70"/>
  <c r="AV55" i="70"/>
  <c r="AV43" i="70"/>
  <c r="AO55" i="68"/>
  <c r="AV71" i="69"/>
  <c r="AT71" i="69"/>
  <c r="AV67" i="69"/>
  <c r="AT67" i="69"/>
  <c r="AT49" i="69"/>
  <c r="AS41" i="69"/>
  <c r="I37" i="69"/>
  <c r="I28" i="69"/>
  <c r="AS23" i="69"/>
  <c r="I19" i="69"/>
  <c r="I14" i="69"/>
  <c r="AT31" i="70"/>
  <c r="I51" i="70"/>
  <c r="AT70" i="70"/>
  <c r="AT69" i="70"/>
  <c r="AT57" i="70"/>
  <c r="AT45" i="70"/>
  <c r="AT33" i="70"/>
  <c r="AS71" i="71"/>
  <c r="AP70" i="71"/>
  <c r="AW70" i="71"/>
  <c r="AT13" i="69"/>
  <c r="AQ72" i="69"/>
  <c r="AW69" i="69"/>
  <c r="AQ66" i="69"/>
  <c r="AW63" i="69"/>
  <c r="AQ60" i="69"/>
  <c r="AO59" i="69"/>
  <c r="AW57" i="69"/>
  <c r="AU56" i="69"/>
  <c r="AQ54" i="69"/>
  <c r="AO53" i="69"/>
  <c r="AW51" i="69"/>
  <c r="AQ48" i="69"/>
  <c r="AQ42" i="69"/>
  <c r="AW39" i="69"/>
  <c r="AU38" i="69"/>
  <c r="AU32" i="69"/>
  <c r="AQ30" i="69"/>
  <c r="AO29" i="69"/>
  <c r="AW21" i="69"/>
  <c r="AU20" i="69"/>
  <c r="AW15" i="69"/>
  <c r="AQ12" i="69"/>
  <c r="AQ64" i="71"/>
  <c r="AQ60" i="71"/>
  <c r="AS56" i="71"/>
  <c r="AV53" i="71"/>
  <c r="AT53" i="71"/>
  <c r="AS52" i="71"/>
  <c r="AQ52" i="71"/>
  <c r="AP51" i="71"/>
  <c r="AN51" i="71"/>
  <c r="AN47" i="71"/>
  <c r="AP43" i="71"/>
  <c r="AV41" i="71"/>
  <c r="AS40" i="71"/>
  <c r="AQ40" i="71"/>
  <c r="AP39" i="71"/>
  <c r="AN39" i="71"/>
  <c r="AT37" i="71"/>
  <c r="AX37" i="71" s="1"/>
  <c r="AS32" i="71"/>
  <c r="AQ32" i="71"/>
  <c r="AP31" i="71"/>
  <c r="AN31" i="71"/>
  <c r="AQ28" i="71"/>
  <c r="AP27" i="71"/>
  <c r="AN27" i="71"/>
  <c r="AP23" i="71"/>
  <c r="I21" i="71"/>
  <c r="AT21" i="71"/>
  <c r="AS20" i="71"/>
  <c r="AQ20" i="71"/>
  <c r="AP19" i="71"/>
  <c r="AN19" i="71"/>
  <c r="I17" i="71"/>
  <c r="H17" i="71"/>
  <c r="AN15" i="71"/>
  <c r="H14" i="71"/>
  <c r="I13" i="71"/>
  <c r="AT13" i="71"/>
  <c r="AX13" i="71" s="1"/>
  <c r="AS12" i="71"/>
  <c r="AQ12" i="71"/>
  <c r="AP11" i="71"/>
  <c r="T74" i="71"/>
  <c r="AC74" i="71"/>
  <c r="AR39" i="68"/>
  <c r="AO9" i="69"/>
  <c r="AT57" i="69"/>
  <c r="AU53" i="69"/>
  <c r="AS53" i="69"/>
  <c r="AP44" i="69"/>
  <c r="I40" i="69"/>
  <c r="AV31" i="69"/>
  <c r="AT31" i="69"/>
  <c r="AP22" i="69"/>
  <c r="AN22" i="69"/>
  <c r="AU13" i="69"/>
  <c r="AR73" i="69"/>
  <c r="AT68" i="69"/>
  <c r="AR67" i="69"/>
  <c r="AT62" i="69"/>
  <c r="AR61" i="69"/>
  <c r="AT56" i="69"/>
  <c r="AR55" i="69"/>
  <c r="AT50" i="69"/>
  <c r="AT44" i="69"/>
  <c r="G43" i="69"/>
  <c r="AN41" i="69"/>
  <c r="AT38" i="69"/>
  <c r="AR31" i="69"/>
  <c r="AN29" i="69"/>
  <c r="AT26" i="69"/>
  <c r="AT20" i="69"/>
  <c r="G19" i="69"/>
  <c r="F19" i="69" s="1"/>
  <c r="AT14" i="69"/>
  <c r="AU51" i="70"/>
  <c r="G68" i="71"/>
  <c r="AQ67" i="71"/>
  <c r="AR55" i="68"/>
  <c r="AR27" i="68"/>
  <c r="AO69" i="68"/>
  <c r="AO63" i="68"/>
  <c r="AO54" i="68"/>
  <c r="K74" i="68"/>
  <c r="AP70" i="69"/>
  <c r="AN70" i="69"/>
  <c r="H57" i="69"/>
  <c r="AT39" i="69"/>
  <c r="H31" i="69"/>
  <c r="AN26" i="69"/>
  <c r="AO22" i="69"/>
  <c r="AS17" i="69"/>
  <c r="AN12" i="69"/>
  <c r="H22" i="70"/>
  <c r="AW67" i="70"/>
  <c r="AW64" i="70"/>
  <c r="AW66" i="70"/>
  <c r="AW48" i="70"/>
  <c r="I36" i="70"/>
  <c r="AW30" i="70"/>
  <c r="I15" i="70"/>
  <c r="AU69" i="71"/>
  <c r="G55" i="71"/>
  <c r="G44" i="71"/>
  <c r="F44" i="71" s="1"/>
  <c r="G32" i="71"/>
  <c r="G20" i="71"/>
  <c r="AR49" i="68"/>
  <c r="AT65" i="69"/>
  <c r="AT61" i="69"/>
  <c r="AT47" i="69"/>
  <c r="AS39" i="69"/>
  <c r="AS35" i="69"/>
  <c r="AN30" i="69"/>
  <c r="I12" i="69"/>
  <c r="AT25" i="70"/>
  <c r="AT73" i="70"/>
  <c r="I72" i="70"/>
  <c r="I66" i="70"/>
  <c r="I63" i="70"/>
  <c r="I54" i="70"/>
  <c r="I48" i="70"/>
  <c r="I42" i="70"/>
  <c r="I39" i="70"/>
  <c r="I30" i="70"/>
  <c r="I27" i="70"/>
  <c r="I24" i="70"/>
  <c r="I21" i="70"/>
  <c r="AL74" i="70"/>
  <c r="AV9" i="70"/>
  <c r="AP67" i="71"/>
  <c r="AR64" i="71"/>
  <c r="G56" i="71"/>
  <c r="F56" i="71" s="1"/>
  <c r="G21" i="71"/>
  <c r="AW71" i="71"/>
  <c r="AT73" i="69"/>
  <c r="I65" i="69"/>
  <c r="F65" i="69" s="1"/>
  <c r="I52" i="69"/>
  <c r="AT43" i="69"/>
  <c r="AT25" i="69"/>
  <c r="Z74" i="69"/>
  <c r="H46" i="70"/>
  <c r="AU46" i="70"/>
  <c r="AU30" i="70"/>
  <c r="AU57" i="71"/>
  <c r="AN34" i="69"/>
  <c r="G64" i="71"/>
  <c r="J74" i="71"/>
  <c r="AO73" i="71"/>
  <c r="AU71" i="71"/>
  <c r="AR70" i="71"/>
  <c r="AO69" i="71"/>
  <c r="AU67" i="71"/>
  <c r="AR66" i="71"/>
  <c r="AQ65" i="71"/>
  <c r="AO65" i="71"/>
  <c r="AX65" i="71" s="1"/>
  <c r="AR62" i="71"/>
  <c r="AO61" i="71"/>
  <c r="AU59" i="71"/>
  <c r="AU55" i="71"/>
  <c r="AR54" i="71"/>
  <c r="AS9" i="68"/>
  <c r="AR59" i="68"/>
  <c r="AR31" i="68"/>
  <c r="AR25" i="68"/>
  <c r="I60" i="69"/>
  <c r="AU51" i="69"/>
  <c r="H51" i="69"/>
  <c r="AT29" i="69"/>
  <c r="AP9" i="69"/>
  <c r="AT37" i="70"/>
  <c r="G36" i="71"/>
  <c r="F36" i="71" s="1"/>
  <c r="AP73" i="71"/>
  <c r="AN73" i="71"/>
  <c r="AS70" i="71"/>
  <c r="AW52" i="71"/>
  <c r="AP68" i="69"/>
  <c r="AV55" i="69"/>
  <c r="AT55" i="69"/>
  <c r="AP46" i="69"/>
  <c r="AN46" i="69"/>
  <c r="AU29" i="69"/>
  <c r="H15" i="69"/>
  <c r="AP10" i="69"/>
  <c r="AN10" i="69"/>
  <c r="AB74" i="70"/>
  <c r="G25" i="71"/>
  <c r="F25" i="71" s="1"/>
  <c r="AQ70" i="68"/>
  <c r="AQ55" i="68"/>
  <c r="AQ37" i="68"/>
  <c r="AT59" i="69"/>
  <c r="AU55" i="69"/>
  <c r="AP50" i="69"/>
  <c r="AN50" i="69"/>
  <c r="AO46" i="69"/>
  <c r="AR9" i="71"/>
  <c r="I70" i="71"/>
  <c r="AN69" i="71"/>
  <c r="AU68" i="71"/>
  <c r="AQ66" i="71"/>
  <c r="AO66" i="71"/>
  <c r="AU64" i="71"/>
  <c r="AQ62" i="71"/>
  <c r="AO62" i="71"/>
  <c r="AU60" i="71"/>
  <c r="I58" i="71"/>
  <c r="AO58" i="71"/>
  <c r="AN57" i="71"/>
  <c r="AR73" i="68"/>
  <c r="AP73" i="68"/>
  <c r="AP70" i="68"/>
  <c r="AP40" i="68"/>
  <c r="L74" i="68"/>
  <c r="AO73" i="69"/>
  <c r="AO69" i="69"/>
  <c r="AS63" i="69"/>
  <c r="AS59" i="69"/>
  <c r="AN54" i="69"/>
  <c r="AO50" i="69"/>
  <c r="AT45" i="69"/>
  <c r="AV41" i="69"/>
  <c r="AT41" i="69"/>
  <c r="AV37" i="69"/>
  <c r="AT37" i="69"/>
  <c r="AP28" i="69"/>
  <c r="AT23" i="69"/>
  <c r="AV19" i="69"/>
  <c r="AP14" i="69"/>
  <c r="AN14" i="69"/>
  <c r="H61" i="70"/>
  <c r="AQ73" i="71"/>
  <c r="AU63" i="71"/>
  <c r="G51" i="71"/>
  <c r="F51" i="71" s="1"/>
  <c r="G39" i="71"/>
  <c r="G27" i="71"/>
  <c r="G15" i="71"/>
  <c r="AW73" i="71"/>
  <c r="AV72" i="71"/>
  <c r="AQ71" i="71"/>
  <c r="AN70" i="71"/>
  <c r="AV68" i="71"/>
  <c r="AS67" i="71"/>
  <c r="AN66" i="71"/>
  <c r="AW65" i="71"/>
  <c r="AV64" i="71"/>
  <c r="AS63" i="71"/>
  <c r="AZ33" i="65"/>
  <c r="H35" i="65"/>
  <c r="H36" i="65"/>
  <c r="AY9" i="66"/>
  <c r="AX22" i="66"/>
  <c r="AT32" i="66"/>
  <c r="AT34" i="66"/>
  <c r="AT36" i="66"/>
  <c r="I46" i="66"/>
  <c r="H37" i="65"/>
  <c r="H58" i="65"/>
  <c r="H69" i="65"/>
  <c r="K14" i="66"/>
  <c r="J23" i="66"/>
  <c r="I56" i="66"/>
  <c r="AX56" i="66"/>
  <c r="K56" i="66"/>
  <c r="AX48" i="66"/>
  <c r="K48" i="66"/>
  <c r="AZ25" i="65"/>
  <c r="H27" i="65"/>
  <c r="H39" i="65"/>
  <c r="AZ57" i="65"/>
  <c r="H59" i="65"/>
  <c r="H60" i="65"/>
  <c r="H71" i="65"/>
  <c r="I9" i="66"/>
  <c r="I52" i="66"/>
  <c r="AT68" i="66"/>
  <c r="I68" i="66"/>
  <c r="AT64" i="66"/>
  <c r="I64" i="66"/>
  <c r="AT60" i="66"/>
  <c r="I60" i="66"/>
  <c r="AZ37" i="65"/>
  <c r="AZ58" i="65"/>
  <c r="AZ69" i="65"/>
  <c r="I16" i="66"/>
  <c r="AX32" i="66"/>
  <c r="AX64" i="66"/>
  <c r="M74" i="66"/>
  <c r="AE74" i="66"/>
  <c r="S74" i="66"/>
  <c r="AK74" i="66"/>
  <c r="H18" i="65"/>
  <c r="AZ49" i="65"/>
  <c r="H62" i="65"/>
  <c r="AP9" i="66"/>
  <c r="I18" i="66"/>
  <c r="I20" i="66"/>
  <c r="I22" i="66"/>
  <c r="I48" i="66"/>
  <c r="J57" i="66"/>
  <c r="AT66" i="66"/>
  <c r="I66" i="66"/>
  <c r="AT58" i="66"/>
  <c r="I58" i="66"/>
  <c r="AP49" i="66"/>
  <c r="J49" i="66"/>
  <c r="AZ17" i="65"/>
  <c r="J33" i="66"/>
  <c r="I44" i="66"/>
  <c r="R74" i="66"/>
  <c r="AP65" i="66"/>
  <c r="J65" i="66"/>
  <c r="AT62" i="66"/>
  <c r="I62" i="66"/>
  <c r="H31" i="65"/>
  <c r="H42" i="65"/>
  <c r="AZ61" i="65"/>
  <c r="AZ72" i="65"/>
  <c r="I24" i="66"/>
  <c r="I26" i="66"/>
  <c r="AZ29" i="65"/>
  <c r="AZ41" i="65"/>
  <c r="AZ51" i="65"/>
  <c r="H53" i="65"/>
  <c r="AZ73" i="65"/>
  <c r="I28" i="66"/>
  <c r="I30" i="66"/>
  <c r="I42" i="66"/>
  <c r="I54" i="66"/>
  <c r="H11" i="65"/>
  <c r="H21" i="65"/>
  <c r="H22" i="65"/>
  <c r="AP74" i="65"/>
  <c r="H12" i="65"/>
  <c r="H23" i="65"/>
  <c r="H34" i="65"/>
  <c r="H55" i="65"/>
  <c r="I50" i="66"/>
  <c r="AR73" i="66"/>
  <c r="K73" i="66"/>
  <c r="AP41" i="66"/>
  <c r="J41" i="66"/>
  <c r="AZ21" i="65"/>
  <c r="H45" i="65"/>
  <c r="H46" i="65"/>
  <c r="AZ65" i="65"/>
  <c r="AX9" i="66"/>
  <c r="K40" i="66"/>
  <c r="Y74" i="66"/>
  <c r="AY73" i="66"/>
  <c r="AW73" i="66"/>
  <c r="AU73" i="66"/>
  <c r="AS72" i="66"/>
  <c r="AQ72" i="66"/>
  <c r="AY71" i="66"/>
  <c r="AW71" i="66"/>
  <c r="AU71" i="66"/>
  <c r="AQ70" i="66"/>
  <c r="AY69" i="66"/>
  <c r="AW69" i="66"/>
  <c r="AS68" i="66"/>
  <c r="AQ68" i="66"/>
  <c r="AY67" i="66"/>
  <c r="AU67" i="66"/>
  <c r="AS66" i="66"/>
  <c r="AQ66" i="66"/>
  <c r="AY65" i="66"/>
  <c r="AW65" i="66"/>
  <c r="AU65" i="66"/>
  <c r="AS64" i="66"/>
  <c r="AQ64" i="66"/>
  <c r="AY63" i="66"/>
  <c r="AW63" i="66"/>
  <c r="AU63" i="66"/>
  <c r="AQ62" i="66"/>
  <c r="AY61" i="66"/>
  <c r="AW61" i="66"/>
  <c r="AS60" i="66"/>
  <c r="AQ60" i="66"/>
  <c r="AY59" i="66"/>
  <c r="AU59" i="66"/>
  <c r="AS58" i="66"/>
  <c r="AQ58" i="66"/>
  <c r="AY57" i="66"/>
  <c r="AW57" i="66"/>
  <c r="AU57" i="66"/>
  <c r="AS56" i="66"/>
  <c r="AQ56" i="66"/>
  <c r="AZ56" i="66" s="1"/>
  <c r="AY55" i="66"/>
  <c r="AW55" i="66"/>
  <c r="AU55" i="66"/>
  <c r="AS54" i="66"/>
  <c r="AY53" i="66"/>
  <c r="AW53" i="66"/>
  <c r="AU53" i="66"/>
  <c r="AS52" i="66"/>
  <c r="AQ52" i="66"/>
  <c r="AY51" i="66"/>
  <c r="AW51" i="66"/>
  <c r="AU51" i="66"/>
  <c r="AS50" i="66"/>
  <c r="AQ50" i="66"/>
  <c r="AY49" i="66"/>
  <c r="AW49" i="66"/>
  <c r="AU49" i="66"/>
  <c r="AS48" i="66"/>
  <c r="AQ48" i="66"/>
  <c r="AY47" i="66"/>
  <c r="AW47" i="66"/>
  <c r="AS46" i="66"/>
  <c r="AQ46" i="66"/>
  <c r="AY45" i="66"/>
  <c r="AW45" i="66"/>
  <c r="AS44" i="66"/>
  <c r="AQ44" i="66"/>
  <c r="AY43" i="66"/>
  <c r="AW43" i="66"/>
  <c r="AS42" i="66"/>
  <c r="AQ42" i="66"/>
  <c r="AX73" i="66"/>
  <c r="AV73" i="66"/>
  <c r="AT73" i="66"/>
  <c r="AR72" i="66"/>
  <c r="J72" i="66"/>
  <c r="AX71" i="66"/>
  <c r="AV71" i="66"/>
  <c r="AT71" i="66"/>
  <c r="AZ71" i="66" s="1"/>
  <c r="AR70" i="66"/>
  <c r="AP70" i="66"/>
  <c r="K69" i="66"/>
  <c r="AT69" i="66"/>
  <c r="AR68" i="66"/>
  <c r="AP68" i="66"/>
  <c r="AV67" i="66"/>
  <c r="AT67" i="66"/>
  <c r="AR66" i="66"/>
  <c r="AP66" i="66"/>
  <c r="AX65" i="66"/>
  <c r="AV65" i="66"/>
  <c r="I65" i="66"/>
  <c r="AR64" i="66"/>
  <c r="J64" i="66"/>
  <c r="K63" i="66"/>
  <c r="J63" i="66"/>
  <c r="I63" i="66"/>
  <c r="AR62" i="66"/>
  <c r="AP62" i="66"/>
  <c r="K61" i="66"/>
  <c r="J61" i="66"/>
  <c r="AT61" i="66"/>
  <c r="AR60" i="66"/>
  <c r="AP60" i="66"/>
  <c r="K59" i="66"/>
  <c r="AV59" i="66"/>
  <c r="AT59" i="66"/>
  <c r="AR58" i="66"/>
  <c r="AP58" i="66"/>
  <c r="AX57" i="66"/>
  <c r="AV57" i="66"/>
  <c r="I57" i="66"/>
  <c r="AR56" i="66"/>
  <c r="J56" i="66"/>
  <c r="K55" i="66"/>
  <c r="J55" i="66"/>
  <c r="I55" i="66"/>
  <c r="K54" i="66"/>
  <c r="AP54" i="66"/>
  <c r="K53" i="66"/>
  <c r="J53" i="66"/>
  <c r="I53" i="66"/>
  <c r="AR52" i="66"/>
  <c r="AP52" i="66"/>
  <c r="AZ52" i="66" s="1"/>
  <c r="K51" i="66"/>
  <c r="J51" i="66"/>
  <c r="AT51" i="66"/>
  <c r="AR50" i="66"/>
  <c r="AP50" i="66"/>
  <c r="AX49" i="66"/>
  <c r="AV49" i="66"/>
  <c r="I49" i="66"/>
  <c r="AR48" i="66"/>
  <c r="J48" i="66"/>
  <c r="H48" i="66" s="1"/>
  <c r="K47" i="66"/>
  <c r="J47" i="66"/>
  <c r="H47" i="66" s="1"/>
  <c r="I47" i="66"/>
  <c r="K46" i="66"/>
  <c r="AP46" i="66"/>
  <c r="K45" i="66"/>
  <c r="J45" i="66"/>
  <c r="I45" i="66"/>
  <c r="AR44" i="66"/>
  <c r="AP44" i="66"/>
  <c r="I70" i="66"/>
  <c r="J73" i="66"/>
  <c r="I73" i="66"/>
  <c r="K72" i="66"/>
  <c r="I72" i="66"/>
  <c r="K71" i="66"/>
  <c r="J71" i="66"/>
  <c r="I71" i="66"/>
  <c r="K70" i="66"/>
  <c r="AX70" i="66"/>
  <c r="J69" i="66"/>
  <c r="AR69" i="66"/>
  <c r="K68" i="66"/>
  <c r="AX68" i="66"/>
  <c r="K67" i="66"/>
  <c r="AR67" i="66"/>
  <c r="T74" i="66"/>
  <c r="Z74" i="66"/>
  <c r="AF74" i="66"/>
  <c r="AY41" i="66"/>
  <c r="AW41" i="66"/>
  <c r="AS40" i="66"/>
  <c r="AQ40" i="66"/>
  <c r="AY39" i="66"/>
  <c r="AW39" i="66"/>
  <c r="AS38" i="66"/>
  <c r="AQ38" i="66"/>
  <c r="AY37" i="66"/>
  <c r="AW37" i="66"/>
  <c r="AS36" i="66"/>
  <c r="AQ36" i="66"/>
  <c r="AY35" i="66"/>
  <c r="AW35" i="66"/>
  <c r="AU35" i="66"/>
  <c r="AS34" i="66"/>
  <c r="AQ34" i="66"/>
  <c r="AY33" i="66"/>
  <c r="AW33" i="66"/>
  <c r="AU33" i="66"/>
  <c r="AS32" i="66"/>
  <c r="AQ32" i="66"/>
  <c r="AY31" i="66"/>
  <c r="AW31" i="66"/>
  <c r="AU31" i="66"/>
  <c r="AS30" i="66"/>
  <c r="AY29" i="66"/>
  <c r="AW29" i="66"/>
  <c r="AU29" i="66"/>
  <c r="AS28" i="66"/>
  <c r="AQ28" i="66"/>
  <c r="AY27" i="66"/>
  <c r="AW27" i="66"/>
  <c r="AS26" i="66"/>
  <c r="AQ26" i="66"/>
  <c r="AY25" i="66"/>
  <c r="AW25" i="66"/>
  <c r="I25" i="66"/>
  <c r="AS24" i="66"/>
  <c r="J24" i="66"/>
  <c r="AY23" i="66"/>
  <c r="AW23" i="66"/>
  <c r="AU23" i="66"/>
  <c r="AS22" i="66"/>
  <c r="AQ22" i="66"/>
  <c r="AZ22" i="66" s="1"/>
  <c r="AY21" i="66"/>
  <c r="AW21" i="66"/>
  <c r="AU21" i="66"/>
  <c r="AS20" i="66"/>
  <c r="AQ20" i="66"/>
  <c r="AY19" i="66"/>
  <c r="AW19" i="66"/>
  <c r="AU19" i="66"/>
  <c r="AS18" i="66"/>
  <c r="AQ18" i="66"/>
  <c r="AY17" i="66"/>
  <c r="AU17" i="66"/>
  <c r="AZ17" i="66" s="1"/>
  <c r="AS16" i="66"/>
  <c r="AQ16" i="66"/>
  <c r="AW15" i="66"/>
  <c r="AU15" i="66"/>
  <c r="AS14" i="66"/>
  <c r="AQ14" i="66"/>
  <c r="AY13" i="66"/>
  <c r="AW13" i="66"/>
  <c r="AU13" i="66"/>
  <c r="AQ12" i="66"/>
  <c r="AC74" i="66"/>
  <c r="Q74" i="66"/>
  <c r="AQ10" i="66"/>
  <c r="K43" i="66"/>
  <c r="J43" i="66"/>
  <c r="AT43" i="66"/>
  <c r="AR42" i="66"/>
  <c r="AP42" i="66"/>
  <c r="AZ42" i="66" s="1"/>
  <c r="AX41" i="66"/>
  <c r="AV41" i="66"/>
  <c r="I41" i="66"/>
  <c r="AR40" i="66"/>
  <c r="J40" i="66"/>
  <c r="K39" i="66"/>
  <c r="J39" i="66"/>
  <c r="I39" i="66"/>
  <c r="K38" i="66"/>
  <c r="AP38" i="66"/>
  <c r="K37" i="66"/>
  <c r="J37" i="66"/>
  <c r="I37" i="66"/>
  <c r="AR36" i="66"/>
  <c r="AP36" i="66"/>
  <c r="K35" i="66"/>
  <c r="J35" i="66"/>
  <c r="AT35" i="66"/>
  <c r="AZ35" i="66" s="1"/>
  <c r="AR34" i="66"/>
  <c r="AP34" i="66"/>
  <c r="AX33" i="66"/>
  <c r="AV33" i="66"/>
  <c r="I33" i="66"/>
  <c r="AR32" i="66"/>
  <c r="J32" i="66"/>
  <c r="K31" i="66"/>
  <c r="J31" i="66"/>
  <c r="I31" i="66"/>
  <c r="H31" i="66" s="1"/>
  <c r="K30" i="66"/>
  <c r="AP30" i="66"/>
  <c r="AZ30" i="66" s="1"/>
  <c r="K29" i="66"/>
  <c r="J29" i="66"/>
  <c r="I29" i="66"/>
  <c r="AR28" i="66"/>
  <c r="AP28" i="66"/>
  <c r="K27" i="66"/>
  <c r="J27" i="66"/>
  <c r="AT27" i="66"/>
  <c r="AR26" i="66"/>
  <c r="AP26" i="66"/>
  <c r="K25" i="66"/>
  <c r="AV25" i="66"/>
  <c r="AT25" i="66"/>
  <c r="AR24" i="66"/>
  <c r="AP24" i="66"/>
  <c r="AX23" i="66"/>
  <c r="AV23" i="66"/>
  <c r="I23" i="66"/>
  <c r="AR22" i="66"/>
  <c r="J22" i="66"/>
  <c r="K21" i="66"/>
  <c r="J21" i="66"/>
  <c r="I21" i="66"/>
  <c r="K20" i="66"/>
  <c r="AP20" i="66"/>
  <c r="K19" i="66"/>
  <c r="J19" i="66"/>
  <c r="I19" i="66"/>
  <c r="AR18" i="66"/>
  <c r="AP18" i="66"/>
  <c r="K17" i="66"/>
  <c r="AV17" i="66"/>
  <c r="AT17" i="66"/>
  <c r="AR16" i="66"/>
  <c r="AP16" i="66"/>
  <c r="AX15" i="66"/>
  <c r="AV15" i="66"/>
  <c r="AT15" i="66"/>
  <c r="AR14" i="66"/>
  <c r="AZ14" i="66" s="1"/>
  <c r="J14" i="66"/>
  <c r="K13" i="66"/>
  <c r="J13" i="66"/>
  <c r="I13" i="66"/>
  <c r="K12" i="66"/>
  <c r="AP12" i="66"/>
  <c r="K11" i="66"/>
  <c r="J11" i="66"/>
  <c r="P74" i="66"/>
  <c r="AH74" i="66"/>
  <c r="V74" i="66"/>
  <c r="H71" i="66"/>
  <c r="H14" i="66"/>
  <c r="H22" i="66"/>
  <c r="AZ40" i="66"/>
  <c r="K57" i="66"/>
  <c r="AV11" i="66"/>
  <c r="K15" i="66"/>
  <c r="J16" i="66"/>
  <c r="I17" i="66"/>
  <c r="AV19" i="66"/>
  <c r="K24" i="66"/>
  <c r="J25" i="66"/>
  <c r="J34" i="66"/>
  <c r="AX35" i="66"/>
  <c r="AV37" i="66"/>
  <c r="J42" i="66"/>
  <c r="AX43" i="66"/>
  <c r="AV45" i="66"/>
  <c r="J50" i="66"/>
  <c r="AX51" i="66"/>
  <c r="J58" i="66"/>
  <c r="I59" i="66"/>
  <c r="J66" i="66"/>
  <c r="I67" i="66"/>
  <c r="K23" i="66"/>
  <c r="AW11" i="66"/>
  <c r="AT13" i="66"/>
  <c r="K16" i="66"/>
  <c r="J17" i="66"/>
  <c r="AT21" i="66"/>
  <c r="AX27" i="66"/>
  <c r="AV29" i="66"/>
  <c r="AZ29" i="66" s="1"/>
  <c r="K34" i="66"/>
  <c r="I35" i="66"/>
  <c r="K42" i="66"/>
  <c r="I43" i="66"/>
  <c r="AT47" i="66"/>
  <c r="K50" i="66"/>
  <c r="I51" i="66"/>
  <c r="H51" i="66" s="1"/>
  <c r="AV53" i="66"/>
  <c r="K58" i="66"/>
  <c r="J59" i="66"/>
  <c r="AX61" i="66"/>
  <c r="AT63" i="66"/>
  <c r="K66" i="66"/>
  <c r="J67" i="66"/>
  <c r="AX69" i="66"/>
  <c r="AN74" i="66"/>
  <c r="H32" i="66"/>
  <c r="K49" i="66"/>
  <c r="H49" i="66" s="1"/>
  <c r="J10" i="66"/>
  <c r="H10" i="66" s="1"/>
  <c r="AX11" i="66"/>
  <c r="AX19" i="66"/>
  <c r="AQ24" i="66"/>
  <c r="J26" i="66"/>
  <c r="I27" i="66"/>
  <c r="H27" i="66" s="1"/>
  <c r="AT31" i="66"/>
  <c r="AX37" i="66"/>
  <c r="AT39" i="66"/>
  <c r="AX45" i="66"/>
  <c r="AT55" i="66"/>
  <c r="J60" i="66"/>
  <c r="I61" i="66"/>
  <c r="J68" i="66"/>
  <c r="H68" i="66" s="1"/>
  <c r="I69" i="66"/>
  <c r="AB74" i="66"/>
  <c r="AO74" i="66"/>
  <c r="AU11" i="66"/>
  <c r="K10" i="66"/>
  <c r="I11" i="66"/>
  <c r="AV13" i="66"/>
  <c r="J18" i="66"/>
  <c r="AV21" i="66"/>
  <c r="K26" i="66"/>
  <c r="AX29" i="66"/>
  <c r="J36" i="66"/>
  <c r="J44" i="66"/>
  <c r="AV47" i="66"/>
  <c r="AX53" i="66"/>
  <c r="K60" i="66"/>
  <c r="AV63" i="66"/>
  <c r="AP10" i="66"/>
  <c r="K18" i="66"/>
  <c r="AT23" i="66"/>
  <c r="J28" i="66"/>
  <c r="AV31" i="66"/>
  <c r="AT33" i="66"/>
  <c r="K36" i="66"/>
  <c r="AV39" i="66"/>
  <c r="AT41" i="66"/>
  <c r="AZ41" i="66" s="1"/>
  <c r="K44" i="66"/>
  <c r="AT49" i="66"/>
  <c r="AZ49" i="66" s="1"/>
  <c r="J52" i="66"/>
  <c r="AV55" i="66"/>
  <c r="AT57" i="66"/>
  <c r="AT65" i="66"/>
  <c r="K33" i="66"/>
  <c r="H33" i="66" s="1"/>
  <c r="K41" i="66"/>
  <c r="AZ64" i="66"/>
  <c r="AX13" i="66"/>
  <c r="AX21" i="66"/>
  <c r="K28" i="66"/>
  <c r="AX47" i="66"/>
  <c r="K52" i="66"/>
  <c r="J62" i="66"/>
  <c r="AX63" i="66"/>
  <c r="J70" i="66"/>
  <c r="AI74" i="66"/>
  <c r="AR10" i="66"/>
  <c r="J12" i="66"/>
  <c r="H12" i="66" s="1"/>
  <c r="J20" i="66"/>
  <c r="AX31" i="66"/>
  <c r="J38" i="66"/>
  <c r="AX39" i="66"/>
  <c r="J46" i="66"/>
  <c r="AX55" i="66"/>
  <c r="K62" i="66"/>
  <c r="AX72" i="66"/>
  <c r="J15" i="66"/>
  <c r="H15" i="66" s="1"/>
  <c r="AU25" i="66"/>
  <c r="J30" i="66"/>
  <c r="AZ53" i="66"/>
  <c r="J54" i="66"/>
  <c r="H54" i="66" s="1"/>
  <c r="H56" i="66"/>
  <c r="K65" i="66"/>
  <c r="W74" i="66"/>
  <c r="J9" i="66"/>
  <c r="AQ9" i="66"/>
  <c r="AS9" i="66"/>
  <c r="H12" i="71"/>
  <c r="AP15" i="71"/>
  <c r="AV29" i="71"/>
  <c r="H32" i="71"/>
  <c r="H34" i="71"/>
  <c r="F34" i="71" s="1"/>
  <c r="AQ36" i="71"/>
  <c r="I40" i="71"/>
  <c r="AP47" i="71"/>
  <c r="AQ48" i="71"/>
  <c r="AX48" i="71" s="1"/>
  <c r="I52" i="71"/>
  <c r="AN55" i="71"/>
  <c r="AF74" i="71"/>
  <c r="AV73" i="71"/>
  <c r="AR67" i="71"/>
  <c r="AP54" i="71"/>
  <c r="AW10" i="71"/>
  <c r="H11" i="71"/>
  <c r="AV17" i="71"/>
  <c r="H20" i="71"/>
  <c r="AQ24" i="71"/>
  <c r="AT29" i="71"/>
  <c r="AX29" i="71" s="1"/>
  <c r="H31" i="71"/>
  <c r="AS36" i="71"/>
  <c r="AW42" i="71"/>
  <c r="AN43" i="71"/>
  <c r="AS48" i="71"/>
  <c r="AV49" i="71"/>
  <c r="H53" i="71"/>
  <c r="AP55" i="71"/>
  <c r="H70" i="71"/>
  <c r="AN71" i="71"/>
  <c r="AS68" i="71"/>
  <c r="AP63" i="71"/>
  <c r="AR43" i="71"/>
  <c r="Z74" i="71"/>
  <c r="H10" i="71"/>
  <c r="I11" i="71"/>
  <c r="AS16" i="71"/>
  <c r="I20" i="71"/>
  <c r="F20" i="71" s="1"/>
  <c r="AV25" i="71"/>
  <c r="I31" i="71"/>
  <c r="H37" i="71"/>
  <c r="AQ44" i="71"/>
  <c r="H51" i="71"/>
  <c r="I53" i="71"/>
  <c r="H60" i="71"/>
  <c r="I69" i="71"/>
  <c r="AP72" i="71"/>
  <c r="AV57" i="71"/>
  <c r="AB74" i="71"/>
  <c r="AT17" i="71"/>
  <c r="AX17" i="71" s="1"/>
  <c r="AS24" i="71"/>
  <c r="AW30" i="71"/>
  <c r="H39" i="71"/>
  <c r="I41" i="71"/>
  <c r="AT49" i="71"/>
  <c r="I51" i="71"/>
  <c r="H52" i="71"/>
  <c r="AT57" i="71"/>
  <c r="AT65" i="71"/>
  <c r="F63" i="71"/>
  <c r="AV45" i="71"/>
  <c r="AV33" i="71"/>
  <c r="AV13" i="71"/>
  <c r="I19" i="71"/>
  <c r="AT25" i="71"/>
  <c r="AW38" i="71"/>
  <c r="I39" i="71"/>
  <c r="H40" i="71"/>
  <c r="AS44" i="71"/>
  <c r="AW58" i="71"/>
  <c r="I59" i="71"/>
  <c r="H64" i="71"/>
  <c r="F64" i="71" s="1"/>
  <c r="F58" i="71"/>
  <c r="AW18" i="71"/>
  <c r="H27" i="71"/>
  <c r="H28" i="71"/>
  <c r="F28" i="71" s="1"/>
  <c r="AT45" i="71"/>
  <c r="H47" i="71"/>
  <c r="F47" i="71" s="1"/>
  <c r="AW50" i="71"/>
  <c r="H67" i="71"/>
  <c r="H68" i="71"/>
  <c r="F35" i="71"/>
  <c r="AN23" i="71"/>
  <c r="AL74" i="71"/>
  <c r="H13" i="71"/>
  <c r="AW26" i="71"/>
  <c r="I27" i="71"/>
  <c r="F27" i="71" s="1"/>
  <c r="F46" i="71"/>
  <c r="AS60" i="71"/>
  <c r="F62" i="71"/>
  <c r="H15" i="71"/>
  <c r="F15" i="71" s="1"/>
  <c r="AT33" i="71"/>
  <c r="AT61" i="71"/>
  <c r="AT71" i="71"/>
  <c r="AS66" i="71"/>
  <c r="W74" i="71"/>
  <c r="AW14" i="71"/>
  <c r="AW62" i="71"/>
  <c r="I71" i="71"/>
  <c r="F38" i="71"/>
  <c r="AW46" i="71"/>
  <c r="AU72" i="71"/>
  <c r="AG74" i="71"/>
  <c r="F10" i="71"/>
  <c r="AO70" i="71"/>
  <c r="AN9" i="71"/>
  <c r="AH74" i="71"/>
  <c r="AO9" i="71"/>
  <c r="G18" i="71"/>
  <c r="F18" i="71" s="1"/>
  <c r="G23" i="71"/>
  <c r="F23" i="71" s="1"/>
  <c r="G29" i="71"/>
  <c r="F29" i="71" s="1"/>
  <c r="AP36" i="71"/>
  <c r="G43" i="71"/>
  <c r="F43" i="71" s="1"/>
  <c r="G50" i="71"/>
  <c r="AQ55" i="71"/>
  <c r="G57" i="71"/>
  <c r="F57" i="71" s="1"/>
  <c r="AN59" i="71"/>
  <c r="G71" i="71"/>
  <c r="AN11" i="71"/>
  <c r="AV21" i="71"/>
  <c r="AR25" i="71"/>
  <c r="G11" i="71"/>
  <c r="AN35" i="71"/>
  <c r="G42" i="71"/>
  <c r="G54" i="71"/>
  <c r="F54" i="71" s="1"/>
  <c r="G61" i="71"/>
  <c r="F61" i="71" s="1"/>
  <c r="G70" i="71"/>
  <c r="F73" i="71"/>
  <c r="O74" i="71"/>
  <c r="R74" i="71"/>
  <c r="G17" i="71"/>
  <c r="F17" i="71" s="1"/>
  <c r="G24" i="71"/>
  <c r="F24" i="71" s="1"/>
  <c r="G31" i="71"/>
  <c r="AN63" i="71"/>
  <c r="N74" i="71"/>
  <c r="G72" i="71"/>
  <c r="F72" i="71" s="1"/>
  <c r="G49" i="71"/>
  <c r="F49" i="71" s="1"/>
  <c r="G12" i="71"/>
  <c r="AN53" i="71"/>
  <c r="AX53" i="71" s="1"/>
  <c r="G60" i="71"/>
  <c r="K74" i="71"/>
  <c r="G30" i="71"/>
  <c r="L74" i="71"/>
  <c r="G19" i="71"/>
  <c r="G48" i="71"/>
  <c r="F48" i="71" s="1"/>
  <c r="G67" i="71"/>
  <c r="F67" i="71" s="1"/>
  <c r="M74" i="71"/>
  <c r="AS9" i="71"/>
  <c r="G9" i="71"/>
  <c r="AX41" i="71"/>
  <c r="AX38" i="71"/>
  <c r="F40" i="71"/>
  <c r="F55" i="71"/>
  <c r="F14" i="71"/>
  <c r="F26" i="71"/>
  <c r="F16" i="71"/>
  <c r="AX61" i="71"/>
  <c r="AX47" i="71"/>
  <c r="F59" i="71"/>
  <c r="F66" i="71"/>
  <c r="I12" i="71"/>
  <c r="AW9" i="71"/>
  <c r="AT10" i="71"/>
  <c r="G13" i="71"/>
  <c r="AT14" i="71"/>
  <c r="AT18" i="71"/>
  <c r="AT22" i="71"/>
  <c r="AX22" i="71" s="1"/>
  <c r="AT26" i="71"/>
  <c r="AT30" i="71"/>
  <c r="G33" i="71"/>
  <c r="F33" i="71" s="1"/>
  <c r="AT34" i="71"/>
  <c r="G37" i="71"/>
  <c r="F37" i="71" s="1"/>
  <c r="AT38" i="71"/>
  <c r="G41" i="71"/>
  <c r="F41" i="71" s="1"/>
  <c r="AT42" i="71"/>
  <c r="AT46" i="71"/>
  <c r="AT50" i="71"/>
  <c r="AT54" i="71"/>
  <c r="AT58" i="71"/>
  <c r="AT62" i="71"/>
  <c r="G65" i="71"/>
  <c r="F65" i="71" s="1"/>
  <c r="G69" i="71"/>
  <c r="F69" i="71" s="1"/>
  <c r="AT70" i="71"/>
  <c r="P74" i="71"/>
  <c r="AU66" i="71"/>
  <c r="Q74" i="71"/>
  <c r="I9" i="71"/>
  <c r="AV11" i="71"/>
  <c r="AV15" i="71"/>
  <c r="AV19" i="71"/>
  <c r="AX19" i="71" s="1"/>
  <c r="AV23" i="71"/>
  <c r="AV27" i="71"/>
  <c r="AV31" i="71"/>
  <c r="AV35" i="71"/>
  <c r="AV39" i="71"/>
  <c r="AV43" i="71"/>
  <c r="AV47" i="71"/>
  <c r="AV51" i="71"/>
  <c r="AX51" i="71" s="1"/>
  <c r="AV55" i="71"/>
  <c r="AV59" i="71"/>
  <c r="AV63" i="71"/>
  <c r="AV67" i="71"/>
  <c r="AX67" i="71" s="1"/>
  <c r="AV71" i="71"/>
  <c r="AT12" i="71"/>
  <c r="AT16" i="71"/>
  <c r="AT20" i="71"/>
  <c r="AX20" i="71" s="1"/>
  <c r="AT24" i="71"/>
  <c r="AT28" i="71"/>
  <c r="AX28" i="71" s="1"/>
  <c r="AT32" i="71"/>
  <c r="AT36" i="71"/>
  <c r="AT40" i="71"/>
  <c r="AT44" i="71"/>
  <c r="AT52" i="71"/>
  <c r="AT56" i="71"/>
  <c r="AX56" i="71" s="1"/>
  <c r="AT60" i="71"/>
  <c r="AT64" i="71"/>
  <c r="AT68" i="71"/>
  <c r="AT72" i="71"/>
  <c r="AX72" i="71" s="1"/>
  <c r="P74" i="70"/>
  <c r="G9" i="70"/>
  <c r="AT59" i="70"/>
  <c r="AT47" i="70"/>
  <c r="AT41" i="70"/>
  <c r="AU72" i="70"/>
  <c r="AU60" i="70"/>
  <c r="AU54" i="70"/>
  <c r="AU48" i="70"/>
  <c r="AU42" i="70"/>
  <c r="AU36" i="70"/>
  <c r="AU24" i="70"/>
  <c r="AU70" i="70"/>
  <c r="AU55" i="70"/>
  <c r="AU43" i="70"/>
  <c r="I12" i="70"/>
  <c r="I64" i="70"/>
  <c r="AT55" i="70"/>
  <c r="AV73" i="70"/>
  <c r="AV64" i="70"/>
  <c r="AV58" i="70"/>
  <c r="AV57" i="70"/>
  <c r="AV48" i="70"/>
  <c r="AV21" i="70"/>
  <c r="AU67" i="70"/>
  <c r="AK74" i="70"/>
  <c r="AW72" i="70"/>
  <c r="AW63" i="70"/>
  <c r="AW60" i="70"/>
  <c r="AW54" i="70"/>
  <c r="AW51" i="70"/>
  <c r="AW42" i="70"/>
  <c r="AW39" i="70"/>
  <c r="AW36" i="70"/>
  <c r="AW27" i="70"/>
  <c r="AW24" i="70"/>
  <c r="AW21" i="70"/>
  <c r="AW15" i="70"/>
  <c r="AW12" i="70"/>
  <c r="H42" i="70"/>
  <c r="H54" i="70"/>
  <c r="AT58" i="70"/>
  <c r="AT71" i="70"/>
  <c r="AU27" i="70"/>
  <c r="AU15" i="70"/>
  <c r="AU66" i="70"/>
  <c r="AV72" i="70"/>
  <c r="AV69" i="70"/>
  <c r="AV66" i="70"/>
  <c r="AV63" i="70"/>
  <c r="AV60" i="70"/>
  <c r="AV54" i="70"/>
  <c r="AV51" i="70"/>
  <c r="AV45" i="70"/>
  <c r="AV42" i="70"/>
  <c r="AV39" i="70"/>
  <c r="AV36" i="70"/>
  <c r="AV33" i="70"/>
  <c r="AV30" i="70"/>
  <c r="AV27" i="70"/>
  <c r="AV24" i="70"/>
  <c r="AV18" i="70"/>
  <c r="AV15" i="70"/>
  <c r="AV12" i="70"/>
  <c r="AU63" i="70"/>
  <c r="AT65" i="70"/>
  <c r="AT62" i="70"/>
  <c r="AT53" i="70"/>
  <c r="G15" i="70"/>
  <c r="F15" i="70" s="1"/>
  <c r="F22" i="70"/>
  <c r="L74" i="70"/>
  <c r="X74" i="70"/>
  <c r="AJ74" i="70"/>
  <c r="G11" i="70"/>
  <c r="F11" i="70" s="1"/>
  <c r="G12" i="70"/>
  <c r="F12" i="70" s="1"/>
  <c r="AN12" i="70"/>
  <c r="G13" i="70"/>
  <c r="AP13" i="70"/>
  <c r="I17" i="70"/>
  <c r="G18" i="70"/>
  <c r="H18" i="70"/>
  <c r="AO12" i="70"/>
  <c r="H24" i="70"/>
  <c r="AN11" i="70"/>
  <c r="AP12" i="70"/>
  <c r="AR13" i="70"/>
  <c r="AU14" i="70"/>
  <c r="AQ19" i="70"/>
  <c r="AX19" i="70" s="1"/>
  <c r="AR20" i="70"/>
  <c r="AX20" i="70" s="1"/>
  <c r="AT21" i="70"/>
  <c r="G24" i="70"/>
  <c r="G25" i="70"/>
  <c r="H28" i="70"/>
  <c r="O74" i="70"/>
  <c r="AA74" i="70"/>
  <c r="AM74" i="70"/>
  <c r="G10" i="70"/>
  <c r="F10" i="70" s="1"/>
  <c r="AO11" i="70"/>
  <c r="AQ12" i="70"/>
  <c r="AS13" i="70"/>
  <c r="AV14" i="70"/>
  <c r="I14" i="70"/>
  <c r="AU21" i="70"/>
  <c r="G32" i="70"/>
  <c r="G36" i="70"/>
  <c r="H36" i="70"/>
  <c r="G40" i="70"/>
  <c r="H40" i="70"/>
  <c r="G44" i="70"/>
  <c r="H44" i="70"/>
  <c r="G48" i="70"/>
  <c r="H48" i="70"/>
  <c r="G52" i="70"/>
  <c r="H52" i="70"/>
  <c r="G56" i="70"/>
  <c r="H56" i="70"/>
  <c r="G60" i="70"/>
  <c r="H60" i="70"/>
  <c r="G64" i="70"/>
  <c r="H64" i="70"/>
  <c r="G68" i="70"/>
  <c r="H68" i="70"/>
  <c r="H72" i="70"/>
  <c r="AO9" i="70"/>
  <c r="G28" i="70"/>
  <c r="F28" i="70" s="1"/>
  <c r="I28" i="70"/>
  <c r="H29" i="70"/>
  <c r="H32" i="70"/>
  <c r="I32" i="70"/>
  <c r="G72" i="70"/>
  <c r="AU9" i="70"/>
  <c r="Q74" i="70"/>
  <c r="G17" i="70"/>
  <c r="AP17" i="70"/>
  <c r="AS33" i="70"/>
  <c r="G33" i="70"/>
  <c r="AS37" i="70"/>
  <c r="G37" i="70"/>
  <c r="AS41" i="70"/>
  <c r="G41" i="70"/>
  <c r="AS45" i="70"/>
  <c r="G45" i="70"/>
  <c r="AS49" i="70"/>
  <c r="G49" i="70"/>
  <c r="AS53" i="70"/>
  <c r="G53" i="70"/>
  <c r="AS57" i="70"/>
  <c r="G57" i="70"/>
  <c r="AS61" i="70"/>
  <c r="G61" i="70"/>
  <c r="AS65" i="70"/>
  <c r="G65" i="70"/>
  <c r="AQ9" i="70"/>
  <c r="AQ10" i="70"/>
  <c r="H14" i="70"/>
  <c r="G16" i="70"/>
  <c r="F16" i="70" s="1"/>
  <c r="AN16" i="70"/>
  <c r="AR24" i="70"/>
  <c r="S74" i="70"/>
  <c r="AE74" i="70"/>
  <c r="AR9" i="70"/>
  <c r="AR10" i="70"/>
  <c r="I13" i="70"/>
  <c r="G14" i="70"/>
  <c r="AO16" i="70"/>
  <c r="AR17" i="70"/>
  <c r="AU18" i="70"/>
  <c r="H21" i="70"/>
  <c r="AQ23" i="70"/>
  <c r="AX23" i="70" s="1"/>
  <c r="AU25" i="70"/>
  <c r="AO27" i="70"/>
  <c r="AR28" i="70"/>
  <c r="AU29" i="70"/>
  <c r="AO31" i="70"/>
  <c r="AR32" i="70"/>
  <c r="AU33" i="70"/>
  <c r="AO35" i="70"/>
  <c r="AR36" i="70"/>
  <c r="AU37" i="70"/>
  <c r="AO39" i="70"/>
  <c r="AR40" i="70"/>
  <c r="AU41" i="70"/>
  <c r="AO43" i="70"/>
  <c r="AR44" i="70"/>
  <c r="AU45" i="70"/>
  <c r="AO47" i="70"/>
  <c r="AR48" i="70"/>
  <c r="AU49" i="70"/>
  <c r="AO51" i="70"/>
  <c r="AR52" i="70"/>
  <c r="AU53" i="70"/>
  <c r="AO55" i="70"/>
  <c r="AR56" i="70"/>
  <c r="AU57" i="70"/>
  <c r="AO59" i="70"/>
  <c r="AR60" i="70"/>
  <c r="AU61" i="70"/>
  <c r="AO63" i="70"/>
  <c r="AR64" i="70"/>
  <c r="AU65" i="70"/>
  <c r="AO67" i="70"/>
  <c r="AR68" i="70"/>
  <c r="AU69" i="70"/>
  <c r="AO71" i="70"/>
  <c r="AR72" i="70"/>
  <c r="AU73" i="70"/>
  <c r="H9" i="70"/>
  <c r="AS9" i="70"/>
  <c r="AS10" i="70"/>
  <c r="AO15" i="70"/>
  <c r="I18" i="70"/>
  <c r="AT24" i="70"/>
  <c r="G26" i="70"/>
  <c r="F26" i="70" s="1"/>
  <c r="G30" i="70"/>
  <c r="F30" i="70" s="1"/>
  <c r="G34" i="70"/>
  <c r="F34" i="70" s="1"/>
  <c r="G38" i="70"/>
  <c r="F38" i="70" s="1"/>
  <c r="G42" i="70"/>
  <c r="F42" i="70" s="1"/>
  <c r="G46" i="70"/>
  <c r="F46" i="70" s="1"/>
  <c r="G50" i="70"/>
  <c r="F50" i="70" s="1"/>
  <c r="G54" i="70"/>
  <c r="F54" i="70" s="1"/>
  <c r="G58" i="70"/>
  <c r="F58" i="70" s="1"/>
  <c r="G62" i="70"/>
  <c r="F62" i="70" s="1"/>
  <c r="G66" i="70"/>
  <c r="F66" i="70" s="1"/>
  <c r="G70" i="70"/>
  <c r="F70" i="70" s="1"/>
  <c r="R74" i="70"/>
  <c r="I9" i="70"/>
  <c r="U74" i="70"/>
  <c r="AG74" i="70"/>
  <c r="AT9" i="70"/>
  <c r="AN10" i="70"/>
  <c r="H13" i="70"/>
  <c r="AQ16" i="70"/>
  <c r="AT17" i="70"/>
  <c r="AW18" i="70"/>
  <c r="H20" i="70"/>
  <c r="AW25" i="70"/>
  <c r="I25" i="70"/>
  <c r="AQ27" i="70"/>
  <c r="AT28" i="70"/>
  <c r="AW29" i="70"/>
  <c r="I29" i="70"/>
  <c r="AQ31" i="70"/>
  <c r="AT32" i="70"/>
  <c r="AW33" i="70"/>
  <c r="I33" i="70"/>
  <c r="AQ35" i="70"/>
  <c r="AT36" i="70"/>
  <c r="AW37" i="70"/>
  <c r="I37" i="70"/>
  <c r="AQ39" i="70"/>
  <c r="AT40" i="70"/>
  <c r="AW41" i="70"/>
  <c r="I41" i="70"/>
  <c r="AQ43" i="70"/>
  <c r="AX43" i="70" s="1"/>
  <c r="AT44" i="70"/>
  <c r="AW45" i="70"/>
  <c r="I45" i="70"/>
  <c r="AQ47" i="70"/>
  <c r="AT48" i="70"/>
  <c r="AW49" i="70"/>
  <c r="I49" i="70"/>
  <c r="AQ51" i="70"/>
  <c r="AT52" i="70"/>
  <c r="AW53" i="70"/>
  <c r="I53" i="70"/>
  <c r="AQ55" i="70"/>
  <c r="AT56" i="70"/>
  <c r="AW57" i="70"/>
  <c r="I57" i="70"/>
  <c r="AQ59" i="70"/>
  <c r="AT60" i="70"/>
  <c r="AW61" i="70"/>
  <c r="I61" i="70"/>
  <c r="AQ63" i="70"/>
  <c r="AT64" i="70"/>
  <c r="AW65" i="70"/>
  <c r="I65" i="70"/>
  <c r="AQ67" i="70"/>
  <c r="AT68" i="70"/>
  <c r="AW69" i="70"/>
  <c r="I69" i="70"/>
  <c r="AQ71" i="70"/>
  <c r="AT72" i="70"/>
  <c r="AW73" i="70"/>
  <c r="I73" i="70"/>
  <c r="J74" i="70"/>
  <c r="AN9" i="70"/>
  <c r="V74" i="70"/>
  <c r="AH74" i="70"/>
  <c r="AU10" i="70"/>
  <c r="AR16" i="70"/>
  <c r="AU17" i="70"/>
  <c r="G20" i="70"/>
  <c r="G21" i="70"/>
  <c r="AP21" i="70"/>
  <c r="AN18" i="70"/>
  <c r="G19" i="70"/>
  <c r="F19" i="70" s="1"/>
  <c r="AN22" i="70"/>
  <c r="AX22" i="70" s="1"/>
  <c r="G23" i="70"/>
  <c r="AN26" i="70"/>
  <c r="AX26" i="70" s="1"/>
  <c r="G27" i="70"/>
  <c r="F27" i="70" s="1"/>
  <c r="AN30" i="70"/>
  <c r="G31" i="70"/>
  <c r="F31" i="70" s="1"/>
  <c r="AN34" i="70"/>
  <c r="AX34" i="70" s="1"/>
  <c r="G35" i="70"/>
  <c r="F35" i="70" s="1"/>
  <c r="AN38" i="70"/>
  <c r="AX38" i="70" s="1"/>
  <c r="G39" i="70"/>
  <c r="AN42" i="70"/>
  <c r="G43" i="70"/>
  <c r="F43" i="70" s="1"/>
  <c r="AN46" i="70"/>
  <c r="AX46" i="70" s="1"/>
  <c r="G47" i="70"/>
  <c r="F47" i="70" s="1"/>
  <c r="AN50" i="70"/>
  <c r="AX50" i="70" s="1"/>
  <c r="G51" i="70"/>
  <c r="F51" i="70" s="1"/>
  <c r="AN54" i="70"/>
  <c r="G55" i="70"/>
  <c r="F55" i="70" s="1"/>
  <c r="AN58" i="70"/>
  <c r="G59" i="70"/>
  <c r="F59" i="70" s="1"/>
  <c r="AN62" i="70"/>
  <c r="G63" i="70"/>
  <c r="F63" i="70" s="1"/>
  <c r="AN66" i="70"/>
  <c r="G67" i="70"/>
  <c r="F67" i="70" s="1"/>
  <c r="AN70" i="70"/>
  <c r="G71" i="70"/>
  <c r="F71" i="70" s="1"/>
  <c r="AO41" i="70"/>
  <c r="AP25" i="70"/>
  <c r="G29" i="70"/>
  <c r="G69" i="70"/>
  <c r="F69" i="70" s="1"/>
  <c r="G73" i="70"/>
  <c r="F73" i="70" s="1"/>
  <c r="AO28" i="70"/>
  <c r="AO72" i="70"/>
  <c r="AR43" i="69"/>
  <c r="AS67" i="69"/>
  <c r="AU68" i="69"/>
  <c r="AO11" i="69"/>
  <c r="AV17" i="69"/>
  <c r="G59" i="69"/>
  <c r="AO65" i="69"/>
  <c r="AP26" i="69"/>
  <c r="AX26" i="69" s="1"/>
  <c r="AS61" i="69"/>
  <c r="G57" i="69"/>
  <c r="F57" i="69" s="1"/>
  <c r="AS43" i="69"/>
  <c r="AV29" i="69"/>
  <c r="AS25" i="69"/>
  <c r="AV11" i="69"/>
  <c r="AS37" i="69"/>
  <c r="AP32" i="69"/>
  <c r="AV23" i="69"/>
  <c r="AQ9" i="69"/>
  <c r="AV69" i="69"/>
  <c r="G26" i="69"/>
  <c r="AP36" i="69"/>
  <c r="AP54" i="69"/>
  <c r="AP24" i="69"/>
  <c r="AP12" i="69"/>
  <c r="AN35" i="69"/>
  <c r="AO54" i="69"/>
  <c r="AV39" i="69"/>
  <c r="AV57" i="69"/>
  <c r="G50" i="69"/>
  <c r="AV15" i="69"/>
  <c r="Q74" i="69"/>
  <c r="AV27" i="69"/>
  <c r="AP60" i="69"/>
  <c r="AP42" i="69"/>
  <c r="AV45" i="69"/>
  <c r="AO42" i="69"/>
  <c r="AU63" i="69"/>
  <c r="AV21" i="69"/>
  <c r="AP66" i="69"/>
  <c r="AP30" i="69"/>
  <c r="AP18" i="69"/>
  <c r="F34" i="69"/>
  <c r="AS19" i="69"/>
  <c r="AS27" i="69"/>
  <c r="AW34" i="69"/>
  <c r="AU35" i="69"/>
  <c r="AO38" i="69"/>
  <c r="AS51" i="69"/>
  <c r="AS55" i="69"/>
  <c r="AS15" i="69"/>
  <c r="AS31" i="69"/>
  <c r="AV33" i="69"/>
  <c r="H35" i="69"/>
  <c r="F35" i="69" s="1"/>
  <c r="AU57" i="69"/>
  <c r="H63" i="69"/>
  <c r="I23" i="69"/>
  <c r="I34" i="69"/>
  <c r="H39" i="69"/>
  <c r="H43" i="69"/>
  <c r="H59" i="69"/>
  <c r="H67" i="69"/>
  <c r="H70" i="69"/>
  <c r="G11" i="69"/>
  <c r="AU15" i="69"/>
  <c r="I26" i="69"/>
  <c r="AU31" i="69"/>
  <c r="I58" i="69"/>
  <c r="AQ35" i="69"/>
  <c r="AU37" i="69"/>
  <c r="I42" i="69"/>
  <c r="AQ43" i="69"/>
  <c r="AR65" i="69"/>
  <c r="AF74" i="69"/>
  <c r="G17" i="69"/>
  <c r="AW58" i="69"/>
  <c r="AQ59" i="69"/>
  <c r="AU65" i="69"/>
  <c r="H66" i="69"/>
  <c r="O74" i="69"/>
  <c r="AQ19" i="69"/>
  <c r="G27" i="69"/>
  <c r="AL74" i="69"/>
  <c r="N74" i="69"/>
  <c r="G13" i="69"/>
  <c r="AN9" i="69"/>
  <c r="T74" i="69"/>
  <c r="AM74" i="69"/>
  <c r="H24" i="69"/>
  <c r="AO24" i="69"/>
  <c r="I48" i="69"/>
  <c r="AT9" i="69"/>
  <c r="AO10" i="69"/>
  <c r="AN11" i="69"/>
  <c r="AW16" i="69"/>
  <c r="AN17" i="69"/>
  <c r="G25" i="69"/>
  <c r="AP25" i="69"/>
  <c r="AR25" i="69"/>
  <c r="H25" i="69"/>
  <c r="G28" i="69"/>
  <c r="AN28" i="69"/>
  <c r="G31" i="69"/>
  <c r="F31" i="69" s="1"/>
  <c r="AT33" i="69"/>
  <c r="AO35" i="69"/>
  <c r="AR36" i="69"/>
  <c r="G38" i="69"/>
  <c r="H38" i="69"/>
  <c r="H45" i="69"/>
  <c r="G52" i="69"/>
  <c r="AN52" i="69"/>
  <c r="AV54" i="69"/>
  <c r="I54" i="69"/>
  <c r="G55" i="69"/>
  <c r="AP56" i="69"/>
  <c r="G62" i="69"/>
  <c r="G69" i="69"/>
  <c r="H69" i="69"/>
  <c r="I69" i="69"/>
  <c r="R74" i="69"/>
  <c r="AD74" i="69"/>
  <c r="H16" i="69"/>
  <c r="AO16" i="69"/>
  <c r="AR17" i="69"/>
  <c r="H17" i="69"/>
  <c r="G21" i="69"/>
  <c r="AP21" i="69"/>
  <c r="AR21" i="69"/>
  <c r="H21" i="69"/>
  <c r="G24" i="69"/>
  <c r="AN24" i="69"/>
  <c r="G45" i="69"/>
  <c r="AP45" i="69"/>
  <c r="G48" i="69"/>
  <c r="AN48" i="69"/>
  <c r="G72" i="69"/>
  <c r="AN72" i="69"/>
  <c r="I72" i="69"/>
  <c r="G9" i="69"/>
  <c r="S74" i="69"/>
  <c r="AE74" i="69"/>
  <c r="AR10" i="69"/>
  <c r="G16" i="69"/>
  <c r="F16" i="69" s="1"/>
  <c r="AN16" i="69"/>
  <c r="H20" i="69"/>
  <c r="AO20" i="69"/>
  <c r="H30" i="69"/>
  <c r="AN43" i="69"/>
  <c r="I43" i="69"/>
  <c r="F43" i="69" s="1"/>
  <c r="H44" i="69"/>
  <c r="AO44" i="69"/>
  <c r="AS49" i="69"/>
  <c r="AN67" i="69"/>
  <c r="I67" i="69"/>
  <c r="AU70" i="69"/>
  <c r="AO72" i="69"/>
  <c r="AS73" i="69"/>
  <c r="AN47" i="69"/>
  <c r="I47" i="69"/>
  <c r="AR9" i="69"/>
  <c r="AR11" i="69"/>
  <c r="G15" i="69"/>
  <c r="G20" i="69"/>
  <c r="AN20" i="69"/>
  <c r="G23" i="69"/>
  <c r="G30" i="69"/>
  <c r="I30" i="69"/>
  <c r="G41" i="69"/>
  <c r="F41" i="69" s="1"/>
  <c r="AP41" i="69"/>
  <c r="AR41" i="69"/>
  <c r="H41" i="69"/>
  <c r="G44" i="69"/>
  <c r="AN44" i="69"/>
  <c r="AV46" i="69"/>
  <c r="I46" i="69"/>
  <c r="G47" i="69"/>
  <c r="F47" i="69" s="1"/>
  <c r="AP48" i="69"/>
  <c r="G54" i="69"/>
  <c r="G61" i="69"/>
  <c r="H61" i="69"/>
  <c r="I61" i="69"/>
  <c r="G68" i="69"/>
  <c r="F68" i="69" s="1"/>
  <c r="AN68" i="69"/>
  <c r="AR69" i="69"/>
  <c r="AV70" i="69"/>
  <c r="I70" i="69"/>
  <c r="G71" i="69"/>
  <c r="AP72" i="69"/>
  <c r="AN71" i="69"/>
  <c r="I71" i="69"/>
  <c r="I9" i="69"/>
  <c r="U74" i="69"/>
  <c r="AG74" i="69"/>
  <c r="AS9" i="69"/>
  <c r="AS11" i="69"/>
  <c r="I13" i="69"/>
  <c r="AN15" i="69"/>
  <c r="AW22" i="69"/>
  <c r="AX22" i="69" s="1"/>
  <c r="AN23" i="69"/>
  <c r="AQ24" i="69"/>
  <c r="AU25" i="69"/>
  <c r="H26" i="69"/>
  <c r="I29" i="69"/>
  <c r="AN39" i="69"/>
  <c r="I39" i="69"/>
  <c r="H40" i="69"/>
  <c r="AO40" i="69"/>
  <c r="AS45" i="69"/>
  <c r="AU49" i="69"/>
  <c r="I53" i="69"/>
  <c r="AU62" i="69"/>
  <c r="H62" i="69"/>
  <c r="AN63" i="69"/>
  <c r="I63" i="69"/>
  <c r="H64" i="69"/>
  <c r="AU66" i="69"/>
  <c r="AX66" i="69" s="1"/>
  <c r="AO68" i="69"/>
  <c r="AS69" i="69"/>
  <c r="AU73" i="69"/>
  <c r="J74" i="69"/>
  <c r="V74" i="69"/>
  <c r="AH74" i="69"/>
  <c r="AU9" i="69"/>
  <c r="AT11" i="69"/>
  <c r="AP11" i="69"/>
  <c r="H14" i="69"/>
  <c r="AO15" i="69"/>
  <c r="AQ16" i="69"/>
  <c r="AT17" i="69"/>
  <c r="AP17" i="69"/>
  <c r="AT21" i="69"/>
  <c r="AO23" i="69"/>
  <c r="AR24" i="69"/>
  <c r="G37" i="69"/>
  <c r="AP37" i="69"/>
  <c r="AR37" i="69"/>
  <c r="H37" i="69"/>
  <c r="G40" i="69"/>
  <c r="AN40" i="69"/>
  <c r="AO47" i="69"/>
  <c r="AR48" i="69"/>
  <c r="G64" i="69"/>
  <c r="AN64" i="69"/>
  <c r="I66" i="69"/>
  <c r="G67" i="69"/>
  <c r="AO71" i="69"/>
  <c r="AR72" i="69"/>
  <c r="AV9" i="69"/>
  <c r="AT10" i="69"/>
  <c r="AU11" i="69"/>
  <c r="G14" i="69"/>
  <c r="AR16" i="69"/>
  <c r="AU17" i="69"/>
  <c r="AW18" i="69"/>
  <c r="AN19" i="69"/>
  <c r="AQ20" i="69"/>
  <c r="AU21" i="69"/>
  <c r="I25" i="69"/>
  <c r="H36" i="69"/>
  <c r="AO36" i="69"/>
  <c r="AU45" i="69"/>
  <c r="I49" i="69"/>
  <c r="AU58" i="69"/>
  <c r="H58" i="69"/>
  <c r="AN59" i="69"/>
  <c r="I59" i="69"/>
  <c r="H60" i="69"/>
  <c r="AO60" i="69"/>
  <c r="AO64" i="69"/>
  <c r="AS65" i="69"/>
  <c r="AU69" i="69"/>
  <c r="P74" i="69"/>
  <c r="L74" i="69"/>
  <c r="X74" i="69"/>
  <c r="AJ74" i="69"/>
  <c r="AW9" i="69"/>
  <c r="AW10" i="69"/>
  <c r="I11" i="69"/>
  <c r="AW12" i="69"/>
  <c r="AO14" i="69"/>
  <c r="I17" i="69"/>
  <c r="AO19" i="69"/>
  <c r="AR20" i="69"/>
  <c r="G22" i="69"/>
  <c r="H22" i="69"/>
  <c r="I22" i="69"/>
  <c r="G33" i="69"/>
  <c r="AP33" i="69"/>
  <c r="AR33" i="69"/>
  <c r="H33" i="69"/>
  <c r="G36" i="69"/>
  <c r="AN36" i="69"/>
  <c r="AV38" i="69"/>
  <c r="G39" i="69"/>
  <c r="F39" i="69" s="1"/>
  <c r="AP40" i="69"/>
  <c r="AO43" i="69"/>
  <c r="AR44" i="69"/>
  <c r="G46" i="69"/>
  <c r="H46" i="69"/>
  <c r="G53" i="69"/>
  <c r="H53" i="69"/>
  <c r="G60" i="69"/>
  <c r="AN60" i="69"/>
  <c r="AV62" i="69"/>
  <c r="I62" i="69"/>
  <c r="G63" i="69"/>
  <c r="AP64" i="69"/>
  <c r="AO67" i="69"/>
  <c r="AR68" i="69"/>
  <c r="G70" i="69"/>
  <c r="F70" i="69" s="1"/>
  <c r="M74" i="69"/>
  <c r="Y74" i="69"/>
  <c r="AK74" i="69"/>
  <c r="I21" i="69"/>
  <c r="H32" i="69"/>
  <c r="AO32" i="69"/>
  <c r="I45" i="69"/>
  <c r="AU54" i="69"/>
  <c r="H54" i="69"/>
  <c r="AN55" i="69"/>
  <c r="I55" i="69"/>
  <c r="H56" i="69"/>
  <c r="AO56" i="69"/>
  <c r="H10" i="69"/>
  <c r="H12" i="69"/>
  <c r="AO12" i="69"/>
  <c r="AQ14" i="69"/>
  <c r="G18" i="69"/>
  <c r="H18" i="69"/>
  <c r="G29" i="69"/>
  <c r="AP29" i="69"/>
  <c r="AR29" i="69"/>
  <c r="H29" i="69"/>
  <c r="G32" i="69"/>
  <c r="AN32" i="69"/>
  <c r="AO39" i="69"/>
  <c r="AR40" i="69"/>
  <c r="G42" i="69"/>
  <c r="H42" i="69"/>
  <c r="H49" i="69"/>
  <c r="G56" i="69"/>
  <c r="AN56" i="69"/>
  <c r="AO63" i="69"/>
  <c r="AR64" i="69"/>
  <c r="G66" i="69"/>
  <c r="G73" i="69"/>
  <c r="H73" i="69"/>
  <c r="I73" i="69"/>
  <c r="H48" i="69"/>
  <c r="AO48" i="69"/>
  <c r="G10" i="69"/>
  <c r="G12" i="69"/>
  <c r="F12" i="69" s="1"/>
  <c r="AR13" i="69"/>
  <c r="AX13" i="69" s="1"/>
  <c r="H13" i="69"/>
  <c r="H28" i="69"/>
  <c r="AO28" i="69"/>
  <c r="I41" i="69"/>
  <c r="G49" i="69"/>
  <c r="AU50" i="69"/>
  <c r="H50" i="69"/>
  <c r="AN51" i="69"/>
  <c r="I51" i="69"/>
  <c r="H52" i="69"/>
  <c r="AO52" i="69"/>
  <c r="AS57" i="69"/>
  <c r="AN53" i="69"/>
  <c r="AN57" i="69"/>
  <c r="AN61" i="69"/>
  <c r="AN65" i="69"/>
  <c r="AN69" i="69"/>
  <c r="AN73" i="69"/>
  <c r="AO49" i="69"/>
  <c r="AP67" i="68"/>
  <c r="AP55" i="68"/>
  <c r="AP43" i="68"/>
  <c r="AP37" i="68"/>
  <c r="AP25" i="68"/>
  <c r="AP19" i="68"/>
  <c r="AN56" i="68"/>
  <c r="AX56" i="68" s="1"/>
  <c r="AN50" i="68"/>
  <c r="AQ11" i="68"/>
  <c r="AQ23" i="68"/>
  <c r="AQ29" i="68"/>
  <c r="G65" i="68"/>
  <c r="AP69" i="68"/>
  <c r="AN68" i="68"/>
  <c r="AP63" i="68"/>
  <c r="AR58" i="68"/>
  <c r="AR52" i="68"/>
  <c r="AR46" i="68"/>
  <c r="AX46" i="68" s="1"/>
  <c r="AP45" i="68"/>
  <c r="AS73" i="68"/>
  <c r="AQ72" i="68"/>
  <c r="AS67" i="68"/>
  <c r="AQ66" i="68"/>
  <c r="AQ60" i="68"/>
  <c r="AS55" i="68"/>
  <c r="AQ54" i="68"/>
  <c r="AO53" i="68"/>
  <c r="AS49" i="68"/>
  <c r="AQ48" i="68"/>
  <c r="AO47" i="68"/>
  <c r="AQ42" i="68"/>
  <c r="AS37" i="68"/>
  <c r="AQ36" i="68"/>
  <c r="AO35" i="68"/>
  <c r="AX35" i="68" s="1"/>
  <c r="AQ30" i="68"/>
  <c r="AS19" i="68"/>
  <c r="AQ18" i="68"/>
  <c r="AX18" i="68" s="1"/>
  <c r="AO17" i="68"/>
  <c r="AO11" i="68"/>
  <c r="G30" i="68"/>
  <c r="G24" i="68"/>
  <c r="AR45" i="68"/>
  <c r="AP13" i="68"/>
  <c r="I69" i="68"/>
  <c r="AV34" i="68"/>
  <c r="AX34" i="68" s="1"/>
  <c r="AP61" i="68"/>
  <c r="I72" i="68"/>
  <c r="I24" i="68"/>
  <c r="I67" i="68"/>
  <c r="I37" i="68"/>
  <c r="I19" i="68"/>
  <c r="AP51" i="68"/>
  <c r="AH74" i="68"/>
  <c r="AV22" i="68"/>
  <c r="I52" i="68"/>
  <c r="AP49" i="68"/>
  <c r="AJ74" i="68"/>
  <c r="I60" i="68"/>
  <c r="AV72" i="68"/>
  <c r="AV66" i="68"/>
  <c r="AV60" i="68"/>
  <c r="AV54" i="68"/>
  <c r="AV48" i="68"/>
  <c r="AR32" i="68"/>
  <c r="AD74" i="68"/>
  <c r="AS13" i="68"/>
  <c r="AO71" i="68"/>
  <c r="AO29" i="68"/>
  <c r="AO41" i="68"/>
  <c r="AV59" i="68"/>
  <c r="AQ12" i="68"/>
  <c r="AU32" i="68"/>
  <c r="H51" i="68"/>
  <c r="H39" i="68"/>
  <c r="AR57" i="68"/>
  <c r="AO23" i="68"/>
  <c r="AU62" i="68"/>
  <c r="AO65" i="68"/>
  <c r="AC74" i="68"/>
  <c r="H19" i="68"/>
  <c r="AW21" i="68"/>
  <c r="H26" i="68"/>
  <c r="H73" i="68"/>
  <c r="AS31" i="68"/>
  <c r="H54" i="68"/>
  <c r="H42" i="68"/>
  <c r="AP68" i="68"/>
  <c r="AU44" i="68"/>
  <c r="AV53" i="68"/>
  <c r="AS66" i="68"/>
  <c r="AS25" i="68"/>
  <c r="AV65" i="68"/>
  <c r="H33" i="68"/>
  <c r="AR72" i="68"/>
  <c r="AR70" i="68"/>
  <c r="AR68" i="68"/>
  <c r="AR66" i="68"/>
  <c r="AR64" i="68"/>
  <c r="AX64" i="68" s="1"/>
  <c r="AR62" i="68"/>
  <c r="AU14" i="68"/>
  <c r="U74" i="68"/>
  <c r="AW9" i="68"/>
  <c r="AW74" i="68" s="1"/>
  <c r="AT24" i="68"/>
  <c r="AX24" i="68" s="1"/>
  <c r="AT30" i="68"/>
  <c r="G36" i="68"/>
  <c r="P74" i="68"/>
  <c r="G69" i="68"/>
  <c r="G63" i="68"/>
  <c r="G51" i="68"/>
  <c r="G33" i="68"/>
  <c r="G21" i="68"/>
  <c r="F21" i="68" s="1"/>
  <c r="G15" i="68"/>
  <c r="G12" i="68"/>
  <c r="G18" i="68"/>
  <c r="AT69" i="68"/>
  <c r="AV63" i="68"/>
  <c r="AT63" i="68"/>
  <c r="AV45" i="68"/>
  <c r="AT45" i="68"/>
  <c r="AV39" i="68"/>
  <c r="AV33" i="68"/>
  <c r="AT27" i="68"/>
  <c r="AT15" i="68"/>
  <c r="G72" i="68"/>
  <c r="G9" i="68"/>
  <c r="J74" i="68"/>
  <c r="F71" i="68"/>
  <c r="AX50" i="68"/>
  <c r="AX38" i="68"/>
  <c r="AX28" i="68"/>
  <c r="AX20" i="68"/>
  <c r="AX10" i="68"/>
  <c r="AN14" i="68"/>
  <c r="AT19" i="68"/>
  <c r="I70" i="68"/>
  <c r="I62" i="68"/>
  <c r="H52" i="68"/>
  <c r="AR11" i="68"/>
  <c r="AT59" i="68"/>
  <c r="AN54" i="68"/>
  <c r="AV51" i="68"/>
  <c r="AT49" i="68"/>
  <c r="AN44" i="68"/>
  <c r="AX44" i="68" s="1"/>
  <c r="AV41" i="68"/>
  <c r="AT39" i="68"/>
  <c r="G45" i="68"/>
  <c r="AV61" i="68"/>
  <c r="AT25" i="68"/>
  <c r="AV15" i="68"/>
  <c r="I53" i="68"/>
  <c r="G55" i="68"/>
  <c r="I63" i="68"/>
  <c r="AV71" i="68"/>
  <c r="AV69" i="68"/>
  <c r="G59" i="68"/>
  <c r="F59" i="68" s="1"/>
  <c r="AT51" i="68"/>
  <c r="G49" i="68"/>
  <c r="F49" i="68" s="1"/>
  <c r="AT41" i="68"/>
  <c r="H35" i="68"/>
  <c r="AT73" i="68"/>
  <c r="AV67" i="68"/>
  <c r="I65" i="68"/>
  <c r="AT61" i="68"/>
  <c r="AT57" i="68"/>
  <c r="AT65" i="68"/>
  <c r="AR51" i="68"/>
  <c r="AT43" i="68"/>
  <c r="AR41" i="68"/>
  <c r="AT71" i="68"/>
  <c r="AR61" i="68"/>
  <c r="AP12" i="68"/>
  <c r="AV17" i="68"/>
  <c r="AR53" i="68"/>
  <c r="AR43" i="68"/>
  <c r="AP22" i="68"/>
  <c r="AV27" i="68"/>
  <c r="AX27" i="68" s="1"/>
  <c r="AP60" i="68"/>
  <c r="AR63" i="68"/>
  <c r="AV57" i="68"/>
  <c r="AV47" i="68"/>
  <c r="AR71" i="68"/>
  <c r="AR69" i="68"/>
  <c r="AP52" i="68"/>
  <c r="AP42" i="68"/>
  <c r="AV37" i="68"/>
  <c r="AR9" i="68"/>
  <c r="AN9" i="68"/>
  <c r="F61" i="68"/>
  <c r="AX55" i="68"/>
  <c r="F41" i="68"/>
  <c r="F32" i="68"/>
  <c r="F13" i="68"/>
  <c r="F29" i="68"/>
  <c r="I35" i="68"/>
  <c r="I14" i="68"/>
  <c r="H15" i="68"/>
  <c r="H24" i="68"/>
  <c r="G25" i="68"/>
  <c r="AR29" i="68"/>
  <c r="AN32" i="68"/>
  <c r="I33" i="68"/>
  <c r="H34" i="68"/>
  <c r="G35" i="68"/>
  <c r="AN42" i="68"/>
  <c r="I43" i="68"/>
  <c r="F43" i="68" s="1"/>
  <c r="G44" i="68"/>
  <c r="AQ49" i="68"/>
  <c r="H53" i="68"/>
  <c r="G54" i="68"/>
  <c r="AS57" i="68"/>
  <c r="AQ59" i="68"/>
  <c r="AO60" i="68"/>
  <c r="H63" i="68"/>
  <c r="AO70" i="68"/>
  <c r="H72" i="68"/>
  <c r="G73" i="68"/>
  <c r="AT29" i="68"/>
  <c r="I44" i="68"/>
  <c r="H55" i="68"/>
  <c r="H64" i="68"/>
  <c r="N74" i="68"/>
  <c r="AT11" i="68"/>
  <c r="I16" i="68"/>
  <c r="F16" i="68" s="1"/>
  <c r="H17" i="68"/>
  <c r="AV19" i="68"/>
  <c r="I26" i="68"/>
  <c r="H27" i="68"/>
  <c r="H36" i="68"/>
  <c r="G37" i="68"/>
  <c r="AU39" i="68"/>
  <c r="I45" i="68"/>
  <c r="H46" i="68"/>
  <c r="G47" i="68"/>
  <c r="I55" i="68"/>
  <c r="G56" i="68"/>
  <c r="AQ61" i="68"/>
  <c r="I64" i="68"/>
  <c r="G66" i="68"/>
  <c r="AQ71" i="68"/>
  <c r="O74" i="68"/>
  <c r="AF74" i="68"/>
  <c r="AR13" i="68"/>
  <c r="AN16" i="68"/>
  <c r="H18" i="68"/>
  <c r="G19" i="68"/>
  <c r="F19" i="68" s="1"/>
  <c r="AT21" i="68"/>
  <c r="AR23" i="68"/>
  <c r="AN26" i="68"/>
  <c r="AX26" i="68" s="1"/>
  <c r="AV29" i="68"/>
  <c r="AT31" i="68"/>
  <c r="I36" i="68"/>
  <c r="H37" i="68"/>
  <c r="G38" i="68"/>
  <c r="AS41" i="68"/>
  <c r="AQ43" i="68"/>
  <c r="I46" i="68"/>
  <c r="H47" i="68"/>
  <c r="AU49" i="68"/>
  <c r="AS51" i="68"/>
  <c r="H56" i="68"/>
  <c r="G57" i="68"/>
  <c r="AU59" i="68"/>
  <c r="H66" i="68"/>
  <c r="G67" i="68"/>
  <c r="AS70" i="68"/>
  <c r="AL74" i="68"/>
  <c r="G17" i="68"/>
  <c r="AV11" i="68"/>
  <c r="I18" i="68"/>
  <c r="H28" i="68"/>
  <c r="AR33" i="68"/>
  <c r="H38" i="68"/>
  <c r="G39" i="68"/>
  <c r="F39" i="68" s="1"/>
  <c r="G48" i="68"/>
  <c r="AQ53" i="68"/>
  <c r="AP54" i="68"/>
  <c r="I56" i="68"/>
  <c r="G58" i="68"/>
  <c r="AS61" i="68"/>
  <c r="AQ63" i="68"/>
  <c r="I66" i="68"/>
  <c r="H67" i="68"/>
  <c r="H10" i="68"/>
  <c r="AT13" i="68"/>
  <c r="AR15" i="68"/>
  <c r="AV21" i="68"/>
  <c r="AT23" i="68"/>
  <c r="I28" i="68"/>
  <c r="AV31" i="68"/>
  <c r="I38" i="68"/>
  <c r="AU41" i="68"/>
  <c r="AS43" i="68"/>
  <c r="H48" i="68"/>
  <c r="AU51" i="68"/>
  <c r="H58" i="68"/>
  <c r="G68" i="68"/>
  <c r="S74" i="68"/>
  <c r="AR21" i="68"/>
  <c r="I10" i="68"/>
  <c r="H11" i="68"/>
  <c r="F11" i="68" s="1"/>
  <c r="H20" i="68"/>
  <c r="H30" i="68"/>
  <c r="G31" i="68"/>
  <c r="F31" i="68" s="1"/>
  <c r="AT33" i="68"/>
  <c r="G40" i="68"/>
  <c r="I48" i="68"/>
  <c r="G50" i="68"/>
  <c r="I58" i="68"/>
  <c r="AU61" i="68"/>
  <c r="H68" i="68"/>
  <c r="AS72" i="68"/>
  <c r="T74" i="68"/>
  <c r="I25" i="68"/>
  <c r="AP32" i="68"/>
  <c r="H45" i="68"/>
  <c r="AV13" i="68"/>
  <c r="I20" i="68"/>
  <c r="AV23" i="68"/>
  <c r="I30" i="68"/>
  <c r="H40" i="68"/>
  <c r="H50" i="68"/>
  <c r="G60" i="68"/>
  <c r="I68" i="68"/>
  <c r="H69" i="68"/>
  <c r="G27" i="68"/>
  <c r="H12" i="68"/>
  <c r="H22" i="68"/>
  <c r="F22" i="68" s="1"/>
  <c r="I40" i="68"/>
  <c r="G42" i="68"/>
  <c r="F42" i="68" s="1"/>
  <c r="I50" i="68"/>
  <c r="H60" i="68"/>
  <c r="AR65" i="68"/>
  <c r="H70" i="68"/>
  <c r="AK74" i="68"/>
  <c r="Y74" i="68"/>
  <c r="M74" i="68"/>
  <c r="I73" i="68"/>
  <c r="F14" i="68"/>
  <c r="G52" i="68"/>
  <c r="G62" i="68"/>
  <c r="AA74" i="68"/>
  <c r="G34" i="68"/>
  <c r="AU9" i="68"/>
  <c r="H9" i="68"/>
  <c r="I9" i="68"/>
  <c r="V74" i="68"/>
  <c r="AO9" i="68"/>
  <c r="AQ9" i="68"/>
  <c r="H9" i="65"/>
  <c r="AZ9" i="65"/>
  <c r="AZ15" i="65"/>
  <c r="H17" i="65"/>
  <c r="AZ22" i="65"/>
  <c r="H24" i="65"/>
  <c r="AZ36" i="65"/>
  <c r="AZ63" i="65"/>
  <c r="H65" i="65"/>
  <c r="AZ70" i="65"/>
  <c r="H72" i="65"/>
  <c r="K74" i="65"/>
  <c r="AZ16" i="65"/>
  <c r="AZ43" i="65"/>
  <c r="AZ50" i="65"/>
  <c r="H52" i="65"/>
  <c r="AZ64" i="65"/>
  <c r="AZ23" i="65"/>
  <c r="H25" i="65"/>
  <c r="B2" i="65" s="1"/>
  <c r="AZ30" i="65"/>
  <c r="H32" i="65"/>
  <c r="AZ44" i="65"/>
  <c r="AZ71" i="65"/>
  <c r="H73" i="65"/>
  <c r="AR74" i="65"/>
  <c r="AZ31" i="65"/>
  <c r="H33" i="65"/>
  <c r="AZ38" i="65"/>
  <c r="AZ52" i="65"/>
  <c r="AS74" i="65"/>
  <c r="AZ10" i="65"/>
  <c r="AZ18" i="65"/>
  <c r="H20" i="65"/>
  <c r="AZ32" i="65"/>
  <c r="AZ59" i="65"/>
  <c r="H61" i="65"/>
  <c r="AZ66" i="65"/>
  <c r="H68" i="65"/>
  <c r="AT74" i="65"/>
  <c r="AZ11" i="65"/>
  <c r="H13" i="65"/>
  <c r="AZ39" i="65"/>
  <c r="H41" i="65"/>
  <c r="AZ46" i="65"/>
  <c r="H48" i="65"/>
  <c r="AZ60" i="65"/>
  <c r="AU74" i="65"/>
  <c r="AZ12" i="65"/>
  <c r="AZ19" i="65"/>
  <c r="AZ26" i="65"/>
  <c r="H28" i="65"/>
  <c r="AZ40" i="65"/>
  <c r="AZ67" i="65"/>
  <c r="AV74" i="65"/>
  <c r="AQ74" i="65"/>
  <c r="AZ20" i="65"/>
  <c r="AZ47" i="65"/>
  <c r="H49" i="65"/>
  <c r="AZ54" i="65"/>
  <c r="H56" i="65"/>
  <c r="AZ68" i="65"/>
  <c r="AW74" i="65"/>
  <c r="H15" i="65"/>
  <c r="AZ27" i="65"/>
  <c r="AZ34" i="65"/>
  <c r="AZ48" i="65"/>
  <c r="AX74" i="65"/>
  <c r="H16" i="65"/>
  <c r="AZ28" i="65"/>
  <c r="AZ55" i="65"/>
  <c r="H57" i="65"/>
  <c r="AZ62" i="65"/>
  <c r="H64" i="65"/>
  <c r="I74" i="65"/>
  <c r="AY74" i="65"/>
  <c r="AZ14" i="65"/>
  <c r="AZ35" i="65"/>
  <c r="AZ42" i="65"/>
  <c r="H44" i="65"/>
  <c r="AZ56" i="65"/>
  <c r="J74" i="65"/>
  <c r="AZ33" i="64"/>
  <c r="H36" i="64"/>
  <c r="H14" i="64"/>
  <c r="B4" i="64" s="1"/>
  <c r="AZ24" i="64"/>
  <c r="AU74" i="64"/>
  <c r="AR74" i="64"/>
  <c r="AZ13" i="64"/>
  <c r="H28" i="64"/>
  <c r="H38" i="64"/>
  <c r="H40" i="64"/>
  <c r="AZ71" i="64"/>
  <c r="H18" i="64"/>
  <c r="H50" i="64"/>
  <c r="H63" i="64"/>
  <c r="AZ72" i="64"/>
  <c r="H19" i="64"/>
  <c r="H30" i="64"/>
  <c r="H42" i="64"/>
  <c r="AZ61" i="64"/>
  <c r="H64" i="64"/>
  <c r="H29" i="64"/>
  <c r="H41" i="64"/>
  <c r="AZ51" i="64"/>
  <c r="AZ54" i="64"/>
  <c r="H44" i="64"/>
  <c r="AZ52" i="64"/>
  <c r="AZ53" i="64"/>
  <c r="H22" i="64"/>
  <c r="AZ43" i="64"/>
  <c r="AQ74" i="64"/>
  <c r="AZ32" i="64"/>
  <c r="H33" i="64"/>
  <c r="H35" i="64"/>
  <c r="AT74" i="64"/>
  <c r="AZ12" i="64"/>
  <c r="H13" i="64"/>
  <c r="H24" i="64"/>
  <c r="AZ31" i="64"/>
  <c r="AZ34" i="64"/>
  <c r="AZ41" i="64"/>
  <c r="H43" i="64"/>
  <c r="AZ60" i="64"/>
  <c r="H61" i="64"/>
  <c r="H72" i="64"/>
  <c r="AV74" i="64"/>
  <c r="H53" i="64"/>
  <c r="AX74" i="64"/>
  <c r="AZ15" i="64"/>
  <c r="AZ18" i="64"/>
  <c r="AZ25" i="64"/>
  <c r="H27" i="64"/>
  <c r="AZ44" i="64"/>
  <c r="H45" i="64"/>
  <c r="H56" i="64"/>
  <c r="AZ63" i="64"/>
  <c r="AZ66" i="64"/>
  <c r="AZ73" i="64"/>
  <c r="H25" i="64"/>
  <c r="AZ46" i="64"/>
  <c r="I74" i="64"/>
  <c r="AW74" i="64"/>
  <c r="AZ16" i="64"/>
  <c r="H17" i="64"/>
  <c r="B5" i="64" s="1"/>
  <c r="AZ35" i="64"/>
  <c r="AZ38" i="64"/>
  <c r="AZ45" i="64"/>
  <c r="H47" i="64"/>
  <c r="AZ64" i="64"/>
  <c r="H65" i="64"/>
  <c r="J74" i="64"/>
  <c r="AZ10" i="64"/>
  <c r="AZ17" i="64"/>
  <c r="AZ36" i="64"/>
  <c r="H37" i="64"/>
  <c r="H48" i="64"/>
  <c r="AZ55" i="64"/>
  <c r="AZ58" i="64"/>
  <c r="AZ65" i="64"/>
  <c r="H67" i="64"/>
  <c r="H73" i="64"/>
  <c r="H9" i="64"/>
  <c r="AY74" i="64"/>
  <c r="H20" i="64"/>
  <c r="AZ27" i="64"/>
  <c r="AZ30" i="64"/>
  <c r="AZ37" i="64"/>
  <c r="H39" i="64"/>
  <c r="AZ56" i="64"/>
  <c r="H57" i="64"/>
  <c r="H68" i="64"/>
  <c r="AZ9" i="64"/>
  <c r="AZ28" i="64"/>
  <c r="AZ47" i="64"/>
  <c r="AZ50" i="64"/>
  <c r="AZ57" i="64"/>
  <c r="H12" i="64"/>
  <c r="AZ19" i="64"/>
  <c r="AZ22" i="64"/>
  <c r="AZ29" i="64"/>
  <c r="H31" i="64"/>
  <c r="AZ48" i="64"/>
  <c r="H49" i="64"/>
  <c r="H60" i="64"/>
  <c r="AZ67" i="64"/>
  <c r="AZ70" i="64"/>
  <c r="AZ20" i="64"/>
  <c r="H21" i="64"/>
  <c r="H32" i="64"/>
  <c r="AZ39" i="64"/>
  <c r="AZ42" i="64"/>
  <c r="AZ49" i="64"/>
  <c r="H51" i="64"/>
  <c r="AZ68" i="64"/>
  <c r="H69" i="64"/>
  <c r="AP74" i="64"/>
  <c r="AZ26" i="64"/>
  <c r="AS74" i="64"/>
  <c r="AZ11" i="64"/>
  <c r="AZ14" i="64"/>
  <c r="AZ21" i="64"/>
  <c r="H23" i="64"/>
  <c r="AZ40" i="64"/>
  <c r="H52" i="64"/>
  <c r="AZ59" i="64"/>
  <c r="AZ62" i="64"/>
  <c r="AZ69" i="64"/>
  <c r="H71" i="64"/>
  <c r="B3" i="64"/>
  <c r="K74" i="64"/>
  <c r="B3" i="63"/>
  <c r="B5" i="63"/>
  <c r="B4" i="63"/>
  <c r="F74" i="63"/>
  <c r="AX9" i="63"/>
  <c r="AX74" i="63" s="1"/>
  <c r="B5" i="62"/>
  <c r="AX74" i="62"/>
  <c r="B3" i="62"/>
  <c r="B4" i="62"/>
  <c r="F74" i="62"/>
  <c r="AR74" i="62"/>
  <c r="AO74" i="62"/>
  <c r="AN74" i="62"/>
  <c r="B5" i="61"/>
  <c r="B3" i="61"/>
  <c r="AX74" i="61"/>
  <c r="B4" i="61"/>
  <c r="F74" i="61"/>
  <c r="G74" i="61"/>
  <c r="AN74" i="61"/>
  <c r="B5" i="60"/>
  <c r="AX74" i="60"/>
  <c r="B3" i="60"/>
  <c r="B4" i="60"/>
  <c r="F43" i="60"/>
  <c r="F74" i="60" s="1"/>
  <c r="AN74" i="60"/>
  <c r="B5" i="59"/>
  <c r="AX74" i="59"/>
  <c r="B3" i="59"/>
  <c r="B4" i="59"/>
  <c r="F74" i="59"/>
  <c r="I74" i="59"/>
  <c r="AO74" i="59"/>
  <c r="AN74" i="59"/>
  <c r="B5" i="58"/>
  <c r="AX74" i="58"/>
  <c r="B3" i="58"/>
  <c r="B4" i="58"/>
  <c r="F74" i="58"/>
  <c r="B5" i="57"/>
  <c r="B3" i="57"/>
  <c r="B4" i="57"/>
  <c r="F74" i="57"/>
  <c r="AX9" i="57"/>
  <c r="AX74" i="57" s="1"/>
  <c r="B5" i="56"/>
  <c r="B3" i="56"/>
  <c r="B4" i="56"/>
  <c r="H74" i="56"/>
  <c r="AP74" i="56"/>
  <c r="AZ12" i="56"/>
  <c r="AZ74" i="56" s="1"/>
  <c r="AX24" i="71" l="1"/>
  <c r="AX34" i="71"/>
  <c r="F30" i="71"/>
  <c r="AX45" i="71"/>
  <c r="F45" i="71"/>
  <c r="AX59" i="71"/>
  <c r="AX43" i="71"/>
  <c r="AX68" i="71"/>
  <c r="AX16" i="71"/>
  <c r="AX31" i="71"/>
  <c r="F21" i="71"/>
  <c r="AX64" i="71"/>
  <c r="AX12" i="71"/>
  <c r="AX62" i="71"/>
  <c r="F70" i="71"/>
  <c r="AX60" i="71"/>
  <c r="AX23" i="71"/>
  <c r="AX58" i="71"/>
  <c r="F12" i="71"/>
  <c r="F50" i="71"/>
  <c r="AX33" i="71"/>
  <c r="H74" i="71"/>
  <c r="F52" i="71"/>
  <c r="AX54" i="71"/>
  <c r="AX52" i="71"/>
  <c r="AX14" i="71"/>
  <c r="F42" i="71"/>
  <c r="AP74" i="71"/>
  <c r="AX49" i="71"/>
  <c r="F32" i="71"/>
  <c r="AX40" i="71"/>
  <c r="AX55" i="71"/>
  <c r="AX42" i="71"/>
  <c r="AX10" i="71"/>
  <c r="AX63" i="71"/>
  <c r="F11" i="71"/>
  <c r="B3" i="71" s="1"/>
  <c r="AX32" i="71"/>
  <c r="F19" i="71"/>
  <c r="B5" i="71" s="1"/>
  <c r="AX21" i="71"/>
  <c r="F53" i="71"/>
  <c r="AX69" i="71"/>
  <c r="F23" i="70"/>
  <c r="AX70" i="70"/>
  <c r="F45" i="70"/>
  <c r="AX35" i="70"/>
  <c r="F39" i="70"/>
  <c r="F21" i="70"/>
  <c r="AX69" i="70"/>
  <c r="AX53" i="69"/>
  <c r="F63" i="69"/>
  <c r="AX46" i="69"/>
  <c r="F15" i="69"/>
  <c r="F10" i="69"/>
  <c r="AX31" i="69"/>
  <c r="F51" i="69"/>
  <c r="AX51" i="69"/>
  <c r="F58" i="69"/>
  <c r="AX73" i="69"/>
  <c r="AX50" i="69"/>
  <c r="F61" i="69"/>
  <c r="F24" i="69"/>
  <c r="F23" i="69"/>
  <c r="F27" i="69"/>
  <c r="AX61" i="69"/>
  <c r="AX27" i="69"/>
  <c r="AX23" i="69"/>
  <c r="F53" i="68"/>
  <c r="AX16" i="68"/>
  <c r="AX62" i="68"/>
  <c r="F70" i="68"/>
  <c r="F15" i="68"/>
  <c r="AX58" i="68"/>
  <c r="F26" i="68"/>
  <c r="F51" i="68"/>
  <c r="AX47" i="68"/>
  <c r="F57" i="68"/>
  <c r="AX30" i="68"/>
  <c r="F54" i="68"/>
  <c r="AX36" i="68"/>
  <c r="F64" i="68"/>
  <c r="AX73" i="71"/>
  <c r="AX60" i="70"/>
  <c r="F65" i="68"/>
  <c r="AX57" i="71"/>
  <c r="F68" i="71"/>
  <c r="F39" i="71"/>
  <c r="AX30" i="69"/>
  <c r="AX30" i="71"/>
  <c r="AX27" i="71"/>
  <c r="AX26" i="71"/>
  <c r="F50" i="69"/>
  <c r="AX18" i="71"/>
  <c r="B2" i="71"/>
  <c r="AX34" i="69"/>
  <c r="AX58" i="70"/>
  <c r="AX73" i="70"/>
  <c r="AO74" i="71"/>
  <c r="AX39" i="71"/>
  <c r="AX35" i="71"/>
  <c r="AX12" i="69"/>
  <c r="AX71" i="71"/>
  <c r="AZ65" i="66"/>
  <c r="H18" i="66"/>
  <c r="H70" i="66"/>
  <c r="AZ69" i="66"/>
  <c r="AZ20" i="66"/>
  <c r="AZ15" i="66"/>
  <c r="AZ67" i="66"/>
  <c r="AZ16" i="66"/>
  <c r="H21" i="66"/>
  <c r="H40" i="66"/>
  <c r="AZ62" i="66"/>
  <c r="H64" i="66"/>
  <c r="AZ18" i="66"/>
  <c r="AZ68" i="66"/>
  <c r="H9" i="66"/>
  <c r="H26" i="66"/>
  <c r="H65" i="66"/>
  <c r="AZ39" i="66"/>
  <c r="H44" i="66"/>
  <c r="H69" i="66"/>
  <c r="AZ43" i="66"/>
  <c r="AZ54" i="66"/>
  <c r="H36" i="66"/>
  <c r="AZ73" i="66"/>
  <c r="H38" i="66"/>
  <c r="AZ24" i="66"/>
  <c r="H29" i="66"/>
  <c r="H39" i="66"/>
  <c r="AZ32" i="66"/>
  <c r="H72" i="66"/>
  <c r="H73" i="66"/>
  <c r="AZ12" i="66"/>
  <c r="H41" i="66"/>
  <c r="H28" i="66"/>
  <c r="AZ23" i="66"/>
  <c r="H43" i="66"/>
  <c r="AY74" i="66"/>
  <c r="AZ48" i="66"/>
  <c r="H25" i="66"/>
  <c r="B2" i="66" s="1"/>
  <c r="AZ59" i="66"/>
  <c r="H24" i="66"/>
  <c r="AZ13" i="66"/>
  <c r="H19" i="66"/>
  <c r="B5" i="65"/>
  <c r="AP74" i="66"/>
  <c r="H20" i="66"/>
  <c r="K74" i="66"/>
  <c r="H23" i="66"/>
  <c r="AZ37" i="66"/>
  <c r="AZ46" i="66"/>
  <c r="B4" i="65"/>
  <c r="H30" i="66"/>
  <c r="AU74" i="66"/>
  <c r="AZ31" i="66"/>
  <c r="H35" i="66"/>
  <c r="AZ34" i="66"/>
  <c r="AS74" i="66"/>
  <c r="AZ25" i="66"/>
  <c r="AR74" i="66"/>
  <c r="AZ33" i="66"/>
  <c r="H66" i="66"/>
  <c r="H34" i="66"/>
  <c r="AZ66" i="66"/>
  <c r="AZ61" i="66"/>
  <c r="AZ72" i="66"/>
  <c r="AZ63" i="66"/>
  <c r="AZ57" i="66"/>
  <c r="AV74" i="66"/>
  <c r="AZ26" i="66"/>
  <c r="AZ27" i="66"/>
  <c r="H62" i="66"/>
  <c r="AZ55" i="66"/>
  <c r="H61" i="66"/>
  <c r="AZ51" i="66"/>
  <c r="H17" i="66"/>
  <c r="AZ36" i="66"/>
  <c r="AZ58" i="66"/>
  <c r="H63" i="66"/>
  <c r="B3" i="65"/>
  <c r="AZ21" i="66"/>
  <c r="H60" i="66"/>
  <c r="H16" i="66"/>
  <c r="AZ44" i="66"/>
  <c r="H53" i="66"/>
  <c r="AZ74" i="65"/>
  <c r="H46" i="66"/>
  <c r="H74" i="65"/>
  <c r="AZ45" i="66"/>
  <c r="AZ47" i="66"/>
  <c r="AW74" i="66"/>
  <c r="H57" i="66"/>
  <c r="H13" i="66"/>
  <c r="AZ28" i="66"/>
  <c r="H37" i="66"/>
  <c r="AZ50" i="66"/>
  <c r="AZ70" i="66"/>
  <c r="AX74" i="66"/>
  <c r="H11" i="66"/>
  <c r="AZ38" i="66"/>
  <c r="H45" i="66"/>
  <c r="H55" i="66"/>
  <c r="AZ60" i="66"/>
  <c r="AZ19" i="66"/>
  <c r="H50" i="66"/>
  <c r="H52" i="66"/>
  <c r="AT74" i="66"/>
  <c r="H42" i="66"/>
  <c r="AQ74" i="66"/>
  <c r="AZ10" i="66"/>
  <c r="H67" i="66"/>
  <c r="J74" i="66"/>
  <c r="I74" i="66"/>
  <c r="H59" i="66"/>
  <c r="AZ11" i="66"/>
  <c r="H58" i="66"/>
  <c r="AZ9" i="66"/>
  <c r="AQ74" i="71"/>
  <c r="AX44" i="71"/>
  <c r="AX46" i="71"/>
  <c r="F13" i="71"/>
  <c r="AR74" i="71"/>
  <c r="AX66" i="71"/>
  <c r="AX11" i="71"/>
  <c r="AW74" i="71"/>
  <c r="AS74" i="71"/>
  <c r="F60" i="71"/>
  <c r="F71" i="71"/>
  <c r="AX70" i="71"/>
  <c r="AX15" i="71"/>
  <c r="AX50" i="71"/>
  <c r="F31" i="71"/>
  <c r="AN74" i="71"/>
  <c r="AX25" i="71"/>
  <c r="AX36" i="71"/>
  <c r="AV74" i="71"/>
  <c r="AX9" i="71"/>
  <c r="AT74" i="71"/>
  <c r="G74" i="71"/>
  <c r="I74" i="71"/>
  <c r="F9" i="71"/>
  <c r="AX24" i="70"/>
  <c r="AX40" i="70"/>
  <c r="AX47" i="70"/>
  <c r="AX29" i="70"/>
  <c r="AX37" i="70"/>
  <c r="AX54" i="70"/>
  <c r="AX66" i="70"/>
  <c r="AX36" i="70"/>
  <c r="AW74" i="70"/>
  <c r="AX15" i="70"/>
  <c r="AX30" i="70"/>
  <c r="AX25" i="70"/>
  <c r="AX41" i="70"/>
  <c r="F72" i="70"/>
  <c r="AX42" i="70"/>
  <c r="AX62" i="70"/>
  <c r="AX71" i="70"/>
  <c r="F56" i="70"/>
  <c r="AX61" i="70"/>
  <c r="AV74" i="70"/>
  <c r="AX44" i="70"/>
  <c r="AX57" i="70"/>
  <c r="AX33" i="70"/>
  <c r="AX56" i="70"/>
  <c r="AX53" i="70"/>
  <c r="AX49" i="70"/>
  <c r="AX68" i="70"/>
  <c r="AX52" i="70"/>
  <c r="AX45" i="70"/>
  <c r="AX21" i="70"/>
  <c r="AX72" i="70"/>
  <c r="AX64" i="70"/>
  <c r="AX48" i="70"/>
  <c r="AX32" i="70"/>
  <c r="AX65" i="70"/>
  <c r="F53" i="70"/>
  <c r="F17" i="70"/>
  <c r="F65" i="70"/>
  <c r="F25" i="70"/>
  <c r="B2" i="70" s="1"/>
  <c r="AX28" i="70"/>
  <c r="F14" i="70"/>
  <c r="AX13" i="70"/>
  <c r="F52" i="70"/>
  <c r="AX55" i="70"/>
  <c r="AX39" i="70"/>
  <c r="AX17" i="70"/>
  <c r="AX27" i="70"/>
  <c r="AX67" i="70"/>
  <c r="AX51" i="70"/>
  <c r="AP74" i="70"/>
  <c r="AX11" i="70"/>
  <c r="AX12" i="70"/>
  <c r="AX63" i="70"/>
  <c r="AX31" i="70"/>
  <c r="AX59" i="70"/>
  <c r="F20" i="70"/>
  <c r="F60" i="70"/>
  <c r="F36" i="70"/>
  <c r="F41" i="70"/>
  <c r="F29" i="70"/>
  <c r="F61" i="70"/>
  <c r="F37" i="70"/>
  <c r="F32" i="70"/>
  <c r="AX14" i="70"/>
  <c r="F40" i="70"/>
  <c r="AT74" i="70"/>
  <c r="H74" i="70"/>
  <c r="F57" i="70"/>
  <c r="F33" i="70"/>
  <c r="F24" i="70"/>
  <c r="F64" i="70"/>
  <c r="AS74" i="70"/>
  <c r="AR74" i="70"/>
  <c r="AO74" i="70"/>
  <c r="F18" i="70"/>
  <c r="AX10" i="70"/>
  <c r="I74" i="70"/>
  <c r="AX16" i="70"/>
  <c r="F48" i="70"/>
  <c r="AN74" i="70"/>
  <c r="AX9" i="70"/>
  <c r="AX18" i="70"/>
  <c r="F49" i="70"/>
  <c r="F9" i="70"/>
  <c r="AQ74" i="70"/>
  <c r="AU74" i="70"/>
  <c r="F68" i="70"/>
  <c r="F44" i="70"/>
  <c r="F13" i="70"/>
  <c r="G74" i="70"/>
  <c r="AX18" i="69"/>
  <c r="AX41" i="69"/>
  <c r="AX29" i="69"/>
  <c r="AX56" i="69"/>
  <c r="AX38" i="69"/>
  <c r="AX42" i="69"/>
  <c r="AQ74" i="69"/>
  <c r="AX58" i="69"/>
  <c r="AX55" i="69"/>
  <c r="AX63" i="69"/>
  <c r="AX71" i="69"/>
  <c r="AX35" i="69"/>
  <c r="AX54" i="69"/>
  <c r="F26" i="69"/>
  <c r="AX70" i="69"/>
  <c r="AX16" i="69"/>
  <c r="AX49" i="69"/>
  <c r="F60" i="69"/>
  <c r="AX14" i="69"/>
  <c r="AX69" i="69"/>
  <c r="F11" i="69"/>
  <c r="F59" i="69"/>
  <c r="F64" i="69"/>
  <c r="F44" i="69"/>
  <c r="AX21" i="69"/>
  <c r="AO74" i="69"/>
  <c r="AX15" i="69"/>
  <c r="F69" i="69"/>
  <c r="AX11" i="69"/>
  <c r="AX65" i="69"/>
  <c r="F32" i="69"/>
  <c r="F53" i="69"/>
  <c r="AX33" i="69"/>
  <c r="AX59" i="69"/>
  <c r="F21" i="69"/>
  <c r="F33" i="69"/>
  <c r="F14" i="69"/>
  <c r="AX47" i="69"/>
  <c r="F17" i="69"/>
  <c r="F13" i="69"/>
  <c r="AX39" i="69"/>
  <c r="F48" i="69"/>
  <c r="AX45" i="69"/>
  <c r="AX25" i="69"/>
  <c r="F30" i="69"/>
  <c r="AP74" i="69"/>
  <c r="AX37" i="69"/>
  <c r="AX62" i="69"/>
  <c r="F71" i="69"/>
  <c r="F38" i="69"/>
  <c r="F56" i="69"/>
  <c r="AX40" i="69"/>
  <c r="AS74" i="69"/>
  <c r="F42" i="69"/>
  <c r="F18" i="69"/>
  <c r="F22" i="69"/>
  <c r="AV74" i="69"/>
  <c r="F40" i="69"/>
  <c r="G74" i="69"/>
  <c r="F9" i="69"/>
  <c r="AX24" i="69"/>
  <c r="F73" i="69"/>
  <c r="AX60" i="69"/>
  <c r="AX36" i="69"/>
  <c r="I74" i="69"/>
  <c r="AR74" i="69"/>
  <c r="AX43" i="69"/>
  <c r="AX72" i="69"/>
  <c r="F46" i="69"/>
  <c r="F49" i="69"/>
  <c r="F66" i="69"/>
  <c r="AX32" i="69"/>
  <c r="F36" i="69"/>
  <c r="F67" i="69"/>
  <c r="F72" i="69"/>
  <c r="F25" i="69"/>
  <c r="B2" i="69" s="1"/>
  <c r="AX10" i="69"/>
  <c r="AX57" i="69"/>
  <c r="AX19" i="69"/>
  <c r="AX64" i="69"/>
  <c r="F37" i="69"/>
  <c r="F54" i="69"/>
  <c r="F62" i="69"/>
  <c r="AX17" i="69"/>
  <c r="AU74" i="69"/>
  <c r="AX48" i="69"/>
  <c r="F55" i="69"/>
  <c r="AW74" i="69"/>
  <c r="H74" i="69"/>
  <c r="F29" i="69"/>
  <c r="AX20" i="69"/>
  <c r="AX67" i="69"/>
  <c r="AX28" i="69"/>
  <c r="AT74" i="69"/>
  <c r="AX9" i="69"/>
  <c r="AX44" i="69"/>
  <c r="F20" i="69"/>
  <c r="F45" i="69"/>
  <c r="AX52" i="69"/>
  <c r="F28" i="69"/>
  <c r="AN74" i="69"/>
  <c r="AX68" i="69"/>
  <c r="F52" i="69"/>
  <c r="AX37" i="68"/>
  <c r="AX73" i="68"/>
  <c r="AX68" i="68"/>
  <c r="AX48" i="68"/>
  <c r="F30" i="68"/>
  <c r="AX67" i="68"/>
  <c r="AX17" i="68"/>
  <c r="AX52" i="68"/>
  <c r="F69" i="68"/>
  <c r="AX66" i="68"/>
  <c r="F24" i="68"/>
  <c r="AX45" i="68"/>
  <c r="AX72" i="68"/>
  <c r="F35" i="68"/>
  <c r="F33" i="68"/>
  <c r="AX22" i="68"/>
  <c r="AX33" i="68"/>
  <c r="F62" i="68"/>
  <c r="AX12" i="68"/>
  <c r="F52" i="68"/>
  <c r="AX41" i="68"/>
  <c r="F44" i="68"/>
  <c r="F55" i="68"/>
  <c r="AV74" i="68"/>
  <c r="F17" i="68"/>
  <c r="AX25" i="68"/>
  <c r="AX39" i="68"/>
  <c r="F10" i="68"/>
  <c r="AX14" i="68"/>
  <c r="AX63" i="68"/>
  <c r="AX13" i="68"/>
  <c r="F12" i="68"/>
  <c r="AX65" i="68"/>
  <c r="AX15" i="68"/>
  <c r="AX19" i="68"/>
  <c r="AX51" i="68"/>
  <c r="AX29" i="68"/>
  <c r="AX42" i="68"/>
  <c r="F72" i="68"/>
  <c r="AX32" i="68"/>
  <c r="AX43" i="68"/>
  <c r="AX69" i="68"/>
  <c r="AX53" i="68"/>
  <c r="F18" i="68"/>
  <c r="AX70" i="68"/>
  <c r="AN74" i="68"/>
  <c r="AR74" i="68"/>
  <c r="AX54" i="68"/>
  <c r="F63" i="68"/>
  <c r="F45" i="68"/>
  <c r="F47" i="68"/>
  <c r="F46" i="68"/>
  <c r="AX31" i="68"/>
  <c r="AX11" i="68"/>
  <c r="AX57" i="68"/>
  <c r="AS74" i="68"/>
  <c r="F28" i="68"/>
  <c r="AX60" i="68"/>
  <c r="AP74" i="68"/>
  <c r="F66" i="68"/>
  <c r="F60" i="68"/>
  <c r="F20" i="68"/>
  <c r="AX23" i="68"/>
  <c r="AX71" i="68"/>
  <c r="F58" i="68"/>
  <c r="G74" i="68"/>
  <c r="AQ74" i="68"/>
  <c r="F37" i="68"/>
  <c r="AX59" i="68"/>
  <c r="AO74" i="68"/>
  <c r="F36" i="68"/>
  <c r="F25" i="68"/>
  <c r="F68" i="68"/>
  <c r="I74" i="68"/>
  <c r="AX21" i="68"/>
  <c r="AT74" i="68"/>
  <c r="F50" i="68"/>
  <c r="H74" i="68"/>
  <c r="F27" i="68"/>
  <c r="F40" i="68"/>
  <c r="F48" i="68"/>
  <c r="AX49" i="68"/>
  <c r="AU74" i="68"/>
  <c r="F34" i="68"/>
  <c r="F56" i="68"/>
  <c r="AX61" i="68"/>
  <c r="F38" i="68"/>
  <c r="F73" i="68"/>
  <c r="F67" i="68"/>
  <c r="AX9" i="68"/>
  <c r="F9" i="68"/>
  <c r="B2" i="64"/>
  <c r="AZ74" i="64"/>
  <c r="H74" i="64"/>
  <c r="B6" i="55"/>
  <c r="G9" i="55"/>
  <c r="F9" i="55" s="1"/>
  <c r="H9" i="55"/>
  <c r="I9" i="55"/>
  <c r="AN9" i="55"/>
  <c r="AX9" i="55" s="1"/>
  <c r="AO9" i="55"/>
  <c r="AO74" i="55" s="1"/>
  <c r="AP9" i="55"/>
  <c r="AQ9" i="55"/>
  <c r="AR9" i="55"/>
  <c r="AS9" i="55"/>
  <c r="AT9" i="55"/>
  <c r="AU9" i="55"/>
  <c r="AV9" i="55"/>
  <c r="AW9" i="55"/>
  <c r="G10" i="55"/>
  <c r="H10" i="55"/>
  <c r="F10" i="55" s="1"/>
  <c r="I10" i="55"/>
  <c r="AN10" i="55"/>
  <c r="AO10" i="55"/>
  <c r="AP10" i="55"/>
  <c r="AQ10" i="55"/>
  <c r="AR10" i="55"/>
  <c r="AS10" i="55"/>
  <c r="AT10" i="55"/>
  <c r="AU10" i="55"/>
  <c r="AV10" i="55"/>
  <c r="AW10" i="55"/>
  <c r="AX10" i="55"/>
  <c r="G11" i="55"/>
  <c r="F11" i="55" s="1"/>
  <c r="H11" i="55"/>
  <c r="I11" i="55"/>
  <c r="AN11" i="55"/>
  <c r="AX11" i="55" s="1"/>
  <c r="AO11" i="55"/>
  <c r="AP11" i="55"/>
  <c r="AQ11" i="55"/>
  <c r="AR11" i="55"/>
  <c r="AS11" i="55"/>
  <c r="AT11" i="55"/>
  <c r="AU11" i="55"/>
  <c r="AU74" i="55" s="1"/>
  <c r="AV11" i="55"/>
  <c r="AW11" i="55"/>
  <c r="G12" i="55"/>
  <c r="H12" i="55"/>
  <c r="F12" i="55" s="1"/>
  <c r="I12" i="55"/>
  <c r="AN12" i="55"/>
  <c r="AO12" i="55"/>
  <c r="AP12" i="55"/>
  <c r="AQ12" i="55"/>
  <c r="AR12" i="55"/>
  <c r="AX12" i="55" s="1"/>
  <c r="AS12" i="55"/>
  <c r="AT12" i="55"/>
  <c r="AU12" i="55"/>
  <c r="AV12" i="55"/>
  <c r="AW12" i="55"/>
  <c r="G13" i="55"/>
  <c r="H13" i="55"/>
  <c r="I13" i="55"/>
  <c r="F13" i="55" s="1"/>
  <c r="AN13" i="55"/>
  <c r="AX13" i="55" s="1"/>
  <c r="AO13" i="55"/>
  <c r="AP13" i="55"/>
  <c r="AQ13" i="55"/>
  <c r="AR13" i="55"/>
  <c r="AS13" i="55"/>
  <c r="AT13" i="55"/>
  <c r="AU13" i="55"/>
  <c r="AV13" i="55"/>
  <c r="AW13" i="55"/>
  <c r="G14" i="55"/>
  <c r="H14" i="55"/>
  <c r="F14" i="55" s="1"/>
  <c r="I14" i="55"/>
  <c r="AN14" i="55"/>
  <c r="AO14" i="55"/>
  <c r="AP14" i="55"/>
  <c r="AQ14" i="55"/>
  <c r="AR14" i="55"/>
  <c r="AS14" i="55"/>
  <c r="AT14" i="55"/>
  <c r="AU14" i="55"/>
  <c r="AV14" i="55"/>
  <c r="AW14" i="55"/>
  <c r="AX14" i="55"/>
  <c r="F15" i="55"/>
  <c r="G15" i="55"/>
  <c r="H15" i="55"/>
  <c r="I15" i="55"/>
  <c r="AN15" i="55"/>
  <c r="AO15" i="55"/>
  <c r="AX15" i="55" s="1"/>
  <c r="AP15" i="55"/>
  <c r="AQ15" i="55"/>
  <c r="AR15" i="55"/>
  <c r="AS15" i="55"/>
  <c r="AT15" i="55"/>
  <c r="AU15" i="55"/>
  <c r="AV15" i="55"/>
  <c r="AW15" i="55"/>
  <c r="G16" i="55"/>
  <c r="H16" i="55"/>
  <c r="F16" i="55" s="1"/>
  <c r="I16" i="55"/>
  <c r="AN16" i="55"/>
  <c r="AO16" i="55"/>
  <c r="AP16" i="55"/>
  <c r="AQ16" i="55"/>
  <c r="AR16" i="55"/>
  <c r="AX16" i="55" s="1"/>
  <c r="AS16" i="55"/>
  <c r="AT16" i="55"/>
  <c r="AU16" i="55"/>
  <c r="AV16" i="55"/>
  <c r="AW16" i="55"/>
  <c r="G17" i="55"/>
  <c r="H17" i="55"/>
  <c r="I17" i="55"/>
  <c r="F17" i="55" s="1"/>
  <c r="AN17" i="55"/>
  <c r="AX17" i="55" s="1"/>
  <c r="AO17" i="55"/>
  <c r="AP17" i="55"/>
  <c r="AQ17" i="55"/>
  <c r="AR17" i="55"/>
  <c r="AS17" i="55"/>
  <c r="AT17" i="55"/>
  <c r="AU17" i="55"/>
  <c r="AV17" i="55"/>
  <c r="AW17" i="55"/>
  <c r="G18" i="55"/>
  <c r="H18" i="55"/>
  <c r="F18" i="55" s="1"/>
  <c r="I18" i="55"/>
  <c r="AN18" i="55"/>
  <c r="AO18" i="55"/>
  <c r="AP18" i="55"/>
  <c r="AQ18" i="55"/>
  <c r="AR18" i="55"/>
  <c r="AS18" i="55"/>
  <c r="AT18" i="55"/>
  <c r="AU18" i="55"/>
  <c r="AV18" i="55"/>
  <c r="AW18" i="55"/>
  <c r="AX18" i="55"/>
  <c r="F19" i="55"/>
  <c r="G19" i="55"/>
  <c r="H19" i="55"/>
  <c r="I19" i="55"/>
  <c r="AN19" i="55"/>
  <c r="AX19" i="55" s="1"/>
  <c r="AO19" i="55"/>
  <c r="AP19" i="55"/>
  <c r="AQ19" i="55"/>
  <c r="AR19" i="55"/>
  <c r="AS19" i="55"/>
  <c r="AT19" i="55"/>
  <c r="AU19" i="55"/>
  <c r="AV19" i="55"/>
  <c r="AW19" i="55"/>
  <c r="G20" i="55"/>
  <c r="H20" i="55"/>
  <c r="F20" i="55" s="1"/>
  <c r="I20" i="55"/>
  <c r="AN20" i="55"/>
  <c r="AO20" i="55"/>
  <c r="AP20" i="55"/>
  <c r="AQ20" i="55"/>
  <c r="AR20" i="55"/>
  <c r="AX20" i="55" s="1"/>
  <c r="AS20" i="55"/>
  <c r="AT20" i="55"/>
  <c r="AU20" i="55"/>
  <c r="AV20" i="55"/>
  <c r="AW20" i="55"/>
  <c r="G21" i="55"/>
  <c r="H21" i="55"/>
  <c r="I21" i="55"/>
  <c r="F21" i="55" s="1"/>
  <c r="AN21" i="55"/>
  <c r="AO21" i="55"/>
  <c r="AX21" i="55" s="1"/>
  <c r="AP21" i="55"/>
  <c r="AQ21" i="55"/>
  <c r="AR21" i="55"/>
  <c r="AS21" i="55"/>
  <c r="AT21" i="55"/>
  <c r="AU21" i="55"/>
  <c r="AV21" i="55"/>
  <c r="AW21" i="55"/>
  <c r="G22" i="55"/>
  <c r="H22" i="55"/>
  <c r="F22" i="55" s="1"/>
  <c r="I22" i="55"/>
  <c r="AN22" i="55"/>
  <c r="AO22" i="55"/>
  <c r="AP22" i="55"/>
  <c r="AQ22" i="55"/>
  <c r="AR22" i="55"/>
  <c r="AS22" i="55"/>
  <c r="AT22" i="55"/>
  <c r="AU22" i="55"/>
  <c r="AV22" i="55"/>
  <c r="AW22" i="55"/>
  <c r="AX22" i="55"/>
  <c r="F23" i="55"/>
  <c r="G23" i="55"/>
  <c r="H23" i="55"/>
  <c r="I23" i="55"/>
  <c r="AN23" i="55"/>
  <c r="AO23" i="55"/>
  <c r="AX23" i="55" s="1"/>
  <c r="AP23" i="55"/>
  <c r="AQ23" i="55"/>
  <c r="AR23" i="55"/>
  <c r="AS23" i="55"/>
  <c r="AT23" i="55"/>
  <c r="AU23" i="55"/>
  <c r="AV23" i="55"/>
  <c r="AW23" i="55"/>
  <c r="G24" i="55"/>
  <c r="H24" i="55"/>
  <c r="F24" i="55" s="1"/>
  <c r="I24" i="55"/>
  <c r="AN24" i="55"/>
  <c r="AO24" i="55"/>
  <c r="AP24" i="55"/>
  <c r="AQ24" i="55"/>
  <c r="AR24" i="55"/>
  <c r="AX24" i="55" s="1"/>
  <c r="AS24" i="55"/>
  <c r="AT24" i="55"/>
  <c r="AU24" i="55"/>
  <c r="AV24" i="55"/>
  <c r="AW24" i="55"/>
  <c r="G25" i="55"/>
  <c r="F25" i="55" s="1"/>
  <c r="B2" i="55" s="1"/>
  <c r="H25" i="55"/>
  <c r="I25" i="55"/>
  <c r="AN25" i="55"/>
  <c r="AO25" i="55"/>
  <c r="AX25" i="55" s="1"/>
  <c r="AP25" i="55"/>
  <c r="AQ25" i="55"/>
  <c r="AR25" i="55"/>
  <c r="AS25" i="55"/>
  <c r="AT25" i="55"/>
  <c r="AU25" i="55"/>
  <c r="AV25" i="55"/>
  <c r="AW25" i="55"/>
  <c r="G26" i="55"/>
  <c r="F26" i="55" s="1"/>
  <c r="H26" i="55"/>
  <c r="I26" i="55"/>
  <c r="AN26" i="55"/>
  <c r="AO26" i="55"/>
  <c r="AP26" i="55"/>
  <c r="AQ26" i="55"/>
  <c r="AR26" i="55"/>
  <c r="AS26" i="55"/>
  <c r="AT26" i="55"/>
  <c r="AU26" i="55"/>
  <c r="AV26" i="55"/>
  <c r="AW26" i="55"/>
  <c r="AX26" i="55"/>
  <c r="F27" i="55"/>
  <c r="G27" i="55"/>
  <c r="H27" i="55"/>
  <c r="I27" i="55"/>
  <c r="AN27" i="55"/>
  <c r="AO27" i="55"/>
  <c r="AX27" i="55" s="1"/>
  <c r="AP27" i="55"/>
  <c r="AQ27" i="55"/>
  <c r="AR27" i="55"/>
  <c r="AS27" i="55"/>
  <c r="AT27" i="55"/>
  <c r="AU27" i="55"/>
  <c r="AV27" i="55"/>
  <c r="AW27" i="55"/>
  <c r="G28" i="55"/>
  <c r="H28" i="55"/>
  <c r="F28" i="55" s="1"/>
  <c r="I28" i="55"/>
  <c r="AN28" i="55"/>
  <c r="AO28" i="55"/>
  <c r="AP28" i="55"/>
  <c r="AQ28" i="55"/>
  <c r="AR28" i="55"/>
  <c r="AX28" i="55" s="1"/>
  <c r="AS28" i="55"/>
  <c r="AT28" i="55"/>
  <c r="AU28" i="55"/>
  <c r="AV28" i="55"/>
  <c r="AW28" i="55"/>
  <c r="G29" i="55"/>
  <c r="F29" i="55" s="1"/>
  <c r="H29" i="55"/>
  <c r="I29" i="55"/>
  <c r="AN29" i="55"/>
  <c r="AO29" i="55"/>
  <c r="AX29" i="55" s="1"/>
  <c r="AP29" i="55"/>
  <c r="AQ29" i="55"/>
  <c r="AR29" i="55"/>
  <c r="AS29" i="55"/>
  <c r="AT29" i="55"/>
  <c r="AU29" i="55"/>
  <c r="AV29" i="55"/>
  <c r="AW29" i="55"/>
  <c r="G30" i="55"/>
  <c r="H30" i="55"/>
  <c r="F30" i="55" s="1"/>
  <c r="I30" i="55"/>
  <c r="AN30" i="55"/>
  <c r="AO30" i="55"/>
  <c r="AP30" i="55"/>
  <c r="AQ30" i="55"/>
  <c r="AR30" i="55"/>
  <c r="AS30" i="55"/>
  <c r="AT30" i="55"/>
  <c r="AU30" i="55"/>
  <c r="AV30" i="55"/>
  <c r="AW30" i="55"/>
  <c r="AX30" i="55"/>
  <c r="F31" i="55"/>
  <c r="G31" i="55"/>
  <c r="H31" i="55"/>
  <c r="I31" i="55"/>
  <c r="AN31" i="55"/>
  <c r="AO31" i="55"/>
  <c r="AX31" i="55" s="1"/>
  <c r="AP31" i="55"/>
  <c r="AQ31" i="55"/>
  <c r="AR31" i="55"/>
  <c r="AS31" i="55"/>
  <c r="AT31" i="55"/>
  <c r="AU31" i="55"/>
  <c r="AV31" i="55"/>
  <c r="AW31" i="55"/>
  <c r="G32" i="55"/>
  <c r="H32" i="55"/>
  <c r="F32" i="55" s="1"/>
  <c r="I32" i="55"/>
  <c r="AN32" i="55"/>
  <c r="AO32" i="55"/>
  <c r="AP32" i="55"/>
  <c r="AQ32" i="55"/>
  <c r="AR32" i="55"/>
  <c r="AX32" i="55" s="1"/>
  <c r="AS32" i="55"/>
  <c r="AT32" i="55"/>
  <c r="AU32" i="55"/>
  <c r="AV32" i="55"/>
  <c r="AW32" i="55"/>
  <c r="G33" i="55"/>
  <c r="H33" i="55"/>
  <c r="I33" i="55"/>
  <c r="F33" i="55" s="1"/>
  <c r="AN33" i="55"/>
  <c r="AO33" i="55"/>
  <c r="AX33" i="55" s="1"/>
  <c r="AP33" i="55"/>
  <c r="AQ33" i="55"/>
  <c r="AR33" i="55"/>
  <c r="AS33" i="55"/>
  <c r="AT33" i="55"/>
  <c r="AU33" i="55"/>
  <c r="AV33" i="55"/>
  <c r="AW33" i="55"/>
  <c r="G34" i="55"/>
  <c r="H34" i="55"/>
  <c r="F34" i="55" s="1"/>
  <c r="I34" i="55"/>
  <c r="AN34" i="55"/>
  <c r="AO34" i="55"/>
  <c r="AP34" i="55"/>
  <c r="AQ34" i="55"/>
  <c r="AR34" i="55"/>
  <c r="AS34" i="55"/>
  <c r="AT34" i="55"/>
  <c r="AU34" i="55"/>
  <c r="AV34" i="55"/>
  <c r="AW34" i="55"/>
  <c r="AX34" i="55"/>
  <c r="F35" i="55"/>
  <c r="G35" i="55"/>
  <c r="H35" i="55"/>
  <c r="I35" i="55"/>
  <c r="AN35" i="55"/>
  <c r="AO35" i="55"/>
  <c r="AX35" i="55" s="1"/>
  <c r="AP35" i="55"/>
  <c r="AQ35" i="55"/>
  <c r="AR35" i="55"/>
  <c r="AS35" i="55"/>
  <c r="AT35" i="55"/>
  <c r="AU35" i="55"/>
  <c r="AV35" i="55"/>
  <c r="AW35" i="55"/>
  <c r="G36" i="55"/>
  <c r="H36" i="55"/>
  <c r="F36" i="55" s="1"/>
  <c r="I36" i="55"/>
  <c r="AN36" i="55"/>
  <c r="AO36" i="55"/>
  <c r="AP36" i="55"/>
  <c r="AQ36" i="55"/>
  <c r="AR36" i="55"/>
  <c r="AX36" i="55" s="1"/>
  <c r="AS36" i="55"/>
  <c r="AT36" i="55"/>
  <c r="AU36" i="55"/>
  <c r="AV36" i="55"/>
  <c r="AW36" i="55"/>
  <c r="G37" i="55"/>
  <c r="F37" i="55" s="1"/>
  <c r="H37" i="55"/>
  <c r="I37" i="55"/>
  <c r="AN37" i="55"/>
  <c r="AO37" i="55"/>
  <c r="AX37" i="55" s="1"/>
  <c r="AP37" i="55"/>
  <c r="AQ37" i="55"/>
  <c r="AR37" i="55"/>
  <c r="AS37" i="55"/>
  <c r="AT37" i="55"/>
  <c r="AU37" i="55"/>
  <c r="AV37" i="55"/>
  <c r="AW37" i="55"/>
  <c r="G38" i="55"/>
  <c r="H38" i="55"/>
  <c r="F38" i="55" s="1"/>
  <c r="I38" i="55"/>
  <c r="AN38" i="55"/>
  <c r="AO38" i="55"/>
  <c r="AP38" i="55"/>
  <c r="AQ38" i="55"/>
  <c r="AR38" i="55"/>
  <c r="AS38" i="55"/>
  <c r="AT38" i="55"/>
  <c r="AU38" i="55"/>
  <c r="AV38" i="55"/>
  <c r="AW38" i="55"/>
  <c r="AX38" i="55"/>
  <c r="F39" i="55"/>
  <c r="G39" i="55"/>
  <c r="H39" i="55"/>
  <c r="I39" i="55"/>
  <c r="AN39" i="55"/>
  <c r="AO39" i="55"/>
  <c r="AX39" i="55" s="1"/>
  <c r="AP39" i="55"/>
  <c r="AQ39" i="55"/>
  <c r="AR39" i="55"/>
  <c r="AS39" i="55"/>
  <c r="AT39" i="55"/>
  <c r="AU39" i="55"/>
  <c r="AV39" i="55"/>
  <c r="AW39" i="55"/>
  <c r="G40" i="55"/>
  <c r="F40" i="55" s="1"/>
  <c r="H40" i="55"/>
  <c r="I40" i="55"/>
  <c r="AN40" i="55"/>
  <c r="AO40" i="55"/>
  <c r="AP40" i="55"/>
  <c r="AQ40" i="55"/>
  <c r="AR40" i="55"/>
  <c r="AX40" i="55" s="1"/>
  <c r="AS40" i="55"/>
  <c r="AT40" i="55"/>
  <c r="AU40" i="55"/>
  <c r="AV40" i="55"/>
  <c r="AW40" i="55"/>
  <c r="G41" i="55"/>
  <c r="F41" i="55" s="1"/>
  <c r="H41" i="55"/>
  <c r="I41" i="55"/>
  <c r="AN41" i="55"/>
  <c r="AO41" i="55"/>
  <c r="AX41" i="55" s="1"/>
  <c r="AP41" i="55"/>
  <c r="AQ41" i="55"/>
  <c r="AR41" i="55"/>
  <c r="AS41" i="55"/>
  <c r="AT41" i="55"/>
  <c r="AU41" i="55"/>
  <c r="AV41" i="55"/>
  <c r="AW41" i="55"/>
  <c r="G42" i="55"/>
  <c r="H42" i="55"/>
  <c r="F42" i="55" s="1"/>
  <c r="I42" i="55"/>
  <c r="AN42" i="55"/>
  <c r="AO42" i="55"/>
  <c r="AP42" i="55"/>
  <c r="AQ42" i="55"/>
  <c r="AR42" i="55"/>
  <c r="AS42" i="55"/>
  <c r="AT42" i="55"/>
  <c r="AU42" i="55"/>
  <c r="AV42" i="55"/>
  <c r="AW42" i="55"/>
  <c r="AX42" i="55"/>
  <c r="F43" i="55"/>
  <c r="G43" i="55"/>
  <c r="H43" i="55"/>
  <c r="I43" i="55"/>
  <c r="AN43" i="55"/>
  <c r="AO43" i="55"/>
  <c r="AX43" i="55" s="1"/>
  <c r="AP43" i="55"/>
  <c r="AQ43" i="55"/>
  <c r="AR43" i="55"/>
  <c r="AS43" i="55"/>
  <c r="AT43" i="55"/>
  <c r="AU43" i="55"/>
  <c r="AV43" i="55"/>
  <c r="AW43" i="55"/>
  <c r="G44" i="55"/>
  <c r="H44" i="55"/>
  <c r="F44" i="55" s="1"/>
  <c r="I44" i="55"/>
  <c r="AN44" i="55"/>
  <c r="AO44" i="55"/>
  <c r="AP44" i="55"/>
  <c r="AQ44" i="55"/>
  <c r="AR44" i="55"/>
  <c r="AX44" i="55" s="1"/>
  <c r="AS44" i="55"/>
  <c r="AT44" i="55"/>
  <c r="AU44" i="55"/>
  <c r="AV44" i="55"/>
  <c r="AW44" i="55"/>
  <c r="G45" i="55"/>
  <c r="F45" i="55" s="1"/>
  <c r="H45" i="55"/>
  <c r="I45" i="55"/>
  <c r="AN45" i="55"/>
  <c r="AO45" i="55"/>
  <c r="AX45" i="55" s="1"/>
  <c r="AP45" i="55"/>
  <c r="AQ45" i="55"/>
  <c r="AQ74" i="55" s="1"/>
  <c r="AR45" i="55"/>
  <c r="AS45" i="55"/>
  <c r="AT45" i="55"/>
  <c r="AU45" i="55"/>
  <c r="AV45" i="55"/>
  <c r="AW45" i="55"/>
  <c r="G46" i="55"/>
  <c r="H46" i="55"/>
  <c r="F46" i="55" s="1"/>
  <c r="I46" i="55"/>
  <c r="AN46" i="55"/>
  <c r="AN74" i="55" s="1"/>
  <c r="AO46" i="55"/>
  <c r="AP46" i="55"/>
  <c r="AQ46" i="55"/>
  <c r="AR46" i="55"/>
  <c r="AS46" i="55"/>
  <c r="AT46" i="55"/>
  <c r="AU46" i="55"/>
  <c r="AV46" i="55"/>
  <c r="AW46" i="55"/>
  <c r="AX46" i="55"/>
  <c r="G47" i="55"/>
  <c r="G74" i="55" s="1"/>
  <c r="H47" i="55"/>
  <c r="I47" i="55"/>
  <c r="AN47" i="55"/>
  <c r="AO47" i="55"/>
  <c r="AX47" i="55" s="1"/>
  <c r="AP47" i="55"/>
  <c r="AQ47" i="55"/>
  <c r="AR47" i="55"/>
  <c r="AS47" i="55"/>
  <c r="AT47" i="55"/>
  <c r="AU47" i="55"/>
  <c r="AV47" i="55"/>
  <c r="AW47" i="55"/>
  <c r="AW74" i="55" s="1"/>
  <c r="G48" i="55"/>
  <c r="F48" i="55" s="1"/>
  <c r="H48" i="55"/>
  <c r="I48" i="55"/>
  <c r="AN48" i="55"/>
  <c r="AO48" i="55"/>
  <c r="AP48" i="55"/>
  <c r="AQ48" i="55"/>
  <c r="AR48" i="55"/>
  <c r="AX48" i="55" s="1"/>
  <c r="AS48" i="55"/>
  <c r="AT48" i="55"/>
  <c r="AU48" i="55"/>
  <c r="AV48" i="55"/>
  <c r="AW48" i="55"/>
  <c r="G49" i="55"/>
  <c r="F49" i="55" s="1"/>
  <c r="H49" i="55"/>
  <c r="I49" i="55"/>
  <c r="AN49" i="55"/>
  <c r="AO49" i="55"/>
  <c r="AX49" i="55" s="1"/>
  <c r="AP49" i="55"/>
  <c r="AQ49" i="55"/>
  <c r="AR49" i="55"/>
  <c r="AS49" i="55"/>
  <c r="AT49" i="55"/>
  <c r="AU49" i="55"/>
  <c r="AV49" i="55"/>
  <c r="AW49" i="55"/>
  <c r="G50" i="55"/>
  <c r="H50" i="55"/>
  <c r="F50" i="55" s="1"/>
  <c r="I50" i="55"/>
  <c r="AN50" i="55"/>
  <c r="AO50" i="55"/>
  <c r="AP50" i="55"/>
  <c r="AQ50" i="55"/>
  <c r="AR50" i="55"/>
  <c r="AS50" i="55"/>
  <c r="AT50" i="55"/>
  <c r="AU50" i="55"/>
  <c r="AV50" i="55"/>
  <c r="AW50" i="55"/>
  <c r="AX50" i="55"/>
  <c r="G51" i="55"/>
  <c r="F51" i="55" s="1"/>
  <c r="H51" i="55"/>
  <c r="I51" i="55"/>
  <c r="AN51" i="55"/>
  <c r="AO51" i="55"/>
  <c r="AX51" i="55" s="1"/>
  <c r="AP51" i="55"/>
  <c r="AQ51" i="55"/>
  <c r="AR51" i="55"/>
  <c r="AS51" i="55"/>
  <c r="AT51" i="55"/>
  <c r="AU51" i="55"/>
  <c r="AV51" i="55"/>
  <c r="AW51" i="55"/>
  <c r="G52" i="55"/>
  <c r="F52" i="55" s="1"/>
  <c r="H52" i="55"/>
  <c r="I52" i="55"/>
  <c r="AN52" i="55"/>
  <c r="AO52" i="55"/>
  <c r="AP52" i="55"/>
  <c r="AQ52" i="55"/>
  <c r="AR52" i="55"/>
  <c r="AX52" i="55" s="1"/>
  <c r="AS52" i="55"/>
  <c r="AT52" i="55"/>
  <c r="AU52" i="55"/>
  <c r="AV52" i="55"/>
  <c r="AW52" i="55"/>
  <c r="G53" i="55"/>
  <c r="F53" i="55" s="1"/>
  <c r="H53" i="55"/>
  <c r="I53" i="55"/>
  <c r="AN53" i="55"/>
  <c r="AO53" i="55"/>
  <c r="AX53" i="55" s="1"/>
  <c r="AP53" i="55"/>
  <c r="AQ53" i="55"/>
  <c r="AR53" i="55"/>
  <c r="AS53" i="55"/>
  <c r="AT53" i="55"/>
  <c r="AU53" i="55"/>
  <c r="AV53" i="55"/>
  <c r="AW53" i="55"/>
  <c r="G54" i="55"/>
  <c r="F54" i="55" s="1"/>
  <c r="H54" i="55"/>
  <c r="I54" i="55"/>
  <c r="AN54" i="55"/>
  <c r="AO54" i="55"/>
  <c r="AP54" i="55"/>
  <c r="AQ54" i="55"/>
  <c r="AR54" i="55"/>
  <c r="AS54" i="55"/>
  <c r="AT54" i="55"/>
  <c r="AU54" i="55"/>
  <c r="AV54" i="55"/>
  <c r="AW54" i="55"/>
  <c r="AX54" i="55"/>
  <c r="G55" i="55"/>
  <c r="F55" i="55" s="1"/>
  <c r="H55" i="55"/>
  <c r="I55" i="55"/>
  <c r="AN55" i="55"/>
  <c r="AX55" i="55" s="1"/>
  <c r="AO55" i="55"/>
  <c r="AP55" i="55"/>
  <c r="AQ55" i="55"/>
  <c r="AR55" i="55"/>
  <c r="AS55" i="55"/>
  <c r="AT55" i="55"/>
  <c r="AU55" i="55"/>
  <c r="AV55" i="55"/>
  <c r="AW55" i="55"/>
  <c r="G56" i="55"/>
  <c r="F56" i="55" s="1"/>
  <c r="H56" i="55"/>
  <c r="I56" i="55"/>
  <c r="AN56" i="55"/>
  <c r="AO56" i="55"/>
  <c r="AP56" i="55"/>
  <c r="AQ56" i="55"/>
  <c r="AR56" i="55"/>
  <c r="AX56" i="55" s="1"/>
  <c r="AS56" i="55"/>
  <c r="AT56" i="55"/>
  <c r="AU56" i="55"/>
  <c r="AV56" i="55"/>
  <c r="AW56" i="55"/>
  <c r="G57" i="55"/>
  <c r="F57" i="55" s="1"/>
  <c r="H57" i="55"/>
  <c r="I57" i="55"/>
  <c r="AN57" i="55"/>
  <c r="AX57" i="55" s="1"/>
  <c r="AO57" i="55"/>
  <c r="AP57" i="55"/>
  <c r="AQ57" i="55"/>
  <c r="AR57" i="55"/>
  <c r="AS57" i="55"/>
  <c r="AT57" i="55"/>
  <c r="AU57" i="55"/>
  <c r="AV57" i="55"/>
  <c r="AW57" i="55"/>
  <c r="G58" i="55"/>
  <c r="F58" i="55" s="1"/>
  <c r="H58" i="55"/>
  <c r="I58" i="55"/>
  <c r="AN58" i="55"/>
  <c r="AO58" i="55"/>
  <c r="AP58" i="55"/>
  <c r="AQ58" i="55"/>
  <c r="AR58" i="55"/>
  <c r="AS58" i="55"/>
  <c r="AT58" i="55"/>
  <c r="AU58" i="55"/>
  <c r="AV58" i="55"/>
  <c r="AW58" i="55"/>
  <c r="AX58" i="55"/>
  <c r="G59" i="55"/>
  <c r="F59" i="55" s="1"/>
  <c r="H59" i="55"/>
  <c r="I59" i="55"/>
  <c r="AN59" i="55"/>
  <c r="AX59" i="55" s="1"/>
  <c r="AO59" i="55"/>
  <c r="AP59" i="55"/>
  <c r="AQ59" i="55"/>
  <c r="AR59" i="55"/>
  <c r="AS59" i="55"/>
  <c r="AT59" i="55"/>
  <c r="AU59" i="55"/>
  <c r="AV59" i="55"/>
  <c r="AW59" i="55"/>
  <c r="G60" i="55"/>
  <c r="F60" i="55" s="1"/>
  <c r="H60" i="55"/>
  <c r="I60" i="55"/>
  <c r="AN60" i="55"/>
  <c r="AO60" i="55"/>
  <c r="AP60" i="55"/>
  <c r="AQ60" i="55"/>
  <c r="AR60" i="55"/>
  <c r="AX60" i="55" s="1"/>
  <c r="AS60" i="55"/>
  <c r="AT60" i="55"/>
  <c r="AU60" i="55"/>
  <c r="AV60" i="55"/>
  <c r="AW60" i="55"/>
  <c r="G61" i="55"/>
  <c r="F61" i="55" s="1"/>
  <c r="H61" i="55"/>
  <c r="I61" i="55"/>
  <c r="AN61" i="55"/>
  <c r="AX61" i="55" s="1"/>
  <c r="AO61" i="55"/>
  <c r="AP61" i="55"/>
  <c r="AP74" i="55" s="1"/>
  <c r="AQ61" i="55"/>
  <c r="AR61" i="55"/>
  <c r="AS61" i="55"/>
  <c r="AT61" i="55"/>
  <c r="AU61" i="55"/>
  <c r="AV61" i="55"/>
  <c r="AW61" i="55"/>
  <c r="G62" i="55"/>
  <c r="H62" i="55"/>
  <c r="F62" i="55" s="1"/>
  <c r="I62" i="55"/>
  <c r="AN62" i="55"/>
  <c r="AO62" i="55"/>
  <c r="AP62" i="55"/>
  <c r="AQ62" i="55"/>
  <c r="AR62" i="55"/>
  <c r="AS62" i="55"/>
  <c r="AT62" i="55"/>
  <c r="AU62" i="55"/>
  <c r="AV62" i="55"/>
  <c r="AW62" i="55"/>
  <c r="AX62" i="55"/>
  <c r="G63" i="55"/>
  <c r="F63" i="55" s="1"/>
  <c r="H63" i="55"/>
  <c r="I63" i="55"/>
  <c r="AN63" i="55"/>
  <c r="AX63" i="55" s="1"/>
  <c r="AO63" i="55"/>
  <c r="AP63" i="55"/>
  <c r="AQ63" i="55"/>
  <c r="AR63" i="55"/>
  <c r="AS63" i="55"/>
  <c r="AT63" i="55"/>
  <c r="AU63" i="55"/>
  <c r="AV63" i="55"/>
  <c r="AV74" i="55" s="1"/>
  <c r="AW63" i="55"/>
  <c r="G64" i="55"/>
  <c r="F64" i="55" s="1"/>
  <c r="H64" i="55"/>
  <c r="I64" i="55"/>
  <c r="AN64" i="55"/>
  <c r="AO64" i="55"/>
  <c r="AP64" i="55"/>
  <c r="AQ64" i="55"/>
  <c r="AR64" i="55"/>
  <c r="AX64" i="55" s="1"/>
  <c r="AS64" i="55"/>
  <c r="AT64" i="55"/>
  <c r="AU64" i="55"/>
  <c r="AV64" i="55"/>
  <c r="AW64" i="55"/>
  <c r="G65" i="55"/>
  <c r="F65" i="55" s="1"/>
  <c r="H65" i="55"/>
  <c r="I65" i="55"/>
  <c r="AN65" i="55"/>
  <c r="AO65" i="55"/>
  <c r="AX65" i="55" s="1"/>
  <c r="AP65" i="55"/>
  <c r="AQ65" i="55"/>
  <c r="AR65" i="55"/>
  <c r="AS65" i="55"/>
  <c r="AT65" i="55"/>
  <c r="AU65" i="55"/>
  <c r="AV65" i="55"/>
  <c r="AW65" i="55"/>
  <c r="G66" i="55"/>
  <c r="F66" i="55" s="1"/>
  <c r="H66" i="55"/>
  <c r="I66" i="55"/>
  <c r="AN66" i="55"/>
  <c r="AX66" i="55" s="1"/>
  <c r="AO66" i="55"/>
  <c r="AP66" i="55"/>
  <c r="AQ66" i="55"/>
  <c r="AR66" i="55"/>
  <c r="AS66" i="55"/>
  <c r="AT66" i="55"/>
  <c r="AU66" i="55"/>
  <c r="AV66" i="55"/>
  <c r="AW66" i="55"/>
  <c r="G67" i="55"/>
  <c r="F67" i="55" s="1"/>
  <c r="H67" i="55"/>
  <c r="I67" i="55"/>
  <c r="AN67" i="55"/>
  <c r="AX67" i="55" s="1"/>
  <c r="AO67" i="55"/>
  <c r="AP67" i="55"/>
  <c r="AQ67" i="55"/>
  <c r="AR67" i="55"/>
  <c r="AS67" i="55"/>
  <c r="AT67" i="55"/>
  <c r="AU67" i="55"/>
  <c r="AV67" i="55"/>
  <c r="AW67" i="55"/>
  <c r="G68" i="55"/>
  <c r="F68" i="55" s="1"/>
  <c r="H68" i="55"/>
  <c r="I68" i="55"/>
  <c r="AN68" i="55"/>
  <c r="AO68" i="55"/>
  <c r="AP68" i="55"/>
  <c r="AQ68" i="55"/>
  <c r="AX68" i="55" s="1"/>
  <c r="AR68" i="55"/>
  <c r="AS68" i="55"/>
  <c r="AT68" i="55"/>
  <c r="AU68" i="55"/>
  <c r="AV68" i="55"/>
  <c r="AW68" i="55"/>
  <c r="G69" i="55"/>
  <c r="H69" i="55"/>
  <c r="F69" i="55" s="1"/>
  <c r="I69" i="55"/>
  <c r="AN69" i="55"/>
  <c r="AX69" i="55" s="1"/>
  <c r="AO69" i="55"/>
  <c r="AP69" i="55"/>
  <c r="AQ69" i="55"/>
  <c r="AR69" i="55"/>
  <c r="AS69" i="55"/>
  <c r="AT69" i="55"/>
  <c r="AU69" i="55"/>
  <c r="AV69" i="55"/>
  <c r="AW69" i="55"/>
  <c r="G70" i="55"/>
  <c r="F70" i="55" s="1"/>
  <c r="H70" i="55"/>
  <c r="I70" i="55"/>
  <c r="AN70" i="55"/>
  <c r="AX70" i="55" s="1"/>
  <c r="AO70" i="55"/>
  <c r="AP70" i="55"/>
  <c r="AQ70" i="55"/>
  <c r="AR70" i="55"/>
  <c r="AS70" i="55"/>
  <c r="AT70" i="55"/>
  <c r="AU70" i="55"/>
  <c r="AV70" i="55"/>
  <c r="AW70" i="55"/>
  <c r="G71" i="55"/>
  <c r="F71" i="55" s="1"/>
  <c r="H71" i="55"/>
  <c r="I71" i="55"/>
  <c r="AN71" i="55"/>
  <c r="AX71" i="55" s="1"/>
  <c r="AO71" i="55"/>
  <c r="AP71" i="55"/>
  <c r="AQ71" i="55"/>
  <c r="AR71" i="55"/>
  <c r="AS71" i="55"/>
  <c r="AT71" i="55"/>
  <c r="AU71" i="55"/>
  <c r="AV71" i="55"/>
  <c r="AW71" i="55"/>
  <c r="G72" i="55"/>
  <c r="F72" i="55" s="1"/>
  <c r="H72" i="55"/>
  <c r="I72" i="55"/>
  <c r="AN72" i="55"/>
  <c r="AO72" i="55"/>
  <c r="AP72" i="55"/>
  <c r="AQ72" i="55"/>
  <c r="AR72" i="55"/>
  <c r="AX72" i="55" s="1"/>
  <c r="AS72" i="55"/>
  <c r="AT72" i="55"/>
  <c r="AU72" i="55"/>
  <c r="AV72" i="55"/>
  <c r="AW72" i="55"/>
  <c r="F73" i="55"/>
  <c r="G73" i="55"/>
  <c r="H73" i="55"/>
  <c r="I73" i="55"/>
  <c r="AN73" i="55"/>
  <c r="AO73" i="55"/>
  <c r="AX73" i="55" s="1"/>
  <c r="AP73" i="55"/>
  <c r="AQ73" i="55"/>
  <c r="AR73" i="55"/>
  <c r="AS73" i="55"/>
  <c r="AT73" i="55"/>
  <c r="AU73" i="55"/>
  <c r="AV73" i="55"/>
  <c r="AW73" i="55"/>
  <c r="H74" i="55"/>
  <c r="I74" i="55"/>
  <c r="J74" i="55"/>
  <c r="K74" i="55"/>
  <c r="L74" i="55"/>
  <c r="M74" i="55"/>
  <c r="N74" i="55"/>
  <c r="O74" i="55"/>
  <c r="P74" i="55"/>
  <c r="Q74" i="55"/>
  <c r="R74" i="55"/>
  <c r="S74" i="55"/>
  <c r="T74" i="55"/>
  <c r="U74" i="55"/>
  <c r="V74" i="55"/>
  <c r="W74" i="55"/>
  <c r="X74" i="55"/>
  <c r="Y74" i="55"/>
  <c r="Z74" i="55"/>
  <c r="AA74" i="55"/>
  <c r="AB74" i="55"/>
  <c r="AC74" i="55"/>
  <c r="AD74" i="55"/>
  <c r="AE74" i="55"/>
  <c r="AF74" i="55"/>
  <c r="AG74" i="55"/>
  <c r="AH74" i="55"/>
  <c r="AI74" i="55"/>
  <c r="AJ74" i="55"/>
  <c r="AK74" i="55"/>
  <c r="AL74" i="55"/>
  <c r="AM74" i="55"/>
  <c r="AR74" i="55"/>
  <c r="AS74" i="55"/>
  <c r="AT74" i="55"/>
  <c r="B6" i="54"/>
  <c r="G9" i="54"/>
  <c r="F9" i="54" s="1"/>
  <c r="H9" i="54"/>
  <c r="I9" i="54"/>
  <c r="AN9" i="54"/>
  <c r="AN74" i="54" s="1"/>
  <c r="AO9" i="54"/>
  <c r="AO74" i="54" s="1"/>
  <c r="AP9" i="54"/>
  <c r="AQ9" i="54"/>
  <c r="AR9" i="54"/>
  <c r="AS9" i="54"/>
  <c r="AT9" i="54"/>
  <c r="AU9" i="54"/>
  <c r="AV9" i="54"/>
  <c r="AW9" i="54"/>
  <c r="G10" i="54"/>
  <c r="F10" i="54" s="1"/>
  <c r="H10" i="54"/>
  <c r="I10" i="54"/>
  <c r="AN10" i="54"/>
  <c r="AO10" i="54"/>
  <c r="AP10" i="54"/>
  <c r="AQ10" i="54"/>
  <c r="AR10" i="54"/>
  <c r="AS10" i="54"/>
  <c r="AT10" i="54"/>
  <c r="AU10" i="54"/>
  <c r="AV10" i="54"/>
  <c r="AW10" i="54"/>
  <c r="AX10" i="54"/>
  <c r="G11" i="54"/>
  <c r="F11" i="54" s="1"/>
  <c r="H11" i="54"/>
  <c r="I11" i="54"/>
  <c r="AN11" i="54"/>
  <c r="AX11" i="54" s="1"/>
  <c r="AO11" i="54"/>
  <c r="AP11" i="54"/>
  <c r="AQ11" i="54"/>
  <c r="AR11" i="54"/>
  <c r="AS11" i="54"/>
  <c r="AT11" i="54"/>
  <c r="AT74" i="54" s="1"/>
  <c r="AU11" i="54"/>
  <c r="AU74" i="54" s="1"/>
  <c r="AV11" i="54"/>
  <c r="AW11" i="54"/>
  <c r="G12" i="54"/>
  <c r="H12" i="54"/>
  <c r="F12" i="54" s="1"/>
  <c r="I12" i="54"/>
  <c r="AN12" i="54"/>
  <c r="AO12" i="54"/>
  <c r="AP12" i="54"/>
  <c r="AQ12" i="54"/>
  <c r="AX12" i="54" s="1"/>
  <c r="AR12" i="54"/>
  <c r="AS12" i="54"/>
  <c r="AT12" i="54"/>
  <c r="AU12" i="54"/>
  <c r="AV12" i="54"/>
  <c r="AW12" i="54"/>
  <c r="G13" i="54"/>
  <c r="H13" i="54"/>
  <c r="F13" i="54" s="1"/>
  <c r="I13" i="54"/>
  <c r="AN13" i="54"/>
  <c r="AX13" i="54" s="1"/>
  <c r="AO13" i="54"/>
  <c r="AP13" i="54"/>
  <c r="AQ13" i="54"/>
  <c r="AR13" i="54"/>
  <c r="AS13" i="54"/>
  <c r="AT13" i="54"/>
  <c r="AU13" i="54"/>
  <c r="AV13" i="54"/>
  <c r="AW13" i="54"/>
  <c r="G14" i="54"/>
  <c r="F14" i="54" s="1"/>
  <c r="H14" i="54"/>
  <c r="I14" i="54"/>
  <c r="AN14" i="54"/>
  <c r="AO14" i="54"/>
  <c r="AP14" i="54"/>
  <c r="AQ14" i="54"/>
  <c r="AR14" i="54"/>
  <c r="AS14" i="54"/>
  <c r="AT14" i="54"/>
  <c r="AU14" i="54"/>
  <c r="AV14" i="54"/>
  <c r="AW14" i="54"/>
  <c r="AX14" i="54"/>
  <c r="G15" i="54"/>
  <c r="F15" i="54" s="1"/>
  <c r="H15" i="54"/>
  <c r="I15" i="54"/>
  <c r="AN15" i="54"/>
  <c r="AX15" i="54" s="1"/>
  <c r="AO15" i="54"/>
  <c r="AP15" i="54"/>
  <c r="AQ15" i="54"/>
  <c r="AR15" i="54"/>
  <c r="AS15" i="54"/>
  <c r="AT15" i="54"/>
  <c r="AU15" i="54"/>
  <c r="AV15" i="54"/>
  <c r="AW15" i="54"/>
  <c r="G16" i="54"/>
  <c r="H16" i="54"/>
  <c r="F16" i="54" s="1"/>
  <c r="I16" i="54"/>
  <c r="AN16" i="54"/>
  <c r="AO16" i="54"/>
  <c r="AP16" i="54"/>
  <c r="AQ16" i="54"/>
  <c r="AX16" i="54" s="1"/>
  <c r="AR16" i="54"/>
  <c r="AS16" i="54"/>
  <c r="AT16" i="54"/>
  <c r="AU16" i="54"/>
  <c r="AV16" i="54"/>
  <c r="AW16" i="54"/>
  <c r="G17" i="54"/>
  <c r="H17" i="54"/>
  <c r="F17" i="54" s="1"/>
  <c r="I17" i="54"/>
  <c r="AN17" i="54"/>
  <c r="AX17" i="54" s="1"/>
  <c r="AO17" i="54"/>
  <c r="AP17" i="54"/>
  <c r="AQ17" i="54"/>
  <c r="AR17" i="54"/>
  <c r="AS17" i="54"/>
  <c r="AT17" i="54"/>
  <c r="AU17" i="54"/>
  <c r="AV17" i="54"/>
  <c r="AW17" i="54"/>
  <c r="G18" i="54"/>
  <c r="F18" i="54" s="1"/>
  <c r="H18" i="54"/>
  <c r="I18" i="54"/>
  <c r="AN18" i="54"/>
  <c r="AO18" i="54"/>
  <c r="AP18" i="54"/>
  <c r="AQ18" i="54"/>
  <c r="AR18" i="54"/>
  <c r="AS18" i="54"/>
  <c r="AT18" i="54"/>
  <c r="AU18" i="54"/>
  <c r="AV18" i="54"/>
  <c r="AW18" i="54"/>
  <c r="AX18" i="54"/>
  <c r="G19" i="54"/>
  <c r="F19" i="54" s="1"/>
  <c r="H19" i="54"/>
  <c r="I19" i="54"/>
  <c r="AN19" i="54"/>
  <c r="AX19" i="54" s="1"/>
  <c r="AO19" i="54"/>
  <c r="AP19" i="54"/>
  <c r="AQ19" i="54"/>
  <c r="AR19" i="54"/>
  <c r="AS19" i="54"/>
  <c r="AT19" i="54"/>
  <c r="AU19" i="54"/>
  <c r="AV19" i="54"/>
  <c r="AW19" i="54"/>
  <c r="G20" i="54"/>
  <c r="F20" i="54" s="1"/>
  <c r="H20" i="54"/>
  <c r="I20" i="54"/>
  <c r="AN20" i="54"/>
  <c r="AO20" i="54"/>
  <c r="AP20" i="54"/>
  <c r="AQ20" i="54"/>
  <c r="AX20" i="54" s="1"/>
  <c r="AR20" i="54"/>
  <c r="AS20" i="54"/>
  <c r="AT20" i="54"/>
  <c r="AU20" i="54"/>
  <c r="AV20" i="54"/>
  <c r="AW20" i="54"/>
  <c r="G21" i="54"/>
  <c r="H21" i="54"/>
  <c r="F21" i="54" s="1"/>
  <c r="I21" i="54"/>
  <c r="AN21" i="54"/>
  <c r="AX21" i="54" s="1"/>
  <c r="AO21" i="54"/>
  <c r="AP21" i="54"/>
  <c r="AQ21" i="54"/>
  <c r="AR21" i="54"/>
  <c r="AS21" i="54"/>
  <c r="AT21" i="54"/>
  <c r="AU21" i="54"/>
  <c r="AV21" i="54"/>
  <c r="AW21" i="54"/>
  <c r="G22" i="54"/>
  <c r="F22" i="54" s="1"/>
  <c r="H22" i="54"/>
  <c r="I22" i="54"/>
  <c r="AN22" i="54"/>
  <c r="AO22" i="54"/>
  <c r="AP22" i="54"/>
  <c r="AQ22" i="54"/>
  <c r="AR22" i="54"/>
  <c r="AS22" i="54"/>
  <c r="AT22" i="54"/>
  <c r="AU22" i="54"/>
  <c r="AV22" i="54"/>
  <c r="AW22" i="54"/>
  <c r="AX22" i="54"/>
  <c r="G23" i="54"/>
  <c r="F23" i="54" s="1"/>
  <c r="H23" i="54"/>
  <c r="I23" i="54"/>
  <c r="AN23" i="54"/>
  <c r="AX23" i="54" s="1"/>
  <c r="AO23" i="54"/>
  <c r="AP23" i="54"/>
  <c r="AQ23" i="54"/>
  <c r="AR23" i="54"/>
  <c r="AS23" i="54"/>
  <c r="AT23" i="54"/>
  <c r="AU23" i="54"/>
  <c r="AV23" i="54"/>
  <c r="AW23" i="54"/>
  <c r="G24" i="54"/>
  <c r="F24" i="54" s="1"/>
  <c r="H24" i="54"/>
  <c r="I24" i="54"/>
  <c r="AN24" i="54"/>
  <c r="AO24" i="54"/>
  <c r="AP24" i="54"/>
  <c r="AQ24" i="54"/>
  <c r="AX24" i="54" s="1"/>
  <c r="AR24" i="54"/>
  <c r="AS24" i="54"/>
  <c r="AT24" i="54"/>
  <c r="AU24" i="54"/>
  <c r="AV24" i="54"/>
  <c r="AW24" i="54"/>
  <c r="G25" i="54"/>
  <c r="H25" i="54"/>
  <c r="F25" i="54" s="1"/>
  <c r="B2" i="54" s="1"/>
  <c r="I25" i="54"/>
  <c r="AN25" i="54"/>
  <c r="AX25" i="54" s="1"/>
  <c r="AO25" i="54"/>
  <c r="AP25" i="54"/>
  <c r="AQ25" i="54"/>
  <c r="AR25" i="54"/>
  <c r="AS25" i="54"/>
  <c r="AT25" i="54"/>
  <c r="AU25" i="54"/>
  <c r="AV25" i="54"/>
  <c r="AW25" i="54"/>
  <c r="G26" i="54"/>
  <c r="F26" i="54" s="1"/>
  <c r="H26" i="54"/>
  <c r="I26" i="54"/>
  <c r="AN26" i="54"/>
  <c r="AO26" i="54"/>
  <c r="AP26" i="54"/>
  <c r="AQ26" i="54"/>
  <c r="AR26" i="54"/>
  <c r="AS26" i="54"/>
  <c r="AT26" i="54"/>
  <c r="AU26" i="54"/>
  <c r="AV26" i="54"/>
  <c r="AW26" i="54"/>
  <c r="AX26" i="54"/>
  <c r="G27" i="54"/>
  <c r="F27" i="54" s="1"/>
  <c r="H27" i="54"/>
  <c r="I27" i="54"/>
  <c r="I74" i="54" s="1"/>
  <c r="AN27" i="54"/>
  <c r="AX27" i="54" s="1"/>
  <c r="AO27" i="54"/>
  <c r="AP27" i="54"/>
  <c r="AQ27" i="54"/>
  <c r="AR27" i="54"/>
  <c r="AS27" i="54"/>
  <c r="AT27" i="54"/>
  <c r="AU27" i="54"/>
  <c r="AV27" i="54"/>
  <c r="AW27" i="54"/>
  <c r="G28" i="54"/>
  <c r="F28" i="54" s="1"/>
  <c r="H28" i="54"/>
  <c r="I28" i="54"/>
  <c r="AN28" i="54"/>
  <c r="AO28" i="54"/>
  <c r="AP28" i="54"/>
  <c r="AQ28" i="54"/>
  <c r="AX28" i="54" s="1"/>
  <c r="AR28" i="54"/>
  <c r="AS28" i="54"/>
  <c r="AT28" i="54"/>
  <c r="AU28" i="54"/>
  <c r="AV28" i="54"/>
  <c r="AW28" i="54"/>
  <c r="G29" i="54"/>
  <c r="H29" i="54"/>
  <c r="F29" i="54" s="1"/>
  <c r="I29" i="54"/>
  <c r="AN29" i="54"/>
  <c r="AX29" i="54" s="1"/>
  <c r="AO29" i="54"/>
  <c r="AP29" i="54"/>
  <c r="AQ29" i="54"/>
  <c r="AR29" i="54"/>
  <c r="AS29" i="54"/>
  <c r="AT29" i="54"/>
  <c r="AU29" i="54"/>
  <c r="AV29" i="54"/>
  <c r="AW29" i="54"/>
  <c r="G30" i="54"/>
  <c r="F30" i="54" s="1"/>
  <c r="H30" i="54"/>
  <c r="I30" i="54"/>
  <c r="AN30" i="54"/>
  <c r="AO30" i="54"/>
  <c r="AP30" i="54"/>
  <c r="AQ30" i="54"/>
  <c r="AR30" i="54"/>
  <c r="AS30" i="54"/>
  <c r="AT30" i="54"/>
  <c r="AU30" i="54"/>
  <c r="AV30" i="54"/>
  <c r="AW30" i="54"/>
  <c r="AX30" i="54"/>
  <c r="G31" i="54"/>
  <c r="F31" i="54" s="1"/>
  <c r="H31" i="54"/>
  <c r="I31" i="54"/>
  <c r="AN31" i="54"/>
  <c r="AX31" i="54" s="1"/>
  <c r="AO31" i="54"/>
  <c r="AP31" i="54"/>
  <c r="AQ31" i="54"/>
  <c r="AR31" i="54"/>
  <c r="AS31" i="54"/>
  <c r="AT31" i="54"/>
  <c r="AU31" i="54"/>
  <c r="AV31" i="54"/>
  <c r="AW31" i="54"/>
  <c r="G32" i="54"/>
  <c r="F32" i="54" s="1"/>
  <c r="H32" i="54"/>
  <c r="I32" i="54"/>
  <c r="AN32" i="54"/>
  <c r="AO32" i="54"/>
  <c r="AP32" i="54"/>
  <c r="AQ32" i="54"/>
  <c r="AX32" i="54" s="1"/>
  <c r="AR32" i="54"/>
  <c r="AS32" i="54"/>
  <c r="AT32" i="54"/>
  <c r="AU32" i="54"/>
  <c r="AV32" i="54"/>
  <c r="AW32" i="54"/>
  <c r="G33" i="54"/>
  <c r="H33" i="54"/>
  <c r="F33" i="54" s="1"/>
  <c r="I33" i="54"/>
  <c r="AN33" i="54"/>
  <c r="AX33" i="54" s="1"/>
  <c r="AO33" i="54"/>
  <c r="AP33" i="54"/>
  <c r="AQ33" i="54"/>
  <c r="AR33" i="54"/>
  <c r="AS33" i="54"/>
  <c r="AS74" i="54" s="1"/>
  <c r="AT33" i="54"/>
  <c r="AU33" i="54"/>
  <c r="AV33" i="54"/>
  <c r="AW33" i="54"/>
  <c r="G34" i="54"/>
  <c r="F34" i="54" s="1"/>
  <c r="H34" i="54"/>
  <c r="I34" i="54"/>
  <c r="AN34" i="54"/>
  <c r="AO34" i="54"/>
  <c r="AP34" i="54"/>
  <c r="AQ34" i="54"/>
  <c r="AR34" i="54"/>
  <c r="AS34" i="54"/>
  <c r="AT34" i="54"/>
  <c r="AU34" i="54"/>
  <c r="AV34" i="54"/>
  <c r="AW34" i="54"/>
  <c r="AX34" i="54"/>
  <c r="G35" i="54"/>
  <c r="F35" i="54" s="1"/>
  <c r="H35" i="54"/>
  <c r="I35" i="54"/>
  <c r="AN35" i="54"/>
  <c r="AX35" i="54" s="1"/>
  <c r="AO35" i="54"/>
  <c r="AP35" i="54"/>
  <c r="AQ35" i="54"/>
  <c r="AR35" i="54"/>
  <c r="AS35" i="54"/>
  <c r="AT35" i="54"/>
  <c r="AU35" i="54"/>
  <c r="AV35" i="54"/>
  <c r="AW35" i="54"/>
  <c r="G36" i="54"/>
  <c r="F36" i="54" s="1"/>
  <c r="H36" i="54"/>
  <c r="I36" i="54"/>
  <c r="AN36" i="54"/>
  <c r="AO36" i="54"/>
  <c r="AP36" i="54"/>
  <c r="AQ36" i="54"/>
  <c r="AX36" i="54" s="1"/>
  <c r="AR36" i="54"/>
  <c r="AS36" i="54"/>
  <c r="AT36" i="54"/>
  <c r="AU36" i="54"/>
  <c r="AV36" i="54"/>
  <c r="AW36" i="54"/>
  <c r="G37" i="54"/>
  <c r="H37" i="54"/>
  <c r="F37" i="54" s="1"/>
  <c r="I37" i="54"/>
  <c r="AN37" i="54"/>
  <c r="AX37" i="54" s="1"/>
  <c r="AO37" i="54"/>
  <c r="AP37" i="54"/>
  <c r="AQ37" i="54"/>
  <c r="AR37" i="54"/>
  <c r="AS37" i="54"/>
  <c r="AT37" i="54"/>
  <c r="AU37" i="54"/>
  <c r="AV37" i="54"/>
  <c r="AW37" i="54"/>
  <c r="G38" i="54"/>
  <c r="F38" i="54" s="1"/>
  <c r="H38" i="54"/>
  <c r="I38" i="54"/>
  <c r="AN38" i="54"/>
  <c r="AO38" i="54"/>
  <c r="AP38" i="54"/>
  <c r="AP74" i="54" s="1"/>
  <c r="AQ38" i="54"/>
  <c r="AR38" i="54"/>
  <c r="AS38" i="54"/>
  <c r="AT38" i="54"/>
  <c r="AU38" i="54"/>
  <c r="AV38" i="54"/>
  <c r="AW38" i="54"/>
  <c r="AX38" i="54"/>
  <c r="G39" i="54"/>
  <c r="F39" i="54" s="1"/>
  <c r="H39" i="54"/>
  <c r="I39" i="54"/>
  <c r="AN39" i="54"/>
  <c r="AX39" i="54" s="1"/>
  <c r="AO39" i="54"/>
  <c r="AP39" i="54"/>
  <c r="AQ39" i="54"/>
  <c r="AR39" i="54"/>
  <c r="AS39" i="54"/>
  <c r="AT39" i="54"/>
  <c r="AU39" i="54"/>
  <c r="AV39" i="54"/>
  <c r="AW39" i="54"/>
  <c r="G40" i="54"/>
  <c r="F40" i="54" s="1"/>
  <c r="H40" i="54"/>
  <c r="I40" i="54"/>
  <c r="AN40" i="54"/>
  <c r="AO40" i="54"/>
  <c r="AP40" i="54"/>
  <c r="AQ40" i="54"/>
  <c r="AX40" i="54" s="1"/>
  <c r="AR40" i="54"/>
  <c r="AS40" i="54"/>
  <c r="AT40" i="54"/>
  <c r="AU40" i="54"/>
  <c r="AV40" i="54"/>
  <c r="AW40" i="54"/>
  <c r="G41" i="54"/>
  <c r="H41" i="54"/>
  <c r="F41" i="54" s="1"/>
  <c r="I41" i="54"/>
  <c r="AN41" i="54"/>
  <c r="AX41" i="54" s="1"/>
  <c r="AO41" i="54"/>
  <c r="AP41" i="54"/>
  <c r="AQ41" i="54"/>
  <c r="AR41" i="54"/>
  <c r="AS41" i="54"/>
  <c r="AT41" i="54"/>
  <c r="AU41" i="54"/>
  <c r="AV41" i="54"/>
  <c r="AW41" i="54"/>
  <c r="G42" i="54"/>
  <c r="F42" i="54" s="1"/>
  <c r="H42" i="54"/>
  <c r="I42" i="54"/>
  <c r="AN42" i="54"/>
  <c r="AO42" i="54"/>
  <c r="AP42" i="54"/>
  <c r="AQ42" i="54"/>
  <c r="AR42" i="54"/>
  <c r="AS42" i="54"/>
  <c r="AT42" i="54"/>
  <c r="AU42" i="54"/>
  <c r="AV42" i="54"/>
  <c r="AW42" i="54"/>
  <c r="AX42" i="54"/>
  <c r="G43" i="54"/>
  <c r="F43" i="54" s="1"/>
  <c r="H43" i="54"/>
  <c r="I43" i="54"/>
  <c r="AN43" i="54"/>
  <c r="AX43" i="54" s="1"/>
  <c r="AO43" i="54"/>
  <c r="AP43" i="54"/>
  <c r="AQ43" i="54"/>
  <c r="AR43" i="54"/>
  <c r="AS43" i="54"/>
  <c r="AT43" i="54"/>
  <c r="AU43" i="54"/>
  <c r="AV43" i="54"/>
  <c r="AW43" i="54"/>
  <c r="G44" i="54"/>
  <c r="F44" i="54" s="1"/>
  <c r="H44" i="54"/>
  <c r="I44" i="54"/>
  <c r="AN44" i="54"/>
  <c r="AO44" i="54"/>
  <c r="AP44" i="54"/>
  <c r="AQ44" i="54"/>
  <c r="AX44" i="54" s="1"/>
  <c r="AR44" i="54"/>
  <c r="AS44" i="54"/>
  <c r="AT44" i="54"/>
  <c r="AU44" i="54"/>
  <c r="AV44" i="54"/>
  <c r="AW44" i="54"/>
  <c r="G45" i="54"/>
  <c r="H45" i="54"/>
  <c r="F45" i="54" s="1"/>
  <c r="I45" i="54"/>
  <c r="AN45" i="54"/>
  <c r="AX45" i="54" s="1"/>
  <c r="AO45" i="54"/>
  <c r="AP45" i="54"/>
  <c r="AQ45" i="54"/>
  <c r="AR45" i="54"/>
  <c r="AS45" i="54"/>
  <c r="AT45" i="54"/>
  <c r="AU45" i="54"/>
  <c r="AV45" i="54"/>
  <c r="AW45" i="54"/>
  <c r="G46" i="54"/>
  <c r="F46" i="54" s="1"/>
  <c r="H46" i="54"/>
  <c r="I46" i="54"/>
  <c r="AN46" i="54"/>
  <c r="AO46" i="54"/>
  <c r="AP46" i="54"/>
  <c r="AQ46" i="54"/>
  <c r="AR46" i="54"/>
  <c r="AS46" i="54"/>
  <c r="AT46" i="54"/>
  <c r="AU46" i="54"/>
  <c r="AV46" i="54"/>
  <c r="AW46" i="54"/>
  <c r="AX46" i="54"/>
  <c r="G47" i="54"/>
  <c r="F47" i="54" s="1"/>
  <c r="H47" i="54"/>
  <c r="I47" i="54"/>
  <c r="AN47" i="54"/>
  <c r="AX47" i="54" s="1"/>
  <c r="AO47" i="54"/>
  <c r="AP47" i="54"/>
  <c r="AQ47" i="54"/>
  <c r="AR47" i="54"/>
  <c r="AS47" i="54"/>
  <c r="AT47" i="54"/>
  <c r="AU47" i="54"/>
  <c r="AV47" i="54"/>
  <c r="AW47" i="54"/>
  <c r="G48" i="54"/>
  <c r="F48" i="54" s="1"/>
  <c r="H48" i="54"/>
  <c r="I48" i="54"/>
  <c r="AN48" i="54"/>
  <c r="AO48" i="54"/>
  <c r="AP48" i="54"/>
  <c r="AQ48" i="54"/>
  <c r="AX48" i="54" s="1"/>
  <c r="AR48" i="54"/>
  <c r="AS48" i="54"/>
  <c r="AT48" i="54"/>
  <c r="AU48" i="54"/>
  <c r="AV48" i="54"/>
  <c r="AW48" i="54"/>
  <c r="G49" i="54"/>
  <c r="H49" i="54"/>
  <c r="F49" i="54" s="1"/>
  <c r="I49" i="54"/>
  <c r="AN49" i="54"/>
  <c r="AX49" i="54" s="1"/>
  <c r="AO49" i="54"/>
  <c r="AP49" i="54"/>
  <c r="AQ49" i="54"/>
  <c r="AR49" i="54"/>
  <c r="AS49" i="54"/>
  <c r="AT49" i="54"/>
  <c r="AU49" i="54"/>
  <c r="AV49" i="54"/>
  <c r="AW49" i="54"/>
  <c r="G50" i="54"/>
  <c r="F50" i="54" s="1"/>
  <c r="H50" i="54"/>
  <c r="I50" i="54"/>
  <c r="AN50" i="54"/>
  <c r="AO50" i="54"/>
  <c r="AP50" i="54"/>
  <c r="AQ50" i="54"/>
  <c r="AR50" i="54"/>
  <c r="AS50" i="54"/>
  <c r="AT50" i="54"/>
  <c r="AU50" i="54"/>
  <c r="AV50" i="54"/>
  <c r="AW50" i="54"/>
  <c r="AX50" i="54"/>
  <c r="G51" i="54"/>
  <c r="F51" i="54" s="1"/>
  <c r="H51" i="54"/>
  <c r="I51" i="54"/>
  <c r="AN51" i="54"/>
  <c r="AX51" i="54" s="1"/>
  <c r="AO51" i="54"/>
  <c r="AP51" i="54"/>
  <c r="AQ51" i="54"/>
  <c r="AR51" i="54"/>
  <c r="AS51" i="54"/>
  <c r="AT51" i="54"/>
  <c r="AU51" i="54"/>
  <c r="AV51" i="54"/>
  <c r="AW51" i="54"/>
  <c r="G52" i="54"/>
  <c r="F52" i="54" s="1"/>
  <c r="H52" i="54"/>
  <c r="I52" i="54"/>
  <c r="AN52" i="54"/>
  <c r="AO52" i="54"/>
  <c r="AP52" i="54"/>
  <c r="AQ52" i="54"/>
  <c r="AX52" i="54" s="1"/>
  <c r="AR52" i="54"/>
  <c r="AS52" i="54"/>
  <c r="AT52" i="54"/>
  <c r="AU52" i="54"/>
  <c r="AV52" i="54"/>
  <c r="AW52" i="54"/>
  <c r="G53" i="54"/>
  <c r="H53" i="54"/>
  <c r="F53" i="54" s="1"/>
  <c r="I53" i="54"/>
  <c r="AN53" i="54"/>
  <c r="AX53" i="54" s="1"/>
  <c r="AO53" i="54"/>
  <c r="AP53" i="54"/>
  <c r="AQ53" i="54"/>
  <c r="AR53" i="54"/>
  <c r="AS53" i="54"/>
  <c r="AT53" i="54"/>
  <c r="AU53" i="54"/>
  <c r="AV53" i="54"/>
  <c r="AW53" i="54"/>
  <c r="G54" i="54"/>
  <c r="F54" i="54" s="1"/>
  <c r="H54" i="54"/>
  <c r="I54" i="54"/>
  <c r="AN54" i="54"/>
  <c r="AO54" i="54"/>
  <c r="AP54" i="54"/>
  <c r="AQ54" i="54"/>
  <c r="AR54" i="54"/>
  <c r="AS54" i="54"/>
  <c r="AT54" i="54"/>
  <c r="AU54" i="54"/>
  <c r="AV54" i="54"/>
  <c r="AW54" i="54"/>
  <c r="AX54" i="54"/>
  <c r="G55" i="54"/>
  <c r="F55" i="54" s="1"/>
  <c r="H55" i="54"/>
  <c r="I55" i="54"/>
  <c r="AN55" i="54"/>
  <c r="AX55" i="54" s="1"/>
  <c r="AO55" i="54"/>
  <c r="AP55" i="54"/>
  <c r="AQ55" i="54"/>
  <c r="AR55" i="54"/>
  <c r="AS55" i="54"/>
  <c r="AT55" i="54"/>
  <c r="AU55" i="54"/>
  <c r="AV55" i="54"/>
  <c r="AW55" i="54"/>
  <c r="G56" i="54"/>
  <c r="F56" i="54" s="1"/>
  <c r="H56" i="54"/>
  <c r="I56" i="54"/>
  <c r="AN56" i="54"/>
  <c r="AO56" i="54"/>
  <c r="AP56" i="54"/>
  <c r="AQ56" i="54"/>
  <c r="AX56" i="54" s="1"/>
  <c r="AR56" i="54"/>
  <c r="AS56" i="54"/>
  <c r="AT56" i="54"/>
  <c r="AU56" i="54"/>
  <c r="AV56" i="54"/>
  <c r="AW56" i="54"/>
  <c r="G57" i="54"/>
  <c r="H57" i="54"/>
  <c r="F57" i="54" s="1"/>
  <c r="I57" i="54"/>
  <c r="AN57" i="54"/>
  <c r="AX57" i="54" s="1"/>
  <c r="AO57" i="54"/>
  <c r="AP57" i="54"/>
  <c r="AQ57" i="54"/>
  <c r="AR57" i="54"/>
  <c r="AS57" i="54"/>
  <c r="AT57" i="54"/>
  <c r="AU57" i="54"/>
  <c r="AV57" i="54"/>
  <c r="AW57" i="54"/>
  <c r="G58" i="54"/>
  <c r="F58" i="54" s="1"/>
  <c r="H58" i="54"/>
  <c r="I58" i="54"/>
  <c r="AN58" i="54"/>
  <c r="AO58" i="54"/>
  <c r="AP58" i="54"/>
  <c r="AQ58" i="54"/>
  <c r="AQ74" i="54" s="1"/>
  <c r="AR58" i="54"/>
  <c r="AS58" i="54"/>
  <c r="AT58" i="54"/>
  <c r="AU58" i="54"/>
  <c r="AV58" i="54"/>
  <c r="AW58" i="54"/>
  <c r="AX58" i="54"/>
  <c r="G59" i="54"/>
  <c r="F59" i="54" s="1"/>
  <c r="H59" i="54"/>
  <c r="I59" i="54"/>
  <c r="AN59" i="54"/>
  <c r="AX59" i="54" s="1"/>
  <c r="AO59" i="54"/>
  <c r="AP59" i="54"/>
  <c r="AQ59" i="54"/>
  <c r="AR59" i="54"/>
  <c r="AS59" i="54"/>
  <c r="AT59" i="54"/>
  <c r="AU59" i="54"/>
  <c r="AV59" i="54"/>
  <c r="AW59" i="54"/>
  <c r="G60" i="54"/>
  <c r="F60" i="54" s="1"/>
  <c r="H60" i="54"/>
  <c r="I60" i="54"/>
  <c r="AN60" i="54"/>
  <c r="AO60" i="54"/>
  <c r="AP60" i="54"/>
  <c r="AQ60" i="54"/>
  <c r="AX60" i="54" s="1"/>
  <c r="AR60" i="54"/>
  <c r="AS60" i="54"/>
  <c r="AT60" i="54"/>
  <c r="AU60" i="54"/>
  <c r="AV60" i="54"/>
  <c r="AW60" i="54"/>
  <c r="G61" i="54"/>
  <c r="H61" i="54"/>
  <c r="F61" i="54" s="1"/>
  <c r="I61" i="54"/>
  <c r="AN61" i="54"/>
  <c r="AX61" i="54" s="1"/>
  <c r="AO61" i="54"/>
  <c r="AP61" i="54"/>
  <c r="AQ61" i="54"/>
  <c r="AR61" i="54"/>
  <c r="AS61" i="54"/>
  <c r="AT61" i="54"/>
  <c r="AU61" i="54"/>
  <c r="AV61" i="54"/>
  <c r="AW61" i="54"/>
  <c r="G62" i="54"/>
  <c r="F62" i="54" s="1"/>
  <c r="H62" i="54"/>
  <c r="I62" i="54"/>
  <c r="AN62" i="54"/>
  <c r="AO62" i="54"/>
  <c r="AP62" i="54"/>
  <c r="AQ62" i="54"/>
  <c r="AR62" i="54"/>
  <c r="AS62" i="54"/>
  <c r="AT62" i="54"/>
  <c r="AU62" i="54"/>
  <c r="AV62" i="54"/>
  <c r="AW62" i="54"/>
  <c r="AX62" i="54"/>
  <c r="G63" i="54"/>
  <c r="F63" i="54" s="1"/>
  <c r="H63" i="54"/>
  <c r="I63" i="54"/>
  <c r="AN63" i="54"/>
  <c r="AX63" i="54" s="1"/>
  <c r="AO63" i="54"/>
  <c r="AP63" i="54"/>
  <c r="AQ63" i="54"/>
  <c r="AR63" i="54"/>
  <c r="AS63" i="54"/>
  <c r="AT63" i="54"/>
  <c r="AU63" i="54"/>
  <c r="AV63" i="54"/>
  <c r="AW63" i="54"/>
  <c r="G64" i="54"/>
  <c r="F64" i="54" s="1"/>
  <c r="H64" i="54"/>
  <c r="I64" i="54"/>
  <c r="AN64" i="54"/>
  <c r="AO64" i="54"/>
  <c r="AP64" i="54"/>
  <c r="AQ64" i="54"/>
  <c r="AX64" i="54" s="1"/>
  <c r="AR64" i="54"/>
  <c r="AS64" i="54"/>
  <c r="AT64" i="54"/>
  <c r="AU64" i="54"/>
  <c r="AV64" i="54"/>
  <c r="AW64" i="54"/>
  <c r="G65" i="54"/>
  <c r="H65" i="54"/>
  <c r="F65" i="54" s="1"/>
  <c r="I65" i="54"/>
  <c r="AN65" i="54"/>
  <c r="AX65" i="54" s="1"/>
  <c r="AO65" i="54"/>
  <c r="AP65" i="54"/>
  <c r="AQ65" i="54"/>
  <c r="AR65" i="54"/>
  <c r="AS65" i="54"/>
  <c r="AT65" i="54"/>
  <c r="AU65" i="54"/>
  <c r="AV65" i="54"/>
  <c r="AW65" i="54"/>
  <c r="G66" i="54"/>
  <c r="F66" i="54" s="1"/>
  <c r="H66" i="54"/>
  <c r="I66" i="54"/>
  <c r="AN66" i="54"/>
  <c r="AO66" i="54"/>
  <c r="AP66" i="54"/>
  <c r="AQ66" i="54"/>
  <c r="AR66" i="54"/>
  <c r="AS66" i="54"/>
  <c r="AT66" i="54"/>
  <c r="AU66" i="54"/>
  <c r="AV66" i="54"/>
  <c r="AW66" i="54"/>
  <c r="AX66" i="54"/>
  <c r="G67" i="54"/>
  <c r="F67" i="54" s="1"/>
  <c r="H67" i="54"/>
  <c r="I67" i="54"/>
  <c r="AN67" i="54"/>
  <c r="AX67" i="54" s="1"/>
  <c r="AO67" i="54"/>
  <c r="AP67" i="54"/>
  <c r="AQ67" i="54"/>
  <c r="AR67" i="54"/>
  <c r="AS67" i="54"/>
  <c r="AT67" i="54"/>
  <c r="AU67" i="54"/>
  <c r="AV67" i="54"/>
  <c r="AW67" i="54"/>
  <c r="G68" i="54"/>
  <c r="F68" i="54" s="1"/>
  <c r="H68" i="54"/>
  <c r="I68" i="54"/>
  <c r="AN68" i="54"/>
  <c r="AO68" i="54"/>
  <c r="AP68" i="54"/>
  <c r="AQ68" i="54"/>
  <c r="AX68" i="54" s="1"/>
  <c r="AR68" i="54"/>
  <c r="AS68" i="54"/>
  <c r="AT68" i="54"/>
  <c r="AU68" i="54"/>
  <c r="AV68" i="54"/>
  <c r="AW68" i="54"/>
  <c r="G69" i="54"/>
  <c r="H69" i="54"/>
  <c r="F69" i="54" s="1"/>
  <c r="I69" i="54"/>
  <c r="AN69" i="54"/>
  <c r="AX69" i="54" s="1"/>
  <c r="AO69" i="54"/>
  <c r="AP69" i="54"/>
  <c r="AQ69" i="54"/>
  <c r="AR69" i="54"/>
  <c r="AS69" i="54"/>
  <c r="AT69" i="54"/>
  <c r="AU69" i="54"/>
  <c r="AV69" i="54"/>
  <c r="AW69" i="54"/>
  <c r="G70" i="54"/>
  <c r="F70" i="54" s="1"/>
  <c r="H70" i="54"/>
  <c r="I70" i="54"/>
  <c r="AN70" i="54"/>
  <c r="AO70" i="54"/>
  <c r="AP70" i="54"/>
  <c r="AQ70" i="54"/>
  <c r="AR70" i="54"/>
  <c r="AS70" i="54"/>
  <c r="AT70" i="54"/>
  <c r="AU70" i="54"/>
  <c r="AV70" i="54"/>
  <c r="AW70" i="54"/>
  <c r="AX70" i="54"/>
  <c r="G71" i="54"/>
  <c r="F71" i="54" s="1"/>
  <c r="H71" i="54"/>
  <c r="I71" i="54"/>
  <c r="AN71" i="54"/>
  <c r="AX71" i="54" s="1"/>
  <c r="AO71" i="54"/>
  <c r="AP71" i="54"/>
  <c r="AQ71" i="54"/>
  <c r="AR71" i="54"/>
  <c r="AS71" i="54"/>
  <c r="AT71" i="54"/>
  <c r="AU71" i="54"/>
  <c r="AV71" i="54"/>
  <c r="AW71" i="54"/>
  <c r="G72" i="54"/>
  <c r="F72" i="54" s="1"/>
  <c r="H72" i="54"/>
  <c r="I72" i="54"/>
  <c r="AN72" i="54"/>
  <c r="AO72" i="54"/>
  <c r="AP72" i="54"/>
  <c r="AQ72" i="54"/>
  <c r="AX72" i="54" s="1"/>
  <c r="AR72" i="54"/>
  <c r="AS72" i="54"/>
  <c r="AT72" i="54"/>
  <c r="AU72" i="54"/>
  <c r="AV72" i="54"/>
  <c r="AW72" i="54"/>
  <c r="G73" i="54"/>
  <c r="H73" i="54"/>
  <c r="F73" i="54" s="1"/>
  <c r="I73" i="54"/>
  <c r="AN73" i="54"/>
  <c r="AX73" i="54" s="1"/>
  <c r="AO73" i="54"/>
  <c r="AP73" i="54"/>
  <c r="AQ73" i="54"/>
  <c r="AR73" i="54"/>
  <c r="AS73" i="54"/>
  <c r="AT73" i="54"/>
  <c r="AU73" i="54"/>
  <c r="AV73" i="54"/>
  <c r="AW73" i="54"/>
  <c r="H74" i="54"/>
  <c r="J74" i="54"/>
  <c r="K74" i="54"/>
  <c r="L74" i="54"/>
  <c r="M74" i="54"/>
  <c r="N74" i="54"/>
  <c r="O74" i="54"/>
  <c r="P74" i="54"/>
  <c r="Q74" i="54"/>
  <c r="R74" i="54"/>
  <c r="S74" i="54"/>
  <c r="T74" i="54"/>
  <c r="U74" i="54"/>
  <c r="V74" i="54"/>
  <c r="W74" i="54"/>
  <c r="X74" i="54"/>
  <c r="Y74" i="54"/>
  <c r="Z74" i="54"/>
  <c r="AA74" i="54"/>
  <c r="AB74" i="54"/>
  <c r="AC74" i="54"/>
  <c r="AD74" i="54"/>
  <c r="AE74" i="54"/>
  <c r="AF74" i="54"/>
  <c r="AG74" i="54"/>
  <c r="AH74" i="54"/>
  <c r="AI74" i="54"/>
  <c r="AJ74" i="54"/>
  <c r="AK74" i="54"/>
  <c r="AL74" i="54"/>
  <c r="AM74" i="54"/>
  <c r="AR74" i="54"/>
  <c r="AV74" i="54"/>
  <c r="AW74" i="54"/>
  <c r="K4" i="7"/>
  <c r="K19" i="7"/>
  <c r="K20" i="7"/>
  <c r="K21" i="7"/>
  <c r="K33" i="7"/>
  <c r="K34" i="7"/>
  <c r="K35" i="7"/>
  <c r="K36" i="7"/>
  <c r="K37" i="7"/>
  <c r="K5" i="7"/>
  <c r="K6" i="7"/>
  <c r="K7" i="7"/>
  <c r="K8" i="7"/>
  <c r="K9" i="7"/>
  <c r="K10" i="7"/>
  <c r="K11" i="7"/>
  <c r="K12" i="7"/>
  <c r="K13" i="7"/>
  <c r="K14" i="7"/>
  <c r="K22" i="7"/>
  <c r="K38" i="7"/>
  <c r="K39" i="7"/>
  <c r="K40" i="7"/>
  <c r="K15" i="7"/>
  <c r="K16" i="7"/>
  <c r="K17" i="7"/>
  <c r="K23" i="7"/>
  <c r="K24" i="7"/>
  <c r="K25" i="7"/>
  <c r="K41" i="7"/>
  <c r="K42" i="7"/>
  <c r="K18" i="7"/>
  <c r="B3" i="66" l="1"/>
  <c r="B4" i="66"/>
  <c r="B5" i="66"/>
  <c r="AZ74" i="66"/>
  <c r="H74" i="66"/>
  <c r="AX74" i="71"/>
  <c r="B4" i="71"/>
  <c r="F74" i="71"/>
  <c r="B5" i="70"/>
  <c r="B3" i="70"/>
  <c r="F74" i="70"/>
  <c r="B4" i="70"/>
  <c r="AX74" i="70"/>
  <c r="B5" i="69"/>
  <c r="B3" i="69"/>
  <c r="AX74" i="69"/>
  <c r="F74" i="69"/>
  <c r="B4" i="69"/>
  <c r="B5" i="68"/>
  <c r="B3" i="68"/>
  <c r="B4" i="68"/>
  <c r="F74" i="68"/>
  <c r="B2" i="68"/>
  <c r="AX74" i="68"/>
  <c r="B5" i="55"/>
  <c r="AX74" i="55"/>
  <c r="B4" i="55"/>
  <c r="F47" i="55"/>
  <c r="F74" i="55" s="1"/>
  <c r="B5" i="54"/>
  <c r="B3" i="54"/>
  <c r="B4" i="54"/>
  <c r="F74" i="54"/>
  <c r="G74" i="54"/>
  <c r="AX9" i="54"/>
  <c r="AX74" i="54" s="1"/>
  <c r="B3" i="55" l="1"/>
  <c r="B6" i="46" l="1"/>
  <c r="H9" i="46"/>
  <c r="I9" i="46"/>
  <c r="J9" i="46"/>
  <c r="K9" i="46"/>
  <c r="AP9" i="46"/>
  <c r="AZ9" i="46" s="1"/>
  <c r="AQ9" i="46"/>
  <c r="AQ74" i="46" s="1"/>
  <c r="AR9" i="46"/>
  <c r="AS9" i="46"/>
  <c r="AT9" i="46"/>
  <c r="AU9" i="46"/>
  <c r="AV9" i="46"/>
  <c r="AW9" i="46"/>
  <c r="AX9" i="46"/>
  <c r="AY9" i="46"/>
  <c r="I10" i="46"/>
  <c r="H10" i="46" s="1"/>
  <c r="J10" i="46"/>
  <c r="J74" i="46" s="1"/>
  <c r="K10" i="46"/>
  <c r="AP10" i="46"/>
  <c r="AQ10" i="46"/>
  <c r="AR10" i="46"/>
  <c r="AS10" i="46"/>
  <c r="AT10" i="46"/>
  <c r="AU10" i="46"/>
  <c r="AV10" i="46"/>
  <c r="AW10" i="46"/>
  <c r="AX10" i="46"/>
  <c r="AY10" i="46"/>
  <c r="AZ10" i="46"/>
  <c r="I11" i="46"/>
  <c r="H11" i="46" s="1"/>
  <c r="J11" i="46"/>
  <c r="K11" i="46"/>
  <c r="AP11" i="46"/>
  <c r="AQ11" i="46"/>
  <c r="AZ11" i="46" s="1"/>
  <c r="AR11" i="46"/>
  <c r="AS11" i="46"/>
  <c r="AT11" i="46"/>
  <c r="AU11" i="46"/>
  <c r="AV11" i="46"/>
  <c r="AW11" i="46"/>
  <c r="AW74" i="46" s="1"/>
  <c r="AX11" i="46"/>
  <c r="AY11" i="46"/>
  <c r="I12" i="46"/>
  <c r="H12" i="46" s="1"/>
  <c r="J12" i="46"/>
  <c r="K12" i="46"/>
  <c r="AP12" i="46"/>
  <c r="AQ12" i="46"/>
  <c r="AR12" i="46"/>
  <c r="AS12" i="46"/>
  <c r="AT12" i="46"/>
  <c r="AT74" i="46" s="1"/>
  <c r="AU12" i="46"/>
  <c r="AV12" i="46"/>
  <c r="AW12" i="46"/>
  <c r="AX12" i="46"/>
  <c r="AY12" i="46"/>
  <c r="I13" i="46"/>
  <c r="J13" i="46"/>
  <c r="H13" i="46" s="1"/>
  <c r="K13" i="46"/>
  <c r="AP13" i="46"/>
  <c r="AQ13" i="46"/>
  <c r="AZ13" i="46" s="1"/>
  <c r="AR13" i="46"/>
  <c r="AS13" i="46"/>
  <c r="AT13" i="46"/>
  <c r="AU13" i="46"/>
  <c r="AV13" i="46"/>
  <c r="AW13" i="46"/>
  <c r="AX13" i="46"/>
  <c r="AY13" i="46"/>
  <c r="I14" i="46"/>
  <c r="H14" i="46" s="1"/>
  <c r="J14" i="46"/>
  <c r="K14" i="46"/>
  <c r="AP14" i="46"/>
  <c r="AQ14" i="46"/>
  <c r="AR14" i="46"/>
  <c r="AS14" i="46"/>
  <c r="AT14" i="46"/>
  <c r="AU14" i="46"/>
  <c r="AV14" i="46"/>
  <c r="AW14" i="46"/>
  <c r="AX14" i="46"/>
  <c r="AY14" i="46"/>
  <c r="AZ14" i="46"/>
  <c r="I15" i="46"/>
  <c r="H15" i="46" s="1"/>
  <c r="B5" i="46" s="1"/>
  <c r="J15" i="46"/>
  <c r="K15" i="46"/>
  <c r="AP15" i="46"/>
  <c r="AQ15" i="46"/>
  <c r="AZ15" i="46" s="1"/>
  <c r="AR15" i="46"/>
  <c r="AS15" i="46"/>
  <c r="AT15" i="46"/>
  <c r="AU15" i="46"/>
  <c r="AV15" i="46"/>
  <c r="AW15" i="46"/>
  <c r="AX15" i="46"/>
  <c r="AY15" i="46"/>
  <c r="I16" i="46"/>
  <c r="H16" i="46" s="1"/>
  <c r="J16" i="46"/>
  <c r="K16" i="46"/>
  <c r="AP16" i="46"/>
  <c r="AQ16" i="46"/>
  <c r="AR16" i="46"/>
  <c r="AS16" i="46"/>
  <c r="AT16" i="46"/>
  <c r="AZ16" i="46" s="1"/>
  <c r="AU16" i="46"/>
  <c r="AV16" i="46"/>
  <c r="AW16" i="46"/>
  <c r="AX16" i="46"/>
  <c r="AY16" i="46"/>
  <c r="I17" i="46"/>
  <c r="H17" i="46" s="1"/>
  <c r="J17" i="46"/>
  <c r="K17" i="46"/>
  <c r="AP17" i="46"/>
  <c r="AQ17" i="46"/>
  <c r="AZ17" i="46" s="1"/>
  <c r="AR17" i="46"/>
  <c r="AS17" i="46"/>
  <c r="AT17" i="46"/>
  <c r="AU17" i="46"/>
  <c r="AV17" i="46"/>
  <c r="AW17" i="46"/>
  <c r="AX17" i="46"/>
  <c r="AY17" i="46"/>
  <c r="I18" i="46"/>
  <c r="H18" i="46" s="1"/>
  <c r="J18" i="46"/>
  <c r="K18" i="46"/>
  <c r="AP18" i="46"/>
  <c r="AQ18" i="46"/>
  <c r="AR18" i="46"/>
  <c r="AS18" i="46"/>
  <c r="AT18" i="46"/>
  <c r="AU18" i="46"/>
  <c r="AV18" i="46"/>
  <c r="AW18" i="46"/>
  <c r="AX18" i="46"/>
  <c r="AY18" i="46"/>
  <c r="AZ18" i="46"/>
  <c r="I19" i="46"/>
  <c r="H19" i="46" s="1"/>
  <c r="J19" i="46"/>
  <c r="K19" i="46"/>
  <c r="AP19" i="46"/>
  <c r="AZ19" i="46" s="1"/>
  <c r="AQ19" i="46"/>
  <c r="AR19" i="46"/>
  <c r="AS19" i="46"/>
  <c r="AT19" i="46"/>
  <c r="AU19" i="46"/>
  <c r="AV19" i="46"/>
  <c r="AW19" i="46"/>
  <c r="AX19" i="46"/>
  <c r="AY19" i="46"/>
  <c r="I20" i="46"/>
  <c r="H20" i="46" s="1"/>
  <c r="J20" i="46"/>
  <c r="K20" i="46"/>
  <c r="AP20" i="46"/>
  <c r="AQ20" i="46"/>
  <c r="AR20" i="46"/>
  <c r="AS20" i="46"/>
  <c r="AT20" i="46"/>
  <c r="AZ20" i="46" s="1"/>
  <c r="AU20" i="46"/>
  <c r="AV20" i="46"/>
  <c r="AW20" i="46"/>
  <c r="AX20" i="46"/>
  <c r="AY20" i="46"/>
  <c r="I21" i="46"/>
  <c r="J21" i="46"/>
  <c r="H21" i="46" s="1"/>
  <c r="K21" i="46"/>
  <c r="AP21" i="46"/>
  <c r="AQ21" i="46"/>
  <c r="AZ21" i="46" s="1"/>
  <c r="AR21" i="46"/>
  <c r="AS21" i="46"/>
  <c r="AT21" i="46"/>
  <c r="AU21" i="46"/>
  <c r="AV21" i="46"/>
  <c r="AW21" i="46"/>
  <c r="AX21" i="46"/>
  <c r="AY21" i="46"/>
  <c r="I22" i="46"/>
  <c r="H22" i="46" s="1"/>
  <c r="J22" i="46"/>
  <c r="K22" i="46"/>
  <c r="AP22" i="46"/>
  <c r="AQ22" i="46"/>
  <c r="AR22" i="46"/>
  <c r="AS22" i="46"/>
  <c r="AT22" i="46"/>
  <c r="AU22" i="46"/>
  <c r="AV22" i="46"/>
  <c r="AW22" i="46"/>
  <c r="AX22" i="46"/>
  <c r="AY22" i="46"/>
  <c r="AZ22" i="46"/>
  <c r="I23" i="46"/>
  <c r="H23" i="46" s="1"/>
  <c r="J23" i="46"/>
  <c r="K23" i="46"/>
  <c r="AP23" i="46"/>
  <c r="AZ23" i="46" s="1"/>
  <c r="AQ23" i="46"/>
  <c r="AR23" i="46"/>
  <c r="AS23" i="46"/>
  <c r="AT23" i="46"/>
  <c r="AU23" i="46"/>
  <c r="AV23" i="46"/>
  <c r="AW23" i="46"/>
  <c r="AX23" i="46"/>
  <c r="AY23" i="46"/>
  <c r="I24" i="46"/>
  <c r="H24" i="46" s="1"/>
  <c r="J24" i="46"/>
  <c r="K24" i="46"/>
  <c r="AP24" i="46"/>
  <c r="AQ24" i="46"/>
  <c r="AR24" i="46"/>
  <c r="AS24" i="46"/>
  <c r="AT24" i="46"/>
  <c r="AZ24" i="46" s="1"/>
  <c r="AU24" i="46"/>
  <c r="AV24" i="46"/>
  <c r="AW24" i="46"/>
  <c r="AX24" i="46"/>
  <c r="AY24" i="46"/>
  <c r="H25" i="46"/>
  <c r="B2" i="46" s="1"/>
  <c r="I25" i="46"/>
  <c r="J25" i="46"/>
  <c r="K25" i="46"/>
  <c r="AP25" i="46"/>
  <c r="AQ25" i="46"/>
  <c r="AZ25" i="46" s="1"/>
  <c r="AR25" i="46"/>
  <c r="AS25" i="46"/>
  <c r="AT25" i="46"/>
  <c r="AU25" i="46"/>
  <c r="AV25" i="46"/>
  <c r="AW25" i="46"/>
  <c r="AX25" i="46"/>
  <c r="AY25" i="46"/>
  <c r="I26" i="46"/>
  <c r="J26" i="46"/>
  <c r="H26" i="46" s="1"/>
  <c r="K26" i="46"/>
  <c r="AP26" i="46"/>
  <c r="AQ26" i="46"/>
  <c r="AR26" i="46"/>
  <c r="AS26" i="46"/>
  <c r="AT26" i="46"/>
  <c r="AU26" i="46"/>
  <c r="AV26" i="46"/>
  <c r="AW26" i="46"/>
  <c r="AX26" i="46"/>
  <c r="AY26" i="46"/>
  <c r="AZ26" i="46"/>
  <c r="I27" i="46"/>
  <c r="H27" i="46" s="1"/>
  <c r="J27" i="46"/>
  <c r="K27" i="46"/>
  <c r="AP27" i="46"/>
  <c r="AZ27" i="46" s="1"/>
  <c r="AQ27" i="46"/>
  <c r="AR27" i="46"/>
  <c r="AS27" i="46"/>
  <c r="AT27" i="46"/>
  <c r="AU27" i="46"/>
  <c r="AV27" i="46"/>
  <c r="AW27" i="46"/>
  <c r="AX27" i="46"/>
  <c r="AY27" i="46"/>
  <c r="I28" i="46"/>
  <c r="H28" i="46" s="1"/>
  <c r="J28" i="46"/>
  <c r="K28" i="46"/>
  <c r="AP28" i="46"/>
  <c r="AQ28" i="46"/>
  <c r="AR28" i="46"/>
  <c r="AS28" i="46"/>
  <c r="AT28" i="46"/>
  <c r="AZ28" i="46" s="1"/>
  <c r="AU28" i="46"/>
  <c r="AV28" i="46"/>
  <c r="AW28" i="46"/>
  <c r="AX28" i="46"/>
  <c r="AY28" i="46"/>
  <c r="H29" i="46"/>
  <c r="I29" i="46"/>
  <c r="J29" i="46"/>
  <c r="K29" i="46"/>
  <c r="AP29" i="46"/>
  <c r="AQ29" i="46"/>
  <c r="AZ29" i="46" s="1"/>
  <c r="AR29" i="46"/>
  <c r="AS29" i="46"/>
  <c r="AT29" i="46"/>
  <c r="AU29" i="46"/>
  <c r="AV29" i="46"/>
  <c r="AW29" i="46"/>
  <c r="AX29" i="46"/>
  <c r="AY29" i="46"/>
  <c r="I30" i="46"/>
  <c r="H30" i="46" s="1"/>
  <c r="J30" i="46"/>
  <c r="K30" i="46"/>
  <c r="AP30" i="46"/>
  <c r="AQ30" i="46"/>
  <c r="AR30" i="46"/>
  <c r="AS30" i="46"/>
  <c r="AT30" i="46"/>
  <c r="AU30" i="46"/>
  <c r="AV30" i="46"/>
  <c r="AW30" i="46"/>
  <c r="AX30" i="46"/>
  <c r="AY30" i="46"/>
  <c r="AZ30" i="46"/>
  <c r="I31" i="46"/>
  <c r="H31" i="46" s="1"/>
  <c r="J31" i="46"/>
  <c r="K31" i="46"/>
  <c r="AP31" i="46"/>
  <c r="AZ31" i="46" s="1"/>
  <c r="AQ31" i="46"/>
  <c r="AR31" i="46"/>
  <c r="AS31" i="46"/>
  <c r="AT31" i="46"/>
  <c r="AU31" i="46"/>
  <c r="AV31" i="46"/>
  <c r="AW31" i="46"/>
  <c r="AX31" i="46"/>
  <c r="AY31" i="46"/>
  <c r="I32" i="46"/>
  <c r="H32" i="46" s="1"/>
  <c r="J32" i="46"/>
  <c r="K32" i="46"/>
  <c r="AP32" i="46"/>
  <c r="AQ32" i="46"/>
  <c r="AR32" i="46"/>
  <c r="AS32" i="46"/>
  <c r="AT32" i="46"/>
  <c r="AZ32" i="46" s="1"/>
  <c r="AU32" i="46"/>
  <c r="AV32" i="46"/>
  <c r="AW32" i="46"/>
  <c r="AX32" i="46"/>
  <c r="AY32" i="46"/>
  <c r="H33" i="46"/>
  <c r="I33" i="46"/>
  <c r="J33" i="46"/>
  <c r="K33" i="46"/>
  <c r="AP33" i="46"/>
  <c r="AQ33" i="46"/>
  <c r="AZ33" i="46" s="1"/>
  <c r="AR33" i="46"/>
  <c r="AS33" i="46"/>
  <c r="AT33" i="46"/>
  <c r="AU33" i="46"/>
  <c r="AV33" i="46"/>
  <c r="AW33" i="46"/>
  <c r="AX33" i="46"/>
  <c r="AY33" i="46"/>
  <c r="I34" i="46"/>
  <c r="J34" i="46"/>
  <c r="H34" i="46" s="1"/>
  <c r="K34" i="46"/>
  <c r="AP34" i="46"/>
  <c r="AQ34" i="46"/>
  <c r="AR34" i="46"/>
  <c r="AS34" i="46"/>
  <c r="AT34" i="46"/>
  <c r="AU34" i="46"/>
  <c r="AV34" i="46"/>
  <c r="AW34" i="46"/>
  <c r="AX34" i="46"/>
  <c r="AY34" i="46"/>
  <c r="AZ34" i="46"/>
  <c r="I35" i="46"/>
  <c r="H35" i="46" s="1"/>
  <c r="J35" i="46"/>
  <c r="K35" i="46"/>
  <c r="AP35" i="46"/>
  <c r="AZ35" i="46" s="1"/>
  <c r="AQ35" i="46"/>
  <c r="AR35" i="46"/>
  <c r="AS35" i="46"/>
  <c r="AT35" i="46"/>
  <c r="AU35" i="46"/>
  <c r="AV35" i="46"/>
  <c r="AW35" i="46"/>
  <c r="AX35" i="46"/>
  <c r="AY35" i="46"/>
  <c r="I36" i="46"/>
  <c r="H36" i="46" s="1"/>
  <c r="J36" i="46"/>
  <c r="K36" i="46"/>
  <c r="AP36" i="46"/>
  <c r="AQ36" i="46"/>
  <c r="AR36" i="46"/>
  <c r="AS36" i="46"/>
  <c r="AT36" i="46"/>
  <c r="AZ36" i="46" s="1"/>
  <c r="AU36" i="46"/>
  <c r="AV36" i="46"/>
  <c r="AW36" i="46"/>
  <c r="AX36" i="46"/>
  <c r="AY36" i="46"/>
  <c r="I37" i="46"/>
  <c r="H37" i="46" s="1"/>
  <c r="J37" i="46"/>
  <c r="K37" i="46"/>
  <c r="AP37" i="46"/>
  <c r="AQ37" i="46"/>
  <c r="AZ37" i="46" s="1"/>
  <c r="AR37" i="46"/>
  <c r="AS37" i="46"/>
  <c r="AT37" i="46"/>
  <c r="AU37" i="46"/>
  <c r="AV37" i="46"/>
  <c r="AW37" i="46"/>
  <c r="AX37" i="46"/>
  <c r="AY37" i="46"/>
  <c r="I38" i="46"/>
  <c r="J38" i="46"/>
  <c r="H38" i="46" s="1"/>
  <c r="K38" i="46"/>
  <c r="AP38" i="46"/>
  <c r="AQ38" i="46"/>
  <c r="AR38" i="46"/>
  <c r="AS38" i="46"/>
  <c r="AT38" i="46"/>
  <c r="AU38" i="46"/>
  <c r="AV38" i="46"/>
  <c r="AW38" i="46"/>
  <c r="AX38" i="46"/>
  <c r="AY38" i="46"/>
  <c r="AZ38" i="46"/>
  <c r="I39" i="46"/>
  <c r="H39" i="46" s="1"/>
  <c r="J39" i="46"/>
  <c r="K39" i="46"/>
  <c r="AP39" i="46"/>
  <c r="AQ39" i="46"/>
  <c r="AZ39" i="46" s="1"/>
  <c r="AR39" i="46"/>
  <c r="AS39" i="46"/>
  <c r="AT39" i="46"/>
  <c r="AU39" i="46"/>
  <c r="AV39" i="46"/>
  <c r="AW39" i="46"/>
  <c r="AX39" i="46"/>
  <c r="AY39" i="46"/>
  <c r="I40" i="46"/>
  <c r="J40" i="46"/>
  <c r="H40" i="46" s="1"/>
  <c r="K40" i="46"/>
  <c r="AP40" i="46"/>
  <c r="AQ40" i="46"/>
  <c r="AR40" i="46"/>
  <c r="AS40" i="46"/>
  <c r="AT40" i="46"/>
  <c r="AZ40" i="46" s="1"/>
  <c r="AU40" i="46"/>
  <c r="AV40" i="46"/>
  <c r="AW40" i="46"/>
  <c r="AX40" i="46"/>
  <c r="AY40" i="46"/>
  <c r="I41" i="46"/>
  <c r="H41" i="46" s="1"/>
  <c r="J41" i="46"/>
  <c r="K41" i="46"/>
  <c r="AP41" i="46"/>
  <c r="AQ41" i="46"/>
  <c r="AZ41" i="46" s="1"/>
  <c r="AR41" i="46"/>
  <c r="AS41" i="46"/>
  <c r="AT41" i="46"/>
  <c r="AU41" i="46"/>
  <c r="AV41" i="46"/>
  <c r="AW41" i="46"/>
  <c r="AX41" i="46"/>
  <c r="AY41" i="46"/>
  <c r="I42" i="46"/>
  <c r="J42" i="46"/>
  <c r="H42" i="46" s="1"/>
  <c r="K42" i="46"/>
  <c r="AP42" i="46"/>
  <c r="AQ42" i="46"/>
  <c r="AR42" i="46"/>
  <c r="AS42" i="46"/>
  <c r="AT42" i="46"/>
  <c r="AU42" i="46"/>
  <c r="AV42" i="46"/>
  <c r="AW42" i="46"/>
  <c r="AX42" i="46"/>
  <c r="AY42" i="46"/>
  <c r="AZ42" i="46"/>
  <c r="I43" i="46"/>
  <c r="H43" i="46" s="1"/>
  <c r="J43" i="46"/>
  <c r="K43" i="46"/>
  <c r="AP43" i="46"/>
  <c r="AQ43" i="46"/>
  <c r="AZ43" i="46" s="1"/>
  <c r="AR43" i="46"/>
  <c r="AS43" i="46"/>
  <c r="AT43" i="46"/>
  <c r="AU43" i="46"/>
  <c r="AV43" i="46"/>
  <c r="AW43" i="46"/>
  <c r="AX43" i="46"/>
  <c r="AY43" i="46"/>
  <c r="I44" i="46"/>
  <c r="J44" i="46"/>
  <c r="H44" i="46" s="1"/>
  <c r="K44" i="46"/>
  <c r="AP44" i="46"/>
  <c r="AQ44" i="46"/>
  <c r="AR44" i="46"/>
  <c r="AS44" i="46"/>
  <c r="AT44" i="46"/>
  <c r="AZ44" i="46" s="1"/>
  <c r="AU44" i="46"/>
  <c r="AV44" i="46"/>
  <c r="AW44" i="46"/>
  <c r="AX44" i="46"/>
  <c r="AY44" i="46"/>
  <c r="H45" i="46"/>
  <c r="I45" i="46"/>
  <c r="J45" i="46"/>
  <c r="K45" i="46"/>
  <c r="AP45" i="46"/>
  <c r="AQ45" i="46"/>
  <c r="AZ45" i="46" s="1"/>
  <c r="AR45" i="46"/>
  <c r="AS45" i="46"/>
  <c r="AT45" i="46"/>
  <c r="AU45" i="46"/>
  <c r="AV45" i="46"/>
  <c r="AW45" i="46"/>
  <c r="AX45" i="46"/>
  <c r="AY45" i="46"/>
  <c r="I46" i="46"/>
  <c r="H46" i="46" s="1"/>
  <c r="J46" i="46"/>
  <c r="K46" i="46"/>
  <c r="AP46" i="46"/>
  <c r="AQ46" i="46"/>
  <c r="AR46" i="46"/>
  <c r="AS46" i="46"/>
  <c r="AT46" i="46"/>
  <c r="AU46" i="46"/>
  <c r="AV46" i="46"/>
  <c r="AW46" i="46"/>
  <c r="AX46" i="46"/>
  <c r="AY46" i="46"/>
  <c r="AZ46" i="46"/>
  <c r="I47" i="46"/>
  <c r="H47" i="46" s="1"/>
  <c r="J47" i="46"/>
  <c r="K47" i="46"/>
  <c r="AP47" i="46"/>
  <c r="AQ47" i="46"/>
  <c r="AZ47" i="46" s="1"/>
  <c r="AR47" i="46"/>
  <c r="AS47" i="46"/>
  <c r="AT47" i="46"/>
  <c r="AU47" i="46"/>
  <c r="AV47" i="46"/>
  <c r="AW47" i="46"/>
  <c r="AX47" i="46"/>
  <c r="AY47" i="46"/>
  <c r="I48" i="46"/>
  <c r="J48" i="46"/>
  <c r="H48" i="46" s="1"/>
  <c r="K48" i="46"/>
  <c r="AP48" i="46"/>
  <c r="AQ48" i="46"/>
  <c r="AR48" i="46"/>
  <c r="AS48" i="46"/>
  <c r="AT48" i="46"/>
  <c r="AZ48" i="46" s="1"/>
  <c r="AU48" i="46"/>
  <c r="AV48" i="46"/>
  <c r="AW48" i="46"/>
  <c r="AX48" i="46"/>
  <c r="AY48" i="46"/>
  <c r="I49" i="46"/>
  <c r="H49" i="46" s="1"/>
  <c r="J49" i="46"/>
  <c r="K49" i="46"/>
  <c r="AP49" i="46"/>
  <c r="AQ49" i="46"/>
  <c r="AZ49" i="46" s="1"/>
  <c r="AR49" i="46"/>
  <c r="AS49" i="46"/>
  <c r="AT49" i="46"/>
  <c r="AU49" i="46"/>
  <c r="AV49" i="46"/>
  <c r="AW49" i="46"/>
  <c r="AX49" i="46"/>
  <c r="AY49" i="46"/>
  <c r="I50" i="46"/>
  <c r="H50" i="46" s="1"/>
  <c r="J50" i="46"/>
  <c r="K50" i="46"/>
  <c r="AP50" i="46"/>
  <c r="AQ50" i="46"/>
  <c r="AR50" i="46"/>
  <c r="AS50" i="46"/>
  <c r="AT50" i="46"/>
  <c r="AU50" i="46"/>
  <c r="AV50" i="46"/>
  <c r="AW50" i="46"/>
  <c r="AX50" i="46"/>
  <c r="AY50" i="46"/>
  <c r="AZ50" i="46"/>
  <c r="I51" i="46"/>
  <c r="H51" i="46" s="1"/>
  <c r="J51" i="46"/>
  <c r="K51" i="46"/>
  <c r="AP51" i="46"/>
  <c r="AQ51" i="46"/>
  <c r="AZ51" i="46" s="1"/>
  <c r="AR51" i="46"/>
  <c r="AS51" i="46"/>
  <c r="AT51" i="46"/>
  <c r="AU51" i="46"/>
  <c r="AV51" i="46"/>
  <c r="AW51" i="46"/>
  <c r="AX51" i="46"/>
  <c r="AY51" i="46"/>
  <c r="I52" i="46"/>
  <c r="J52" i="46"/>
  <c r="H52" i="46" s="1"/>
  <c r="K52" i="46"/>
  <c r="AP52" i="46"/>
  <c r="AQ52" i="46"/>
  <c r="AR52" i="46"/>
  <c r="AS52" i="46"/>
  <c r="AT52" i="46"/>
  <c r="AZ52" i="46" s="1"/>
  <c r="AU52" i="46"/>
  <c r="AV52" i="46"/>
  <c r="AW52" i="46"/>
  <c r="AX52" i="46"/>
  <c r="AY52" i="46"/>
  <c r="H53" i="46"/>
  <c r="I53" i="46"/>
  <c r="J53" i="46"/>
  <c r="K53" i="46"/>
  <c r="AP53" i="46"/>
  <c r="AQ53" i="46"/>
  <c r="AZ53" i="46" s="1"/>
  <c r="AR53" i="46"/>
  <c r="AS53" i="46"/>
  <c r="AT53" i="46"/>
  <c r="AU53" i="46"/>
  <c r="AV53" i="46"/>
  <c r="AW53" i="46"/>
  <c r="AX53" i="46"/>
  <c r="AY53" i="46"/>
  <c r="I54" i="46"/>
  <c r="H54" i="46" s="1"/>
  <c r="J54" i="46"/>
  <c r="K54" i="46"/>
  <c r="AP54" i="46"/>
  <c r="AQ54" i="46"/>
  <c r="AR54" i="46"/>
  <c r="AS54" i="46"/>
  <c r="AT54" i="46"/>
  <c r="AU54" i="46"/>
  <c r="AV54" i="46"/>
  <c r="AW54" i="46"/>
  <c r="AX54" i="46"/>
  <c r="AY54" i="46"/>
  <c r="AZ54" i="46"/>
  <c r="I55" i="46"/>
  <c r="H55" i="46" s="1"/>
  <c r="J55" i="46"/>
  <c r="K55" i="46"/>
  <c r="AP55" i="46"/>
  <c r="AQ55" i="46"/>
  <c r="AZ55" i="46" s="1"/>
  <c r="AR55" i="46"/>
  <c r="AS55" i="46"/>
  <c r="AT55" i="46"/>
  <c r="AU55" i="46"/>
  <c r="AV55" i="46"/>
  <c r="AW55" i="46"/>
  <c r="AX55" i="46"/>
  <c r="AY55" i="46"/>
  <c r="I56" i="46"/>
  <c r="J56" i="46"/>
  <c r="H56" i="46" s="1"/>
  <c r="K56" i="46"/>
  <c r="AP56" i="46"/>
  <c r="AQ56" i="46"/>
  <c r="AR56" i="46"/>
  <c r="AS56" i="46"/>
  <c r="AT56" i="46"/>
  <c r="AZ56" i="46" s="1"/>
  <c r="AU56" i="46"/>
  <c r="AV56" i="46"/>
  <c r="AW56" i="46"/>
  <c r="AX56" i="46"/>
  <c r="AY56" i="46"/>
  <c r="I57" i="46"/>
  <c r="H57" i="46" s="1"/>
  <c r="J57" i="46"/>
  <c r="K57" i="46"/>
  <c r="AP57" i="46"/>
  <c r="AQ57" i="46"/>
  <c r="AZ57" i="46" s="1"/>
  <c r="AR57" i="46"/>
  <c r="AS57" i="46"/>
  <c r="AT57" i="46"/>
  <c r="AU57" i="46"/>
  <c r="AV57" i="46"/>
  <c r="AW57" i="46"/>
  <c r="AX57" i="46"/>
  <c r="AY57" i="46"/>
  <c r="I58" i="46"/>
  <c r="H58" i="46" s="1"/>
  <c r="J58" i="46"/>
  <c r="K58" i="46"/>
  <c r="AP58" i="46"/>
  <c r="AQ58" i="46"/>
  <c r="AR58" i="46"/>
  <c r="AS58" i="46"/>
  <c r="AT58" i="46"/>
  <c r="AU58" i="46"/>
  <c r="AV58" i="46"/>
  <c r="AW58" i="46"/>
  <c r="AX58" i="46"/>
  <c r="AY58" i="46"/>
  <c r="AZ58" i="46"/>
  <c r="I59" i="46"/>
  <c r="H59" i="46" s="1"/>
  <c r="J59" i="46"/>
  <c r="K59" i="46"/>
  <c r="AP59" i="46"/>
  <c r="AQ59" i="46"/>
  <c r="AZ59" i="46" s="1"/>
  <c r="AR59" i="46"/>
  <c r="AS59" i="46"/>
  <c r="AT59" i="46"/>
  <c r="AU59" i="46"/>
  <c r="AV59" i="46"/>
  <c r="AW59" i="46"/>
  <c r="AX59" i="46"/>
  <c r="AY59" i="46"/>
  <c r="I60" i="46"/>
  <c r="H60" i="46" s="1"/>
  <c r="J60" i="46"/>
  <c r="K60" i="46"/>
  <c r="AP60" i="46"/>
  <c r="AQ60" i="46"/>
  <c r="AR60" i="46"/>
  <c r="AS60" i="46"/>
  <c r="AT60" i="46"/>
  <c r="AZ60" i="46" s="1"/>
  <c r="AU60" i="46"/>
  <c r="AV60" i="46"/>
  <c r="AW60" i="46"/>
  <c r="AX60" i="46"/>
  <c r="AY60" i="46"/>
  <c r="I61" i="46"/>
  <c r="H61" i="46" s="1"/>
  <c r="J61" i="46"/>
  <c r="K61" i="46"/>
  <c r="AP61" i="46"/>
  <c r="AQ61" i="46"/>
  <c r="AZ61" i="46" s="1"/>
  <c r="AR61" i="46"/>
  <c r="AS61" i="46"/>
  <c r="AT61" i="46"/>
  <c r="AU61" i="46"/>
  <c r="AV61" i="46"/>
  <c r="AW61" i="46"/>
  <c r="AX61" i="46"/>
  <c r="AY61" i="46"/>
  <c r="I62" i="46"/>
  <c r="H62" i="46" s="1"/>
  <c r="J62" i="46"/>
  <c r="K62" i="46"/>
  <c r="AP62" i="46"/>
  <c r="AQ62" i="46"/>
  <c r="AR62" i="46"/>
  <c r="AS62" i="46"/>
  <c r="AT62" i="46"/>
  <c r="AU62" i="46"/>
  <c r="AV62" i="46"/>
  <c r="AW62" i="46"/>
  <c r="AX62" i="46"/>
  <c r="AY62" i="46"/>
  <c r="AZ62" i="46"/>
  <c r="I63" i="46"/>
  <c r="H63" i="46" s="1"/>
  <c r="J63" i="46"/>
  <c r="K63" i="46"/>
  <c r="AP63" i="46"/>
  <c r="AQ63" i="46"/>
  <c r="AZ63" i="46" s="1"/>
  <c r="AR63" i="46"/>
  <c r="AS63" i="46"/>
  <c r="AT63" i="46"/>
  <c r="AU63" i="46"/>
  <c r="AV63" i="46"/>
  <c r="AW63" i="46"/>
  <c r="AX63" i="46"/>
  <c r="AY63" i="46"/>
  <c r="I64" i="46"/>
  <c r="H64" i="46" s="1"/>
  <c r="J64" i="46"/>
  <c r="K64" i="46"/>
  <c r="AP64" i="46"/>
  <c r="AQ64" i="46"/>
  <c r="AR64" i="46"/>
  <c r="AS64" i="46"/>
  <c r="AT64" i="46"/>
  <c r="AZ64" i="46" s="1"/>
  <c r="AU64" i="46"/>
  <c r="AV64" i="46"/>
  <c r="AW64" i="46"/>
  <c r="AX64" i="46"/>
  <c r="AY64" i="46"/>
  <c r="I65" i="46"/>
  <c r="H65" i="46" s="1"/>
  <c r="J65" i="46"/>
  <c r="K65" i="46"/>
  <c r="AP65" i="46"/>
  <c r="AQ65" i="46"/>
  <c r="AZ65" i="46" s="1"/>
  <c r="AR65" i="46"/>
  <c r="AS65" i="46"/>
  <c r="AT65" i="46"/>
  <c r="AU65" i="46"/>
  <c r="AV65" i="46"/>
  <c r="AW65" i="46"/>
  <c r="AX65" i="46"/>
  <c r="AY65" i="46"/>
  <c r="I66" i="46"/>
  <c r="H66" i="46" s="1"/>
  <c r="J66" i="46"/>
  <c r="K66" i="46"/>
  <c r="AP66" i="46"/>
  <c r="AQ66" i="46"/>
  <c r="AR66" i="46"/>
  <c r="AS66" i="46"/>
  <c r="AT66" i="46"/>
  <c r="AU66" i="46"/>
  <c r="AV66" i="46"/>
  <c r="AW66" i="46"/>
  <c r="AX66" i="46"/>
  <c r="AY66" i="46"/>
  <c r="AZ66" i="46"/>
  <c r="I67" i="46"/>
  <c r="H67" i="46" s="1"/>
  <c r="J67" i="46"/>
  <c r="K67" i="46"/>
  <c r="AP67" i="46"/>
  <c r="AQ67" i="46"/>
  <c r="AZ67" i="46" s="1"/>
  <c r="AR67" i="46"/>
  <c r="AS67" i="46"/>
  <c r="AT67" i="46"/>
  <c r="AU67" i="46"/>
  <c r="AV67" i="46"/>
  <c r="AW67" i="46"/>
  <c r="AX67" i="46"/>
  <c r="AY67" i="46"/>
  <c r="I68" i="46"/>
  <c r="J68" i="46"/>
  <c r="H68" i="46" s="1"/>
  <c r="K68" i="46"/>
  <c r="AP68" i="46"/>
  <c r="AQ68" i="46"/>
  <c r="AR68" i="46"/>
  <c r="AS68" i="46"/>
  <c r="AT68" i="46"/>
  <c r="AZ68" i="46" s="1"/>
  <c r="AU68" i="46"/>
  <c r="AV68" i="46"/>
  <c r="AW68" i="46"/>
  <c r="AX68" i="46"/>
  <c r="AY68" i="46"/>
  <c r="I69" i="46"/>
  <c r="J69" i="46"/>
  <c r="K69" i="46"/>
  <c r="H69" i="46" s="1"/>
  <c r="AP69" i="46"/>
  <c r="AZ69" i="46" s="1"/>
  <c r="AQ69" i="46"/>
  <c r="AR69" i="46"/>
  <c r="AS69" i="46"/>
  <c r="AT69" i="46"/>
  <c r="AU69" i="46"/>
  <c r="AV69" i="46"/>
  <c r="AW69" i="46"/>
  <c r="AX69" i="46"/>
  <c r="AY69" i="46"/>
  <c r="I70" i="46"/>
  <c r="H70" i="46" s="1"/>
  <c r="J70" i="46"/>
  <c r="K70" i="46"/>
  <c r="AP70" i="46"/>
  <c r="AQ70" i="46"/>
  <c r="AR70" i="46"/>
  <c r="AS70" i="46"/>
  <c r="AT70" i="46"/>
  <c r="AU70" i="46"/>
  <c r="AV70" i="46"/>
  <c r="AW70" i="46"/>
  <c r="AX70" i="46"/>
  <c r="AY70" i="46"/>
  <c r="AZ70" i="46"/>
  <c r="I71" i="46"/>
  <c r="H71" i="46" s="1"/>
  <c r="J71" i="46"/>
  <c r="K71" i="46"/>
  <c r="AP71" i="46"/>
  <c r="AQ71" i="46"/>
  <c r="AZ71" i="46" s="1"/>
  <c r="AR71" i="46"/>
  <c r="AS71" i="46"/>
  <c r="AT71" i="46"/>
  <c r="AU71" i="46"/>
  <c r="AV71" i="46"/>
  <c r="AW71" i="46"/>
  <c r="AX71" i="46"/>
  <c r="AY71" i="46"/>
  <c r="I72" i="46"/>
  <c r="H72" i="46" s="1"/>
  <c r="J72" i="46"/>
  <c r="K72" i="46"/>
  <c r="AP72" i="46"/>
  <c r="AQ72" i="46"/>
  <c r="AR72" i="46"/>
  <c r="AS72" i="46"/>
  <c r="AT72" i="46"/>
  <c r="AZ72" i="46" s="1"/>
  <c r="AU72" i="46"/>
  <c r="AV72" i="46"/>
  <c r="AW72" i="46"/>
  <c r="AX72" i="46"/>
  <c r="AY72" i="46"/>
  <c r="I73" i="46"/>
  <c r="H73" i="46" s="1"/>
  <c r="J73" i="46"/>
  <c r="K73" i="46"/>
  <c r="AP73" i="46"/>
  <c r="AQ73" i="46"/>
  <c r="AZ73" i="46" s="1"/>
  <c r="AR73" i="46"/>
  <c r="AS73" i="46"/>
  <c r="AT73" i="46"/>
  <c r="AU73" i="46"/>
  <c r="AV73" i="46"/>
  <c r="AW73" i="46"/>
  <c r="AX73" i="46"/>
  <c r="AY73" i="46"/>
  <c r="F74" i="46"/>
  <c r="G74" i="46"/>
  <c r="I74" i="46"/>
  <c r="K74" i="46"/>
  <c r="L74" i="46"/>
  <c r="M74" i="46"/>
  <c r="N74" i="46"/>
  <c r="O74" i="46"/>
  <c r="P74" i="46"/>
  <c r="Q74" i="46"/>
  <c r="R74" i="46"/>
  <c r="S74" i="46"/>
  <c r="T74" i="46"/>
  <c r="U74" i="46"/>
  <c r="V74" i="46"/>
  <c r="W74" i="46"/>
  <c r="X74" i="46"/>
  <c r="Y74" i="46"/>
  <c r="Z74" i="46"/>
  <c r="AA74" i="46"/>
  <c r="AB74" i="46"/>
  <c r="AC74" i="46"/>
  <c r="AD74" i="46"/>
  <c r="AE74" i="46"/>
  <c r="AF74" i="46"/>
  <c r="AG74" i="46"/>
  <c r="AH74" i="46"/>
  <c r="AI74" i="46"/>
  <c r="AJ74" i="46"/>
  <c r="AK74" i="46"/>
  <c r="AL74" i="46"/>
  <c r="AM74" i="46"/>
  <c r="AN74" i="46"/>
  <c r="AO74" i="46"/>
  <c r="AP74" i="46"/>
  <c r="AR74" i="46"/>
  <c r="AS74" i="46"/>
  <c r="AU74" i="46"/>
  <c r="AV74" i="46"/>
  <c r="AX74" i="46"/>
  <c r="AY74" i="46"/>
  <c r="B6" i="45"/>
  <c r="G9" i="45"/>
  <c r="F9" i="45" s="1"/>
  <c r="H9" i="45"/>
  <c r="I9" i="45"/>
  <c r="AN9" i="45"/>
  <c r="AX9" i="45" s="1"/>
  <c r="AO9" i="45"/>
  <c r="AP9" i="45"/>
  <c r="AP74" i="45" s="1"/>
  <c r="AQ9" i="45"/>
  <c r="AR9" i="45"/>
  <c r="AR74" i="45" s="1"/>
  <c r="AS9" i="45"/>
  <c r="AT9" i="45"/>
  <c r="AU9" i="45"/>
  <c r="AV9" i="45"/>
  <c r="AW9" i="45"/>
  <c r="G10" i="45"/>
  <c r="F10" i="45" s="1"/>
  <c r="H10" i="45"/>
  <c r="I10" i="45"/>
  <c r="AN10" i="45"/>
  <c r="AX10" i="45" s="1"/>
  <c r="AO10" i="45"/>
  <c r="AO74" i="45" s="1"/>
  <c r="AP10" i="45"/>
  <c r="AQ10" i="45"/>
  <c r="AR10" i="45"/>
  <c r="AS10" i="45"/>
  <c r="AT10" i="45"/>
  <c r="AU10" i="45"/>
  <c r="AV10" i="45"/>
  <c r="AW10" i="45"/>
  <c r="F11" i="45"/>
  <c r="G11" i="45"/>
  <c r="H11" i="45"/>
  <c r="H74" i="45" s="1"/>
  <c r="I11" i="45"/>
  <c r="AN11" i="45"/>
  <c r="AX11" i="45" s="1"/>
  <c r="AO11" i="45"/>
  <c r="AP11" i="45"/>
  <c r="AQ11" i="45"/>
  <c r="AR11" i="45"/>
  <c r="AS11" i="45"/>
  <c r="AT11" i="45"/>
  <c r="AU11" i="45"/>
  <c r="AV11" i="45"/>
  <c r="AV74" i="45" s="1"/>
  <c r="AW11" i="45"/>
  <c r="G12" i="45"/>
  <c r="F12" i="45" s="1"/>
  <c r="H12" i="45"/>
  <c r="I12" i="45"/>
  <c r="AN12" i="45"/>
  <c r="AO12" i="45"/>
  <c r="AP12" i="45"/>
  <c r="AQ12" i="45"/>
  <c r="AR12" i="45"/>
  <c r="AS12" i="45"/>
  <c r="AX12" i="45" s="1"/>
  <c r="AT12" i="45"/>
  <c r="AU12" i="45"/>
  <c r="AV12" i="45"/>
  <c r="AW12" i="45"/>
  <c r="G13" i="45"/>
  <c r="F13" i="45" s="1"/>
  <c r="H13" i="45"/>
  <c r="I13" i="45"/>
  <c r="AN13" i="45"/>
  <c r="AX13" i="45" s="1"/>
  <c r="AO13" i="45"/>
  <c r="AP13" i="45"/>
  <c r="AQ13" i="45"/>
  <c r="AR13" i="45"/>
  <c r="AS13" i="45"/>
  <c r="AT13" i="45"/>
  <c r="AU13" i="45"/>
  <c r="AV13" i="45"/>
  <c r="AW13" i="45"/>
  <c r="G14" i="45"/>
  <c r="F14" i="45" s="1"/>
  <c r="H14" i="45"/>
  <c r="I14" i="45"/>
  <c r="AN14" i="45"/>
  <c r="AX14" i="45" s="1"/>
  <c r="AO14" i="45"/>
  <c r="AP14" i="45"/>
  <c r="AQ14" i="45"/>
  <c r="AR14" i="45"/>
  <c r="AS14" i="45"/>
  <c r="AT14" i="45"/>
  <c r="AU14" i="45"/>
  <c r="AV14" i="45"/>
  <c r="AW14" i="45"/>
  <c r="F15" i="45"/>
  <c r="G15" i="45"/>
  <c r="H15" i="45"/>
  <c r="I15" i="45"/>
  <c r="AN15" i="45"/>
  <c r="AX15" i="45" s="1"/>
  <c r="AO15" i="45"/>
  <c r="AP15" i="45"/>
  <c r="AQ15" i="45"/>
  <c r="AR15" i="45"/>
  <c r="AS15" i="45"/>
  <c r="AT15" i="45"/>
  <c r="AU15" i="45"/>
  <c r="AV15" i="45"/>
  <c r="AW15" i="45"/>
  <c r="G16" i="45"/>
  <c r="F16" i="45" s="1"/>
  <c r="H16" i="45"/>
  <c r="I16" i="45"/>
  <c r="AN16" i="45"/>
  <c r="AO16" i="45"/>
  <c r="AP16" i="45"/>
  <c r="AQ16" i="45"/>
  <c r="AR16" i="45"/>
  <c r="AS16" i="45"/>
  <c r="AX16" i="45" s="1"/>
  <c r="AT16" i="45"/>
  <c r="AU16" i="45"/>
  <c r="AV16" i="45"/>
  <c r="AW16" i="45"/>
  <c r="G17" i="45"/>
  <c r="F17" i="45" s="1"/>
  <c r="H17" i="45"/>
  <c r="I17" i="45"/>
  <c r="AN17" i="45"/>
  <c r="AX17" i="45" s="1"/>
  <c r="AO17" i="45"/>
  <c r="AP17" i="45"/>
  <c r="AQ17" i="45"/>
  <c r="AR17" i="45"/>
  <c r="AS17" i="45"/>
  <c r="AT17" i="45"/>
  <c r="AU17" i="45"/>
  <c r="AV17" i="45"/>
  <c r="AW17" i="45"/>
  <c r="G18" i="45"/>
  <c r="F18" i="45" s="1"/>
  <c r="H18" i="45"/>
  <c r="I18" i="45"/>
  <c r="AN18" i="45"/>
  <c r="AX18" i="45" s="1"/>
  <c r="AO18" i="45"/>
  <c r="AP18" i="45"/>
  <c r="AQ18" i="45"/>
  <c r="AR18" i="45"/>
  <c r="AS18" i="45"/>
  <c r="AT18" i="45"/>
  <c r="AU18" i="45"/>
  <c r="AV18" i="45"/>
  <c r="AW18" i="45"/>
  <c r="F19" i="45"/>
  <c r="G19" i="45"/>
  <c r="H19" i="45"/>
  <c r="I19" i="45"/>
  <c r="AN19" i="45"/>
  <c r="AX19" i="45" s="1"/>
  <c r="AO19" i="45"/>
  <c r="AP19" i="45"/>
  <c r="AQ19" i="45"/>
  <c r="AR19" i="45"/>
  <c r="AS19" i="45"/>
  <c r="AT19" i="45"/>
  <c r="AU19" i="45"/>
  <c r="AV19" i="45"/>
  <c r="AW19" i="45"/>
  <c r="G20" i="45"/>
  <c r="F20" i="45" s="1"/>
  <c r="H20" i="45"/>
  <c r="I20" i="45"/>
  <c r="AN20" i="45"/>
  <c r="AO20" i="45"/>
  <c r="AP20" i="45"/>
  <c r="AQ20" i="45"/>
  <c r="AR20" i="45"/>
  <c r="AS20" i="45"/>
  <c r="AX20" i="45" s="1"/>
  <c r="AT20" i="45"/>
  <c r="AU20" i="45"/>
  <c r="AV20" i="45"/>
  <c r="AW20" i="45"/>
  <c r="G21" i="45"/>
  <c r="F21" i="45" s="1"/>
  <c r="H21" i="45"/>
  <c r="I21" i="45"/>
  <c r="AN21" i="45"/>
  <c r="AX21" i="45" s="1"/>
  <c r="AO21" i="45"/>
  <c r="AP21" i="45"/>
  <c r="AQ21" i="45"/>
  <c r="AR21" i="45"/>
  <c r="AS21" i="45"/>
  <c r="AT21" i="45"/>
  <c r="AU21" i="45"/>
  <c r="AV21" i="45"/>
  <c r="AW21" i="45"/>
  <c r="G22" i="45"/>
  <c r="F22" i="45" s="1"/>
  <c r="H22" i="45"/>
  <c r="I22" i="45"/>
  <c r="AN22" i="45"/>
  <c r="AX22" i="45" s="1"/>
  <c r="AO22" i="45"/>
  <c r="AP22" i="45"/>
  <c r="AQ22" i="45"/>
  <c r="AR22" i="45"/>
  <c r="AS22" i="45"/>
  <c r="AT22" i="45"/>
  <c r="AU22" i="45"/>
  <c r="AV22" i="45"/>
  <c r="AW22" i="45"/>
  <c r="F23" i="45"/>
  <c r="G23" i="45"/>
  <c r="H23" i="45"/>
  <c r="I23" i="45"/>
  <c r="AN23" i="45"/>
  <c r="AX23" i="45" s="1"/>
  <c r="AO23" i="45"/>
  <c r="AP23" i="45"/>
  <c r="AQ23" i="45"/>
  <c r="AR23" i="45"/>
  <c r="AS23" i="45"/>
  <c r="AT23" i="45"/>
  <c r="AU23" i="45"/>
  <c r="AV23" i="45"/>
  <c r="AW23" i="45"/>
  <c r="G24" i="45"/>
  <c r="F24" i="45" s="1"/>
  <c r="H24" i="45"/>
  <c r="I24" i="45"/>
  <c r="AN24" i="45"/>
  <c r="AO24" i="45"/>
  <c r="AP24" i="45"/>
  <c r="AQ24" i="45"/>
  <c r="AR24" i="45"/>
  <c r="AS24" i="45"/>
  <c r="AX24" i="45" s="1"/>
  <c r="AT24" i="45"/>
  <c r="AU24" i="45"/>
  <c r="AV24" i="45"/>
  <c r="AW24" i="45"/>
  <c r="G25" i="45"/>
  <c r="F25" i="45" s="1"/>
  <c r="B2" i="45" s="1"/>
  <c r="H25" i="45"/>
  <c r="I25" i="45"/>
  <c r="AN25" i="45"/>
  <c r="AX25" i="45" s="1"/>
  <c r="AO25" i="45"/>
  <c r="AP25" i="45"/>
  <c r="AQ25" i="45"/>
  <c r="AR25" i="45"/>
  <c r="AS25" i="45"/>
  <c r="AT25" i="45"/>
  <c r="AU25" i="45"/>
  <c r="AV25" i="45"/>
  <c r="AW25" i="45"/>
  <c r="G26" i="45"/>
  <c r="F26" i="45" s="1"/>
  <c r="H26" i="45"/>
  <c r="I26" i="45"/>
  <c r="AN26" i="45"/>
  <c r="AX26" i="45" s="1"/>
  <c r="AO26" i="45"/>
  <c r="AP26" i="45"/>
  <c r="AQ26" i="45"/>
  <c r="AR26" i="45"/>
  <c r="AS26" i="45"/>
  <c r="AT26" i="45"/>
  <c r="AU26" i="45"/>
  <c r="AV26" i="45"/>
  <c r="AW26" i="45"/>
  <c r="F27" i="45"/>
  <c r="G27" i="45"/>
  <c r="H27" i="45"/>
  <c r="I27" i="45"/>
  <c r="AN27" i="45"/>
  <c r="AX27" i="45" s="1"/>
  <c r="AO27" i="45"/>
  <c r="AP27" i="45"/>
  <c r="AQ27" i="45"/>
  <c r="AR27" i="45"/>
  <c r="AS27" i="45"/>
  <c r="AT27" i="45"/>
  <c r="AU27" i="45"/>
  <c r="AV27" i="45"/>
  <c r="AW27" i="45"/>
  <c r="G28" i="45"/>
  <c r="F28" i="45" s="1"/>
  <c r="H28" i="45"/>
  <c r="I28" i="45"/>
  <c r="AN28" i="45"/>
  <c r="AO28" i="45"/>
  <c r="AP28" i="45"/>
  <c r="AQ28" i="45"/>
  <c r="AR28" i="45"/>
  <c r="AS28" i="45"/>
  <c r="AX28" i="45" s="1"/>
  <c r="AT28" i="45"/>
  <c r="AU28" i="45"/>
  <c r="AV28" i="45"/>
  <c r="AW28" i="45"/>
  <c r="G29" i="45"/>
  <c r="F29" i="45" s="1"/>
  <c r="H29" i="45"/>
  <c r="I29" i="45"/>
  <c r="AN29" i="45"/>
  <c r="AX29" i="45" s="1"/>
  <c r="AO29" i="45"/>
  <c r="AP29" i="45"/>
  <c r="AQ29" i="45"/>
  <c r="AR29" i="45"/>
  <c r="AS29" i="45"/>
  <c r="AT29" i="45"/>
  <c r="AU29" i="45"/>
  <c r="AV29" i="45"/>
  <c r="AW29" i="45"/>
  <c r="G30" i="45"/>
  <c r="F30" i="45" s="1"/>
  <c r="H30" i="45"/>
  <c r="I30" i="45"/>
  <c r="AN30" i="45"/>
  <c r="AX30" i="45" s="1"/>
  <c r="AO30" i="45"/>
  <c r="AP30" i="45"/>
  <c r="AQ30" i="45"/>
  <c r="AR30" i="45"/>
  <c r="AS30" i="45"/>
  <c r="AT30" i="45"/>
  <c r="AU30" i="45"/>
  <c r="AV30" i="45"/>
  <c r="AW30" i="45"/>
  <c r="F31" i="45"/>
  <c r="G31" i="45"/>
  <c r="H31" i="45"/>
  <c r="I31" i="45"/>
  <c r="AN31" i="45"/>
  <c r="AX31" i="45" s="1"/>
  <c r="AO31" i="45"/>
  <c r="AP31" i="45"/>
  <c r="AQ31" i="45"/>
  <c r="AR31" i="45"/>
  <c r="AS31" i="45"/>
  <c r="AT31" i="45"/>
  <c r="AU31" i="45"/>
  <c r="AV31" i="45"/>
  <c r="AW31" i="45"/>
  <c r="G32" i="45"/>
  <c r="F32" i="45" s="1"/>
  <c r="H32" i="45"/>
  <c r="I32" i="45"/>
  <c r="AN32" i="45"/>
  <c r="AO32" i="45"/>
  <c r="AP32" i="45"/>
  <c r="AQ32" i="45"/>
  <c r="AR32" i="45"/>
  <c r="AS32" i="45"/>
  <c r="AX32" i="45" s="1"/>
  <c r="AT32" i="45"/>
  <c r="AU32" i="45"/>
  <c r="AV32" i="45"/>
  <c r="AW32" i="45"/>
  <c r="G33" i="45"/>
  <c r="F33" i="45" s="1"/>
  <c r="H33" i="45"/>
  <c r="I33" i="45"/>
  <c r="AN33" i="45"/>
  <c r="AX33" i="45" s="1"/>
  <c r="AO33" i="45"/>
  <c r="AP33" i="45"/>
  <c r="AQ33" i="45"/>
  <c r="AR33" i="45"/>
  <c r="AS33" i="45"/>
  <c r="AT33" i="45"/>
  <c r="AU33" i="45"/>
  <c r="AV33" i="45"/>
  <c r="AW33" i="45"/>
  <c r="G34" i="45"/>
  <c r="F34" i="45" s="1"/>
  <c r="H34" i="45"/>
  <c r="I34" i="45"/>
  <c r="AN34" i="45"/>
  <c r="AX34" i="45" s="1"/>
  <c r="AO34" i="45"/>
  <c r="AP34" i="45"/>
  <c r="AQ34" i="45"/>
  <c r="AR34" i="45"/>
  <c r="AS34" i="45"/>
  <c r="AT34" i="45"/>
  <c r="AU34" i="45"/>
  <c r="AV34" i="45"/>
  <c r="AW34" i="45"/>
  <c r="F35" i="45"/>
  <c r="G35" i="45"/>
  <c r="H35" i="45"/>
  <c r="I35" i="45"/>
  <c r="AN35" i="45"/>
  <c r="AX35" i="45" s="1"/>
  <c r="AO35" i="45"/>
  <c r="AP35" i="45"/>
  <c r="AQ35" i="45"/>
  <c r="AR35" i="45"/>
  <c r="AS35" i="45"/>
  <c r="AT35" i="45"/>
  <c r="AU35" i="45"/>
  <c r="AV35" i="45"/>
  <c r="AW35" i="45"/>
  <c r="G36" i="45"/>
  <c r="F36" i="45" s="1"/>
  <c r="H36" i="45"/>
  <c r="I36" i="45"/>
  <c r="AN36" i="45"/>
  <c r="AO36" i="45"/>
  <c r="AP36" i="45"/>
  <c r="AQ36" i="45"/>
  <c r="AR36" i="45"/>
  <c r="AS36" i="45"/>
  <c r="AX36" i="45" s="1"/>
  <c r="AT36" i="45"/>
  <c r="AU36" i="45"/>
  <c r="AV36" i="45"/>
  <c r="AW36" i="45"/>
  <c r="G37" i="45"/>
  <c r="F37" i="45" s="1"/>
  <c r="H37" i="45"/>
  <c r="I37" i="45"/>
  <c r="AN37" i="45"/>
  <c r="AX37" i="45" s="1"/>
  <c r="AO37" i="45"/>
  <c r="AP37" i="45"/>
  <c r="AQ37" i="45"/>
  <c r="AR37" i="45"/>
  <c r="AS37" i="45"/>
  <c r="AT37" i="45"/>
  <c r="AU37" i="45"/>
  <c r="AV37" i="45"/>
  <c r="AW37" i="45"/>
  <c r="G38" i="45"/>
  <c r="F38" i="45" s="1"/>
  <c r="H38" i="45"/>
  <c r="I38" i="45"/>
  <c r="AN38" i="45"/>
  <c r="AX38" i="45" s="1"/>
  <c r="AO38" i="45"/>
  <c r="AP38" i="45"/>
  <c r="AQ38" i="45"/>
  <c r="AR38" i="45"/>
  <c r="AS38" i="45"/>
  <c r="AT38" i="45"/>
  <c r="AU38" i="45"/>
  <c r="AV38" i="45"/>
  <c r="AW38" i="45"/>
  <c r="F39" i="45"/>
  <c r="G39" i="45"/>
  <c r="H39" i="45"/>
  <c r="I39" i="45"/>
  <c r="AN39" i="45"/>
  <c r="AX39" i="45" s="1"/>
  <c r="AO39" i="45"/>
  <c r="AP39" i="45"/>
  <c r="AQ39" i="45"/>
  <c r="AR39" i="45"/>
  <c r="AS39" i="45"/>
  <c r="AT39" i="45"/>
  <c r="AU39" i="45"/>
  <c r="AV39" i="45"/>
  <c r="AW39" i="45"/>
  <c r="G40" i="45"/>
  <c r="F40" i="45" s="1"/>
  <c r="H40" i="45"/>
  <c r="I40" i="45"/>
  <c r="AN40" i="45"/>
  <c r="AO40" i="45"/>
  <c r="AP40" i="45"/>
  <c r="AQ40" i="45"/>
  <c r="AR40" i="45"/>
  <c r="AS40" i="45"/>
  <c r="AX40" i="45" s="1"/>
  <c r="AT40" i="45"/>
  <c r="AU40" i="45"/>
  <c r="AV40" i="45"/>
  <c r="AW40" i="45"/>
  <c r="G41" i="45"/>
  <c r="F41" i="45" s="1"/>
  <c r="H41" i="45"/>
  <c r="I41" i="45"/>
  <c r="AN41" i="45"/>
  <c r="AX41" i="45" s="1"/>
  <c r="AO41" i="45"/>
  <c r="AP41" i="45"/>
  <c r="AQ41" i="45"/>
  <c r="AR41" i="45"/>
  <c r="AS41" i="45"/>
  <c r="AT41" i="45"/>
  <c r="AU41" i="45"/>
  <c r="AV41" i="45"/>
  <c r="AW41" i="45"/>
  <c r="G42" i="45"/>
  <c r="F42" i="45" s="1"/>
  <c r="H42" i="45"/>
  <c r="I42" i="45"/>
  <c r="AN42" i="45"/>
  <c r="AX42" i="45" s="1"/>
  <c r="AO42" i="45"/>
  <c r="AP42" i="45"/>
  <c r="AQ42" i="45"/>
  <c r="AR42" i="45"/>
  <c r="AS42" i="45"/>
  <c r="AT42" i="45"/>
  <c r="AU42" i="45"/>
  <c r="AV42" i="45"/>
  <c r="AW42" i="45"/>
  <c r="F43" i="45"/>
  <c r="G43" i="45"/>
  <c r="H43" i="45"/>
  <c r="I43" i="45"/>
  <c r="AN43" i="45"/>
  <c r="AX43" i="45" s="1"/>
  <c r="AO43" i="45"/>
  <c r="AP43" i="45"/>
  <c r="AQ43" i="45"/>
  <c r="AR43" i="45"/>
  <c r="AS43" i="45"/>
  <c r="AT43" i="45"/>
  <c r="AU43" i="45"/>
  <c r="AV43" i="45"/>
  <c r="AW43" i="45"/>
  <c r="G44" i="45"/>
  <c r="F44" i="45" s="1"/>
  <c r="H44" i="45"/>
  <c r="I44" i="45"/>
  <c r="AN44" i="45"/>
  <c r="AO44" i="45"/>
  <c r="AP44" i="45"/>
  <c r="AQ44" i="45"/>
  <c r="AR44" i="45"/>
  <c r="AS44" i="45"/>
  <c r="AX44" i="45" s="1"/>
  <c r="AT44" i="45"/>
  <c r="AU44" i="45"/>
  <c r="AV44" i="45"/>
  <c r="AW44" i="45"/>
  <c r="G45" i="45"/>
  <c r="F45" i="45" s="1"/>
  <c r="H45" i="45"/>
  <c r="I45" i="45"/>
  <c r="AN45" i="45"/>
  <c r="AX45" i="45" s="1"/>
  <c r="AO45" i="45"/>
  <c r="AP45" i="45"/>
  <c r="AQ45" i="45"/>
  <c r="AR45" i="45"/>
  <c r="AS45" i="45"/>
  <c r="AT45" i="45"/>
  <c r="AU45" i="45"/>
  <c r="AV45" i="45"/>
  <c r="AW45" i="45"/>
  <c r="G46" i="45"/>
  <c r="F46" i="45" s="1"/>
  <c r="H46" i="45"/>
  <c r="I46" i="45"/>
  <c r="AN46" i="45"/>
  <c r="AX46" i="45" s="1"/>
  <c r="AO46" i="45"/>
  <c r="AP46" i="45"/>
  <c r="AQ46" i="45"/>
  <c r="AR46" i="45"/>
  <c r="AS46" i="45"/>
  <c r="AT46" i="45"/>
  <c r="AU46" i="45"/>
  <c r="AV46" i="45"/>
  <c r="AW46" i="45"/>
  <c r="F47" i="45"/>
  <c r="G47" i="45"/>
  <c r="H47" i="45"/>
  <c r="I47" i="45"/>
  <c r="AN47" i="45"/>
  <c r="AX47" i="45" s="1"/>
  <c r="AO47" i="45"/>
  <c r="AP47" i="45"/>
  <c r="AQ47" i="45"/>
  <c r="AR47" i="45"/>
  <c r="AS47" i="45"/>
  <c r="AT47" i="45"/>
  <c r="AU47" i="45"/>
  <c r="AV47" i="45"/>
  <c r="AW47" i="45"/>
  <c r="G48" i="45"/>
  <c r="F48" i="45" s="1"/>
  <c r="H48" i="45"/>
  <c r="I48" i="45"/>
  <c r="AN48" i="45"/>
  <c r="AO48" i="45"/>
  <c r="AP48" i="45"/>
  <c r="AQ48" i="45"/>
  <c r="AR48" i="45"/>
  <c r="AS48" i="45"/>
  <c r="AX48" i="45" s="1"/>
  <c r="AT48" i="45"/>
  <c r="AU48" i="45"/>
  <c r="AV48" i="45"/>
  <c r="AW48" i="45"/>
  <c r="G49" i="45"/>
  <c r="F49" i="45" s="1"/>
  <c r="H49" i="45"/>
  <c r="I49" i="45"/>
  <c r="AN49" i="45"/>
  <c r="AX49" i="45" s="1"/>
  <c r="AO49" i="45"/>
  <c r="AP49" i="45"/>
  <c r="AQ49" i="45"/>
  <c r="AR49" i="45"/>
  <c r="AS49" i="45"/>
  <c r="AT49" i="45"/>
  <c r="AU49" i="45"/>
  <c r="AV49" i="45"/>
  <c r="AW49" i="45"/>
  <c r="G50" i="45"/>
  <c r="F50" i="45" s="1"/>
  <c r="H50" i="45"/>
  <c r="I50" i="45"/>
  <c r="AN50" i="45"/>
  <c r="AX50" i="45" s="1"/>
  <c r="AO50" i="45"/>
  <c r="AP50" i="45"/>
  <c r="AQ50" i="45"/>
  <c r="AR50" i="45"/>
  <c r="AS50" i="45"/>
  <c r="AT50" i="45"/>
  <c r="AU50" i="45"/>
  <c r="AV50" i="45"/>
  <c r="AW50" i="45"/>
  <c r="F51" i="45"/>
  <c r="G51" i="45"/>
  <c r="H51" i="45"/>
  <c r="I51" i="45"/>
  <c r="AN51" i="45"/>
  <c r="AX51" i="45" s="1"/>
  <c r="AO51" i="45"/>
  <c r="AP51" i="45"/>
  <c r="AQ51" i="45"/>
  <c r="AR51" i="45"/>
  <c r="AS51" i="45"/>
  <c r="AT51" i="45"/>
  <c r="AU51" i="45"/>
  <c r="AV51" i="45"/>
  <c r="AW51" i="45"/>
  <c r="G52" i="45"/>
  <c r="F52" i="45" s="1"/>
  <c r="H52" i="45"/>
  <c r="I52" i="45"/>
  <c r="AN52" i="45"/>
  <c r="AO52" i="45"/>
  <c r="AP52" i="45"/>
  <c r="AQ52" i="45"/>
  <c r="AR52" i="45"/>
  <c r="AS52" i="45"/>
  <c r="AX52" i="45" s="1"/>
  <c r="AT52" i="45"/>
  <c r="AU52" i="45"/>
  <c r="AV52" i="45"/>
  <c r="AW52" i="45"/>
  <c r="G53" i="45"/>
  <c r="F53" i="45" s="1"/>
  <c r="H53" i="45"/>
  <c r="I53" i="45"/>
  <c r="AN53" i="45"/>
  <c r="AX53" i="45" s="1"/>
  <c r="AO53" i="45"/>
  <c r="AP53" i="45"/>
  <c r="AQ53" i="45"/>
  <c r="AR53" i="45"/>
  <c r="AS53" i="45"/>
  <c r="AT53" i="45"/>
  <c r="AU53" i="45"/>
  <c r="AV53" i="45"/>
  <c r="AW53" i="45"/>
  <c r="G54" i="45"/>
  <c r="F54" i="45" s="1"/>
  <c r="H54" i="45"/>
  <c r="I54" i="45"/>
  <c r="AN54" i="45"/>
  <c r="AX54" i="45" s="1"/>
  <c r="AO54" i="45"/>
  <c r="AP54" i="45"/>
  <c r="AQ54" i="45"/>
  <c r="AQ74" i="45" s="1"/>
  <c r="AR54" i="45"/>
  <c r="AS54" i="45"/>
  <c r="AT54" i="45"/>
  <c r="AU54" i="45"/>
  <c r="AV54" i="45"/>
  <c r="AW54" i="45"/>
  <c r="F55" i="45"/>
  <c r="G55" i="45"/>
  <c r="H55" i="45"/>
  <c r="I55" i="45"/>
  <c r="AN55" i="45"/>
  <c r="AX55" i="45" s="1"/>
  <c r="AO55" i="45"/>
  <c r="AP55" i="45"/>
  <c r="AQ55" i="45"/>
  <c r="AR55" i="45"/>
  <c r="AS55" i="45"/>
  <c r="AT55" i="45"/>
  <c r="AU55" i="45"/>
  <c r="AV55" i="45"/>
  <c r="AW55" i="45"/>
  <c r="G56" i="45"/>
  <c r="F56" i="45" s="1"/>
  <c r="H56" i="45"/>
  <c r="I56" i="45"/>
  <c r="AN56" i="45"/>
  <c r="AO56" i="45"/>
  <c r="AP56" i="45"/>
  <c r="AQ56" i="45"/>
  <c r="AR56" i="45"/>
  <c r="AS56" i="45"/>
  <c r="AX56" i="45" s="1"/>
  <c r="AT56" i="45"/>
  <c r="AU56" i="45"/>
  <c r="AV56" i="45"/>
  <c r="AW56" i="45"/>
  <c r="G57" i="45"/>
  <c r="F57" i="45" s="1"/>
  <c r="H57" i="45"/>
  <c r="I57" i="45"/>
  <c r="AN57" i="45"/>
  <c r="AX57" i="45" s="1"/>
  <c r="AO57" i="45"/>
  <c r="AP57" i="45"/>
  <c r="AQ57" i="45"/>
  <c r="AR57" i="45"/>
  <c r="AS57" i="45"/>
  <c r="AT57" i="45"/>
  <c r="AU57" i="45"/>
  <c r="AU74" i="45" s="1"/>
  <c r="AV57" i="45"/>
  <c r="AW57" i="45"/>
  <c r="G58" i="45"/>
  <c r="F58" i="45" s="1"/>
  <c r="H58" i="45"/>
  <c r="I58" i="45"/>
  <c r="AN58" i="45"/>
  <c r="AX58" i="45" s="1"/>
  <c r="AO58" i="45"/>
  <c r="AP58" i="45"/>
  <c r="AQ58" i="45"/>
  <c r="AR58" i="45"/>
  <c r="AS58" i="45"/>
  <c r="AT58" i="45"/>
  <c r="AU58" i="45"/>
  <c r="AV58" i="45"/>
  <c r="AW58" i="45"/>
  <c r="F59" i="45"/>
  <c r="G59" i="45"/>
  <c r="H59" i="45"/>
  <c r="I59" i="45"/>
  <c r="AN59" i="45"/>
  <c r="AX59" i="45" s="1"/>
  <c r="AO59" i="45"/>
  <c r="AP59" i="45"/>
  <c r="AQ59" i="45"/>
  <c r="AR59" i="45"/>
  <c r="AS59" i="45"/>
  <c r="AT59" i="45"/>
  <c r="AU59" i="45"/>
  <c r="AV59" i="45"/>
  <c r="AW59" i="45"/>
  <c r="G60" i="45"/>
  <c r="F60" i="45" s="1"/>
  <c r="H60" i="45"/>
  <c r="I60" i="45"/>
  <c r="AN60" i="45"/>
  <c r="AO60" i="45"/>
  <c r="AP60" i="45"/>
  <c r="AQ60" i="45"/>
  <c r="AR60" i="45"/>
  <c r="AS60" i="45"/>
  <c r="AX60" i="45" s="1"/>
  <c r="AT60" i="45"/>
  <c r="AU60" i="45"/>
  <c r="AV60" i="45"/>
  <c r="AW60" i="45"/>
  <c r="G61" i="45"/>
  <c r="F61" i="45" s="1"/>
  <c r="H61" i="45"/>
  <c r="I61" i="45"/>
  <c r="AN61" i="45"/>
  <c r="AX61" i="45" s="1"/>
  <c r="AO61" i="45"/>
  <c r="AP61" i="45"/>
  <c r="AQ61" i="45"/>
  <c r="AR61" i="45"/>
  <c r="AS61" i="45"/>
  <c r="AT61" i="45"/>
  <c r="AU61" i="45"/>
  <c r="AV61" i="45"/>
  <c r="AW61" i="45"/>
  <c r="G62" i="45"/>
  <c r="F62" i="45" s="1"/>
  <c r="H62" i="45"/>
  <c r="I62" i="45"/>
  <c r="AN62" i="45"/>
  <c r="AX62" i="45" s="1"/>
  <c r="AO62" i="45"/>
  <c r="AP62" i="45"/>
  <c r="AQ62" i="45"/>
  <c r="AR62" i="45"/>
  <c r="AS62" i="45"/>
  <c r="AT62" i="45"/>
  <c r="AU62" i="45"/>
  <c r="AV62" i="45"/>
  <c r="AW62" i="45"/>
  <c r="F63" i="45"/>
  <c r="G63" i="45"/>
  <c r="H63" i="45"/>
  <c r="I63" i="45"/>
  <c r="AN63" i="45"/>
  <c r="AX63" i="45" s="1"/>
  <c r="AO63" i="45"/>
  <c r="AP63" i="45"/>
  <c r="AQ63" i="45"/>
  <c r="AR63" i="45"/>
  <c r="AS63" i="45"/>
  <c r="AT63" i="45"/>
  <c r="AU63" i="45"/>
  <c r="AV63" i="45"/>
  <c r="AW63" i="45"/>
  <c r="G64" i="45"/>
  <c r="F64" i="45" s="1"/>
  <c r="H64" i="45"/>
  <c r="I64" i="45"/>
  <c r="AN64" i="45"/>
  <c r="AO64" i="45"/>
  <c r="AP64" i="45"/>
  <c r="AQ64" i="45"/>
  <c r="AR64" i="45"/>
  <c r="AS64" i="45"/>
  <c r="AX64" i="45" s="1"/>
  <c r="AT64" i="45"/>
  <c r="AU64" i="45"/>
  <c r="AV64" i="45"/>
  <c r="AW64" i="45"/>
  <c r="G65" i="45"/>
  <c r="F65" i="45" s="1"/>
  <c r="H65" i="45"/>
  <c r="I65" i="45"/>
  <c r="AN65" i="45"/>
  <c r="AX65" i="45" s="1"/>
  <c r="AO65" i="45"/>
  <c r="AP65" i="45"/>
  <c r="AQ65" i="45"/>
  <c r="AR65" i="45"/>
  <c r="AS65" i="45"/>
  <c r="AT65" i="45"/>
  <c r="AU65" i="45"/>
  <c r="AV65" i="45"/>
  <c r="AW65" i="45"/>
  <c r="G66" i="45"/>
  <c r="F66" i="45" s="1"/>
  <c r="H66" i="45"/>
  <c r="I66" i="45"/>
  <c r="AN66" i="45"/>
  <c r="AX66" i="45" s="1"/>
  <c r="AO66" i="45"/>
  <c r="AP66" i="45"/>
  <c r="AQ66" i="45"/>
  <c r="AR66" i="45"/>
  <c r="AS66" i="45"/>
  <c r="AT66" i="45"/>
  <c r="AU66" i="45"/>
  <c r="AV66" i="45"/>
  <c r="AW66" i="45"/>
  <c r="F67" i="45"/>
  <c r="G67" i="45"/>
  <c r="H67" i="45"/>
  <c r="I67" i="45"/>
  <c r="AN67" i="45"/>
  <c r="AX67" i="45" s="1"/>
  <c r="AO67" i="45"/>
  <c r="AP67" i="45"/>
  <c r="AQ67" i="45"/>
  <c r="AR67" i="45"/>
  <c r="AS67" i="45"/>
  <c r="AT67" i="45"/>
  <c r="AU67" i="45"/>
  <c r="AV67" i="45"/>
  <c r="AW67" i="45"/>
  <c r="G68" i="45"/>
  <c r="F68" i="45" s="1"/>
  <c r="H68" i="45"/>
  <c r="I68" i="45"/>
  <c r="AN68" i="45"/>
  <c r="AO68" i="45"/>
  <c r="AP68" i="45"/>
  <c r="AQ68" i="45"/>
  <c r="AR68" i="45"/>
  <c r="AS68" i="45"/>
  <c r="AX68" i="45" s="1"/>
  <c r="AT68" i="45"/>
  <c r="AU68" i="45"/>
  <c r="AV68" i="45"/>
  <c r="AW68" i="45"/>
  <c r="G69" i="45"/>
  <c r="F69" i="45" s="1"/>
  <c r="H69" i="45"/>
  <c r="I69" i="45"/>
  <c r="AN69" i="45"/>
  <c r="AX69" i="45" s="1"/>
  <c r="AO69" i="45"/>
  <c r="AP69" i="45"/>
  <c r="AQ69" i="45"/>
  <c r="AR69" i="45"/>
  <c r="AS69" i="45"/>
  <c r="AT69" i="45"/>
  <c r="AU69" i="45"/>
  <c r="AV69" i="45"/>
  <c r="AW69" i="45"/>
  <c r="G70" i="45"/>
  <c r="F70" i="45" s="1"/>
  <c r="H70" i="45"/>
  <c r="I70" i="45"/>
  <c r="AN70" i="45"/>
  <c r="AX70" i="45" s="1"/>
  <c r="AO70" i="45"/>
  <c r="AP70" i="45"/>
  <c r="AQ70" i="45"/>
  <c r="AR70" i="45"/>
  <c r="AS70" i="45"/>
  <c r="AT70" i="45"/>
  <c r="AU70" i="45"/>
  <c r="AV70" i="45"/>
  <c r="AW70" i="45"/>
  <c r="F71" i="45"/>
  <c r="G71" i="45"/>
  <c r="H71" i="45"/>
  <c r="I71" i="45"/>
  <c r="AN71" i="45"/>
  <c r="AX71" i="45" s="1"/>
  <c r="AO71" i="45"/>
  <c r="AP71" i="45"/>
  <c r="AQ71" i="45"/>
  <c r="AR71" i="45"/>
  <c r="AS71" i="45"/>
  <c r="AT71" i="45"/>
  <c r="AU71" i="45"/>
  <c r="AV71" i="45"/>
  <c r="AW71" i="45"/>
  <c r="G72" i="45"/>
  <c r="F72" i="45" s="1"/>
  <c r="H72" i="45"/>
  <c r="I72" i="45"/>
  <c r="AN72" i="45"/>
  <c r="AO72" i="45"/>
  <c r="AP72" i="45"/>
  <c r="AQ72" i="45"/>
  <c r="AR72" i="45"/>
  <c r="AS72" i="45"/>
  <c r="AX72" i="45" s="1"/>
  <c r="AT72" i="45"/>
  <c r="AU72" i="45"/>
  <c r="AV72" i="45"/>
  <c r="AW72" i="45"/>
  <c r="G73" i="45"/>
  <c r="F73" i="45" s="1"/>
  <c r="H73" i="45"/>
  <c r="I73" i="45"/>
  <c r="AN73" i="45"/>
  <c r="AX73" i="45" s="1"/>
  <c r="AO73" i="45"/>
  <c r="AP73" i="45"/>
  <c r="AQ73" i="45"/>
  <c r="AR73" i="45"/>
  <c r="AS73" i="45"/>
  <c r="AT73" i="45"/>
  <c r="AU73" i="45"/>
  <c r="AV73" i="45"/>
  <c r="AW73" i="45"/>
  <c r="I74" i="45"/>
  <c r="J74" i="45"/>
  <c r="K74" i="45"/>
  <c r="L74" i="45"/>
  <c r="M74" i="45"/>
  <c r="N74" i="45"/>
  <c r="O74" i="45"/>
  <c r="P74" i="45"/>
  <c r="Q74" i="45"/>
  <c r="R74" i="45"/>
  <c r="S74" i="45"/>
  <c r="T74" i="45"/>
  <c r="U74" i="45"/>
  <c r="V74" i="45"/>
  <c r="W74" i="45"/>
  <c r="X74" i="45"/>
  <c r="Y74" i="45"/>
  <c r="Z74" i="45"/>
  <c r="AA74" i="45"/>
  <c r="AB74" i="45"/>
  <c r="AC74" i="45"/>
  <c r="AD74" i="45"/>
  <c r="AE74" i="45"/>
  <c r="AF74" i="45"/>
  <c r="AG74" i="45"/>
  <c r="AH74" i="45"/>
  <c r="AI74" i="45"/>
  <c r="AJ74" i="45"/>
  <c r="AK74" i="45"/>
  <c r="AL74" i="45"/>
  <c r="AM74" i="45"/>
  <c r="AS74" i="45"/>
  <c r="AT74" i="45"/>
  <c r="AW74" i="45"/>
  <c r="B6" i="44"/>
  <c r="G9" i="44"/>
  <c r="F9" i="44" s="1"/>
  <c r="H9" i="44"/>
  <c r="I9" i="44"/>
  <c r="AN9" i="44"/>
  <c r="AX9" i="44" s="1"/>
  <c r="AO9" i="44"/>
  <c r="AO74" i="44" s="1"/>
  <c r="AP9" i="44"/>
  <c r="AP74" i="44" s="1"/>
  <c r="AQ9" i="44"/>
  <c r="AR9" i="44"/>
  <c r="AS9" i="44"/>
  <c r="AT9" i="44"/>
  <c r="AU9" i="44"/>
  <c r="AV9" i="44"/>
  <c r="AW9" i="44"/>
  <c r="G10" i="44"/>
  <c r="H10" i="44"/>
  <c r="F10" i="44" s="1"/>
  <c r="I10" i="44"/>
  <c r="AN10" i="44"/>
  <c r="AO10" i="44"/>
  <c r="AP10" i="44"/>
  <c r="AQ10" i="44"/>
  <c r="AR10" i="44"/>
  <c r="AS10" i="44"/>
  <c r="AT10" i="44"/>
  <c r="AU10" i="44"/>
  <c r="AV10" i="44"/>
  <c r="AW10" i="44"/>
  <c r="AX10" i="44"/>
  <c r="F11" i="44"/>
  <c r="G11" i="44"/>
  <c r="H11" i="44"/>
  <c r="I11" i="44"/>
  <c r="AN11" i="44"/>
  <c r="AO11" i="44"/>
  <c r="AX11" i="44" s="1"/>
  <c r="AP11" i="44"/>
  <c r="AQ11" i="44"/>
  <c r="AR11" i="44"/>
  <c r="AS11" i="44"/>
  <c r="AT11" i="44"/>
  <c r="AU11" i="44"/>
  <c r="AU74" i="44" s="1"/>
  <c r="AV11" i="44"/>
  <c r="AV74" i="44" s="1"/>
  <c r="AW11" i="44"/>
  <c r="G12" i="44"/>
  <c r="F12" i="44" s="1"/>
  <c r="H12" i="44"/>
  <c r="I12" i="44"/>
  <c r="AN12" i="44"/>
  <c r="AO12" i="44"/>
  <c r="AP12" i="44"/>
  <c r="AX12" i="44" s="1"/>
  <c r="AQ12" i="44"/>
  <c r="AR12" i="44"/>
  <c r="AS12" i="44"/>
  <c r="AS74" i="44" s="1"/>
  <c r="AT12" i="44"/>
  <c r="AU12" i="44"/>
  <c r="AV12" i="44"/>
  <c r="AW12" i="44"/>
  <c r="F13" i="44"/>
  <c r="G13" i="44"/>
  <c r="H13" i="44"/>
  <c r="I13" i="44"/>
  <c r="AN13" i="44"/>
  <c r="AX13" i="44" s="1"/>
  <c r="AO13" i="44"/>
  <c r="AP13" i="44"/>
  <c r="AQ13" i="44"/>
  <c r="AR13" i="44"/>
  <c r="AS13" i="44"/>
  <c r="AT13" i="44"/>
  <c r="AU13" i="44"/>
  <c r="AV13" i="44"/>
  <c r="AW13" i="44"/>
  <c r="G14" i="44"/>
  <c r="H14" i="44"/>
  <c r="F14" i="44" s="1"/>
  <c r="I14" i="44"/>
  <c r="I74" i="44" s="1"/>
  <c r="AN14" i="44"/>
  <c r="AO14" i="44"/>
  <c r="AP14" i="44"/>
  <c r="AQ14" i="44"/>
  <c r="AR14" i="44"/>
  <c r="AS14" i="44"/>
  <c r="AT14" i="44"/>
  <c r="AU14" i="44"/>
  <c r="AV14" i="44"/>
  <c r="AW14" i="44"/>
  <c r="AX14" i="44"/>
  <c r="F15" i="44"/>
  <c r="B5" i="44" s="1"/>
  <c r="G15" i="44"/>
  <c r="H15" i="44"/>
  <c r="I15" i="44"/>
  <c r="AN15" i="44"/>
  <c r="AO15" i="44"/>
  <c r="AX15" i="44" s="1"/>
  <c r="AP15" i="44"/>
  <c r="AQ15" i="44"/>
  <c r="AR15" i="44"/>
  <c r="AS15" i="44"/>
  <c r="AT15" i="44"/>
  <c r="AU15" i="44"/>
  <c r="AV15" i="44"/>
  <c r="AW15" i="44"/>
  <c r="G16" i="44"/>
  <c r="F16" i="44" s="1"/>
  <c r="H16" i="44"/>
  <c r="I16" i="44"/>
  <c r="AN16" i="44"/>
  <c r="AO16" i="44"/>
  <c r="AP16" i="44"/>
  <c r="AX16" i="44" s="1"/>
  <c r="AQ16" i="44"/>
  <c r="AR16" i="44"/>
  <c r="AS16" i="44"/>
  <c r="AT16" i="44"/>
  <c r="AU16" i="44"/>
  <c r="AV16" i="44"/>
  <c r="AW16" i="44"/>
  <c r="F17" i="44"/>
  <c r="G17" i="44"/>
  <c r="H17" i="44"/>
  <c r="I17" i="44"/>
  <c r="AN17" i="44"/>
  <c r="AX17" i="44" s="1"/>
  <c r="AO17" i="44"/>
  <c r="AP17" i="44"/>
  <c r="AQ17" i="44"/>
  <c r="AR17" i="44"/>
  <c r="AS17" i="44"/>
  <c r="AT17" i="44"/>
  <c r="AU17" i="44"/>
  <c r="AV17" i="44"/>
  <c r="AW17" i="44"/>
  <c r="G18" i="44"/>
  <c r="H18" i="44"/>
  <c r="F18" i="44" s="1"/>
  <c r="I18" i="44"/>
  <c r="AN18" i="44"/>
  <c r="AO18" i="44"/>
  <c r="AP18" i="44"/>
  <c r="AQ18" i="44"/>
  <c r="AR18" i="44"/>
  <c r="AS18" i="44"/>
  <c r="AT18" i="44"/>
  <c r="AU18" i="44"/>
  <c r="AV18" i="44"/>
  <c r="AW18" i="44"/>
  <c r="AX18" i="44"/>
  <c r="F19" i="44"/>
  <c r="G19" i="44"/>
  <c r="H19" i="44"/>
  <c r="I19" i="44"/>
  <c r="AN19" i="44"/>
  <c r="AO19" i="44"/>
  <c r="AX19" i="44" s="1"/>
  <c r="AP19" i="44"/>
  <c r="AQ19" i="44"/>
  <c r="AR19" i="44"/>
  <c r="AS19" i="44"/>
  <c r="AT19" i="44"/>
  <c r="AU19" i="44"/>
  <c r="AV19" i="44"/>
  <c r="AW19" i="44"/>
  <c r="G20" i="44"/>
  <c r="F20" i="44" s="1"/>
  <c r="H20" i="44"/>
  <c r="I20" i="44"/>
  <c r="AN20" i="44"/>
  <c r="AO20" i="44"/>
  <c r="AP20" i="44"/>
  <c r="AX20" i="44" s="1"/>
  <c r="AQ20" i="44"/>
  <c r="AR20" i="44"/>
  <c r="AS20" i="44"/>
  <c r="AT20" i="44"/>
  <c r="AU20" i="44"/>
  <c r="AV20" i="44"/>
  <c r="AW20" i="44"/>
  <c r="F21" i="44"/>
  <c r="G21" i="44"/>
  <c r="H21" i="44"/>
  <c r="I21" i="44"/>
  <c r="AN21" i="44"/>
  <c r="AO21" i="44"/>
  <c r="AX21" i="44" s="1"/>
  <c r="AP21" i="44"/>
  <c r="AQ21" i="44"/>
  <c r="AR21" i="44"/>
  <c r="AS21" i="44"/>
  <c r="AT21" i="44"/>
  <c r="AU21" i="44"/>
  <c r="AV21" i="44"/>
  <c r="AW21" i="44"/>
  <c r="G22" i="44"/>
  <c r="H22" i="44"/>
  <c r="F22" i="44" s="1"/>
  <c r="I22" i="44"/>
  <c r="AN22" i="44"/>
  <c r="AO22" i="44"/>
  <c r="AP22" i="44"/>
  <c r="AQ22" i="44"/>
  <c r="AR22" i="44"/>
  <c r="AS22" i="44"/>
  <c r="AT22" i="44"/>
  <c r="AU22" i="44"/>
  <c r="AV22" i="44"/>
  <c r="AW22" i="44"/>
  <c r="AX22" i="44"/>
  <c r="F23" i="44"/>
  <c r="G23" i="44"/>
  <c r="H23" i="44"/>
  <c r="I23" i="44"/>
  <c r="AN23" i="44"/>
  <c r="AO23" i="44"/>
  <c r="AX23" i="44" s="1"/>
  <c r="AP23" i="44"/>
  <c r="AQ23" i="44"/>
  <c r="AR23" i="44"/>
  <c r="AS23" i="44"/>
  <c r="AT23" i="44"/>
  <c r="AU23" i="44"/>
  <c r="AV23" i="44"/>
  <c r="AW23" i="44"/>
  <c r="G24" i="44"/>
  <c r="F24" i="44" s="1"/>
  <c r="H24" i="44"/>
  <c r="I24" i="44"/>
  <c r="AN24" i="44"/>
  <c r="AO24" i="44"/>
  <c r="AP24" i="44"/>
  <c r="AX24" i="44" s="1"/>
  <c r="AQ24" i="44"/>
  <c r="AR24" i="44"/>
  <c r="AS24" i="44"/>
  <c r="AT24" i="44"/>
  <c r="AU24" i="44"/>
  <c r="AV24" i="44"/>
  <c r="AW24" i="44"/>
  <c r="F25" i="44"/>
  <c r="B2" i="44" s="1"/>
  <c r="G25" i="44"/>
  <c r="H25" i="44"/>
  <c r="I25" i="44"/>
  <c r="AN25" i="44"/>
  <c r="AO25" i="44"/>
  <c r="AX25" i="44" s="1"/>
  <c r="AP25" i="44"/>
  <c r="AQ25" i="44"/>
  <c r="AR25" i="44"/>
  <c r="AS25" i="44"/>
  <c r="AT25" i="44"/>
  <c r="AU25" i="44"/>
  <c r="AV25" i="44"/>
  <c r="AW25" i="44"/>
  <c r="G26" i="44"/>
  <c r="H26" i="44"/>
  <c r="F26" i="44" s="1"/>
  <c r="I26" i="44"/>
  <c r="AN26" i="44"/>
  <c r="AO26" i="44"/>
  <c r="AP26" i="44"/>
  <c r="AQ26" i="44"/>
  <c r="AR26" i="44"/>
  <c r="AS26" i="44"/>
  <c r="AT26" i="44"/>
  <c r="AU26" i="44"/>
  <c r="AV26" i="44"/>
  <c r="AW26" i="44"/>
  <c r="AX26" i="44"/>
  <c r="F27" i="44"/>
  <c r="G27" i="44"/>
  <c r="H27" i="44"/>
  <c r="I27" i="44"/>
  <c r="AN27" i="44"/>
  <c r="AO27" i="44"/>
  <c r="AX27" i="44" s="1"/>
  <c r="AP27" i="44"/>
  <c r="AQ27" i="44"/>
  <c r="AR27" i="44"/>
  <c r="AS27" i="44"/>
  <c r="AT27" i="44"/>
  <c r="AU27" i="44"/>
  <c r="AV27" i="44"/>
  <c r="AW27" i="44"/>
  <c r="G28" i="44"/>
  <c r="F28" i="44" s="1"/>
  <c r="H28" i="44"/>
  <c r="I28" i="44"/>
  <c r="AN28" i="44"/>
  <c r="AO28" i="44"/>
  <c r="AP28" i="44"/>
  <c r="AX28" i="44" s="1"/>
  <c r="AQ28" i="44"/>
  <c r="AR28" i="44"/>
  <c r="AS28" i="44"/>
  <c r="AT28" i="44"/>
  <c r="AU28" i="44"/>
  <c r="AV28" i="44"/>
  <c r="AW28" i="44"/>
  <c r="F29" i="44"/>
  <c r="G29" i="44"/>
  <c r="H29" i="44"/>
  <c r="I29" i="44"/>
  <c r="AN29" i="44"/>
  <c r="AO29" i="44"/>
  <c r="AX29" i="44" s="1"/>
  <c r="AP29" i="44"/>
  <c r="AQ29" i="44"/>
  <c r="AR29" i="44"/>
  <c r="AS29" i="44"/>
  <c r="AT29" i="44"/>
  <c r="AU29" i="44"/>
  <c r="AV29" i="44"/>
  <c r="AW29" i="44"/>
  <c r="G30" i="44"/>
  <c r="H30" i="44"/>
  <c r="F30" i="44" s="1"/>
  <c r="I30" i="44"/>
  <c r="AN30" i="44"/>
  <c r="AO30" i="44"/>
  <c r="AP30" i="44"/>
  <c r="AQ30" i="44"/>
  <c r="AR30" i="44"/>
  <c r="AS30" i="44"/>
  <c r="AT30" i="44"/>
  <c r="AU30" i="44"/>
  <c r="AV30" i="44"/>
  <c r="AW30" i="44"/>
  <c r="AX30" i="44"/>
  <c r="F31" i="44"/>
  <c r="G31" i="44"/>
  <c r="H31" i="44"/>
  <c r="I31" i="44"/>
  <c r="AN31" i="44"/>
  <c r="AO31" i="44"/>
  <c r="AX31" i="44" s="1"/>
  <c r="AP31" i="44"/>
  <c r="AQ31" i="44"/>
  <c r="AR31" i="44"/>
  <c r="AS31" i="44"/>
  <c r="AT31" i="44"/>
  <c r="AU31" i="44"/>
  <c r="AV31" i="44"/>
  <c r="AW31" i="44"/>
  <c r="G32" i="44"/>
  <c r="H32" i="44"/>
  <c r="F32" i="44" s="1"/>
  <c r="I32" i="44"/>
  <c r="AN32" i="44"/>
  <c r="AO32" i="44"/>
  <c r="AP32" i="44"/>
  <c r="AX32" i="44" s="1"/>
  <c r="AQ32" i="44"/>
  <c r="AR32" i="44"/>
  <c r="AS32" i="44"/>
  <c r="AT32" i="44"/>
  <c r="AU32" i="44"/>
  <c r="AV32" i="44"/>
  <c r="AW32" i="44"/>
  <c r="F33" i="44"/>
  <c r="G33" i="44"/>
  <c r="H33" i="44"/>
  <c r="I33" i="44"/>
  <c r="AN33" i="44"/>
  <c r="AO33" i="44"/>
  <c r="AX33" i="44" s="1"/>
  <c r="AP33" i="44"/>
  <c r="AQ33" i="44"/>
  <c r="AR33" i="44"/>
  <c r="AS33" i="44"/>
  <c r="AT33" i="44"/>
  <c r="AU33" i="44"/>
  <c r="AV33" i="44"/>
  <c r="AW33" i="44"/>
  <c r="G34" i="44"/>
  <c r="H34" i="44"/>
  <c r="F34" i="44" s="1"/>
  <c r="I34" i="44"/>
  <c r="AN34" i="44"/>
  <c r="AO34" i="44"/>
  <c r="AP34" i="44"/>
  <c r="AQ34" i="44"/>
  <c r="AR34" i="44"/>
  <c r="AS34" i="44"/>
  <c r="AT34" i="44"/>
  <c r="AU34" i="44"/>
  <c r="AV34" i="44"/>
  <c r="AW34" i="44"/>
  <c r="AX34" i="44"/>
  <c r="F35" i="44"/>
  <c r="G35" i="44"/>
  <c r="H35" i="44"/>
  <c r="I35" i="44"/>
  <c r="AN35" i="44"/>
  <c r="AO35" i="44"/>
  <c r="AP35" i="44"/>
  <c r="AQ35" i="44"/>
  <c r="AR35" i="44"/>
  <c r="AS35" i="44"/>
  <c r="AT35" i="44"/>
  <c r="AU35" i="44"/>
  <c r="AX35" i="44" s="1"/>
  <c r="AV35" i="44"/>
  <c r="AW35" i="44"/>
  <c r="G36" i="44"/>
  <c r="H36" i="44"/>
  <c r="F36" i="44" s="1"/>
  <c r="I36" i="44"/>
  <c r="AN36" i="44"/>
  <c r="AO36" i="44"/>
  <c r="AP36" i="44"/>
  <c r="AX36" i="44" s="1"/>
  <c r="AQ36" i="44"/>
  <c r="AR36" i="44"/>
  <c r="AS36" i="44"/>
  <c r="AT36" i="44"/>
  <c r="AU36" i="44"/>
  <c r="AV36" i="44"/>
  <c r="AW36" i="44"/>
  <c r="F37" i="44"/>
  <c r="G37" i="44"/>
  <c r="H37" i="44"/>
  <c r="I37" i="44"/>
  <c r="AN37" i="44"/>
  <c r="AO37" i="44"/>
  <c r="AX37" i="44" s="1"/>
  <c r="AP37" i="44"/>
  <c r="AQ37" i="44"/>
  <c r="AR37" i="44"/>
  <c r="AS37" i="44"/>
  <c r="AT37" i="44"/>
  <c r="AU37" i="44"/>
  <c r="AV37" i="44"/>
  <c r="AW37" i="44"/>
  <c r="G38" i="44"/>
  <c r="H38" i="44"/>
  <c r="F38" i="44" s="1"/>
  <c r="I38" i="44"/>
  <c r="AN38" i="44"/>
  <c r="AO38" i="44"/>
  <c r="AP38" i="44"/>
  <c r="AQ38" i="44"/>
  <c r="AR38" i="44"/>
  <c r="AS38" i="44"/>
  <c r="AT38" i="44"/>
  <c r="AU38" i="44"/>
  <c r="AV38" i="44"/>
  <c r="AW38" i="44"/>
  <c r="AX38" i="44"/>
  <c r="F39" i="44"/>
  <c r="G39" i="44"/>
  <c r="H39" i="44"/>
  <c r="I39" i="44"/>
  <c r="AN39" i="44"/>
  <c r="AO39" i="44"/>
  <c r="AP39" i="44"/>
  <c r="AQ39" i="44"/>
  <c r="AR39" i="44"/>
  <c r="AS39" i="44"/>
  <c r="AT39" i="44"/>
  <c r="AU39" i="44"/>
  <c r="AX39" i="44" s="1"/>
  <c r="AV39" i="44"/>
  <c r="AW39" i="44"/>
  <c r="G40" i="44"/>
  <c r="F40" i="44" s="1"/>
  <c r="H40" i="44"/>
  <c r="I40" i="44"/>
  <c r="AN40" i="44"/>
  <c r="AO40" i="44"/>
  <c r="AP40" i="44"/>
  <c r="AX40" i="44" s="1"/>
  <c r="AQ40" i="44"/>
  <c r="AR40" i="44"/>
  <c r="AS40" i="44"/>
  <c r="AT40" i="44"/>
  <c r="AU40" i="44"/>
  <c r="AV40" i="44"/>
  <c r="AW40" i="44"/>
  <c r="F41" i="44"/>
  <c r="G41" i="44"/>
  <c r="H41" i="44"/>
  <c r="I41" i="44"/>
  <c r="AN41" i="44"/>
  <c r="AO41" i="44"/>
  <c r="AX41" i="44" s="1"/>
  <c r="AP41" i="44"/>
  <c r="AQ41" i="44"/>
  <c r="AR41" i="44"/>
  <c r="AS41" i="44"/>
  <c r="AT41" i="44"/>
  <c r="AU41" i="44"/>
  <c r="AV41" i="44"/>
  <c r="AW41" i="44"/>
  <c r="G42" i="44"/>
  <c r="H42" i="44"/>
  <c r="F42" i="44" s="1"/>
  <c r="I42" i="44"/>
  <c r="AN42" i="44"/>
  <c r="AO42" i="44"/>
  <c r="AP42" i="44"/>
  <c r="AQ42" i="44"/>
  <c r="AR42" i="44"/>
  <c r="AS42" i="44"/>
  <c r="AT42" i="44"/>
  <c r="AU42" i="44"/>
  <c r="AV42" i="44"/>
  <c r="AW42" i="44"/>
  <c r="AX42" i="44"/>
  <c r="F43" i="44"/>
  <c r="G43" i="44"/>
  <c r="H43" i="44"/>
  <c r="I43" i="44"/>
  <c r="AN43" i="44"/>
  <c r="AO43" i="44"/>
  <c r="AP43" i="44"/>
  <c r="AX43" i="44" s="1"/>
  <c r="AQ43" i="44"/>
  <c r="AR43" i="44"/>
  <c r="AS43" i="44"/>
  <c r="AT43" i="44"/>
  <c r="AU43" i="44"/>
  <c r="AV43" i="44"/>
  <c r="AW43" i="44"/>
  <c r="G44" i="44"/>
  <c r="F44" i="44" s="1"/>
  <c r="H44" i="44"/>
  <c r="I44" i="44"/>
  <c r="AN44" i="44"/>
  <c r="AO44" i="44"/>
  <c r="AP44" i="44"/>
  <c r="AX44" i="44" s="1"/>
  <c r="AQ44" i="44"/>
  <c r="AR44" i="44"/>
  <c r="AS44" i="44"/>
  <c r="AT44" i="44"/>
  <c r="AU44" i="44"/>
  <c r="AV44" i="44"/>
  <c r="AW44" i="44"/>
  <c r="F45" i="44"/>
  <c r="G45" i="44"/>
  <c r="H45" i="44"/>
  <c r="I45" i="44"/>
  <c r="AN45" i="44"/>
  <c r="AX45" i="44" s="1"/>
  <c r="AO45" i="44"/>
  <c r="AP45" i="44"/>
  <c r="AQ45" i="44"/>
  <c r="AR45" i="44"/>
  <c r="AS45" i="44"/>
  <c r="AT45" i="44"/>
  <c r="AU45" i="44"/>
  <c r="AV45" i="44"/>
  <c r="AW45" i="44"/>
  <c r="G46" i="44"/>
  <c r="H46" i="44"/>
  <c r="F46" i="44" s="1"/>
  <c r="I46" i="44"/>
  <c r="AN46" i="44"/>
  <c r="AO46" i="44"/>
  <c r="AP46" i="44"/>
  <c r="AQ46" i="44"/>
  <c r="AR46" i="44"/>
  <c r="AS46" i="44"/>
  <c r="AT46" i="44"/>
  <c r="AU46" i="44"/>
  <c r="AV46" i="44"/>
  <c r="AW46" i="44"/>
  <c r="AX46" i="44"/>
  <c r="F47" i="44"/>
  <c r="G47" i="44"/>
  <c r="H47" i="44"/>
  <c r="I47" i="44"/>
  <c r="AN47" i="44"/>
  <c r="AO47" i="44"/>
  <c r="AP47" i="44"/>
  <c r="AX47" i="44" s="1"/>
  <c r="AQ47" i="44"/>
  <c r="AR47" i="44"/>
  <c r="AS47" i="44"/>
  <c r="AT47" i="44"/>
  <c r="AU47" i="44"/>
  <c r="AV47" i="44"/>
  <c r="AW47" i="44"/>
  <c r="G48" i="44"/>
  <c r="F48" i="44" s="1"/>
  <c r="H48" i="44"/>
  <c r="I48" i="44"/>
  <c r="AN48" i="44"/>
  <c r="AO48" i="44"/>
  <c r="AP48" i="44"/>
  <c r="AX48" i="44" s="1"/>
  <c r="AQ48" i="44"/>
  <c r="AR48" i="44"/>
  <c r="AS48" i="44"/>
  <c r="AT48" i="44"/>
  <c r="AU48" i="44"/>
  <c r="AV48" i="44"/>
  <c r="AW48" i="44"/>
  <c r="F49" i="44"/>
  <c r="G49" i="44"/>
  <c r="H49" i="44"/>
  <c r="I49" i="44"/>
  <c r="AN49" i="44"/>
  <c r="AO49" i="44"/>
  <c r="AX49" i="44" s="1"/>
  <c r="AP49" i="44"/>
  <c r="AQ49" i="44"/>
  <c r="AR49" i="44"/>
  <c r="AS49" i="44"/>
  <c r="AT49" i="44"/>
  <c r="AU49" i="44"/>
  <c r="AV49" i="44"/>
  <c r="AW49" i="44"/>
  <c r="G50" i="44"/>
  <c r="H50" i="44"/>
  <c r="F50" i="44" s="1"/>
  <c r="I50" i="44"/>
  <c r="AN50" i="44"/>
  <c r="AO50" i="44"/>
  <c r="AP50" i="44"/>
  <c r="AQ50" i="44"/>
  <c r="AR50" i="44"/>
  <c r="AS50" i="44"/>
  <c r="AT50" i="44"/>
  <c r="AU50" i="44"/>
  <c r="AV50" i="44"/>
  <c r="AW50" i="44"/>
  <c r="AX50" i="44"/>
  <c r="F51" i="44"/>
  <c r="G51" i="44"/>
  <c r="H51" i="44"/>
  <c r="I51" i="44"/>
  <c r="AN51" i="44"/>
  <c r="AO51" i="44"/>
  <c r="AP51" i="44"/>
  <c r="AX51" i="44" s="1"/>
  <c r="AQ51" i="44"/>
  <c r="AR51" i="44"/>
  <c r="AS51" i="44"/>
  <c r="AT51" i="44"/>
  <c r="AU51" i="44"/>
  <c r="AV51" i="44"/>
  <c r="AW51" i="44"/>
  <c r="G52" i="44"/>
  <c r="F52" i="44" s="1"/>
  <c r="H52" i="44"/>
  <c r="I52" i="44"/>
  <c r="AN52" i="44"/>
  <c r="AO52" i="44"/>
  <c r="AP52" i="44"/>
  <c r="AX52" i="44" s="1"/>
  <c r="AQ52" i="44"/>
  <c r="AR52" i="44"/>
  <c r="AS52" i="44"/>
  <c r="AT52" i="44"/>
  <c r="AU52" i="44"/>
  <c r="AV52" i="44"/>
  <c r="AW52" i="44"/>
  <c r="F53" i="44"/>
  <c r="G53" i="44"/>
  <c r="H53" i="44"/>
  <c r="I53" i="44"/>
  <c r="AN53" i="44"/>
  <c r="AO53" i="44"/>
  <c r="AX53" i="44" s="1"/>
  <c r="AP53" i="44"/>
  <c r="AQ53" i="44"/>
  <c r="AR53" i="44"/>
  <c r="AS53" i="44"/>
  <c r="AT53" i="44"/>
  <c r="AU53" i="44"/>
  <c r="AV53" i="44"/>
  <c r="AW53" i="44"/>
  <c r="G54" i="44"/>
  <c r="H54" i="44"/>
  <c r="F54" i="44" s="1"/>
  <c r="I54" i="44"/>
  <c r="AN54" i="44"/>
  <c r="AO54" i="44"/>
  <c r="AP54" i="44"/>
  <c r="AQ54" i="44"/>
  <c r="AR54" i="44"/>
  <c r="AS54" i="44"/>
  <c r="AT54" i="44"/>
  <c r="AU54" i="44"/>
  <c r="AV54" i="44"/>
  <c r="AW54" i="44"/>
  <c r="AX54" i="44"/>
  <c r="F55" i="44"/>
  <c r="G55" i="44"/>
  <c r="H55" i="44"/>
  <c r="I55" i="44"/>
  <c r="AN55" i="44"/>
  <c r="AO55" i="44"/>
  <c r="AP55" i="44"/>
  <c r="AX55" i="44" s="1"/>
  <c r="AQ55" i="44"/>
  <c r="AR55" i="44"/>
  <c r="AS55" i="44"/>
  <c r="AT55" i="44"/>
  <c r="AU55" i="44"/>
  <c r="AV55" i="44"/>
  <c r="AW55" i="44"/>
  <c r="G56" i="44"/>
  <c r="F56" i="44" s="1"/>
  <c r="H56" i="44"/>
  <c r="I56" i="44"/>
  <c r="AN56" i="44"/>
  <c r="AO56" i="44"/>
  <c r="AP56" i="44"/>
  <c r="AX56" i="44" s="1"/>
  <c r="AQ56" i="44"/>
  <c r="AR56" i="44"/>
  <c r="AS56" i="44"/>
  <c r="AT56" i="44"/>
  <c r="AU56" i="44"/>
  <c r="AV56" i="44"/>
  <c r="AW56" i="44"/>
  <c r="F57" i="44"/>
  <c r="G57" i="44"/>
  <c r="H57" i="44"/>
  <c r="I57" i="44"/>
  <c r="AN57" i="44"/>
  <c r="AO57" i="44"/>
  <c r="AX57" i="44" s="1"/>
  <c r="AP57" i="44"/>
  <c r="AQ57" i="44"/>
  <c r="AR57" i="44"/>
  <c r="AS57" i="44"/>
  <c r="AT57" i="44"/>
  <c r="AU57" i="44"/>
  <c r="AV57" i="44"/>
  <c r="AW57" i="44"/>
  <c r="G58" i="44"/>
  <c r="H58" i="44"/>
  <c r="F58" i="44" s="1"/>
  <c r="I58" i="44"/>
  <c r="AN58" i="44"/>
  <c r="AO58" i="44"/>
  <c r="AP58" i="44"/>
  <c r="AQ58" i="44"/>
  <c r="AR58" i="44"/>
  <c r="AS58" i="44"/>
  <c r="AT58" i="44"/>
  <c r="AU58" i="44"/>
  <c r="AV58" i="44"/>
  <c r="AW58" i="44"/>
  <c r="AX58" i="44"/>
  <c r="F59" i="44"/>
  <c r="G59" i="44"/>
  <c r="G74" i="44" s="1"/>
  <c r="H59" i="44"/>
  <c r="I59" i="44"/>
  <c r="AN59" i="44"/>
  <c r="AO59" i="44"/>
  <c r="AP59" i="44"/>
  <c r="AX59" i="44" s="1"/>
  <c r="AQ59" i="44"/>
  <c r="AR59" i="44"/>
  <c r="AS59" i="44"/>
  <c r="AT59" i="44"/>
  <c r="AU59" i="44"/>
  <c r="AV59" i="44"/>
  <c r="AW59" i="44"/>
  <c r="G60" i="44"/>
  <c r="F60" i="44" s="1"/>
  <c r="H60" i="44"/>
  <c r="I60" i="44"/>
  <c r="AN60" i="44"/>
  <c r="AO60" i="44"/>
  <c r="AP60" i="44"/>
  <c r="AX60" i="44" s="1"/>
  <c r="AQ60" i="44"/>
  <c r="AR60" i="44"/>
  <c r="AS60" i="44"/>
  <c r="AT60" i="44"/>
  <c r="AU60" i="44"/>
  <c r="AV60" i="44"/>
  <c r="AW60" i="44"/>
  <c r="F61" i="44"/>
  <c r="G61" i="44"/>
  <c r="H61" i="44"/>
  <c r="I61" i="44"/>
  <c r="AN61" i="44"/>
  <c r="AO61" i="44"/>
  <c r="AX61" i="44" s="1"/>
  <c r="AP61" i="44"/>
  <c r="AQ61" i="44"/>
  <c r="AR61" i="44"/>
  <c r="AS61" i="44"/>
  <c r="AT61" i="44"/>
  <c r="AU61" i="44"/>
  <c r="AV61" i="44"/>
  <c r="AW61" i="44"/>
  <c r="G62" i="44"/>
  <c r="H62" i="44"/>
  <c r="F62" i="44" s="1"/>
  <c r="I62" i="44"/>
  <c r="AN62" i="44"/>
  <c r="AO62" i="44"/>
  <c r="AP62" i="44"/>
  <c r="AQ62" i="44"/>
  <c r="AR62" i="44"/>
  <c r="AS62" i="44"/>
  <c r="AT62" i="44"/>
  <c r="AU62" i="44"/>
  <c r="AV62" i="44"/>
  <c r="AW62" i="44"/>
  <c r="AX62" i="44"/>
  <c r="F63" i="44"/>
  <c r="G63" i="44"/>
  <c r="H63" i="44"/>
  <c r="I63" i="44"/>
  <c r="AN63" i="44"/>
  <c r="AO63" i="44"/>
  <c r="AP63" i="44"/>
  <c r="AX63" i="44" s="1"/>
  <c r="AQ63" i="44"/>
  <c r="AR63" i="44"/>
  <c r="AS63" i="44"/>
  <c r="AT63" i="44"/>
  <c r="AU63" i="44"/>
  <c r="AV63" i="44"/>
  <c r="AW63" i="44"/>
  <c r="G64" i="44"/>
  <c r="F64" i="44" s="1"/>
  <c r="H64" i="44"/>
  <c r="I64" i="44"/>
  <c r="AN64" i="44"/>
  <c r="AO64" i="44"/>
  <c r="AP64" i="44"/>
  <c r="AX64" i="44" s="1"/>
  <c r="AQ64" i="44"/>
  <c r="AR64" i="44"/>
  <c r="AS64" i="44"/>
  <c r="AT64" i="44"/>
  <c r="AU64" i="44"/>
  <c r="AV64" i="44"/>
  <c r="AW64" i="44"/>
  <c r="F65" i="44"/>
  <c r="G65" i="44"/>
  <c r="H65" i="44"/>
  <c r="I65" i="44"/>
  <c r="AN65" i="44"/>
  <c r="AO65" i="44"/>
  <c r="AX65" i="44" s="1"/>
  <c r="AP65" i="44"/>
  <c r="AQ65" i="44"/>
  <c r="AQ74" i="44" s="1"/>
  <c r="AR65" i="44"/>
  <c r="AS65" i="44"/>
  <c r="AT65" i="44"/>
  <c r="AU65" i="44"/>
  <c r="AV65" i="44"/>
  <c r="AW65" i="44"/>
  <c r="G66" i="44"/>
  <c r="H66" i="44"/>
  <c r="F66" i="44" s="1"/>
  <c r="I66" i="44"/>
  <c r="AN66" i="44"/>
  <c r="AN74" i="44" s="1"/>
  <c r="AO66" i="44"/>
  <c r="AP66" i="44"/>
  <c r="AQ66" i="44"/>
  <c r="AR66" i="44"/>
  <c r="AS66" i="44"/>
  <c r="AT66" i="44"/>
  <c r="AU66" i="44"/>
  <c r="AV66" i="44"/>
  <c r="AW66" i="44"/>
  <c r="AX66" i="44"/>
  <c r="F67" i="44"/>
  <c r="G67" i="44"/>
  <c r="H67" i="44"/>
  <c r="I67" i="44"/>
  <c r="AN67" i="44"/>
  <c r="AO67" i="44"/>
  <c r="AP67" i="44"/>
  <c r="AX67" i="44" s="1"/>
  <c r="AQ67" i="44"/>
  <c r="AR67" i="44"/>
  <c r="AS67" i="44"/>
  <c r="AT67" i="44"/>
  <c r="AU67" i="44"/>
  <c r="AV67" i="44"/>
  <c r="AW67" i="44"/>
  <c r="AW74" i="44" s="1"/>
  <c r="G68" i="44"/>
  <c r="F68" i="44" s="1"/>
  <c r="H68" i="44"/>
  <c r="I68" i="44"/>
  <c r="AN68" i="44"/>
  <c r="AO68" i="44"/>
  <c r="AP68" i="44"/>
  <c r="AX68" i="44" s="1"/>
  <c r="AQ68" i="44"/>
  <c r="AR68" i="44"/>
  <c r="AS68" i="44"/>
  <c r="AT68" i="44"/>
  <c r="AU68" i="44"/>
  <c r="AV68" i="44"/>
  <c r="AW68" i="44"/>
  <c r="F69" i="44"/>
  <c r="G69" i="44"/>
  <c r="H69" i="44"/>
  <c r="I69" i="44"/>
  <c r="AN69" i="44"/>
  <c r="AO69" i="44"/>
  <c r="AX69" i="44" s="1"/>
  <c r="AP69" i="44"/>
  <c r="AQ69" i="44"/>
  <c r="AR69" i="44"/>
  <c r="AS69" i="44"/>
  <c r="AT69" i="44"/>
  <c r="AU69" i="44"/>
  <c r="AV69" i="44"/>
  <c r="AW69" i="44"/>
  <c r="G70" i="44"/>
  <c r="H70" i="44"/>
  <c r="F70" i="44" s="1"/>
  <c r="I70" i="44"/>
  <c r="AN70" i="44"/>
  <c r="AO70" i="44"/>
  <c r="AP70" i="44"/>
  <c r="AQ70" i="44"/>
  <c r="AR70" i="44"/>
  <c r="AS70" i="44"/>
  <c r="AT70" i="44"/>
  <c r="AU70" i="44"/>
  <c r="AV70" i="44"/>
  <c r="AW70" i="44"/>
  <c r="AX70" i="44"/>
  <c r="F71" i="44"/>
  <c r="G71" i="44"/>
  <c r="H71" i="44"/>
  <c r="I71" i="44"/>
  <c r="AN71" i="44"/>
  <c r="AO71" i="44"/>
  <c r="AP71" i="44"/>
  <c r="AX71" i="44" s="1"/>
  <c r="AQ71" i="44"/>
  <c r="AR71" i="44"/>
  <c r="AS71" i="44"/>
  <c r="AT71" i="44"/>
  <c r="AU71" i="44"/>
  <c r="AV71" i="44"/>
  <c r="AW71" i="44"/>
  <c r="G72" i="44"/>
  <c r="F72" i="44" s="1"/>
  <c r="H72" i="44"/>
  <c r="I72" i="44"/>
  <c r="AN72" i="44"/>
  <c r="AO72" i="44"/>
  <c r="AP72" i="44"/>
  <c r="AX72" i="44" s="1"/>
  <c r="AQ72" i="44"/>
  <c r="AR72" i="44"/>
  <c r="AS72" i="44"/>
  <c r="AT72" i="44"/>
  <c r="AU72" i="44"/>
  <c r="AV72" i="44"/>
  <c r="AW72" i="44"/>
  <c r="F73" i="44"/>
  <c r="G73" i="44"/>
  <c r="H73" i="44"/>
  <c r="I73" i="44"/>
  <c r="AN73" i="44"/>
  <c r="AO73" i="44"/>
  <c r="AX73" i="44" s="1"/>
  <c r="AP73" i="44"/>
  <c r="AQ73" i="44"/>
  <c r="AR73" i="44"/>
  <c r="AS73" i="44"/>
  <c r="AT73" i="44"/>
  <c r="AU73" i="44"/>
  <c r="AV73" i="44"/>
  <c r="AW73" i="44"/>
  <c r="H74" i="44"/>
  <c r="J74" i="44"/>
  <c r="K74" i="44"/>
  <c r="L74" i="44"/>
  <c r="M74" i="44"/>
  <c r="N74" i="44"/>
  <c r="O74" i="44"/>
  <c r="P74" i="44"/>
  <c r="Q74" i="44"/>
  <c r="R74" i="44"/>
  <c r="S74" i="44"/>
  <c r="T74" i="44"/>
  <c r="U74" i="44"/>
  <c r="V74" i="44"/>
  <c r="W74" i="44"/>
  <c r="X74" i="44"/>
  <c r="Y74" i="44"/>
  <c r="Z74" i="44"/>
  <c r="AA74" i="44"/>
  <c r="AB74" i="44"/>
  <c r="AC74" i="44"/>
  <c r="AD74" i="44"/>
  <c r="AE74" i="44"/>
  <c r="AF74" i="44"/>
  <c r="AG74" i="44"/>
  <c r="AH74" i="44"/>
  <c r="AI74" i="44"/>
  <c r="AJ74" i="44"/>
  <c r="AK74" i="44"/>
  <c r="AL74" i="44"/>
  <c r="AM74" i="44"/>
  <c r="AR74" i="44"/>
  <c r="AT74" i="44"/>
  <c r="B6" i="43"/>
  <c r="G9" i="43"/>
  <c r="F9" i="43" s="1"/>
  <c r="H9" i="43"/>
  <c r="I9" i="43"/>
  <c r="I74" i="43" s="1"/>
  <c r="AN9" i="43"/>
  <c r="AO9" i="43"/>
  <c r="AX9" i="43" s="1"/>
  <c r="AP9" i="43"/>
  <c r="AQ9" i="43"/>
  <c r="AR9" i="43"/>
  <c r="AS9" i="43"/>
  <c r="AT9" i="43"/>
  <c r="AU9" i="43"/>
  <c r="AV9" i="43"/>
  <c r="AW9" i="43"/>
  <c r="G10" i="43"/>
  <c r="H10" i="43"/>
  <c r="F10" i="43" s="1"/>
  <c r="I10" i="43"/>
  <c r="AN10" i="43"/>
  <c r="AO10" i="43"/>
  <c r="AP10" i="43"/>
  <c r="AQ10" i="43"/>
  <c r="AR10" i="43"/>
  <c r="AS10" i="43"/>
  <c r="AT10" i="43"/>
  <c r="AU10" i="43"/>
  <c r="AV10" i="43"/>
  <c r="AV74" i="43" s="1"/>
  <c r="AW10" i="43"/>
  <c r="AX10" i="43"/>
  <c r="G11" i="43"/>
  <c r="F11" i="43" s="1"/>
  <c r="H11" i="43"/>
  <c r="I11" i="43"/>
  <c r="AN11" i="43"/>
  <c r="AO11" i="43"/>
  <c r="AX11" i="43" s="1"/>
  <c r="AP11" i="43"/>
  <c r="AQ11" i="43"/>
  <c r="AR11" i="43"/>
  <c r="AS11" i="43"/>
  <c r="AS74" i="43" s="1"/>
  <c r="AT11" i="43"/>
  <c r="AU11" i="43"/>
  <c r="AU74" i="43" s="1"/>
  <c r="AV11" i="43"/>
  <c r="AW11" i="43"/>
  <c r="G12" i="43"/>
  <c r="H12" i="43"/>
  <c r="F12" i="43" s="1"/>
  <c r="I12" i="43"/>
  <c r="AN12" i="43"/>
  <c r="AO12" i="43"/>
  <c r="AP12" i="43"/>
  <c r="AX12" i="43" s="1"/>
  <c r="AQ12" i="43"/>
  <c r="AR12" i="43"/>
  <c r="AS12" i="43"/>
  <c r="AT12" i="43"/>
  <c r="AU12" i="43"/>
  <c r="AV12" i="43"/>
  <c r="AW12" i="43"/>
  <c r="G13" i="43"/>
  <c r="F13" i="43" s="1"/>
  <c r="H13" i="43"/>
  <c r="I13" i="43"/>
  <c r="AN13" i="43"/>
  <c r="AO13" i="43"/>
  <c r="AX13" i="43" s="1"/>
  <c r="AP13" i="43"/>
  <c r="AQ13" i="43"/>
  <c r="AR13" i="43"/>
  <c r="AS13" i="43"/>
  <c r="AT13" i="43"/>
  <c r="AU13" i="43"/>
  <c r="AV13" i="43"/>
  <c r="AW13" i="43"/>
  <c r="G14" i="43"/>
  <c r="H14" i="43"/>
  <c r="F14" i="43" s="1"/>
  <c r="I14" i="43"/>
  <c r="AN14" i="43"/>
  <c r="AO14" i="43"/>
  <c r="AP14" i="43"/>
  <c r="AQ14" i="43"/>
  <c r="AR14" i="43"/>
  <c r="AS14" i="43"/>
  <c r="AT14" i="43"/>
  <c r="AU14" i="43"/>
  <c r="AV14" i="43"/>
  <c r="AX14" i="43" s="1"/>
  <c r="AW14" i="43"/>
  <c r="G15" i="43"/>
  <c r="F15" i="43" s="1"/>
  <c r="H15" i="43"/>
  <c r="I15" i="43"/>
  <c r="AN15" i="43"/>
  <c r="AO15" i="43"/>
  <c r="AX15" i="43" s="1"/>
  <c r="AP15" i="43"/>
  <c r="AQ15" i="43"/>
  <c r="AR15" i="43"/>
  <c r="AS15" i="43"/>
  <c r="AT15" i="43"/>
  <c r="AU15" i="43"/>
  <c r="AV15" i="43"/>
  <c r="AW15" i="43"/>
  <c r="G16" i="43"/>
  <c r="H16" i="43"/>
  <c r="F16" i="43" s="1"/>
  <c r="I16" i="43"/>
  <c r="AN16" i="43"/>
  <c r="AO16" i="43"/>
  <c r="AP16" i="43"/>
  <c r="AX16" i="43" s="1"/>
  <c r="AQ16" i="43"/>
  <c r="AR16" i="43"/>
  <c r="AS16" i="43"/>
  <c r="AT16" i="43"/>
  <c r="AU16" i="43"/>
  <c r="AV16" i="43"/>
  <c r="AW16" i="43"/>
  <c r="G17" i="43"/>
  <c r="F17" i="43" s="1"/>
  <c r="H17" i="43"/>
  <c r="I17" i="43"/>
  <c r="AN17" i="43"/>
  <c r="AO17" i="43"/>
  <c r="AX17" i="43" s="1"/>
  <c r="AP17" i="43"/>
  <c r="AQ17" i="43"/>
  <c r="AR17" i="43"/>
  <c r="AS17" i="43"/>
  <c r="AT17" i="43"/>
  <c r="AU17" i="43"/>
  <c r="AV17" i="43"/>
  <c r="AW17" i="43"/>
  <c r="G18" i="43"/>
  <c r="H18" i="43"/>
  <c r="F18" i="43" s="1"/>
  <c r="I18" i="43"/>
  <c r="AN18" i="43"/>
  <c r="AO18" i="43"/>
  <c r="AP18" i="43"/>
  <c r="AQ18" i="43"/>
  <c r="AR18" i="43"/>
  <c r="AS18" i="43"/>
  <c r="AT18" i="43"/>
  <c r="AU18" i="43"/>
  <c r="AV18" i="43"/>
  <c r="AW18" i="43"/>
  <c r="AX18" i="43"/>
  <c r="G19" i="43"/>
  <c r="F19" i="43" s="1"/>
  <c r="H19" i="43"/>
  <c r="I19" i="43"/>
  <c r="AN19" i="43"/>
  <c r="AO19" i="43"/>
  <c r="AX19" i="43" s="1"/>
  <c r="AP19" i="43"/>
  <c r="AQ19" i="43"/>
  <c r="AR19" i="43"/>
  <c r="AS19" i="43"/>
  <c r="AT19" i="43"/>
  <c r="AU19" i="43"/>
  <c r="AV19" i="43"/>
  <c r="AW19" i="43"/>
  <c r="G20" i="43"/>
  <c r="H20" i="43"/>
  <c r="F20" i="43" s="1"/>
  <c r="I20" i="43"/>
  <c r="AN20" i="43"/>
  <c r="AO20" i="43"/>
  <c r="AP20" i="43"/>
  <c r="AX20" i="43" s="1"/>
  <c r="AQ20" i="43"/>
  <c r="AR20" i="43"/>
  <c r="AS20" i="43"/>
  <c r="AT20" i="43"/>
  <c r="AU20" i="43"/>
  <c r="AV20" i="43"/>
  <c r="AW20" i="43"/>
  <c r="G21" i="43"/>
  <c r="F21" i="43" s="1"/>
  <c r="H21" i="43"/>
  <c r="I21" i="43"/>
  <c r="AN21" i="43"/>
  <c r="AO21" i="43"/>
  <c r="AX21" i="43" s="1"/>
  <c r="AP21" i="43"/>
  <c r="AQ21" i="43"/>
  <c r="AR21" i="43"/>
  <c r="AS21" i="43"/>
  <c r="AT21" i="43"/>
  <c r="AU21" i="43"/>
  <c r="AV21" i="43"/>
  <c r="AW21" i="43"/>
  <c r="G22" i="43"/>
  <c r="H22" i="43"/>
  <c r="F22" i="43" s="1"/>
  <c r="I22" i="43"/>
  <c r="AN22" i="43"/>
  <c r="AO22" i="43"/>
  <c r="AP22" i="43"/>
  <c r="AQ22" i="43"/>
  <c r="AR22" i="43"/>
  <c r="AS22" i="43"/>
  <c r="AT22" i="43"/>
  <c r="AU22" i="43"/>
  <c r="AV22" i="43"/>
  <c r="AW22" i="43"/>
  <c r="AX22" i="43"/>
  <c r="G23" i="43"/>
  <c r="F23" i="43" s="1"/>
  <c r="H23" i="43"/>
  <c r="I23" i="43"/>
  <c r="AN23" i="43"/>
  <c r="AO23" i="43"/>
  <c r="AX23" i="43" s="1"/>
  <c r="AP23" i="43"/>
  <c r="AQ23" i="43"/>
  <c r="AR23" i="43"/>
  <c r="AS23" i="43"/>
  <c r="AT23" i="43"/>
  <c r="AU23" i="43"/>
  <c r="AV23" i="43"/>
  <c r="AW23" i="43"/>
  <c r="G24" i="43"/>
  <c r="H24" i="43"/>
  <c r="F24" i="43" s="1"/>
  <c r="I24" i="43"/>
  <c r="AN24" i="43"/>
  <c r="AO24" i="43"/>
  <c r="AP24" i="43"/>
  <c r="AX24" i="43" s="1"/>
  <c r="AQ24" i="43"/>
  <c r="AR24" i="43"/>
  <c r="AS24" i="43"/>
  <c r="AT24" i="43"/>
  <c r="AU24" i="43"/>
  <c r="AV24" i="43"/>
  <c r="AW24" i="43"/>
  <c r="G25" i="43"/>
  <c r="F25" i="43" s="1"/>
  <c r="H25" i="43"/>
  <c r="I25" i="43"/>
  <c r="AN25" i="43"/>
  <c r="AO25" i="43"/>
  <c r="AX25" i="43" s="1"/>
  <c r="AP25" i="43"/>
  <c r="AQ25" i="43"/>
  <c r="AR25" i="43"/>
  <c r="AS25" i="43"/>
  <c r="AT25" i="43"/>
  <c r="AU25" i="43"/>
  <c r="AV25" i="43"/>
  <c r="AW25" i="43"/>
  <c r="G26" i="43"/>
  <c r="H26" i="43"/>
  <c r="F26" i="43" s="1"/>
  <c r="I26" i="43"/>
  <c r="AN26" i="43"/>
  <c r="AO26" i="43"/>
  <c r="AP26" i="43"/>
  <c r="AQ26" i="43"/>
  <c r="AR26" i="43"/>
  <c r="AS26" i="43"/>
  <c r="AT26" i="43"/>
  <c r="AU26" i="43"/>
  <c r="AV26" i="43"/>
  <c r="AW26" i="43"/>
  <c r="AX26" i="43"/>
  <c r="G27" i="43"/>
  <c r="F27" i="43" s="1"/>
  <c r="H27" i="43"/>
  <c r="I27" i="43"/>
  <c r="AN27" i="43"/>
  <c r="AO27" i="43"/>
  <c r="AX27" i="43" s="1"/>
  <c r="AP27" i="43"/>
  <c r="AQ27" i="43"/>
  <c r="AR27" i="43"/>
  <c r="AS27" i="43"/>
  <c r="AT27" i="43"/>
  <c r="AU27" i="43"/>
  <c r="AV27" i="43"/>
  <c r="AW27" i="43"/>
  <c r="G28" i="43"/>
  <c r="H28" i="43"/>
  <c r="F28" i="43" s="1"/>
  <c r="I28" i="43"/>
  <c r="AN28" i="43"/>
  <c r="AO28" i="43"/>
  <c r="AP28" i="43"/>
  <c r="AX28" i="43" s="1"/>
  <c r="AQ28" i="43"/>
  <c r="AR28" i="43"/>
  <c r="AS28" i="43"/>
  <c r="AT28" i="43"/>
  <c r="AU28" i="43"/>
  <c r="AV28" i="43"/>
  <c r="AW28" i="43"/>
  <c r="G29" i="43"/>
  <c r="F29" i="43" s="1"/>
  <c r="H29" i="43"/>
  <c r="I29" i="43"/>
  <c r="AN29" i="43"/>
  <c r="AO29" i="43"/>
  <c r="AX29" i="43" s="1"/>
  <c r="AP29" i="43"/>
  <c r="AQ29" i="43"/>
  <c r="AR29" i="43"/>
  <c r="AS29" i="43"/>
  <c r="AT29" i="43"/>
  <c r="AU29" i="43"/>
  <c r="AV29" i="43"/>
  <c r="AW29" i="43"/>
  <c r="G30" i="43"/>
  <c r="H30" i="43"/>
  <c r="F30" i="43" s="1"/>
  <c r="I30" i="43"/>
  <c r="AN30" i="43"/>
  <c r="AO30" i="43"/>
  <c r="AP30" i="43"/>
  <c r="AQ30" i="43"/>
  <c r="AR30" i="43"/>
  <c r="AS30" i="43"/>
  <c r="AT30" i="43"/>
  <c r="AU30" i="43"/>
  <c r="AV30" i="43"/>
  <c r="AW30" i="43"/>
  <c r="AX30" i="43"/>
  <c r="G31" i="43"/>
  <c r="F31" i="43" s="1"/>
  <c r="H31" i="43"/>
  <c r="I31" i="43"/>
  <c r="AN31" i="43"/>
  <c r="AO31" i="43"/>
  <c r="AX31" i="43" s="1"/>
  <c r="AP31" i="43"/>
  <c r="AQ31" i="43"/>
  <c r="AR31" i="43"/>
  <c r="AS31" i="43"/>
  <c r="AT31" i="43"/>
  <c r="AU31" i="43"/>
  <c r="AV31" i="43"/>
  <c r="AW31" i="43"/>
  <c r="G32" i="43"/>
  <c r="H32" i="43"/>
  <c r="F32" i="43" s="1"/>
  <c r="I32" i="43"/>
  <c r="AN32" i="43"/>
  <c r="AO32" i="43"/>
  <c r="AP32" i="43"/>
  <c r="AX32" i="43" s="1"/>
  <c r="AQ32" i="43"/>
  <c r="AR32" i="43"/>
  <c r="AS32" i="43"/>
  <c r="AT32" i="43"/>
  <c r="AU32" i="43"/>
  <c r="AV32" i="43"/>
  <c r="AW32" i="43"/>
  <c r="G33" i="43"/>
  <c r="F33" i="43" s="1"/>
  <c r="H33" i="43"/>
  <c r="I33" i="43"/>
  <c r="AN33" i="43"/>
  <c r="AO33" i="43"/>
  <c r="AX33" i="43" s="1"/>
  <c r="AP33" i="43"/>
  <c r="AQ33" i="43"/>
  <c r="AR33" i="43"/>
  <c r="AS33" i="43"/>
  <c r="AT33" i="43"/>
  <c r="AU33" i="43"/>
  <c r="AV33" i="43"/>
  <c r="AW33" i="43"/>
  <c r="G34" i="43"/>
  <c r="H34" i="43"/>
  <c r="F34" i="43" s="1"/>
  <c r="I34" i="43"/>
  <c r="AN34" i="43"/>
  <c r="AO34" i="43"/>
  <c r="AP34" i="43"/>
  <c r="AQ34" i="43"/>
  <c r="AR34" i="43"/>
  <c r="AS34" i="43"/>
  <c r="AT34" i="43"/>
  <c r="AU34" i="43"/>
  <c r="AV34" i="43"/>
  <c r="AW34" i="43"/>
  <c r="AX34" i="43"/>
  <c r="G35" i="43"/>
  <c r="F35" i="43" s="1"/>
  <c r="H35" i="43"/>
  <c r="I35" i="43"/>
  <c r="AN35" i="43"/>
  <c r="AO35" i="43"/>
  <c r="AX35" i="43" s="1"/>
  <c r="AP35" i="43"/>
  <c r="AQ35" i="43"/>
  <c r="AR35" i="43"/>
  <c r="AS35" i="43"/>
  <c r="AT35" i="43"/>
  <c r="AU35" i="43"/>
  <c r="AV35" i="43"/>
  <c r="AW35" i="43"/>
  <c r="G36" i="43"/>
  <c r="H36" i="43"/>
  <c r="F36" i="43" s="1"/>
  <c r="I36" i="43"/>
  <c r="AN36" i="43"/>
  <c r="AO36" i="43"/>
  <c r="AP36" i="43"/>
  <c r="AX36" i="43" s="1"/>
  <c r="AQ36" i="43"/>
  <c r="AR36" i="43"/>
  <c r="AS36" i="43"/>
  <c r="AT36" i="43"/>
  <c r="AU36" i="43"/>
  <c r="AV36" i="43"/>
  <c r="AW36" i="43"/>
  <c r="G37" i="43"/>
  <c r="F37" i="43" s="1"/>
  <c r="H37" i="43"/>
  <c r="I37" i="43"/>
  <c r="AN37" i="43"/>
  <c r="AO37" i="43"/>
  <c r="AX37" i="43" s="1"/>
  <c r="AP37" i="43"/>
  <c r="AQ37" i="43"/>
  <c r="AR37" i="43"/>
  <c r="AS37" i="43"/>
  <c r="AT37" i="43"/>
  <c r="AU37" i="43"/>
  <c r="AV37" i="43"/>
  <c r="AW37" i="43"/>
  <c r="G38" i="43"/>
  <c r="H38" i="43"/>
  <c r="F38" i="43" s="1"/>
  <c r="I38" i="43"/>
  <c r="AN38" i="43"/>
  <c r="AO38" i="43"/>
  <c r="AP38" i="43"/>
  <c r="AQ38" i="43"/>
  <c r="AR38" i="43"/>
  <c r="AS38" i="43"/>
  <c r="AT38" i="43"/>
  <c r="AU38" i="43"/>
  <c r="AV38" i="43"/>
  <c r="AW38" i="43"/>
  <c r="AX38" i="43"/>
  <c r="G39" i="43"/>
  <c r="F39" i="43" s="1"/>
  <c r="H39" i="43"/>
  <c r="I39" i="43"/>
  <c r="AN39" i="43"/>
  <c r="AO39" i="43"/>
  <c r="AX39" i="43" s="1"/>
  <c r="AP39" i="43"/>
  <c r="AQ39" i="43"/>
  <c r="AR39" i="43"/>
  <c r="AS39" i="43"/>
  <c r="AT39" i="43"/>
  <c r="AU39" i="43"/>
  <c r="AV39" i="43"/>
  <c r="AW39" i="43"/>
  <c r="G40" i="43"/>
  <c r="H40" i="43"/>
  <c r="F40" i="43" s="1"/>
  <c r="I40" i="43"/>
  <c r="AN40" i="43"/>
  <c r="AO40" i="43"/>
  <c r="AP40" i="43"/>
  <c r="AX40" i="43" s="1"/>
  <c r="AQ40" i="43"/>
  <c r="AR40" i="43"/>
  <c r="AS40" i="43"/>
  <c r="AT40" i="43"/>
  <c r="AU40" i="43"/>
  <c r="AV40" i="43"/>
  <c r="AW40" i="43"/>
  <c r="G41" i="43"/>
  <c r="F41" i="43" s="1"/>
  <c r="H41" i="43"/>
  <c r="I41" i="43"/>
  <c r="AN41" i="43"/>
  <c r="AO41" i="43"/>
  <c r="AX41" i="43" s="1"/>
  <c r="AP41" i="43"/>
  <c r="AQ41" i="43"/>
  <c r="AR41" i="43"/>
  <c r="AS41" i="43"/>
  <c r="AT41" i="43"/>
  <c r="AU41" i="43"/>
  <c r="AV41" i="43"/>
  <c r="AW41" i="43"/>
  <c r="G42" i="43"/>
  <c r="H42" i="43"/>
  <c r="F42" i="43" s="1"/>
  <c r="I42" i="43"/>
  <c r="AN42" i="43"/>
  <c r="AO42" i="43"/>
  <c r="AP42" i="43"/>
  <c r="AQ42" i="43"/>
  <c r="AR42" i="43"/>
  <c r="AS42" i="43"/>
  <c r="AT42" i="43"/>
  <c r="AU42" i="43"/>
  <c r="AV42" i="43"/>
  <c r="AW42" i="43"/>
  <c r="AX42" i="43"/>
  <c r="G43" i="43"/>
  <c r="F43" i="43" s="1"/>
  <c r="H43" i="43"/>
  <c r="I43" i="43"/>
  <c r="AN43" i="43"/>
  <c r="AO43" i="43"/>
  <c r="AX43" i="43" s="1"/>
  <c r="AP43" i="43"/>
  <c r="AQ43" i="43"/>
  <c r="AR43" i="43"/>
  <c r="AS43" i="43"/>
  <c r="AT43" i="43"/>
  <c r="AU43" i="43"/>
  <c r="AV43" i="43"/>
  <c r="AW43" i="43"/>
  <c r="G44" i="43"/>
  <c r="H44" i="43"/>
  <c r="F44" i="43" s="1"/>
  <c r="I44" i="43"/>
  <c r="AN44" i="43"/>
  <c r="AO44" i="43"/>
  <c r="AP44" i="43"/>
  <c r="AX44" i="43" s="1"/>
  <c r="AQ44" i="43"/>
  <c r="AR44" i="43"/>
  <c r="AS44" i="43"/>
  <c r="AT44" i="43"/>
  <c r="AU44" i="43"/>
  <c r="AV44" i="43"/>
  <c r="AW44" i="43"/>
  <c r="G45" i="43"/>
  <c r="F45" i="43" s="1"/>
  <c r="H45" i="43"/>
  <c r="I45" i="43"/>
  <c r="AN45" i="43"/>
  <c r="AO45" i="43"/>
  <c r="AX45" i="43" s="1"/>
  <c r="AP45" i="43"/>
  <c r="AQ45" i="43"/>
  <c r="AR45" i="43"/>
  <c r="AS45" i="43"/>
  <c r="AT45" i="43"/>
  <c r="AU45" i="43"/>
  <c r="AV45" i="43"/>
  <c r="AW45" i="43"/>
  <c r="G46" i="43"/>
  <c r="H46" i="43"/>
  <c r="F46" i="43" s="1"/>
  <c r="I46" i="43"/>
  <c r="AN46" i="43"/>
  <c r="AO46" i="43"/>
  <c r="AP46" i="43"/>
  <c r="AQ46" i="43"/>
  <c r="AR46" i="43"/>
  <c r="AS46" i="43"/>
  <c r="AT46" i="43"/>
  <c r="AU46" i="43"/>
  <c r="AV46" i="43"/>
  <c r="AW46" i="43"/>
  <c r="AX46" i="43"/>
  <c r="G47" i="43"/>
  <c r="F47" i="43" s="1"/>
  <c r="H47" i="43"/>
  <c r="I47" i="43"/>
  <c r="AN47" i="43"/>
  <c r="AO47" i="43"/>
  <c r="AX47" i="43" s="1"/>
  <c r="AP47" i="43"/>
  <c r="AQ47" i="43"/>
  <c r="AR47" i="43"/>
  <c r="AS47" i="43"/>
  <c r="AT47" i="43"/>
  <c r="AU47" i="43"/>
  <c r="AV47" i="43"/>
  <c r="AW47" i="43"/>
  <c r="G48" i="43"/>
  <c r="H48" i="43"/>
  <c r="F48" i="43" s="1"/>
  <c r="I48" i="43"/>
  <c r="AN48" i="43"/>
  <c r="AO48" i="43"/>
  <c r="AP48" i="43"/>
  <c r="AX48" i="43" s="1"/>
  <c r="AQ48" i="43"/>
  <c r="AR48" i="43"/>
  <c r="AS48" i="43"/>
  <c r="AT48" i="43"/>
  <c r="AU48" i="43"/>
  <c r="AV48" i="43"/>
  <c r="AW48" i="43"/>
  <c r="G49" i="43"/>
  <c r="H49" i="43"/>
  <c r="F49" i="43" s="1"/>
  <c r="I49" i="43"/>
  <c r="AN49" i="43"/>
  <c r="AO49" i="43"/>
  <c r="AX49" i="43" s="1"/>
  <c r="AP49" i="43"/>
  <c r="AQ49" i="43"/>
  <c r="AR49" i="43"/>
  <c r="AS49" i="43"/>
  <c r="AT49" i="43"/>
  <c r="AU49" i="43"/>
  <c r="AV49" i="43"/>
  <c r="AW49" i="43"/>
  <c r="G50" i="43"/>
  <c r="H50" i="43"/>
  <c r="F50" i="43" s="1"/>
  <c r="I50" i="43"/>
  <c r="AN50" i="43"/>
  <c r="AO50" i="43"/>
  <c r="AP50" i="43"/>
  <c r="AQ50" i="43"/>
  <c r="AR50" i="43"/>
  <c r="AS50" i="43"/>
  <c r="AT50" i="43"/>
  <c r="AU50" i="43"/>
  <c r="AV50" i="43"/>
  <c r="AW50" i="43"/>
  <c r="AX50" i="43"/>
  <c r="G51" i="43"/>
  <c r="F51" i="43" s="1"/>
  <c r="H51" i="43"/>
  <c r="I51" i="43"/>
  <c r="AN51" i="43"/>
  <c r="AO51" i="43"/>
  <c r="AX51" i="43" s="1"/>
  <c r="AP51" i="43"/>
  <c r="AQ51" i="43"/>
  <c r="AR51" i="43"/>
  <c r="AS51" i="43"/>
  <c r="AT51" i="43"/>
  <c r="AU51" i="43"/>
  <c r="AV51" i="43"/>
  <c r="AW51" i="43"/>
  <c r="G52" i="43"/>
  <c r="H52" i="43"/>
  <c r="F52" i="43" s="1"/>
  <c r="I52" i="43"/>
  <c r="AN52" i="43"/>
  <c r="AO52" i="43"/>
  <c r="AP52" i="43"/>
  <c r="AX52" i="43" s="1"/>
  <c r="AQ52" i="43"/>
  <c r="AR52" i="43"/>
  <c r="AS52" i="43"/>
  <c r="AT52" i="43"/>
  <c r="AU52" i="43"/>
  <c r="AV52" i="43"/>
  <c r="AW52" i="43"/>
  <c r="G53" i="43"/>
  <c r="F53" i="43" s="1"/>
  <c r="H53" i="43"/>
  <c r="I53" i="43"/>
  <c r="AN53" i="43"/>
  <c r="AO53" i="43"/>
  <c r="AX53" i="43" s="1"/>
  <c r="AP53" i="43"/>
  <c r="AQ53" i="43"/>
  <c r="AR53" i="43"/>
  <c r="AS53" i="43"/>
  <c r="AT53" i="43"/>
  <c r="AU53" i="43"/>
  <c r="AV53" i="43"/>
  <c r="AW53" i="43"/>
  <c r="G54" i="43"/>
  <c r="H54" i="43"/>
  <c r="F54" i="43" s="1"/>
  <c r="I54" i="43"/>
  <c r="AN54" i="43"/>
  <c r="AO54" i="43"/>
  <c r="AP54" i="43"/>
  <c r="AQ54" i="43"/>
  <c r="AR54" i="43"/>
  <c r="AS54" i="43"/>
  <c r="AT54" i="43"/>
  <c r="AU54" i="43"/>
  <c r="AV54" i="43"/>
  <c r="AW54" i="43"/>
  <c r="AX54" i="43"/>
  <c r="G55" i="43"/>
  <c r="F55" i="43" s="1"/>
  <c r="H55" i="43"/>
  <c r="I55" i="43"/>
  <c r="AN55" i="43"/>
  <c r="AO55" i="43"/>
  <c r="AX55" i="43" s="1"/>
  <c r="AP55" i="43"/>
  <c r="AQ55" i="43"/>
  <c r="AR55" i="43"/>
  <c r="AS55" i="43"/>
  <c r="AT55" i="43"/>
  <c r="AU55" i="43"/>
  <c r="AV55" i="43"/>
  <c r="AW55" i="43"/>
  <c r="G56" i="43"/>
  <c r="H56" i="43"/>
  <c r="F56" i="43" s="1"/>
  <c r="I56" i="43"/>
  <c r="AN56" i="43"/>
  <c r="AO56" i="43"/>
  <c r="AP56" i="43"/>
  <c r="AX56" i="43" s="1"/>
  <c r="AQ56" i="43"/>
  <c r="AR56" i="43"/>
  <c r="AS56" i="43"/>
  <c r="AT56" i="43"/>
  <c r="AU56" i="43"/>
  <c r="AV56" i="43"/>
  <c r="AW56" i="43"/>
  <c r="G57" i="43"/>
  <c r="F57" i="43" s="1"/>
  <c r="H57" i="43"/>
  <c r="I57" i="43"/>
  <c r="AN57" i="43"/>
  <c r="AO57" i="43"/>
  <c r="AX57" i="43" s="1"/>
  <c r="AP57" i="43"/>
  <c r="AQ57" i="43"/>
  <c r="AR57" i="43"/>
  <c r="AS57" i="43"/>
  <c r="AT57" i="43"/>
  <c r="AU57" i="43"/>
  <c r="AV57" i="43"/>
  <c r="AW57" i="43"/>
  <c r="G58" i="43"/>
  <c r="H58" i="43"/>
  <c r="F58" i="43" s="1"/>
  <c r="I58" i="43"/>
  <c r="AN58" i="43"/>
  <c r="AO58" i="43"/>
  <c r="AP58" i="43"/>
  <c r="AQ58" i="43"/>
  <c r="AR58" i="43"/>
  <c r="AS58" i="43"/>
  <c r="AT58" i="43"/>
  <c r="AU58" i="43"/>
  <c r="AV58" i="43"/>
  <c r="AW58" i="43"/>
  <c r="AX58" i="43"/>
  <c r="G59" i="43"/>
  <c r="F59" i="43" s="1"/>
  <c r="H59" i="43"/>
  <c r="I59" i="43"/>
  <c r="AN59" i="43"/>
  <c r="AO59" i="43"/>
  <c r="AX59" i="43" s="1"/>
  <c r="AP59" i="43"/>
  <c r="AQ59" i="43"/>
  <c r="AR59" i="43"/>
  <c r="AS59" i="43"/>
  <c r="AT59" i="43"/>
  <c r="AU59" i="43"/>
  <c r="AV59" i="43"/>
  <c r="AW59" i="43"/>
  <c r="G60" i="43"/>
  <c r="H60" i="43"/>
  <c r="F60" i="43" s="1"/>
  <c r="I60" i="43"/>
  <c r="AN60" i="43"/>
  <c r="AO60" i="43"/>
  <c r="AP60" i="43"/>
  <c r="AX60" i="43" s="1"/>
  <c r="AQ60" i="43"/>
  <c r="AR60" i="43"/>
  <c r="AS60" i="43"/>
  <c r="AT60" i="43"/>
  <c r="AU60" i="43"/>
  <c r="AV60" i="43"/>
  <c r="AW60" i="43"/>
  <c r="G61" i="43"/>
  <c r="F61" i="43" s="1"/>
  <c r="H61" i="43"/>
  <c r="I61" i="43"/>
  <c r="AN61" i="43"/>
  <c r="AO61" i="43"/>
  <c r="AX61" i="43" s="1"/>
  <c r="AP61" i="43"/>
  <c r="AQ61" i="43"/>
  <c r="AR61" i="43"/>
  <c r="AS61" i="43"/>
  <c r="AT61" i="43"/>
  <c r="AU61" i="43"/>
  <c r="AV61" i="43"/>
  <c r="AW61" i="43"/>
  <c r="G62" i="43"/>
  <c r="H62" i="43"/>
  <c r="F62" i="43" s="1"/>
  <c r="I62" i="43"/>
  <c r="AN62" i="43"/>
  <c r="AO62" i="43"/>
  <c r="AP62" i="43"/>
  <c r="AQ62" i="43"/>
  <c r="AR62" i="43"/>
  <c r="AS62" i="43"/>
  <c r="AT62" i="43"/>
  <c r="AU62" i="43"/>
  <c r="AV62" i="43"/>
  <c r="AW62" i="43"/>
  <c r="AX62" i="43"/>
  <c r="G63" i="43"/>
  <c r="H63" i="43"/>
  <c r="F63" i="43" s="1"/>
  <c r="I63" i="43"/>
  <c r="AN63" i="43"/>
  <c r="AO63" i="43"/>
  <c r="AX63" i="43" s="1"/>
  <c r="AP63" i="43"/>
  <c r="AQ63" i="43"/>
  <c r="AR63" i="43"/>
  <c r="AS63" i="43"/>
  <c r="AT63" i="43"/>
  <c r="AU63" i="43"/>
  <c r="AV63" i="43"/>
  <c r="AW63" i="43"/>
  <c r="G64" i="43"/>
  <c r="F64" i="43" s="1"/>
  <c r="H64" i="43"/>
  <c r="I64" i="43"/>
  <c r="AN64" i="43"/>
  <c r="AO64" i="43"/>
  <c r="AP64" i="43"/>
  <c r="AX64" i="43" s="1"/>
  <c r="AQ64" i="43"/>
  <c r="AR64" i="43"/>
  <c r="AS64" i="43"/>
  <c r="AT64" i="43"/>
  <c r="AU64" i="43"/>
  <c r="AV64" i="43"/>
  <c r="AW64" i="43"/>
  <c r="G65" i="43"/>
  <c r="H65" i="43"/>
  <c r="F65" i="43" s="1"/>
  <c r="I65" i="43"/>
  <c r="AN65" i="43"/>
  <c r="AO65" i="43"/>
  <c r="AX65" i="43" s="1"/>
  <c r="AP65" i="43"/>
  <c r="AQ65" i="43"/>
  <c r="AR65" i="43"/>
  <c r="AS65" i="43"/>
  <c r="AT65" i="43"/>
  <c r="AU65" i="43"/>
  <c r="AV65" i="43"/>
  <c r="AW65" i="43"/>
  <c r="G66" i="43"/>
  <c r="H66" i="43"/>
  <c r="F66" i="43" s="1"/>
  <c r="I66" i="43"/>
  <c r="AN66" i="43"/>
  <c r="AO66" i="43"/>
  <c r="AP66" i="43"/>
  <c r="AQ66" i="43"/>
  <c r="AR66" i="43"/>
  <c r="AS66" i="43"/>
  <c r="AT66" i="43"/>
  <c r="AU66" i="43"/>
  <c r="AV66" i="43"/>
  <c r="AW66" i="43"/>
  <c r="AX66" i="43"/>
  <c r="G67" i="43"/>
  <c r="F67" i="43" s="1"/>
  <c r="H67" i="43"/>
  <c r="I67" i="43"/>
  <c r="AN67" i="43"/>
  <c r="AX67" i="43" s="1"/>
  <c r="AO67" i="43"/>
  <c r="AP67" i="43"/>
  <c r="AQ67" i="43"/>
  <c r="AR67" i="43"/>
  <c r="AS67" i="43"/>
  <c r="AT67" i="43"/>
  <c r="AU67" i="43"/>
  <c r="AV67" i="43"/>
  <c r="AW67" i="43"/>
  <c r="G68" i="43"/>
  <c r="F68" i="43" s="1"/>
  <c r="H68" i="43"/>
  <c r="I68" i="43"/>
  <c r="AN68" i="43"/>
  <c r="AO68" i="43"/>
  <c r="AP68" i="43"/>
  <c r="AX68" i="43" s="1"/>
  <c r="AQ68" i="43"/>
  <c r="AR68" i="43"/>
  <c r="AS68" i="43"/>
  <c r="AT68" i="43"/>
  <c r="AU68" i="43"/>
  <c r="AV68" i="43"/>
  <c r="AW68" i="43"/>
  <c r="G69" i="43"/>
  <c r="F69" i="43" s="1"/>
  <c r="H69" i="43"/>
  <c r="I69" i="43"/>
  <c r="AN69" i="43"/>
  <c r="AX69" i="43" s="1"/>
  <c r="AO69" i="43"/>
  <c r="AP69" i="43"/>
  <c r="AQ69" i="43"/>
  <c r="AR69" i="43"/>
  <c r="AS69" i="43"/>
  <c r="AT69" i="43"/>
  <c r="AU69" i="43"/>
  <c r="AV69" i="43"/>
  <c r="AW69" i="43"/>
  <c r="G70" i="43"/>
  <c r="H70" i="43"/>
  <c r="F70" i="43" s="1"/>
  <c r="I70" i="43"/>
  <c r="AN70" i="43"/>
  <c r="AO70" i="43"/>
  <c r="AP70" i="43"/>
  <c r="AQ70" i="43"/>
  <c r="AR70" i="43"/>
  <c r="AS70" i="43"/>
  <c r="AT70" i="43"/>
  <c r="AU70" i="43"/>
  <c r="AV70" i="43"/>
  <c r="AW70" i="43"/>
  <c r="AX70" i="43"/>
  <c r="G71" i="43"/>
  <c r="F71" i="43" s="1"/>
  <c r="H71" i="43"/>
  <c r="I71" i="43"/>
  <c r="AN71" i="43"/>
  <c r="AX71" i="43" s="1"/>
  <c r="AO71" i="43"/>
  <c r="AP71" i="43"/>
  <c r="AQ71" i="43"/>
  <c r="AR71" i="43"/>
  <c r="AS71" i="43"/>
  <c r="AT71" i="43"/>
  <c r="AU71" i="43"/>
  <c r="AV71" i="43"/>
  <c r="AW71" i="43"/>
  <c r="G72" i="43"/>
  <c r="F72" i="43" s="1"/>
  <c r="H72" i="43"/>
  <c r="I72" i="43"/>
  <c r="AN72" i="43"/>
  <c r="AO72" i="43"/>
  <c r="AP72" i="43"/>
  <c r="AX72" i="43" s="1"/>
  <c r="AQ72" i="43"/>
  <c r="AR72" i="43"/>
  <c r="AS72" i="43"/>
  <c r="AT72" i="43"/>
  <c r="AU72" i="43"/>
  <c r="AV72" i="43"/>
  <c r="AW72" i="43"/>
  <c r="G73" i="43"/>
  <c r="F73" i="43" s="1"/>
  <c r="H73" i="43"/>
  <c r="I73" i="43"/>
  <c r="AN73" i="43"/>
  <c r="AN74" i="43" s="1"/>
  <c r="AO73" i="43"/>
  <c r="AP73" i="43"/>
  <c r="AQ73" i="43"/>
  <c r="AR73" i="43"/>
  <c r="AS73" i="43"/>
  <c r="AT73" i="43"/>
  <c r="AT74" i="43" s="1"/>
  <c r="AU73" i="43"/>
  <c r="AV73" i="43"/>
  <c r="AW73" i="43"/>
  <c r="G74" i="43"/>
  <c r="H74" i="43"/>
  <c r="J74" i="43"/>
  <c r="K74" i="43"/>
  <c r="L74" i="43"/>
  <c r="M74" i="43"/>
  <c r="N74" i="43"/>
  <c r="O74" i="43"/>
  <c r="P74" i="43"/>
  <c r="Q74" i="43"/>
  <c r="R74" i="43"/>
  <c r="S74" i="43"/>
  <c r="T74" i="43"/>
  <c r="U74" i="43"/>
  <c r="V74" i="43"/>
  <c r="W74" i="43"/>
  <c r="X74" i="43"/>
  <c r="Y74" i="43"/>
  <c r="Z74" i="43"/>
  <c r="AA74" i="43"/>
  <c r="AB74" i="43"/>
  <c r="AC74" i="43"/>
  <c r="AD74" i="43"/>
  <c r="AE74" i="43"/>
  <c r="AF74" i="43"/>
  <c r="AG74" i="43"/>
  <c r="AH74" i="43"/>
  <c r="AI74" i="43"/>
  <c r="AJ74" i="43"/>
  <c r="AK74" i="43"/>
  <c r="AL74" i="43"/>
  <c r="AM74" i="43"/>
  <c r="AP74" i="43"/>
  <c r="AQ74" i="43"/>
  <c r="AR74" i="43"/>
  <c r="AW74" i="43"/>
  <c r="B6" i="42"/>
  <c r="G9" i="42"/>
  <c r="F9" i="42" s="1"/>
  <c r="H9" i="42"/>
  <c r="I9" i="42"/>
  <c r="I74" i="42" s="1"/>
  <c r="AN9" i="42"/>
  <c r="AO9" i="42"/>
  <c r="AX9" i="42" s="1"/>
  <c r="AP9" i="42"/>
  <c r="AQ9" i="42"/>
  <c r="AR9" i="42"/>
  <c r="AS9" i="42"/>
  <c r="AT9" i="42"/>
  <c r="AU9" i="42"/>
  <c r="AV9" i="42"/>
  <c r="AW9" i="42"/>
  <c r="G10" i="42"/>
  <c r="H10" i="42"/>
  <c r="F10" i="42" s="1"/>
  <c r="I10" i="42"/>
  <c r="AN10" i="42"/>
  <c r="AO10" i="42"/>
  <c r="AP10" i="42"/>
  <c r="AQ10" i="42"/>
  <c r="AR10" i="42"/>
  <c r="AS10" i="42"/>
  <c r="AT10" i="42"/>
  <c r="AU10" i="42"/>
  <c r="AV10" i="42"/>
  <c r="AV74" i="42" s="1"/>
  <c r="AW10" i="42"/>
  <c r="AX10" i="42"/>
  <c r="G11" i="42"/>
  <c r="F11" i="42" s="1"/>
  <c r="H11" i="42"/>
  <c r="I11" i="42"/>
  <c r="AN11" i="42"/>
  <c r="AO11" i="42"/>
  <c r="AX11" i="42" s="1"/>
  <c r="AP11" i="42"/>
  <c r="AQ11" i="42"/>
  <c r="AR11" i="42"/>
  <c r="AS11" i="42"/>
  <c r="AS74" i="42" s="1"/>
  <c r="AT11" i="42"/>
  <c r="AU11" i="42"/>
  <c r="AU74" i="42" s="1"/>
  <c r="AV11" i="42"/>
  <c r="AW11" i="42"/>
  <c r="G12" i="42"/>
  <c r="H12" i="42"/>
  <c r="F12" i="42" s="1"/>
  <c r="I12" i="42"/>
  <c r="AN12" i="42"/>
  <c r="AO12" i="42"/>
  <c r="AP12" i="42"/>
  <c r="AX12" i="42" s="1"/>
  <c r="AQ12" i="42"/>
  <c r="AR12" i="42"/>
  <c r="AS12" i="42"/>
  <c r="AT12" i="42"/>
  <c r="AU12" i="42"/>
  <c r="AV12" i="42"/>
  <c r="AW12" i="42"/>
  <c r="G13" i="42"/>
  <c r="H13" i="42"/>
  <c r="F13" i="42" s="1"/>
  <c r="I13" i="42"/>
  <c r="AN13" i="42"/>
  <c r="AO13" i="42"/>
  <c r="AX13" i="42" s="1"/>
  <c r="AP13" i="42"/>
  <c r="AQ13" i="42"/>
  <c r="AR13" i="42"/>
  <c r="AS13" i="42"/>
  <c r="AT13" i="42"/>
  <c r="AU13" i="42"/>
  <c r="AV13" i="42"/>
  <c r="AW13" i="42"/>
  <c r="G14" i="42"/>
  <c r="H14" i="42"/>
  <c r="F14" i="42" s="1"/>
  <c r="I14" i="42"/>
  <c r="AN14" i="42"/>
  <c r="AO14" i="42"/>
  <c r="AP14" i="42"/>
  <c r="AQ14" i="42"/>
  <c r="AR14" i="42"/>
  <c r="AS14" i="42"/>
  <c r="AT14" i="42"/>
  <c r="AU14" i="42"/>
  <c r="AV14" i="42"/>
  <c r="AW14" i="42"/>
  <c r="AX14" i="42"/>
  <c r="G15" i="42"/>
  <c r="F15" i="42" s="1"/>
  <c r="H15" i="42"/>
  <c r="I15" i="42"/>
  <c r="AN15" i="42"/>
  <c r="AO15" i="42"/>
  <c r="AX15" i="42" s="1"/>
  <c r="AP15" i="42"/>
  <c r="AQ15" i="42"/>
  <c r="AR15" i="42"/>
  <c r="AS15" i="42"/>
  <c r="AT15" i="42"/>
  <c r="AU15" i="42"/>
  <c r="AV15" i="42"/>
  <c r="AW15" i="42"/>
  <c r="G16" i="42"/>
  <c r="H16" i="42"/>
  <c r="F16" i="42" s="1"/>
  <c r="I16" i="42"/>
  <c r="AN16" i="42"/>
  <c r="AO16" i="42"/>
  <c r="AP16" i="42"/>
  <c r="AX16" i="42" s="1"/>
  <c r="AQ16" i="42"/>
  <c r="AR16" i="42"/>
  <c r="AR74" i="42" s="1"/>
  <c r="AS16" i="42"/>
  <c r="AT16" i="42"/>
  <c r="AU16" i="42"/>
  <c r="AV16" i="42"/>
  <c r="AW16" i="42"/>
  <c r="G17" i="42"/>
  <c r="F17" i="42" s="1"/>
  <c r="H17" i="42"/>
  <c r="I17" i="42"/>
  <c r="AN17" i="42"/>
  <c r="AO17" i="42"/>
  <c r="AX17" i="42" s="1"/>
  <c r="AP17" i="42"/>
  <c r="AQ17" i="42"/>
  <c r="AR17" i="42"/>
  <c r="AS17" i="42"/>
  <c r="AT17" i="42"/>
  <c r="AU17" i="42"/>
  <c r="AV17" i="42"/>
  <c r="AW17" i="42"/>
  <c r="G18" i="42"/>
  <c r="H18" i="42"/>
  <c r="F18" i="42" s="1"/>
  <c r="I18" i="42"/>
  <c r="AN18" i="42"/>
  <c r="AO18" i="42"/>
  <c r="AP18" i="42"/>
  <c r="AQ18" i="42"/>
  <c r="AR18" i="42"/>
  <c r="AS18" i="42"/>
  <c r="AT18" i="42"/>
  <c r="AU18" i="42"/>
  <c r="AV18" i="42"/>
  <c r="AW18" i="42"/>
  <c r="AX18" i="42"/>
  <c r="G19" i="42"/>
  <c r="F19" i="42" s="1"/>
  <c r="H19" i="42"/>
  <c r="I19" i="42"/>
  <c r="AN19" i="42"/>
  <c r="AX19" i="42" s="1"/>
  <c r="AO19" i="42"/>
  <c r="AP19" i="42"/>
  <c r="AQ19" i="42"/>
  <c r="AR19" i="42"/>
  <c r="AS19" i="42"/>
  <c r="AT19" i="42"/>
  <c r="AU19" i="42"/>
  <c r="AV19" i="42"/>
  <c r="AW19" i="42"/>
  <c r="G20" i="42"/>
  <c r="H20" i="42"/>
  <c r="F20" i="42" s="1"/>
  <c r="I20" i="42"/>
  <c r="AN20" i="42"/>
  <c r="AO20" i="42"/>
  <c r="AP20" i="42"/>
  <c r="AX20" i="42" s="1"/>
  <c r="AQ20" i="42"/>
  <c r="AR20" i="42"/>
  <c r="AS20" i="42"/>
  <c r="AT20" i="42"/>
  <c r="AU20" i="42"/>
  <c r="AV20" i="42"/>
  <c r="AW20" i="42"/>
  <c r="G21" i="42"/>
  <c r="F21" i="42" s="1"/>
  <c r="H21" i="42"/>
  <c r="I21" i="42"/>
  <c r="AN21" i="42"/>
  <c r="AO21" i="42"/>
  <c r="AX21" i="42" s="1"/>
  <c r="AP21" i="42"/>
  <c r="AQ21" i="42"/>
  <c r="AR21" i="42"/>
  <c r="AS21" i="42"/>
  <c r="AT21" i="42"/>
  <c r="AU21" i="42"/>
  <c r="AV21" i="42"/>
  <c r="AW21" i="42"/>
  <c r="G22" i="42"/>
  <c r="H22" i="42"/>
  <c r="F22" i="42" s="1"/>
  <c r="I22" i="42"/>
  <c r="AN22" i="42"/>
  <c r="AO22" i="42"/>
  <c r="AP22" i="42"/>
  <c r="AQ22" i="42"/>
  <c r="AR22" i="42"/>
  <c r="AS22" i="42"/>
  <c r="AT22" i="42"/>
  <c r="AU22" i="42"/>
  <c r="AV22" i="42"/>
  <c r="AW22" i="42"/>
  <c r="AX22" i="42"/>
  <c r="F23" i="42"/>
  <c r="G23" i="42"/>
  <c r="H23" i="42"/>
  <c r="I23" i="42"/>
  <c r="AN23" i="42"/>
  <c r="AX23" i="42" s="1"/>
  <c r="AO23" i="42"/>
  <c r="AP23" i="42"/>
  <c r="AQ23" i="42"/>
  <c r="AR23" i="42"/>
  <c r="AS23" i="42"/>
  <c r="AT23" i="42"/>
  <c r="AU23" i="42"/>
  <c r="AV23" i="42"/>
  <c r="AW23" i="42"/>
  <c r="G24" i="42"/>
  <c r="H24" i="42"/>
  <c r="F24" i="42" s="1"/>
  <c r="I24" i="42"/>
  <c r="AN24" i="42"/>
  <c r="AO24" i="42"/>
  <c r="AP24" i="42"/>
  <c r="AX24" i="42" s="1"/>
  <c r="AQ24" i="42"/>
  <c r="AR24" i="42"/>
  <c r="AS24" i="42"/>
  <c r="AT24" i="42"/>
  <c r="AU24" i="42"/>
  <c r="AV24" i="42"/>
  <c r="AW24" i="42"/>
  <c r="G25" i="42"/>
  <c r="F25" i="42" s="1"/>
  <c r="B2" i="42" s="1"/>
  <c r="H25" i="42"/>
  <c r="I25" i="42"/>
  <c r="AN25" i="42"/>
  <c r="AO25" i="42"/>
  <c r="AX25" i="42" s="1"/>
  <c r="AP25" i="42"/>
  <c r="AQ25" i="42"/>
  <c r="AR25" i="42"/>
  <c r="AS25" i="42"/>
  <c r="AT25" i="42"/>
  <c r="AU25" i="42"/>
  <c r="AV25" i="42"/>
  <c r="AW25" i="42"/>
  <c r="G26" i="42"/>
  <c r="H26" i="42"/>
  <c r="F26" i="42" s="1"/>
  <c r="I26" i="42"/>
  <c r="AN26" i="42"/>
  <c r="AO26" i="42"/>
  <c r="AP26" i="42"/>
  <c r="AQ26" i="42"/>
  <c r="AR26" i="42"/>
  <c r="AS26" i="42"/>
  <c r="AT26" i="42"/>
  <c r="AU26" i="42"/>
  <c r="AV26" i="42"/>
  <c r="AW26" i="42"/>
  <c r="AX26" i="42"/>
  <c r="F27" i="42"/>
  <c r="G27" i="42"/>
  <c r="H27" i="42"/>
  <c r="I27" i="42"/>
  <c r="AN27" i="42"/>
  <c r="AX27" i="42" s="1"/>
  <c r="AO27" i="42"/>
  <c r="AP27" i="42"/>
  <c r="AQ27" i="42"/>
  <c r="AR27" i="42"/>
  <c r="AS27" i="42"/>
  <c r="AT27" i="42"/>
  <c r="AU27" i="42"/>
  <c r="AV27" i="42"/>
  <c r="AW27" i="42"/>
  <c r="G28" i="42"/>
  <c r="H28" i="42"/>
  <c r="F28" i="42" s="1"/>
  <c r="I28" i="42"/>
  <c r="AN28" i="42"/>
  <c r="AO28" i="42"/>
  <c r="AP28" i="42"/>
  <c r="AX28" i="42" s="1"/>
  <c r="AQ28" i="42"/>
  <c r="AR28" i="42"/>
  <c r="AS28" i="42"/>
  <c r="AT28" i="42"/>
  <c r="AU28" i="42"/>
  <c r="AV28" i="42"/>
  <c r="AW28" i="42"/>
  <c r="G29" i="42"/>
  <c r="F29" i="42" s="1"/>
  <c r="H29" i="42"/>
  <c r="I29" i="42"/>
  <c r="AN29" i="42"/>
  <c r="AO29" i="42"/>
  <c r="AX29" i="42" s="1"/>
  <c r="AP29" i="42"/>
  <c r="AQ29" i="42"/>
  <c r="AR29" i="42"/>
  <c r="AS29" i="42"/>
  <c r="AT29" i="42"/>
  <c r="AU29" i="42"/>
  <c r="AV29" i="42"/>
  <c r="AW29" i="42"/>
  <c r="G30" i="42"/>
  <c r="H30" i="42"/>
  <c r="F30" i="42" s="1"/>
  <c r="I30" i="42"/>
  <c r="AN30" i="42"/>
  <c r="AO30" i="42"/>
  <c r="AP30" i="42"/>
  <c r="AQ30" i="42"/>
  <c r="AR30" i="42"/>
  <c r="AS30" i="42"/>
  <c r="AT30" i="42"/>
  <c r="AU30" i="42"/>
  <c r="AV30" i="42"/>
  <c r="AW30" i="42"/>
  <c r="AX30" i="42"/>
  <c r="F31" i="42"/>
  <c r="G31" i="42"/>
  <c r="H31" i="42"/>
  <c r="I31" i="42"/>
  <c r="AN31" i="42"/>
  <c r="AO31" i="42"/>
  <c r="AX31" i="42" s="1"/>
  <c r="AP31" i="42"/>
  <c r="AQ31" i="42"/>
  <c r="AR31" i="42"/>
  <c r="AS31" i="42"/>
  <c r="AT31" i="42"/>
  <c r="AU31" i="42"/>
  <c r="AV31" i="42"/>
  <c r="AW31" i="42"/>
  <c r="G32" i="42"/>
  <c r="H32" i="42"/>
  <c r="F32" i="42" s="1"/>
  <c r="I32" i="42"/>
  <c r="AN32" i="42"/>
  <c r="AO32" i="42"/>
  <c r="AP32" i="42"/>
  <c r="AX32" i="42" s="1"/>
  <c r="AQ32" i="42"/>
  <c r="AR32" i="42"/>
  <c r="AS32" i="42"/>
  <c r="AT32" i="42"/>
  <c r="AU32" i="42"/>
  <c r="AV32" i="42"/>
  <c r="AW32" i="42"/>
  <c r="G33" i="42"/>
  <c r="F33" i="42" s="1"/>
  <c r="H33" i="42"/>
  <c r="I33" i="42"/>
  <c r="AN33" i="42"/>
  <c r="AO33" i="42"/>
  <c r="AX33" i="42" s="1"/>
  <c r="AP33" i="42"/>
  <c r="AQ33" i="42"/>
  <c r="AR33" i="42"/>
  <c r="AS33" i="42"/>
  <c r="AT33" i="42"/>
  <c r="AU33" i="42"/>
  <c r="AV33" i="42"/>
  <c r="AW33" i="42"/>
  <c r="G34" i="42"/>
  <c r="H34" i="42"/>
  <c r="F34" i="42" s="1"/>
  <c r="I34" i="42"/>
  <c r="AN34" i="42"/>
  <c r="AO34" i="42"/>
  <c r="AP34" i="42"/>
  <c r="AQ34" i="42"/>
  <c r="AR34" i="42"/>
  <c r="AS34" i="42"/>
  <c r="AT34" i="42"/>
  <c r="AU34" i="42"/>
  <c r="AV34" i="42"/>
  <c r="AW34" i="42"/>
  <c r="AX34" i="42"/>
  <c r="F35" i="42"/>
  <c r="G35" i="42"/>
  <c r="H35" i="42"/>
  <c r="I35" i="42"/>
  <c r="AN35" i="42"/>
  <c r="AX35" i="42" s="1"/>
  <c r="AO35" i="42"/>
  <c r="AP35" i="42"/>
  <c r="AQ35" i="42"/>
  <c r="AR35" i="42"/>
  <c r="AS35" i="42"/>
  <c r="AT35" i="42"/>
  <c r="AU35" i="42"/>
  <c r="AV35" i="42"/>
  <c r="AW35" i="42"/>
  <c r="G36" i="42"/>
  <c r="H36" i="42"/>
  <c r="F36" i="42" s="1"/>
  <c r="I36" i="42"/>
  <c r="AN36" i="42"/>
  <c r="AO36" i="42"/>
  <c r="AP36" i="42"/>
  <c r="AX36" i="42" s="1"/>
  <c r="AQ36" i="42"/>
  <c r="AR36" i="42"/>
  <c r="AS36" i="42"/>
  <c r="AT36" i="42"/>
  <c r="AU36" i="42"/>
  <c r="AV36" i="42"/>
  <c r="AW36" i="42"/>
  <c r="G37" i="42"/>
  <c r="F37" i="42" s="1"/>
  <c r="H37" i="42"/>
  <c r="I37" i="42"/>
  <c r="AN37" i="42"/>
  <c r="AO37" i="42"/>
  <c r="AX37" i="42" s="1"/>
  <c r="AP37" i="42"/>
  <c r="AQ37" i="42"/>
  <c r="AR37" i="42"/>
  <c r="AS37" i="42"/>
  <c r="AT37" i="42"/>
  <c r="AU37" i="42"/>
  <c r="AV37" i="42"/>
  <c r="AW37" i="42"/>
  <c r="G38" i="42"/>
  <c r="H38" i="42"/>
  <c r="F38" i="42" s="1"/>
  <c r="I38" i="42"/>
  <c r="AN38" i="42"/>
  <c r="AO38" i="42"/>
  <c r="AP38" i="42"/>
  <c r="AQ38" i="42"/>
  <c r="AR38" i="42"/>
  <c r="AS38" i="42"/>
  <c r="AT38" i="42"/>
  <c r="AU38" i="42"/>
  <c r="AV38" i="42"/>
  <c r="AW38" i="42"/>
  <c r="AX38" i="42"/>
  <c r="F39" i="42"/>
  <c r="G39" i="42"/>
  <c r="H39" i="42"/>
  <c r="I39" i="42"/>
  <c r="AN39" i="42"/>
  <c r="AX39" i="42" s="1"/>
  <c r="AO39" i="42"/>
  <c r="AP39" i="42"/>
  <c r="AQ39" i="42"/>
  <c r="AR39" i="42"/>
  <c r="AS39" i="42"/>
  <c r="AT39" i="42"/>
  <c r="AU39" i="42"/>
  <c r="AV39" i="42"/>
  <c r="AW39" i="42"/>
  <c r="G40" i="42"/>
  <c r="H40" i="42"/>
  <c r="F40" i="42" s="1"/>
  <c r="I40" i="42"/>
  <c r="AN40" i="42"/>
  <c r="AO40" i="42"/>
  <c r="AP40" i="42"/>
  <c r="AX40" i="42" s="1"/>
  <c r="AQ40" i="42"/>
  <c r="AR40" i="42"/>
  <c r="AS40" i="42"/>
  <c r="AT40" i="42"/>
  <c r="AU40" i="42"/>
  <c r="AV40" i="42"/>
  <c r="AW40" i="42"/>
  <c r="G41" i="42"/>
  <c r="F41" i="42" s="1"/>
  <c r="H41" i="42"/>
  <c r="I41" i="42"/>
  <c r="AN41" i="42"/>
  <c r="AO41" i="42"/>
  <c r="AX41" i="42" s="1"/>
  <c r="AP41" i="42"/>
  <c r="AQ41" i="42"/>
  <c r="AR41" i="42"/>
  <c r="AS41" i="42"/>
  <c r="AT41" i="42"/>
  <c r="AU41" i="42"/>
  <c r="AV41" i="42"/>
  <c r="AW41" i="42"/>
  <c r="G42" i="42"/>
  <c r="H42" i="42"/>
  <c r="F42" i="42" s="1"/>
  <c r="I42" i="42"/>
  <c r="AN42" i="42"/>
  <c r="AO42" i="42"/>
  <c r="AP42" i="42"/>
  <c r="AQ42" i="42"/>
  <c r="AR42" i="42"/>
  <c r="AS42" i="42"/>
  <c r="AT42" i="42"/>
  <c r="AU42" i="42"/>
  <c r="AV42" i="42"/>
  <c r="AW42" i="42"/>
  <c r="AX42" i="42"/>
  <c r="F43" i="42"/>
  <c r="G43" i="42"/>
  <c r="H43" i="42"/>
  <c r="I43" i="42"/>
  <c r="AN43" i="42"/>
  <c r="AO43" i="42"/>
  <c r="AX43" i="42" s="1"/>
  <c r="AP43" i="42"/>
  <c r="AQ43" i="42"/>
  <c r="AR43" i="42"/>
  <c r="AS43" i="42"/>
  <c r="AT43" i="42"/>
  <c r="AU43" i="42"/>
  <c r="AV43" i="42"/>
  <c r="AW43" i="42"/>
  <c r="G44" i="42"/>
  <c r="H44" i="42"/>
  <c r="F44" i="42" s="1"/>
  <c r="I44" i="42"/>
  <c r="AN44" i="42"/>
  <c r="AO44" i="42"/>
  <c r="AP44" i="42"/>
  <c r="AX44" i="42" s="1"/>
  <c r="AQ44" i="42"/>
  <c r="AR44" i="42"/>
  <c r="AS44" i="42"/>
  <c r="AT44" i="42"/>
  <c r="AU44" i="42"/>
  <c r="AV44" i="42"/>
  <c r="AW44" i="42"/>
  <c r="G45" i="42"/>
  <c r="H45" i="42"/>
  <c r="I45" i="42"/>
  <c r="F45" i="42" s="1"/>
  <c r="AN45" i="42"/>
  <c r="AO45" i="42"/>
  <c r="AX45" i="42" s="1"/>
  <c r="AP45" i="42"/>
  <c r="AQ45" i="42"/>
  <c r="AR45" i="42"/>
  <c r="AS45" i="42"/>
  <c r="AT45" i="42"/>
  <c r="AU45" i="42"/>
  <c r="AV45" i="42"/>
  <c r="AW45" i="42"/>
  <c r="G46" i="42"/>
  <c r="H46" i="42"/>
  <c r="F46" i="42" s="1"/>
  <c r="I46" i="42"/>
  <c r="AN46" i="42"/>
  <c r="AO46" i="42"/>
  <c r="AP46" i="42"/>
  <c r="AQ46" i="42"/>
  <c r="AR46" i="42"/>
  <c r="AS46" i="42"/>
  <c r="AT46" i="42"/>
  <c r="AU46" i="42"/>
  <c r="AV46" i="42"/>
  <c r="AW46" i="42"/>
  <c r="AX46" i="42"/>
  <c r="F47" i="42"/>
  <c r="G47" i="42"/>
  <c r="H47" i="42"/>
  <c r="I47" i="42"/>
  <c r="AN47" i="42"/>
  <c r="AO47" i="42"/>
  <c r="AX47" i="42" s="1"/>
  <c r="AP47" i="42"/>
  <c r="AQ47" i="42"/>
  <c r="AR47" i="42"/>
  <c r="AS47" i="42"/>
  <c r="AT47" i="42"/>
  <c r="AU47" i="42"/>
  <c r="AV47" i="42"/>
  <c r="AW47" i="42"/>
  <c r="G48" i="42"/>
  <c r="H48" i="42"/>
  <c r="F48" i="42" s="1"/>
  <c r="I48" i="42"/>
  <c r="AN48" i="42"/>
  <c r="AO48" i="42"/>
  <c r="AP48" i="42"/>
  <c r="AX48" i="42" s="1"/>
  <c r="AQ48" i="42"/>
  <c r="AR48" i="42"/>
  <c r="AS48" i="42"/>
  <c r="AT48" i="42"/>
  <c r="AU48" i="42"/>
  <c r="AV48" i="42"/>
  <c r="AW48" i="42"/>
  <c r="G49" i="42"/>
  <c r="H49" i="42"/>
  <c r="I49" i="42"/>
  <c r="F49" i="42" s="1"/>
  <c r="AN49" i="42"/>
  <c r="AX49" i="42" s="1"/>
  <c r="AO49" i="42"/>
  <c r="AP49" i="42"/>
  <c r="AQ49" i="42"/>
  <c r="AR49" i="42"/>
  <c r="AS49" i="42"/>
  <c r="AT49" i="42"/>
  <c r="AU49" i="42"/>
  <c r="AV49" i="42"/>
  <c r="AW49" i="42"/>
  <c r="G50" i="42"/>
  <c r="H50" i="42"/>
  <c r="F50" i="42" s="1"/>
  <c r="I50" i="42"/>
  <c r="AN50" i="42"/>
  <c r="AO50" i="42"/>
  <c r="AP50" i="42"/>
  <c r="AQ50" i="42"/>
  <c r="AR50" i="42"/>
  <c r="AS50" i="42"/>
  <c r="AT50" i="42"/>
  <c r="AU50" i="42"/>
  <c r="AV50" i="42"/>
  <c r="AW50" i="42"/>
  <c r="AX50" i="42"/>
  <c r="F51" i="42"/>
  <c r="G51" i="42"/>
  <c r="H51" i="42"/>
  <c r="I51" i="42"/>
  <c r="AN51" i="42"/>
  <c r="AO51" i="42"/>
  <c r="AX51" i="42" s="1"/>
  <c r="AP51" i="42"/>
  <c r="AQ51" i="42"/>
  <c r="AR51" i="42"/>
  <c r="AS51" i="42"/>
  <c r="AT51" i="42"/>
  <c r="AU51" i="42"/>
  <c r="AV51" i="42"/>
  <c r="AW51" i="42"/>
  <c r="G52" i="42"/>
  <c r="H52" i="42"/>
  <c r="F52" i="42" s="1"/>
  <c r="I52" i="42"/>
  <c r="AN52" i="42"/>
  <c r="AO52" i="42"/>
  <c r="AP52" i="42"/>
  <c r="AX52" i="42" s="1"/>
  <c r="AQ52" i="42"/>
  <c r="AR52" i="42"/>
  <c r="AS52" i="42"/>
  <c r="AT52" i="42"/>
  <c r="AU52" i="42"/>
  <c r="AV52" i="42"/>
  <c r="AW52" i="42"/>
  <c r="G53" i="42"/>
  <c r="F53" i="42" s="1"/>
  <c r="H53" i="42"/>
  <c r="I53" i="42"/>
  <c r="AN53" i="42"/>
  <c r="AO53" i="42"/>
  <c r="AX53" i="42" s="1"/>
  <c r="AP53" i="42"/>
  <c r="AQ53" i="42"/>
  <c r="AR53" i="42"/>
  <c r="AS53" i="42"/>
  <c r="AT53" i="42"/>
  <c r="AU53" i="42"/>
  <c r="AV53" i="42"/>
  <c r="AW53" i="42"/>
  <c r="G54" i="42"/>
  <c r="H54" i="42"/>
  <c r="F54" i="42" s="1"/>
  <c r="I54" i="42"/>
  <c r="AN54" i="42"/>
  <c r="AO54" i="42"/>
  <c r="AP54" i="42"/>
  <c r="AQ54" i="42"/>
  <c r="AR54" i="42"/>
  <c r="AS54" i="42"/>
  <c r="AT54" i="42"/>
  <c r="AU54" i="42"/>
  <c r="AV54" i="42"/>
  <c r="AW54" i="42"/>
  <c r="AX54" i="42"/>
  <c r="F55" i="42"/>
  <c r="G55" i="42"/>
  <c r="H55" i="42"/>
  <c r="I55" i="42"/>
  <c r="AN55" i="42"/>
  <c r="AO55" i="42"/>
  <c r="AX55" i="42" s="1"/>
  <c r="AP55" i="42"/>
  <c r="AQ55" i="42"/>
  <c r="AR55" i="42"/>
  <c r="AS55" i="42"/>
  <c r="AT55" i="42"/>
  <c r="AU55" i="42"/>
  <c r="AV55" i="42"/>
  <c r="AW55" i="42"/>
  <c r="G56" i="42"/>
  <c r="H56" i="42"/>
  <c r="F56" i="42" s="1"/>
  <c r="I56" i="42"/>
  <c r="AN56" i="42"/>
  <c r="AO56" i="42"/>
  <c r="AP56" i="42"/>
  <c r="AX56" i="42" s="1"/>
  <c r="AQ56" i="42"/>
  <c r="AR56" i="42"/>
  <c r="AS56" i="42"/>
  <c r="AT56" i="42"/>
  <c r="AU56" i="42"/>
  <c r="AV56" i="42"/>
  <c r="AW56" i="42"/>
  <c r="G57" i="42"/>
  <c r="F57" i="42" s="1"/>
  <c r="H57" i="42"/>
  <c r="I57" i="42"/>
  <c r="AN57" i="42"/>
  <c r="AO57" i="42"/>
  <c r="AX57" i="42" s="1"/>
  <c r="AP57" i="42"/>
  <c r="AQ57" i="42"/>
  <c r="AR57" i="42"/>
  <c r="AS57" i="42"/>
  <c r="AT57" i="42"/>
  <c r="AU57" i="42"/>
  <c r="AV57" i="42"/>
  <c r="AW57" i="42"/>
  <c r="G58" i="42"/>
  <c r="H58" i="42"/>
  <c r="F58" i="42" s="1"/>
  <c r="I58" i="42"/>
  <c r="AN58" i="42"/>
  <c r="AO58" i="42"/>
  <c r="AP58" i="42"/>
  <c r="AQ58" i="42"/>
  <c r="AR58" i="42"/>
  <c r="AS58" i="42"/>
  <c r="AT58" i="42"/>
  <c r="AU58" i="42"/>
  <c r="AV58" i="42"/>
  <c r="AW58" i="42"/>
  <c r="AX58" i="42"/>
  <c r="F59" i="42"/>
  <c r="G59" i="42"/>
  <c r="H59" i="42"/>
  <c r="I59" i="42"/>
  <c r="AN59" i="42"/>
  <c r="AO59" i="42"/>
  <c r="AX59" i="42" s="1"/>
  <c r="AP59" i="42"/>
  <c r="AQ59" i="42"/>
  <c r="AR59" i="42"/>
  <c r="AS59" i="42"/>
  <c r="AT59" i="42"/>
  <c r="AU59" i="42"/>
  <c r="AV59" i="42"/>
  <c r="AW59" i="42"/>
  <c r="G60" i="42"/>
  <c r="H60" i="42"/>
  <c r="F60" i="42" s="1"/>
  <c r="I60" i="42"/>
  <c r="AN60" i="42"/>
  <c r="AO60" i="42"/>
  <c r="AP60" i="42"/>
  <c r="AX60" i="42" s="1"/>
  <c r="AQ60" i="42"/>
  <c r="AR60" i="42"/>
  <c r="AS60" i="42"/>
  <c r="AT60" i="42"/>
  <c r="AU60" i="42"/>
  <c r="AV60" i="42"/>
  <c r="AW60" i="42"/>
  <c r="G61" i="42"/>
  <c r="F61" i="42" s="1"/>
  <c r="H61" i="42"/>
  <c r="I61" i="42"/>
  <c r="AN61" i="42"/>
  <c r="AX61" i="42" s="1"/>
  <c r="AO61" i="42"/>
  <c r="AP61" i="42"/>
  <c r="AQ61" i="42"/>
  <c r="AR61" i="42"/>
  <c r="AS61" i="42"/>
  <c r="AT61" i="42"/>
  <c r="AU61" i="42"/>
  <c r="AV61" i="42"/>
  <c r="AW61" i="42"/>
  <c r="G62" i="42"/>
  <c r="H62" i="42"/>
  <c r="F62" i="42" s="1"/>
  <c r="I62" i="42"/>
  <c r="AN62" i="42"/>
  <c r="AO62" i="42"/>
  <c r="AP62" i="42"/>
  <c r="AQ62" i="42"/>
  <c r="AR62" i="42"/>
  <c r="AS62" i="42"/>
  <c r="AT62" i="42"/>
  <c r="AU62" i="42"/>
  <c r="AV62" i="42"/>
  <c r="AW62" i="42"/>
  <c r="AX62" i="42"/>
  <c r="F63" i="42"/>
  <c r="G63" i="42"/>
  <c r="H63" i="42"/>
  <c r="I63" i="42"/>
  <c r="AN63" i="42"/>
  <c r="AO63" i="42"/>
  <c r="AX63" i="42" s="1"/>
  <c r="AP63" i="42"/>
  <c r="AQ63" i="42"/>
  <c r="AR63" i="42"/>
  <c r="AS63" i="42"/>
  <c r="AT63" i="42"/>
  <c r="AU63" i="42"/>
  <c r="AV63" i="42"/>
  <c r="AW63" i="42"/>
  <c r="G64" i="42"/>
  <c r="F64" i="42" s="1"/>
  <c r="H64" i="42"/>
  <c r="I64" i="42"/>
  <c r="AN64" i="42"/>
  <c r="AO64" i="42"/>
  <c r="AP64" i="42"/>
  <c r="AX64" i="42" s="1"/>
  <c r="AQ64" i="42"/>
  <c r="AR64" i="42"/>
  <c r="AS64" i="42"/>
  <c r="AT64" i="42"/>
  <c r="AU64" i="42"/>
  <c r="AV64" i="42"/>
  <c r="AW64" i="42"/>
  <c r="G65" i="42"/>
  <c r="F65" i="42" s="1"/>
  <c r="H65" i="42"/>
  <c r="I65" i="42"/>
  <c r="AN65" i="42"/>
  <c r="AO65" i="42"/>
  <c r="AX65" i="42" s="1"/>
  <c r="AP65" i="42"/>
  <c r="AQ65" i="42"/>
  <c r="AR65" i="42"/>
  <c r="AS65" i="42"/>
  <c r="AT65" i="42"/>
  <c r="AU65" i="42"/>
  <c r="AV65" i="42"/>
  <c r="AW65" i="42"/>
  <c r="G66" i="42"/>
  <c r="H66" i="42"/>
  <c r="F66" i="42" s="1"/>
  <c r="I66" i="42"/>
  <c r="AN66" i="42"/>
  <c r="AO66" i="42"/>
  <c r="AP66" i="42"/>
  <c r="AQ66" i="42"/>
  <c r="AR66" i="42"/>
  <c r="AS66" i="42"/>
  <c r="AT66" i="42"/>
  <c r="AU66" i="42"/>
  <c r="AV66" i="42"/>
  <c r="AW66" i="42"/>
  <c r="AX66" i="42"/>
  <c r="F67" i="42"/>
  <c r="G67" i="42"/>
  <c r="H67" i="42"/>
  <c r="I67" i="42"/>
  <c r="AN67" i="42"/>
  <c r="AO67" i="42"/>
  <c r="AX67" i="42" s="1"/>
  <c r="AP67" i="42"/>
  <c r="AQ67" i="42"/>
  <c r="AR67" i="42"/>
  <c r="AS67" i="42"/>
  <c r="AT67" i="42"/>
  <c r="AU67" i="42"/>
  <c r="AV67" i="42"/>
  <c r="AW67" i="42"/>
  <c r="G68" i="42"/>
  <c r="F68" i="42" s="1"/>
  <c r="H68" i="42"/>
  <c r="I68" i="42"/>
  <c r="AN68" i="42"/>
  <c r="AO68" i="42"/>
  <c r="AP68" i="42"/>
  <c r="AX68" i="42" s="1"/>
  <c r="AQ68" i="42"/>
  <c r="AR68" i="42"/>
  <c r="AS68" i="42"/>
  <c r="AT68" i="42"/>
  <c r="AU68" i="42"/>
  <c r="AV68" i="42"/>
  <c r="AW68" i="42"/>
  <c r="G69" i="42"/>
  <c r="F69" i="42" s="1"/>
  <c r="H69" i="42"/>
  <c r="I69" i="42"/>
  <c r="AN69" i="42"/>
  <c r="AO69" i="42"/>
  <c r="AX69" i="42" s="1"/>
  <c r="AP69" i="42"/>
  <c r="AQ69" i="42"/>
  <c r="AR69" i="42"/>
  <c r="AS69" i="42"/>
  <c r="AT69" i="42"/>
  <c r="AU69" i="42"/>
  <c r="AV69" i="42"/>
  <c r="AW69" i="42"/>
  <c r="G70" i="42"/>
  <c r="H70" i="42"/>
  <c r="F70" i="42" s="1"/>
  <c r="I70" i="42"/>
  <c r="AN70" i="42"/>
  <c r="AO70" i="42"/>
  <c r="AP70" i="42"/>
  <c r="AQ70" i="42"/>
  <c r="AR70" i="42"/>
  <c r="AS70" i="42"/>
  <c r="AT70" i="42"/>
  <c r="AU70" i="42"/>
  <c r="AV70" i="42"/>
  <c r="AW70" i="42"/>
  <c r="AX70" i="42"/>
  <c r="F71" i="42"/>
  <c r="G71" i="42"/>
  <c r="H71" i="42"/>
  <c r="I71" i="42"/>
  <c r="AN71" i="42"/>
  <c r="AO71" i="42"/>
  <c r="AX71" i="42" s="1"/>
  <c r="AP71" i="42"/>
  <c r="AQ71" i="42"/>
  <c r="AR71" i="42"/>
  <c r="AS71" i="42"/>
  <c r="AT71" i="42"/>
  <c r="AU71" i="42"/>
  <c r="AV71" i="42"/>
  <c r="AW71" i="42"/>
  <c r="G72" i="42"/>
  <c r="F72" i="42" s="1"/>
  <c r="H72" i="42"/>
  <c r="I72" i="42"/>
  <c r="AN72" i="42"/>
  <c r="AO72" i="42"/>
  <c r="AP72" i="42"/>
  <c r="AX72" i="42" s="1"/>
  <c r="AQ72" i="42"/>
  <c r="AR72" i="42"/>
  <c r="AS72" i="42"/>
  <c r="AT72" i="42"/>
  <c r="AU72" i="42"/>
  <c r="AV72" i="42"/>
  <c r="AW72" i="42"/>
  <c r="G73" i="42"/>
  <c r="F73" i="42" s="1"/>
  <c r="H73" i="42"/>
  <c r="I73" i="42"/>
  <c r="AN73" i="42"/>
  <c r="AO73" i="42"/>
  <c r="AX73" i="42" s="1"/>
  <c r="AP73" i="42"/>
  <c r="AQ73" i="42"/>
  <c r="AR73" i="42"/>
  <c r="AS73" i="42"/>
  <c r="AT73" i="42"/>
  <c r="AU73" i="42"/>
  <c r="AV73" i="42"/>
  <c r="AW73" i="42"/>
  <c r="G74" i="42"/>
  <c r="H74" i="42"/>
  <c r="J74" i="42"/>
  <c r="K74" i="42"/>
  <c r="L74" i="42"/>
  <c r="M74" i="42"/>
  <c r="N74" i="42"/>
  <c r="O74" i="42"/>
  <c r="P74" i="42"/>
  <c r="Q74" i="42"/>
  <c r="R74" i="42"/>
  <c r="S74" i="42"/>
  <c r="T74" i="42"/>
  <c r="U74" i="42"/>
  <c r="V74" i="42"/>
  <c r="W74" i="42"/>
  <c r="X74" i="42"/>
  <c r="Y74" i="42"/>
  <c r="Z74" i="42"/>
  <c r="AA74" i="42"/>
  <c r="AB74" i="42"/>
  <c r="AC74" i="42"/>
  <c r="AD74" i="42"/>
  <c r="AE74" i="42"/>
  <c r="AF74" i="42"/>
  <c r="AG74" i="42"/>
  <c r="AH74" i="42"/>
  <c r="AI74" i="42"/>
  <c r="AJ74" i="42"/>
  <c r="AK74" i="42"/>
  <c r="AL74" i="42"/>
  <c r="AM74" i="42"/>
  <c r="AN74" i="42"/>
  <c r="AP74" i="42"/>
  <c r="AQ74" i="42"/>
  <c r="AT74" i="42"/>
  <c r="AW74" i="42"/>
  <c r="B6" i="41"/>
  <c r="G9" i="41"/>
  <c r="F9" i="41" s="1"/>
  <c r="H9" i="41"/>
  <c r="I9" i="41"/>
  <c r="AN9" i="41"/>
  <c r="AX9" i="41" s="1"/>
  <c r="AO9" i="41"/>
  <c r="AP9" i="41"/>
  <c r="AP74" i="41" s="1"/>
  <c r="AQ9" i="41"/>
  <c r="AR9" i="41"/>
  <c r="AS9" i="41"/>
  <c r="AT9" i="41"/>
  <c r="AU9" i="41"/>
  <c r="AV9" i="41"/>
  <c r="AW9" i="41"/>
  <c r="G10" i="41"/>
  <c r="F10" i="41" s="1"/>
  <c r="H10" i="41"/>
  <c r="I10" i="41"/>
  <c r="AN10" i="41"/>
  <c r="AO10" i="41"/>
  <c r="AP10" i="41"/>
  <c r="AX10" i="41" s="1"/>
  <c r="AQ10" i="41"/>
  <c r="AR10" i="41"/>
  <c r="AS10" i="41"/>
  <c r="AT10" i="41"/>
  <c r="AU10" i="41"/>
  <c r="AV10" i="41"/>
  <c r="AW10" i="41"/>
  <c r="F11" i="41"/>
  <c r="G11" i="41"/>
  <c r="H11" i="41"/>
  <c r="I11" i="41"/>
  <c r="AN11" i="41"/>
  <c r="AX11" i="41" s="1"/>
  <c r="AO11" i="41"/>
  <c r="AP11" i="41"/>
  <c r="AQ11" i="41"/>
  <c r="AR11" i="41"/>
  <c r="AS11" i="41"/>
  <c r="AT11" i="41"/>
  <c r="AU11" i="41"/>
  <c r="AV11" i="41"/>
  <c r="AV74" i="41" s="1"/>
  <c r="AW11" i="41"/>
  <c r="G12" i="41"/>
  <c r="H12" i="41"/>
  <c r="F12" i="41" s="1"/>
  <c r="I12" i="41"/>
  <c r="AN12" i="41"/>
  <c r="AO12" i="41"/>
  <c r="AP12" i="41"/>
  <c r="AQ12" i="41"/>
  <c r="AR12" i="41"/>
  <c r="AS12" i="41"/>
  <c r="AX12" i="41" s="1"/>
  <c r="AT12" i="41"/>
  <c r="AU12" i="41"/>
  <c r="AV12" i="41"/>
  <c r="AW12" i="41"/>
  <c r="G13" i="41"/>
  <c r="F13" i="41" s="1"/>
  <c r="H13" i="41"/>
  <c r="I13" i="41"/>
  <c r="AN13" i="41"/>
  <c r="AX13" i="41" s="1"/>
  <c r="AO13" i="41"/>
  <c r="AP13" i="41"/>
  <c r="AQ13" i="41"/>
  <c r="AR13" i="41"/>
  <c r="AS13" i="41"/>
  <c r="AT13" i="41"/>
  <c r="AU13" i="41"/>
  <c r="AV13" i="41"/>
  <c r="AW13" i="41"/>
  <c r="G14" i="41"/>
  <c r="F14" i="41" s="1"/>
  <c r="H14" i="41"/>
  <c r="I14" i="41"/>
  <c r="AN14" i="41"/>
  <c r="AO14" i="41"/>
  <c r="AP14" i="41"/>
  <c r="AX14" i="41" s="1"/>
  <c r="AQ14" i="41"/>
  <c r="AR14" i="41"/>
  <c r="AS14" i="41"/>
  <c r="AT14" i="41"/>
  <c r="AU14" i="41"/>
  <c r="AV14" i="41"/>
  <c r="AW14" i="41"/>
  <c r="F15" i="41"/>
  <c r="B5" i="41" s="1"/>
  <c r="G15" i="41"/>
  <c r="H15" i="41"/>
  <c r="I15" i="41"/>
  <c r="AN15" i="41"/>
  <c r="AX15" i="41" s="1"/>
  <c r="AO15" i="41"/>
  <c r="AP15" i="41"/>
  <c r="AQ15" i="41"/>
  <c r="AR15" i="41"/>
  <c r="AS15" i="41"/>
  <c r="AT15" i="41"/>
  <c r="AU15" i="41"/>
  <c r="AV15" i="41"/>
  <c r="AW15" i="41"/>
  <c r="G16" i="41"/>
  <c r="H16" i="41"/>
  <c r="F16" i="41" s="1"/>
  <c r="I16" i="41"/>
  <c r="AN16" i="41"/>
  <c r="AO16" i="41"/>
  <c r="AP16" i="41"/>
  <c r="AQ16" i="41"/>
  <c r="AR16" i="41"/>
  <c r="AS16" i="41"/>
  <c r="AX16" i="41" s="1"/>
  <c r="AT16" i="41"/>
  <c r="AU16" i="41"/>
  <c r="AV16" i="41"/>
  <c r="AW16" i="41"/>
  <c r="G17" i="41"/>
  <c r="H17" i="41"/>
  <c r="I17" i="41"/>
  <c r="F17" i="41" s="1"/>
  <c r="AN17" i="41"/>
  <c r="AX17" i="41" s="1"/>
  <c r="AO17" i="41"/>
  <c r="AP17" i="41"/>
  <c r="AQ17" i="41"/>
  <c r="AR17" i="41"/>
  <c r="AS17" i="41"/>
  <c r="AT17" i="41"/>
  <c r="AU17" i="41"/>
  <c r="AV17" i="41"/>
  <c r="AW17" i="41"/>
  <c r="G18" i="41"/>
  <c r="F18" i="41" s="1"/>
  <c r="H18" i="41"/>
  <c r="I18" i="41"/>
  <c r="AN18" i="41"/>
  <c r="AO18" i="41"/>
  <c r="AP18" i="41"/>
  <c r="AX18" i="41" s="1"/>
  <c r="AQ18" i="41"/>
  <c r="AR18" i="41"/>
  <c r="AS18" i="41"/>
  <c r="AT18" i="41"/>
  <c r="AU18" i="41"/>
  <c r="AV18" i="41"/>
  <c r="AW18" i="41"/>
  <c r="F19" i="41"/>
  <c r="G19" i="41"/>
  <c r="H19" i="41"/>
  <c r="I19" i="41"/>
  <c r="AN19" i="41"/>
  <c r="AX19" i="41" s="1"/>
  <c r="AO19" i="41"/>
  <c r="AP19" i="41"/>
  <c r="AQ19" i="41"/>
  <c r="AR19" i="41"/>
  <c r="AS19" i="41"/>
  <c r="AT19" i="41"/>
  <c r="AU19" i="41"/>
  <c r="AV19" i="41"/>
  <c r="AW19" i="41"/>
  <c r="G20" i="41"/>
  <c r="F20" i="41" s="1"/>
  <c r="H20" i="41"/>
  <c r="I20" i="41"/>
  <c r="AN20" i="41"/>
  <c r="AO20" i="41"/>
  <c r="AP20" i="41"/>
  <c r="AQ20" i="41"/>
  <c r="AR20" i="41"/>
  <c r="AS20" i="41"/>
  <c r="AX20" i="41" s="1"/>
  <c r="AT20" i="41"/>
  <c r="AU20" i="41"/>
  <c r="AV20" i="41"/>
  <c r="AW20" i="41"/>
  <c r="G21" i="41"/>
  <c r="F21" i="41" s="1"/>
  <c r="H21" i="41"/>
  <c r="I21" i="41"/>
  <c r="AN21" i="41"/>
  <c r="AX21" i="41" s="1"/>
  <c r="AO21" i="41"/>
  <c r="AP21" i="41"/>
  <c r="AQ21" i="41"/>
  <c r="AR21" i="41"/>
  <c r="AS21" i="41"/>
  <c r="AT21" i="41"/>
  <c r="AU21" i="41"/>
  <c r="AV21" i="41"/>
  <c r="AW21" i="41"/>
  <c r="G22" i="41"/>
  <c r="F22" i="41" s="1"/>
  <c r="H22" i="41"/>
  <c r="I22" i="41"/>
  <c r="AN22" i="41"/>
  <c r="AO22" i="41"/>
  <c r="AP22" i="41"/>
  <c r="AX22" i="41" s="1"/>
  <c r="AQ22" i="41"/>
  <c r="AR22" i="41"/>
  <c r="AS22" i="41"/>
  <c r="AT22" i="41"/>
  <c r="AU22" i="41"/>
  <c r="AV22" i="41"/>
  <c r="AW22" i="41"/>
  <c r="F23" i="41"/>
  <c r="G23" i="41"/>
  <c r="H23" i="41"/>
  <c r="I23" i="41"/>
  <c r="AN23" i="41"/>
  <c r="AX23" i="41" s="1"/>
  <c r="AO23" i="41"/>
  <c r="AP23" i="41"/>
  <c r="AQ23" i="41"/>
  <c r="AR23" i="41"/>
  <c r="AS23" i="41"/>
  <c r="AT23" i="41"/>
  <c r="AU23" i="41"/>
  <c r="AV23" i="41"/>
  <c r="AW23" i="41"/>
  <c r="G24" i="41"/>
  <c r="H24" i="41"/>
  <c r="F24" i="41" s="1"/>
  <c r="I24" i="41"/>
  <c r="AN24" i="41"/>
  <c r="AO24" i="41"/>
  <c r="AP24" i="41"/>
  <c r="AQ24" i="41"/>
  <c r="AR24" i="41"/>
  <c r="AS24" i="41"/>
  <c r="AX24" i="41" s="1"/>
  <c r="AT24" i="41"/>
  <c r="AU24" i="41"/>
  <c r="AV24" i="41"/>
  <c r="AW24" i="41"/>
  <c r="G25" i="41"/>
  <c r="F25" i="41" s="1"/>
  <c r="B2" i="41" s="1"/>
  <c r="H25" i="41"/>
  <c r="I25" i="41"/>
  <c r="AN25" i="41"/>
  <c r="AX25" i="41" s="1"/>
  <c r="AO25" i="41"/>
  <c r="AP25" i="41"/>
  <c r="AQ25" i="41"/>
  <c r="AR25" i="41"/>
  <c r="AS25" i="41"/>
  <c r="AT25" i="41"/>
  <c r="AU25" i="41"/>
  <c r="AV25" i="41"/>
  <c r="AW25" i="41"/>
  <c r="G26" i="41"/>
  <c r="F26" i="41" s="1"/>
  <c r="H26" i="41"/>
  <c r="I26" i="41"/>
  <c r="AN26" i="41"/>
  <c r="AO26" i="41"/>
  <c r="AP26" i="41"/>
  <c r="AX26" i="41" s="1"/>
  <c r="AQ26" i="41"/>
  <c r="AR26" i="41"/>
  <c r="AS26" i="41"/>
  <c r="AT26" i="41"/>
  <c r="AU26" i="41"/>
  <c r="AV26" i="41"/>
  <c r="AW26" i="41"/>
  <c r="F27" i="41"/>
  <c r="G27" i="41"/>
  <c r="H27" i="41"/>
  <c r="I27" i="41"/>
  <c r="AN27" i="41"/>
  <c r="AX27" i="41" s="1"/>
  <c r="AO27" i="41"/>
  <c r="AP27" i="41"/>
  <c r="AQ27" i="41"/>
  <c r="AR27" i="41"/>
  <c r="AS27" i="41"/>
  <c r="AT27" i="41"/>
  <c r="AU27" i="41"/>
  <c r="AV27" i="41"/>
  <c r="AW27" i="41"/>
  <c r="G28" i="41"/>
  <c r="F28" i="41" s="1"/>
  <c r="H28" i="41"/>
  <c r="I28" i="41"/>
  <c r="AN28" i="41"/>
  <c r="AO28" i="41"/>
  <c r="AP28" i="41"/>
  <c r="AQ28" i="41"/>
  <c r="AR28" i="41"/>
  <c r="AS28" i="41"/>
  <c r="AX28" i="41" s="1"/>
  <c r="AT28" i="41"/>
  <c r="AU28" i="41"/>
  <c r="AV28" i="41"/>
  <c r="AW28" i="41"/>
  <c r="G29" i="41"/>
  <c r="H29" i="41"/>
  <c r="F29" i="41" s="1"/>
  <c r="I29" i="41"/>
  <c r="AN29" i="41"/>
  <c r="AX29" i="41" s="1"/>
  <c r="AO29" i="41"/>
  <c r="AP29" i="41"/>
  <c r="AQ29" i="41"/>
  <c r="AR29" i="41"/>
  <c r="AS29" i="41"/>
  <c r="AT29" i="41"/>
  <c r="AU29" i="41"/>
  <c r="AV29" i="41"/>
  <c r="AW29" i="41"/>
  <c r="G30" i="41"/>
  <c r="F30" i="41" s="1"/>
  <c r="H30" i="41"/>
  <c r="I30" i="41"/>
  <c r="AN30" i="41"/>
  <c r="AO30" i="41"/>
  <c r="AP30" i="41"/>
  <c r="AX30" i="41" s="1"/>
  <c r="AQ30" i="41"/>
  <c r="AR30" i="41"/>
  <c r="AS30" i="41"/>
  <c r="AT30" i="41"/>
  <c r="AU30" i="41"/>
  <c r="AV30" i="41"/>
  <c r="AW30" i="41"/>
  <c r="F31" i="41"/>
  <c r="G31" i="41"/>
  <c r="H31" i="41"/>
  <c r="I31" i="41"/>
  <c r="AN31" i="41"/>
  <c r="AX31" i="41" s="1"/>
  <c r="AO31" i="41"/>
  <c r="AP31" i="41"/>
  <c r="AQ31" i="41"/>
  <c r="AR31" i="41"/>
  <c r="AS31" i="41"/>
  <c r="AT31" i="41"/>
  <c r="AU31" i="41"/>
  <c r="AV31" i="41"/>
  <c r="AW31" i="41"/>
  <c r="G32" i="41"/>
  <c r="F32" i="41" s="1"/>
  <c r="H32" i="41"/>
  <c r="I32" i="41"/>
  <c r="AN32" i="41"/>
  <c r="AO32" i="41"/>
  <c r="AP32" i="41"/>
  <c r="AQ32" i="41"/>
  <c r="AR32" i="41"/>
  <c r="AS32" i="41"/>
  <c r="AX32" i="41" s="1"/>
  <c r="AT32" i="41"/>
  <c r="AU32" i="41"/>
  <c r="AV32" i="41"/>
  <c r="AW32" i="41"/>
  <c r="G33" i="41"/>
  <c r="F33" i="41" s="1"/>
  <c r="H33" i="41"/>
  <c r="I33" i="41"/>
  <c r="AN33" i="41"/>
  <c r="AX33" i="41" s="1"/>
  <c r="AO33" i="41"/>
  <c r="AP33" i="41"/>
  <c r="AQ33" i="41"/>
  <c r="AR33" i="41"/>
  <c r="AS33" i="41"/>
  <c r="AT33" i="41"/>
  <c r="AU33" i="41"/>
  <c r="AV33" i="41"/>
  <c r="AW33" i="41"/>
  <c r="G34" i="41"/>
  <c r="F34" i="41" s="1"/>
  <c r="H34" i="41"/>
  <c r="I34" i="41"/>
  <c r="AN34" i="41"/>
  <c r="AO34" i="41"/>
  <c r="AP34" i="41"/>
  <c r="AX34" i="41" s="1"/>
  <c r="AQ34" i="41"/>
  <c r="AR34" i="41"/>
  <c r="AS34" i="41"/>
  <c r="AT34" i="41"/>
  <c r="AU34" i="41"/>
  <c r="AV34" i="41"/>
  <c r="AW34" i="41"/>
  <c r="F35" i="41"/>
  <c r="G35" i="41"/>
  <c r="H35" i="41"/>
  <c r="I35" i="41"/>
  <c r="AN35" i="41"/>
  <c r="AX35" i="41" s="1"/>
  <c r="AO35" i="41"/>
  <c r="AP35" i="41"/>
  <c r="AQ35" i="41"/>
  <c r="AR35" i="41"/>
  <c r="AS35" i="41"/>
  <c r="AT35" i="41"/>
  <c r="AU35" i="41"/>
  <c r="AV35" i="41"/>
  <c r="AW35" i="41"/>
  <c r="G36" i="41"/>
  <c r="F36" i="41" s="1"/>
  <c r="H36" i="41"/>
  <c r="I36" i="41"/>
  <c r="AN36" i="41"/>
  <c r="AO36" i="41"/>
  <c r="AP36" i="41"/>
  <c r="AQ36" i="41"/>
  <c r="AR36" i="41"/>
  <c r="AS36" i="41"/>
  <c r="AX36" i="41" s="1"/>
  <c r="AT36" i="41"/>
  <c r="AU36" i="41"/>
  <c r="AV36" i="41"/>
  <c r="AW36" i="41"/>
  <c r="F37" i="41"/>
  <c r="G37" i="41"/>
  <c r="H37" i="41"/>
  <c r="I37" i="41"/>
  <c r="AN37" i="41"/>
  <c r="AX37" i="41" s="1"/>
  <c r="AO37" i="41"/>
  <c r="AP37" i="41"/>
  <c r="AQ37" i="41"/>
  <c r="AR37" i="41"/>
  <c r="AS37" i="41"/>
  <c r="AT37" i="41"/>
  <c r="AU37" i="41"/>
  <c r="AV37" i="41"/>
  <c r="AW37" i="41"/>
  <c r="G38" i="41"/>
  <c r="F38" i="41" s="1"/>
  <c r="H38" i="41"/>
  <c r="I38" i="41"/>
  <c r="AN38" i="41"/>
  <c r="AO38" i="41"/>
  <c r="AP38" i="41"/>
  <c r="AX38" i="41" s="1"/>
  <c r="AQ38" i="41"/>
  <c r="AR38" i="41"/>
  <c r="AS38" i="41"/>
  <c r="AT38" i="41"/>
  <c r="AU38" i="41"/>
  <c r="AV38" i="41"/>
  <c r="AW38" i="41"/>
  <c r="F39" i="41"/>
  <c r="G39" i="41"/>
  <c r="H39" i="41"/>
  <c r="I39" i="41"/>
  <c r="AN39" i="41"/>
  <c r="AX39" i="41" s="1"/>
  <c r="AO39" i="41"/>
  <c r="AP39" i="41"/>
  <c r="AQ39" i="41"/>
  <c r="AR39" i="41"/>
  <c r="AS39" i="41"/>
  <c r="AT39" i="41"/>
  <c r="AU39" i="41"/>
  <c r="AV39" i="41"/>
  <c r="AW39" i="41"/>
  <c r="G40" i="41"/>
  <c r="F40" i="41" s="1"/>
  <c r="H40" i="41"/>
  <c r="I40" i="41"/>
  <c r="AN40" i="41"/>
  <c r="AO40" i="41"/>
  <c r="AP40" i="41"/>
  <c r="AQ40" i="41"/>
  <c r="AR40" i="41"/>
  <c r="AS40" i="41"/>
  <c r="AX40" i="41" s="1"/>
  <c r="AT40" i="41"/>
  <c r="AU40" i="41"/>
  <c r="AV40" i="41"/>
  <c r="AW40" i="41"/>
  <c r="G41" i="41"/>
  <c r="H41" i="41"/>
  <c r="F41" i="41" s="1"/>
  <c r="I41" i="41"/>
  <c r="AN41" i="41"/>
  <c r="AO41" i="41"/>
  <c r="AP41" i="41"/>
  <c r="AX41" i="41" s="1"/>
  <c r="AQ41" i="41"/>
  <c r="AR41" i="41"/>
  <c r="AS41" i="41"/>
  <c r="AT41" i="41"/>
  <c r="AU41" i="41"/>
  <c r="AV41" i="41"/>
  <c r="AW41" i="41"/>
  <c r="G42" i="41"/>
  <c r="F42" i="41" s="1"/>
  <c r="H42" i="41"/>
  <c r="I42" i="41"/>
  <c r="AN42" i="41"/>
  <c r="AO42" i="41"/>
  <c r="AX42" i="41" s="1"/>
  <c r="AP42" i="41"/>
  <c r="AQ42" i="41"/>
  <c r="AR42" i="41"/>
  <c r="AS42" i="41"/>
  <c r="AT42" i="41"/>
  <c r="AU42" i="41"/>
  <c r="AV42" i="41"/>
  <c r="AW42" i="41"/>
  <c r="F43" i="41"/>
  <c r="G43" i="41"/>
  <c r="H43" i="41"/>
  <c r="I43" i="41"/>
  <c r="AN43" i="41"/>
  <c r="AX43" i="41" s="1"/>
  <c r="AO43" i="41"/>
  <c r="AP43" i="41"/>
  <c r="AQ43" i="41"/>
  <c r="AR43" i="41"/>
  <c r="AS43" i="41"/>
  <c r="AT43" i="41"/>
  <c r="AU43" i="41"/>
  <c r="AV43" i="41"/>
  <c r="AW43" i="41"/>
  <c r="G44" i="41"/>
  <c r="H44" i="41"/>
  <c r="F44" i="41" s="1"/>
  <c r="I44" i="41"/>
  <c r="AN44" i="41"/>
  <c r="AO44" i="41"/>
  <c r="AP44" i="41"/>
  <c r="AQ44" i="41"/>
  <c r="AR44" i="41"/>
  <c r="AS44" i="41"/>
  <c r="AX44" i="41" s="1"/>
  <c r="AT44" i="41"/>
  <c r="AU44" i="41"/>
  <c r="AV44" i="41"/>
  <c r="AW44" i="41"/>
  <c r="F45" i="41"/>
  <c r="G45" i="41"/>
  <c r="H45" i="41"/>
  <c r="I45" i="41"/>
  <c r="AN45" i="41"/>
  <c r="AX45" i="41" s="1"/>
  <c r="AO45" i="41"/>
  <c r="AP45" i="41"/>
  <c r="AQ45" i="41"/>
  <c r="AR45" i="41"/>
  <c r="AS45" i="41"/>
  <c r="AT45" i="41"/>
  <c r="AU45" i="41"/>
  <c r="AV45" i="41"/>
  <c r="AW45" i="41"/>
  <c r="G46" i="41"/>
  <c r="F46" i="41" s="1"/>
  <c r="H46" i="41"/>
  <c r="I46" i="41"/>
  <c r="AN46" i="41"/>
  <c r="AO46" i="41"/>
  <c r="AP46" i="41"/>
  <c r="AX46" i="41" s="1"/>
  <c r="AQ46" i="41"/>
  <c r="AR46" i="41"/>
  <c r="AS46" i="41"/>
  <c r="AT46" i="41"/>
  <c r="AU46" i="41"/>
  <c r="AV46" i="41"/>
  <c r="AW46" i="41"/>
  <c r="F47" i="41"/>
  <c r="G47" i="41"/>
  <c r="H47" i="41"/>
  <c r="I47" i="41"/>
  <c r="AN47" i="41"/>
  <c r="AX47" i="41" s="1"/>
  <c r="AO47" i="41"/>
  <c r="AP47" i="41"/>
  <c r="AQ47" i="41"/>
  <c r="AR47" i="41"/>
  <c r="AS47" i="41"/>
  <c r="AT47" i="41"/>
  <c r="AU47" i="41"/>
  <c r="AV47" i="41"/>
  <c r="AW47" i="41"/>
  <c r="G48" i="41"/>
  <c r="F48" i="41" s="1"/>
  <c r="H48" i="41"/>
  <c r="I48" i="41"/>
  <c r="AN48" i="41"/>
  <c r="AO48" i="41"/>
  <c r="AP48" i="41"/>
  <c r="AQ48" i="41"/>
  <c r="AR48" i="41"/>
  <c r="AS48" i="41"/>
  <c r="AX48" i="41" s="1"/>
  <c r="AT48" i="41"/>
  <c r="AU48" i="41"/>
  <c r="AV48" i="41"/>
  <c r="AW48" i="41"/>
  <c r="G49" i="41"/>
  <c r="F49" i="41" s="1"/>
  <c r="H49" i="41"/>
  <c r="I49" i="41"/>
  <c r="AN49" i="41"/>
  <c r="AO49" i="41"/>
  <c r="AP49" i="41"/>
  <c r="AX49" i="41" s="1"/>
  <c r="AQ49" i="41"/>
  <c r="AR49" i="41"/>
  <c r="AS49" i="41"/>
  <c r="AT49" i="41"/>
  <c r="AU49" i="41"/>
  <c r="AV49" i="41"/>
  <c r="AW49" i="41"/>
  <c r="G50" i="41"/>
  <c r="F50" i="41" s="1"/>
  <c r="H50" i="41"/>
  <c r="I50" i="41"/>
  <c r="AN50" i="41"/>
  <c r="AO50" i="41"/>
  <c r="AX50" i="41" s="1"/>
  <c r="AP50" i="41"/>
  <c r="AQ50" i="41"/>
  <c r="AR50" i="41"/>
  <c r="AS50" i="41"/>
  <c r="AT50" i="41"/>
  <c r="AU50" i="41"/>
  <c r="AV50" i="41"/>
  <c r="AW50" i="41"/>
  <c r="F51" i="41"/>
  <c r="G51" i="41"/>
  <c r="H51" i="41"/>
  <c r="I51" i="41"/>
  <c r="AN51" i="41"/>
  <c r="AX51" i="41" s="1"/>
  <c r="AO51" i="41"/>
  <c r="AP51" i="41"/>
  <c r="AQ51" i="41"/>
  <c r="AR51" i="41"/>
  <c r="AS51" i="41"/>
  <c r="AT51" i="41"/>
  <c r="AU51" i="41"/>
  <c r="AV51" i="41"/>
  <c r="AW51" i="41"/>
  <c r="G52" i="41"/>
  <c r="F52" i="41" s="1"/>
  <c r="H52" i="41"/>
  <c r="I52" i="41"/>
  <c r="AN52" i="41"/>
  <c r="AO52" i="41"/>
  <c r="AP52" i="41"/>
  <c r="AQ52" i="41"/>
  <c r="AR52" i="41"/>
  <c r="AS52" i="41"/>
  <c r="AX52" i="41" s="1"/>
  <c r="AT52" i="41"/>
  <c r="AU52" i="41"/>
  <c r="AV52" i="41"/>
  <c r="AW52" i="41"/>
  <c r="G53" i="41"/>
  <c r="F53" i="41" s="1"/>
  <c r="H53" i="41"/>
  <c r="I53" i="41"/>
  <c r="AN53" i="41"/>
  <c r="AO53" i="41"/>
  <c r="AP53" i="41"/>
  <c r="AX53" i="41" s="1"/>
  <c r="AQ53" i="41"/>
  <c r="AR53" i="41"/>
  <c r="AS53" i="41"/>
  <c r="AT53" i="41"/>
  <c r="AU53" i="41"/>
  <c r="AV53" i="41"/>
  <c r="AW53" i="41"/>
  <c r="G54" i="41"/>
  <c r="H54" i="41"/>
  <c r="I54" i="41"/>
  <c r="F54" i="41" s="1"/>
  <c r="AN54" i="41"/>
  <c r="AO54" i="41"/>
  <c r="AP54" i="41"/>
  <c r="AX54" i="41" s="1"/>
  <c r="AQ54" i="41"/>
  <c r="AR54" i="41"/>
  <c r="AS54" i="41"/>
  <c r="AT54" i="41"/>
  <c r="AU54" i="41"/>
  <c r="AV54" i="41"/>
  <c r="AW54" i="41"/>
  <c r="F55" i="41"/>
  <c r="G55" i="41"/>
  <c r="H55" i="41"/>
  <c r="I55" i="41"/>
  <c r="AN55" i="41"/>
  <c r="AX55" i="41" s="1"/>
  <c r="AO55" i="41"/>
  <c r="AP55" i="41"/>
  <c r="AQ55" i="41"/>
  <c r="AR55" i="41"/>
  <c r="AS55" i="41"/>
  <c r="AT55" i="41"/>
  <c r="AU55" i="41"/>
  <c r="AV55" i="41"/>
  <c r="AW55" i="41"/>
  <c r="G56" i="41"/>
  <c r="F56" i="41" s="1"/>
  <c r="H56" i="41"/>
  <c r="I56" i="41"/>
  <c r="AN56" i="41"/>
  <c r="AO56" i="41"/>
  <c r="AP56" i="41"/>
  <c r="AQ56" i="41"/>
  <c r="AR56" i="41"/>
  <c r="AS56" i="41"/>
  <c r="AX56" i="41" s="1"/>
  <c r="AT56" i="41"/>
  <c r="AU56" i="41"/>
  <c r="AV56" i="41"/>
  <c r="AW56" i="41"/>
  <c r="G57" i="41"/>
  <c r="F57" i="41" s="1"/>
  <c r="H57" i="41"/>
  <c r="I57" i="41"/>
  <c r="AN57" i="41"/>
  <c r="AO57" i="41"/>
  <c r="AP57" i="41"/>
  <c r="AX57" i="41" s="1"/>
  <c r="AQ57" i="41"/>
  <c r="AR57" i="41"/>
  <c r="AS57" i="41"/>
  <c r="AT57" i="41"/>
  <c r="AU57" i="41"/>
  <c r="AV57" i="41"/>
  <c r="AW57" i="41"/>
  <c r="G58" i="41"/>
  <c r="F58" i="41" s="1"/>
  <c r="H58" i="41"/>
  <c r="I58" i="41"/>
  <c r="AN58" i="41"/>
  <c r="AO58" i="41"/>
  <c r="AP58" i="41"/>
  <c r="AX58" i="41" s="1"/>
  <c r="AQ58" i="41"/>
  <c r="AR58" i="41"/>
  <c r="AS58" i="41"/>
  <c r="AT58" i="41"/>
  <c r="AU58" i="41"/>
  <c r="AV58" i="41"/>
  <c r="AW58" i="41"/>
  <c r="F59" i="41"/>
  <c r="G59" i="41"/>
  <c r="H59" i="41"/>
  <c r="I59" i="41"/>
  <c r="AN59" i="41"/>
  <c r="AO59" i="41"/>
  <c r="AX59" i="41" s="1"/>
  <c r="AP59" i="41"/>
  <c r="AQ59" i="41"/>
  <c r="AR59" i="41"/>
  <c r="AS59" i="41"/>
  <c r="AT59" i="41"/>
  <c r="AU59" i="41"/>
  <c r="AV59" i="41"/>
  <c r="AW59" i="41"/>
  <c r="G60" i="41"/>
  <c r="H60" i="41"/>
  <c r="F60" i="41" s="1"/>
  <c r="I60" i="41"/>
  <c r="AN60" i="41"/>
  <c r="AO60" i="41"/>
  <c r="AP60" i="41"/>
  <c r="AQ60" i="41"/>
  <c r="AR60" i="41"/>
  <c r="AS60" i="41"/>
  <c r="AX60" i="41" s="1"/>
  <c r="AT60" i="41"/>
  <c r="AU60" i="41"/>
  <c r="AV60" i="41"/>
  <c r="AW60" i="41"/>
  <c r="F61" i="41"/>
  <c r="G61" i="41"/>
  <c r="H61" i="41"/>
  <c r="I61" i="41"/>
  <c r="AN61" i="41"/>
  <c r="AO61" i="41"/>
  <c r="AP61" i="41"/>
  <c r="AX61" i="41" s="1"/>
  <c r="AQ61" i="41"/>
  <c r="AR61" i="41"/>
  <c r="AS61" i="41"/>
  <c r="AT61" i="41"/>
  <c r="AU61" i="41"/>
  <c r="AV61" i="41"/>
  <c r="AW61" i="41"/>
  <c r="G62" i="41"/>
  <c r="F62" i="41" s="1"/>
  <c r="H62" i="41"/>
  <c r="I62" i="41"/>
  <c r="AN62" i="41"/>
  <c r="AO62" i="41"/>
  <c r="AP62" i="41"/>
  <c r="AQ62" i="41"/>
  <c r="AR62" i="41"/>
  <c r="AX62" i="41" s="1"/>
  <c r="AS62" i="41"/>
  <c r="AT62" i="41"/>
  <c r="AU62" i="41"/>
  <c r="AV62" i="41"/>
  <c r="AW62" i="41"/>
  <c r="F63" i="41"/>
  <c r="G63" i="41"/>
  <c r="H63" i="41"/>
  <c r="I63" i="41"/>
  <c r="AN63" i="41"/>
  <c r="AO63" i="41"/>
  <c r="AP63" i="41"/>
  <c r="AQ63" i="41"/>
  <c r="AR63" i="41"/>
  <c r="AS63" i="41"/>
  <c r="AT63" i="41"/>
  <c r="AU63" i="41"/>
  <c r="AV63" i="41"/>
  <c r="AX63" i="41" s="1"/>
  <c r="AW63" i="41"/>
  <c r="G64" i="41"/>
  <c r="H64" i="41"/>
  <c r="F64" i="41" s="1"/>
  <c r="I64" i="41"/>
  <c r="AN64" i="41"/>
  <c r="AO64" i="41"/>
  <c r="AP64" i="41"/>
  <c r="AQ64" i="41"/>
  <c r="AR64" i="41"/>
  <c r="AS64" i="41"/>
  <c r="AX64" i="41" s="1"/>
  <c r="AT64" i="41"/>
  <c r="AU64" i="41"/>
  <c r="AV64" i="41"/>
  <c r="AW64" i="41"/>
  <c r="G65" i="41"/>
  <c r="H65" i="41"/>
  <c r="F65" i="41" s="1"/>
  <c r="I65" i="41"/>
  <c r="AN65" i="41"/>
  <c r="AO65" i="41"/>
  <c r="AP65" i="41"/>
  <c r="AX65" i="41" s="1"/>
  <c r="AQ65" i="41"/>
  <c r="AR65" i="41"/>
  <c r="AS65" i="41"/>
  <c r="AT65" i="41"/>
  <c r="AU65" i="41"/>
  <c r="AV65" i="41"/>
  <c r="AW65" i="41"/>
  <c r="G66" i="41"/>
  <c r="F66" i="41" s="1"/>
  <c r="H66" i="41"/>
  <c r="I66" i="41"/>
  <c r="AN66" i="41"/>
  <c r="AO66" i="41"/>
  <c r="AP66" i="41"/>
  <c r="AQ66" i="41"/>
  <c r="AR66" i="41"/>
  <c r="AS66" i="41"/>
  <c r="AT66" i="41"/>
  <c r="AU66" i="41"/>
  <c r="AV66" i="41"/>
  <c r="AW66" i="41"/>
  <c r="AX66" i="41"/>
  <c r="F67" i="41"/>
  <c r="G67" i="41"/>
  <c r="H67" i="41"/>
  <c r="I67" i="41"/>
  <c r="AN67" i="41"/>
  <c r="AO67" i="41"/>
  <c r="AP67" i="41"/>
  <c r="AQ67" i="41"/>
  <c r="AR67" i="41"/>
  <c r="AS67" i="41"/>
  <c r="AT67" i="41"/>
  <c r="AU67" i="41"/>
  <c r="AV67" i="41"/>
  <c r="AX67" i="41" s="1"/>
  <c r="AW67" i="41"/>
  <c r="G68" i="41"/>
  <c r="H68" i="41"/>
  <c r="I68" i="41"/>
  <c r="F68" i="41" s="1"/>
  <c r="AN68" i="41"/>
  <c r="AO68" i="41"/>
  <c r="AP68" i="41"/>
  <c r="AQ68" i="41"/>
  <c r="AR68" i="41"/>
  <c r="AS68" i="41"/>
  <c r="AX68" i="41" s="1"/>
  <c r="AT68" i="41"/>
  <c r="AU68" i="41"/>
  <c r="AV68" i="41"/>
  <c r="AW68" i="41"/>
  <c r="G69" i="41"/>
  <c r="H69" i="41"/>
  <c r="I69" i="41"/>
  <c r="F69" i="41" s="1"/>
  <c r="AN69" i="41"/>
  <c r="AO69" i="41"/>
  <c r="AP69" i="41"/>
  <c r="AX69" i="41" s="1"/>
  <c r="AQ69" i="41"/>
  <c r="AR69" i="41"/>
  <c r="AS69" i="41"/>
  <c r="AT69" i="41"/>
  <c r="AU69" i="41"/>
  <c r="AV69" i="41"/>
  <c r="AW69" i="41"/>
  <c r="G70" i="41"/>
  <c r="H70" i="41"/>
  <c r="F70" i="41" s="1"/>
  <c r="I70" i="41"/>
  <c r="AN70" i="41"/>
  <c r="AO70" i="41"/>
  <c r="AX70" i="41" s="1"/>
  <c r="AP70" i="41"/>
  <c r="AQ70" i="41"/>
  <c r="AR70" i="41"/>
  <c r="AS70" i="41"/>
  <c r="AT70" i="41"/>
  <c r="AU70" i="41"/>
  <c r="AV70" i="41"/>
  <c r="AW70" i="41"/>
  <c r="F71" i="41"/>
  <c r="G71" i="41"/>
  <c r="H71" i="41"/>
  <c r="I71" i="41"/>
  <c r="AN71" i="41"/>
  <c r="AO71" i="41"/>
  <c r="AP71" i="41"/>
  <c r="AQ71" i="41"/>
  <c r="AR71" i="41"/>
  <c r="AS71" i="41"/>
  <c r="AT71" i="41"/>
  <c r="AU71" i="41"/>
  <c r="AV71" i="41"/>
  <c r="AX71" i="41" s="1"/>
  <c r="AW71" i="41"/>
  <c r="G72" i="41"/>
  <c r="F72" i="41" s="1"/>
  <c r="H72" i="41"/>
  <c r="I72" i="41"/>
  <c r="AN72" i="41"/>
  <c r="AO72" i="41"/>
  <c r="AP72" i="41"/>
  <c r="AQ72" i="41"/>
  <c r="AX72" i="41" s="1"/>
  <c r="AR72" i="41"/>
  <c r="AS72" i="41"/>
  <c r="AT72" i="41"/>
  <c r="AU72" i="41"/>
  <c r="AV72" i="41"/>
  <c r="AW72" i="41"/>
  <c r="G73" i="41"/>
  <c r="F73" i="41" s="1"/>
  <c r="H73" i="41"/>
  <c r="I73" i="41"/>
  <c r="AN73" i="41"/>
  <c r="AX73" i="41" s="1"/>
  <c r="AO73" i="41"/>
  <c r="AP73" i="41"/>
  <c r="AQ73" i="41"/>
  <c r="AR73" i="41"/>
  <c r="AS73" i="41"/>
  <c r="AT73" i="41"/>
  <c r="AU73" i="41"/>
  <c r="AV73" i="41"/>
  <c r="AW73" i="41"/>
  <c r="G74" i="41"/>
  <c r="H74" i="41"/>
  <c r="I74" i="41"/>
  <c r="J74" i="41"/>
  <c r="K74" i="41"/>
  <c r="L74" i="41"/>
  <c r="M74" i="41"/>
  <c r="N74" i="41"/>
  <c r="O74" i="41"/>
  <c r="P74" i="41"/>
  <c r="Q74" i="41"/>
  <c r="R74" i="41"/>
  <c r="S74" i="41"/>
  <c r="T74" i="41"/>
  <c r="U74" i="41"/>
  <c r="V74" i="41"/>
  <c r="W74" i="41"/>
  <c r="X74" i="41"/>
  <c r="Y74" i="41"/>
  <c r="Z74" i="41"/>
  <c r="AA74" i="41"/>
  <c r="AB74" i="41"/>
  <c r="AC74" i="41"/>
  <c r="AD74" i="41"/>
  <c r="AE74" i="41"/>
  <c r="AF74" i="41"/>
  <c r="AG74" i="41"/>
  <c r="AH74" i="41"/>
  <c r="AI74" i="41"/>
  <c r="AJ74" i="41"/>
  <c r="AK74" i="41"/>
  <c r="AL74" i="41"/>
  <c r="AM74" i="41"/>
  <c r="AN74" i="41"/>
  <c r="AO74" i="41"/>
  <c r="AQ74" i="41"/>
  <c r="AR74" i="41"/>
  <c r="AS74" i="41"/>
  <c r="AT74" i="41"/>
  <c r="AU74" i="41"/>
  <c r="AW74" i="41"/>
  <c r="B6" i="40"/>
  <c r="F9" i="40"/>
  <c r="G9" i="40"/>
  <c r="H9" i="40"/>
  <c r="I9" i="40"/>
  <c r="AN9" i="40"/>
  <c r="AX9" i="40" s="1"/>
  <c r="AO9" i="40"/>
  <c r="AP9" i="40"/>
  <c r="AP74" i="40" s="1"/>
  <c r="AQ9" i="40"/>
  <c r="AR9" i="40"/>
  <c r="AS9" i="40"/>
  <c r="AT9" i="40"/>
  <c r="AU9" i="40"/>
  <c r="AV9" i="40"/>
  <c r="AW9" i="40"/>
  <c r="G10" i="40"/>
  <c r="F10" i="40" s="1"/>
  <c r="H10" i="40"/>
  <c r="I10" i="40"/>
  <c r="AN10" i="40"/>
  <c r="AO10" i="40"/>
  <c r="AP10" i="40"/>
  <c r="AX10" i="40" s="1"/>
  <c r="AQ10" i="40"/>
  <c r="AR10" i="40"/>
  <c r="AS10" i="40"/>
  <c r="AT10" i="40"/>
  <c r="AU10" i="40"/>
  <c r="AV10" i="40"/>
  <c r="AW10" i="40"/>
  <c r="F11" i="40"/>
  <c r="G11" i="40"/>
  <c r="H11" i="40"/>
  <c r="I11" i="40"/>
  <c r="AN11" i="40"/>
  <c r="AO11" i="40"/>
  <c r="AX11" i="40" s="1"/>
  <c r="AP11" i="40"/>
  <c r="AQ11" i="40"/>
  <c r="AR11" i="40"/>
  <c r="AS11" i="40"/>
  <c r="AT11" i="40"/>
  <c r="AU11" i="40"/>
  <c r="AV11" i="40"/>
  <c r="AV74" i="40" s="1"/>
  <c r="AW11" i="40"/>
  <c r="G12" i="40"/>
  <c r="H12" i="40"/>
  <c r="F12" i="40" s="1"/>
  <c r="I12" i="40"/>
  <c r="AN12" i="40"/>
  <c r="AO12" i="40"/>
  <c r="AP12" i="40"/>
  <c r="AQ12" i="40"/>
  <c r="AR12" i="40"/>
  <c r="AS12" i="40"/>
  <c r="AX12" i="40" s="1"/>
  <c r="AT12" i="40"/>
  <c r="AU12" i="40"/>
  <c r="AV12" i="40"/>
  <c r="AW12" i="40"/>
  <c r="G13" i="40"/>
  <c r="F13" i="40" s="1"/>
  <c r="H13" i="40"/>
  <c r="I13" i="40"/>
  <c r="AN13" i="40"/>
  <c r="AX13" i="40" s="1"/>
  <c r="AO13" i="40"/>
  <c r="AP13" i="40"/>
  <c r="AQ13" i="40"/>
  <c r="AR13" i="40"/>
  <c r="AS13" i="40"/>
  <c r="AT13" i="40"/>
  <c r="AU13" i="40"/>
  <c r="AV13" i="40"/>
  <c r="AW13" i="40"/>
  <c r="G14" i="40"/>
  <c r="F14" i="40" s="1"/>
  <c r="H14" i="40"/>
  <c r="I14" i="40"/>
  <c r="AN14" i="40"/>
  <c r="AO14" i="40"/>
  <c r="AX14" i="40" s="1"/>
  <c r="AP14" i="40"/>
  <c r="AQ14" i="40"/>
  <c r="AR14" i="40"/>
  <c r="AS14" i="40"/>
  <c r="AT14" i="40"/>
  <c r="AU14" i="40"/>
  <c r="AV14" i="40"/>
  <c r="AW14" i="40"/>
  <c r="F15" i="40"/>
  <c r="G15" i="40"/>
  <c r="H15" i="40"/>
  <c r="I15" i="40"/>
  <c r="AN15" i="40"/>
  <c r="AO15" i="40"/>
  <c r="AX15" i="40" s="1"/>
  <c r="AP15" i="40"/>
  <c r="AQ15" i="40"/>
  <c r="AR15" i="40"/>
  <c r="AS15" i="40"/>
  <c r="AT15" i="40"/>
  <c r="AU15" i="40"/>
  <c r="AV15" i="40"/>
  <c r="AW15" i="40"/>
  <c r="G16" i="40"/>
  <c r="H16" i="40"/>
  <c r="F16" i="40" s="1"/>
  <c r="I16" i="40"/>
  <c r="AN16" i="40"/>
  <c r="AO16" i="40"/>
  <c r="AP16" i="40"/>
  <c r="AQ16" i="40"/>
  <c r="AR16" i="40"/>
  <c r="AS16" i="40"/>
  <c r="AX16" i="40" s="1"/>
  <c r="AT16" i="40"/>
  <c r="AU16" i="40"/>
  <c r="AV16" i="40"/>
  <c r="AW16" i="40"/>
  <c r="G17" i="40"/>
  <c r="F17" i="40" s="1"/>
  <c r="H17" i="40"/>
  <c r="I17" i="40"/>
  <c r="AN17" i="40"/>
  <c r="AX17" i="40" s="1"/>
  <c r="AO17" i="40"/>
  <c r="AP17" i="40"/>
  <c r="AQ17" i="40"/>
  <c r="AR17" i="40"/>
  <c r="AS17" i="40"/>
  <c r="AT17" i="40"/>
  <c r="AU17" i="40"/>
  <c r="AV17" i="40"/>
  <c r="AW17" i="40"/>
  <c r="G18" i="40"/>
  <c r="F18" i="40" s="1"/>
  <c r="H18" i="40"/>
  <c r="I18" i="40"/>
  <c r="AN18" i="40"/>
  <c r="AO18" i="40"/>
  <c r="AX18" i="40" s="1"/>
  <c r="AP18" i="40"/>
  <c r="AQ18" i="40"/>
  <c r="AR18" i="40"/>
  <c r="AS18" i="40"/>
  <c r="AT18" i="40"/>
  <c r="AU18" i="40"/>
  <c r="AV18" i="40"/>
  <c r="AW18" i="40"/>
  <c r="F19" i="40"/>
  <c r="G19" i="40"/>
  <c r="H19" i="40"/>
  <c r="I19" i="40"/>
  <c r="AN19" i="40"/>
  <c r="AO19" i="40"/>
  <c r="AX19" i="40" s="1"/>
  <c r="AP19" i="40"/>
  <c r="AQ19" i="40"/>
  <c r="AR19" i="40"/>
  <c r="AS19" i="40"/>
  <c r="AT19" i="40"/>
  <c r="AU19" i="40"/>
  <c r="AV19" i="40"/>
  <c r="AW19" i="40"/>
  <c r="G20" i="40"/>
  <c r="H20" i="40"/>
  <c r="F20" i="40" s="1"/>
  <c r="I20" i="40"/>
  <c r="AN20" i="40"/>
  <c r="AO20" i="40"/>
  <c r="AP20" i="40"/>
  <c r="AQ20" i="40"/>
  <c r="AR20" i="40"/>
  <c r="AS20" i="40"/>
  <c r="AX20" i="40" s="1"/>
  <c r="AT20" i="40"/>
  <c r="AU20" i="40"/>
  <c r="AV20" i="40"/>
  <c r="AW20" i="40"/>
  <c r="F21" i="40"/>
  <c r="G21" i="40"/>
  <c r="H21" i="40"/>
  <c r="I21" i="40"/>
  <c r="AN21" i="40"/>
  <c r="AX21" i="40" s="1"/>
  <c r="AO21" i="40"/>
  <c r="AP21" i="40"/>
  <c r="AQ21" i="40"/>
  <c r="AR21" i="40"/>
  <c r="AS21" i="40"/>
  <c r="AT21" i="40"/>
  <c r="AU21" i="40"/>
  <c r="AV21" i="40"/>
  <c r="AW21" i="40"/>
  <c r="G22" i="40"/>
  <c r="F22" i="40" s="1"/>
  <c r="H22" i="40"/>
  <c r="I22" i="40"/>
  <c r="AN22" i="40"/>
  <c r="AO22" i="40"/>
  <c r="AP22" i="40"/>
  <c r="AX22" i="40" s="1"/>
  <c r="AQ22" i="40"/>
  <c r="AR22" i="40"/>
  <c r="AS22" i="40"/>
  <c r="AT22" i="40"/>
  <c r="AU22" i="40"/>
  <c r="AV22" i="40"/>
  <c r="AW22" i="40"/>
  <c r="F23" i="40"/>
  <c r="G23" i="40"/>
  <c r="H23" i="40"/>
  <c r="I23" i="40"/>
  <c r="AN23" i="40"/>
  <c r="AO23" i="40"/>
  <c r="AX23" i="40" s="1"/>
  <c r="AP23" i="40"/>
  <c r="AQ23" i="40"/>
  <c r="AR23" i="40"/>
  <c r="AS23" i="40"/>
  <c r="AT23" i="40"/>
  <c r="AU23" i="40"/>
  <c r="AV23" i="40"/>
  <c r="AW23" i="40"/>
  <c r="G24" i="40"/>
  <c r="H24" i="40"/>
  <c r="F24" i="40" s="1"/>
  <c r="I24" i="40"/>
  <c r="AN24" i="40"/>
  <c r="AO24" i="40"/>
  <c r="AP24" i="40"/>
  <c r="AQ24" i="40"/>
  <c r="AR24" i="40"/>
  <c r="AS24" i="40"/>
  <c r="AX24" i="40" s="1"/>
  <c r="AT24" i="40"/>
  <c r="AU24" i="40"/>
  <c r="AV24" i="40"/>
  <c r="AW24" i="40"/>
  <c r="G25" i="40"/>
  <c r="F25" i="40" s="1"/>
  <c r="B2" i="40" s="1"/>
  <c r="H25" i="40"/>
  <c r="I25" i="40"/>
  <c r="AN25" i="40"/>
  <c r="AX25" i="40" s="1"/>
  <c r="AO25" i="40"/>
  <c r="AP25" i="40"/>
  <c r="AQ25" i="40"/>
  <c r="AR25" i="40"/>
  <c r="AS25" i="40"/>
  <c r="AT25" i="40"/>
  <c r="AU25" i="40"/>
  <c r="AV25" i="40"/>
  <c r="AW25" i="40"/>
  <c r="G26" i="40"/>
  <c r="F26" i="40" s="1"/>
  <c r="H26" i="40"/>
  <c r="I26" i="40"/>
  <c r="AN26" i="40"/>
  <c r="AO26" i="40"/>
  <c r="AP26" i="40"/>
  <c r="AX26" i="40" s="1"/>
  <c r="AQ26" i="40"/>
  <c r="AR26" i="40"/>
  <c r="AS26" i="40"/>
  <c r="AT26" i="40"/>
  <c r="AU26" i="40"/>
  <c r="AV26" i="40"/>
  <c r="AW26" i="40"/>
  <c r="F27" i="40"/>
  <c r="G27" i="40"/>
  <c r="H27" i="40"/>
  <c r="I27" i="40"/>
  <c r="AN27" i="40"/>
  <c r="AO27" i="40"/>
  <c r="AX27" i="40" s="1"/>
  <c r="AP27" i="40"/>
  <c r="AQ27" i="40"/>
  <c r="AR27" i="40"/>
  <c r="AS27" i="40"/>
  <c r="AT27" i="40"/>
  <c r="AU27" i="40"/>
  <c r="AV27" i="40"/>
  <c r="AW27" i="40"/>
  <c r="G28" i="40"/>
  <c r="H28" i="40"/>
  <c r="F28" i="40" s="1"/>
  <c r="I28" i="40"/>
  <c r="AN28" i="40"/>
  <c r="AO28" i="40"/>
  <c r="AP28" i="40"/>
  <c r="AQ28" i="40"/>
  <c r="AR28" i="40"/>
  <c r="AS28" i="40"/>
  <c r="AX28" i="40" s="1"/>
  <c r="AT28" i="40"/>
  <c r="AU28" i="40"/>
  <c r="AV28" i="40"/>
  <c r="AW28" i="40"/>
  <c r="G29" i="40"/>
  <c r="F29" i="40" s="1"/>
  <c r="H29" i="40"/>
  <c r="I29" i="40"/>
  <c r="AN29" i="40"/>
  <c r="AX29" i="40" s="1"/>
  <c r="AO29" i="40"/>
  <c r="AP29" i="40"/>
  <c r="AQ29" i="40"/>
  <c r="AR29" i="40"/>
  <c r="AS29" i="40"/>
  <c r="AT29" i="40"/>
  <c r="AU29" i="40"/>
  <c r="AV29" i="40"/>
  <c r="AW29" i="40"/>
  <c r="G30" i="40"/>
  <c r="F30" i="40" s="1"/>
  <c r="H30" i="40"/>
  <c r="I30" i="40"/>
  <c r="AN30" i="40"/>
  <c r="AO30" i="40"/>
  <c r="AP30" i="40"/>
  <c r="AX30" i="40" s="1"/>
  <c r="AQ30" i="40"/>
  <c r="AR30" i="40"/>
  <c r="AS30" i="40"/>
  <c r="AT30" i="40"/>
  <c r="AU30" i="40"/>
  <c r="AV30" i="40"/>
  <c r="AW30" i="40"/>
  <c r="F31" i="40"/>
  <c r="G31" i="40"/>
  <c r="H31" i="40"/>
  <c r="I31" i="40"/>
  <c r="AN31" i="40"/>
  <c r="AX31" i="40" s="1"/>
  <c r="AO31" i="40"/>
  <c r="AP31" i="40"/>
  <c r="AQ31" i="40"/>
  <c r="AR31" i="40"/>
  <c r="AS31" i="40"/>
  <c r="AT31" i="40"/>
  <c r="AU31" i="40"/>
  <c r="AV31" i="40"/>
  <c r="AW31" i="40"/>
  <c r="G32" i="40"/>
  <c r="H32" i="40"/>
  <c r="F32" i="40" s="1"/>
  <c r="I32" i="40"/>
  <c r="AN32" i="40"/>
  <c r="AO32" i="40"/>
  <c r="AP32" i="40"/>
  <c r="AQ32" i="40"/>
  <c r="AR32" i="40"/>
  <c r="AS32" i="40"/>
  <c r="AX32" i="40" s="1"/>
  <c r="AT32" i="40"/>
  <c r="AU32" i="40"/>
  <c r="AV32" i="40"/>
  <c r="AW32" i="40"/>
  <c r="G33" i="40"/>
  <c r="F33" i="40" s="1"/>
  <c r="H33" i="40"/>
  <c r="I33" i="40"/>
  <c r="AN33" i="40"/>
  <c r="AO33" i="40"/>
  <c r="AP33" i="40"/>
  <c r="AX33" i="40" s="1"/>
  <c r="AQ33" i="40"/>
  <c r="AR33" i="40"/>
  <c r="AS33" i="40"/>
  <c r="AT33" i="40"/>
  <c r="AU33" i="40"/>
  <c r="AV33" i="40"/>
  <c r="AW33" i="40"/>
  <c r="G34" i="40"/>
  <c r="F34" i="40" s="1"/>
  <c r="H34" i="40"/>
  <c r="I34" i="40"/>
  <c r="AN34" i="40"/>
  <c r="AO34" i="40"/>
  <c r="AP34" i="40"/>
  <c r="AX34" i="40" s="1"/>
  <c r="AQ34" i="40"/>
  <c r="AR34" i="40"/>
  <c r="AS34" i="40"/>
  <c r="AT34" i="40"/>
  <c r="AU34" i="40"/>
  <c r="AV34" i="40"/>
  <c r="AW34" i="40"/>
  <c r="F35" i="40"/>
  <c r="G35" i="40"/>
  <c r="H35" i="40"/>
  <c r="I35" i="40"/>
  <c r="AN35" i="40"/>
  <c r="AO35" i="40"/>
  <c r="AX35" i="40" s="1"/>
  <c r="AP35" i="40"/>
  <c r="AQ35" i="40"/>
  <c r="AR35" i="40"/>
  <c r="AS35" i="40"/>
  <c r="AT35" i="40"/>
  <c r="AU35" i="40"/>
  <c r="AV35" i="40"/>
  <c r="AW35" i="40"/>
  <c r="G36" i="40"/>
  <c r="H36" i="40"/>
  <c r="F36" i="40" s="1"/>
  <c r="I36" i="40"/>
  <c r="AN36" i="40"/>
  <c r="AO36" i="40"/>
  <c r="AP36" i="40"/>
  <c r="AQ36" i="40"/>
  <c r="AR36" i="40"/>
  <c r="AS36" i="40"/>
  <c r="AX36" i="40" s="1"/>
  <c r="AT36" i="40"/>
  <c r="AU36" i="40"/>
  <c r="AV36" i="40"/>
  <c r="AW36" i="40"/>
  <c r="G37" i="40"/>
  <c r="F37" i="40" s="1"/>
  <c r="H37" i="40"/>
  <c r="I37" i="40"/>
  <c r="AN37" i="40"/>
  <c r="AX37" i="40" s="1"/>
  <c r="AO37" i="40"/>
  <c r="AP37" i="40"/>
  <c r="AQ37" i="40"/>
  <c r="AR37" i="40"/>
  <c r="AS37" i="40"/>
  <c r="AT37" i="40"/>
  <c r="AU37" i="40"/>
  <c r="AV37" i="40"/>
  <c r="AW37" i="40"/>
  <c r="G38" i="40"/>
  <c r="F38" i="40" s="1"/>
  <c r="H38" i="40"/>
  <c r="I38" i="40"/>
  <c r="AN38" i="40"/>
  <c r="AO38" i="40"/>
  <c r="AP38" i="40"/>
  <c r="AX38" i="40" s="1"/>
  <c r="AQ38" i="40"/>
  <c r="AR38" i="40"/>
  <c r="AS38" i="40"/>
  <c r="AT38" i="40"/>
  <c r="AU38" i="40"/>
  <c r="AV38" i="40"/>
  <c r="AW38" i="40"/>
  <c r="F39" i="40"/>
  <c r="G39" i="40"/>
  <c r="H39" i="40"/>
  <c r="I39" i="40"/>
  <c r="AN39" i="40"/>
  <c r="AO39" i="40"/>
  <c r="AX39" i="40" s="1"/>
  <c r="AP39" i="40"/>
  <c r="AQ39" i="40"/>
  <c r="AR39" i="40"/>
  <c r="AS39" i="40"/>
  <c r="AT39" i="40"/>
  <c r="AU39" i="40"/>
  <c r="AV39" i="40"/>
  <c r="AW39" i="40"/>
  <c r="G40" i="40"/>
  <c r="H40" i="40"/>
  <c r="F40" i="40" s="1"/>
  <c r="I40" i="40"/>
  <c r="AN40" i="40"/>
  <c r="AO40" i="40"/>
  <c r="AP40" i="40"/>
  <c r="AQ40" i="40"/>
  <c r="AR40" i="40"/>
  <c r="AS40" i="40"/>
  <c r="AX40" i="40" s="1"/>
  <c r="AT40" i="40"/>
  <c r="AU40" i="40"/>
  <c r="AV40" i="40"/>
  <c r="AW40" i="40"/>
  <c r="G41" i="40"/>
  <c r="H41" i="40"/>
  <c r="I41" i="40"/>
  <c r="F41" i="40" s="1"/>
  <c r="AN41" i="40"/>
  <c r="AO41" i="40"/>
  <c r="AX41" i="40" s="1"/>
  <c r="AP41" i="40"/>
  <c r="AQ41" i="40"/>
  <c r="AR41" i="40"/>
  <c r="AS41" i="40"/>
  <c r="AT41" i="40"/>
  <c r="AU41" i="40"/>
  <c r="AV41" i="40"/>
  <c r="AW41" i="40"/>
  <c r="G42" i="40"/>
  <c r="H42" i="40"/>
  <c r="I42" i="40"/>
  <c r="F42" i="40" s="1"/>
  <c r="AN42" i="40"/>
  <c r="AX42" i="40" s="1"/>
  <c r="AO42" i="40"/>
  <c r="AP42" i="40"/>
  <c r="AQ42" i="40"/>
  <c r="AR42" i="40"/>
  <c r="AS42" i="40"/>
  <c r="AT42" i="40"/>
  <c r="AU42" i="40"/>
  <c r="AV42" i="40"/>
  <c r="AW42" i="40"/>
  <c r="F43" i="40"/>
  <c r="G43" i="40"/>
  <c r="H43" i="40"/>
  <c r="I43" i="40"/>
  <c r="AN43" i="40"/>
  <c r="AO43" i="40"/>
  <c r="AX43" i="40" s="1"/>
  <c r="AP43" i="40"/>
  <c r="AQ43" i="40"/>
  <c r="AR43" i="40"/>
  <c r="AS43" i="40"/>
  <c r="AT43" i="40"/>
  <c r="AU43" i="40"/>
  <c r="AV43" i="40"/>
  <c r="AW43" i="40"/>
  <c r="G44" i="40"/>
  <c r="H44" i="40"/>
  <c r="F44" i="40" s="1"/>
  <c r="I44" i="40"/>
  <c r="AN44" i="40"/>
  <c r="AO44" i="40"/>
  <c r="AP44" i="40"/>
  <c r="AQ44" i="40"/>
  <c r="AR44" i="40"/>
  <c r="AS44" i="40"/>
  <c r="AX44" i="40" s="1"/>
  <c r="AT44" i="40"/>
  <c r="AU44" i="40"/>
  <c r="AV44" i="40"/>
  <c r="AW44" i="40"/>
  <c r="G45" i="40"/>
  <c r="F45" i="40" s="1"/>
  <c r="H45" i="40"/>
  <c r="I45" i="40"/>
  <c r="AN45" i="40"/>
  <c r="AO45" i="40"/>
  <c r="AP45" i="40"/>
  <c r="AX45" i="40" s="1"/>
  <c r="AQ45" i="40"/>
  <c r="AR45" i="40"/>
  <c r="AS45" i="40"/>
  <c r="AT45" i="40"/>
  <c r="AU45" i="40"/>
  <c r="AV45" i="40"/>
  <c r="AW45" i="40"/>
  <c r="G46" i="40"/>
  <c r="H46" i="40"/>
  <c r="I46" i="40"/>
  <c r="F46" i="40" s="1"/>
  <c r="AN46" i="40"/>
  <c r="AX46" i="40" s="1"/>
  <c r="AO46" i="40"/>
  <c r="AP46" i="40"/>
  <c r="AQ46" i="40"/>
  <c r="AR46" i="40"/>
  <c r="AS46" i="40"/>
  <c r="AT46" i="40"/>
  <c r="AU46" i="40"/>
  <c r="AV46" i="40"/>
  <c r="AW46" i="40"/>
  <c r="F47" i="40"/>
  <c r="G47" i="40"/>
  <c r="H47" i="40"/>
  <c r="I47" i="40"/>
  <c r="AN47" i="40"/>
  <c r="AO47" i="40"/>
  <c r="AX47" i="40" s="1"/>
  <c r="AP47" i="40"/>
  <c r="AQ47" i="40"/>
  <c r="AR47" i="40"/>
  <c r="AS47" i="40"/>
  <c r="AT47" i="40"/>
  <c r="AU47" i="40"/>
  <c r="AV47" i="40"/>
  <c r="AW47" i="40"/>
  <c r="G48" i="40"/>
  <c r="H48" i="40"/>
  <c r="F48" i="40" s="1"/>
  <c r="I48" i="40"/>
  <c r="AN48" i="40"/>
  <c r="AO48" i="40"/>
  <c r="AP48" i="40"/>
  <c r="AQ48" i="40"/>
  <c r="AR48" i="40"/>
  <c r="AS48" i="40"/>
  <c r="AX48" i="40" s="1"/>
  <c r="AT48" i="40"/>
  <c r="AU48" i="40"/>
  <c r="AV48" i="40"/>
  <c r="AW48" i="40"/>
  <c r="G49" i="40"/>
  <c r="F49" i="40" s="1"/>
  <c r="H49" i="40"/>
  <c r="I49" i="40"/>
  <c r="AN49" i="40"/>
  <c r="AO49" i="40"/>
  <c r="AP49" i="40"/>
  <c r="AX49" i="40" s="1"/>
  <c r="AQ49" i="40"/>
  <c r="AR49" i="40"/>
  <c r="AS49" i="40"/>
  <c r="AT49" i="40"/>
  <c r="AU49" i="40"/>
  <c r="AV49" i="40"/>
  <c r="AW49" i="40"/>
  <c r="G50" i="40"/>
  <c r="H50" i="40"/>
  <c r="I50" i="40"/>
  <c r="F50" i="40" s="1"/>
  <c r="AN50" i="40"/>
  <c r="AO50" i="40"/>
  <c r="AP50" i="40"/>
  <c r="AX50" i="40" s="1"/>
  <c r="AQ50" i="40"/>
  <c r="AR50" i="40"/>
  <c r="AS50" i="40"/>
  <c r="AT50" i="40"/>
  <c r="AU50" i="40"/>
  <c r="AV50" i="40"/>
  <c r="AW50" i="40"/>
  <c r="F51" i="40"/>
  <c r="G51" i="40"/>
  <c r="H51" i="40"/>
  <c r="I51" i="40"/>
  <c r="AN51" i="40"/>
  <c r="AO51" i="40"/>
  <c r="AX51" i="40" s="1"/>
  <c r="AP51" i="40"/>
  <c r="AQ51" i="40"/>
  <c r="AR51" i="40"/>
  <c r="AS51" i="40"/>
  <c r="AT51" i="40"/>
  <c r="AU51" i="40"/>
  <c r="AV51" i="40"/>
  <c r="AW51" i="40"/>
  <c r="G52" i="40"/>
  <c r="H52" i="40"/>
  <c r="F52" i="40" s="1"/>
  <c r="I52" i="40"/>
  <c r="AN52" i="40"/>
  <c r="AO52" i="40"/>
  <c r="AP52" i="40"/>
  <c r="AQ52" i="40"/>
  <c r="AR52" i="40"/>
  <c r="AS52" i="40"/>
  <c r="AX52" i="40" s="1"/>
  <c r="AT52" i="40"/>
  <c r="AU52" i="40"/>
  <c r="AV52" i="40"/>
  <c r="AW52" i="40"/>
  <c r="G53" i="40"/>
  <c r="F53" i="40" s="1"/>
  <c r="H53" i="40"/>
  <c r="I53" i="40"/>
  <c r="AN53" i="40"/>
  <c r="AX53" i="40" s="1"/>
  <c r="AO53" i="40"/>
  <c r="AP53" i="40"/>
  <c r="AQ53" i="40"/>
  <c r="AR53" i="40"/>
  <c r="AS53" i="40"/>
  <c r="AT53" i="40"/>
  <c r="AU53" i="40"/>
  <c r="AV53" i="40"/>
  <c r="AW53" i="40"/>
  <c r="G54" i="40"/>
  <c r="F54" i="40" s="1"/>
  <c r="H54" i="40"/>
  <c r="I54" i="40"/>
  <c r="AN54" i="40"/>
  <c r="AO54" i="40"/>
  <c r="AP54" i="40"/>
  <c r="AX54" i="40" s="1"/>
  <c r="AQ54" i="40"/>
  <c r="AR54" i="40"/>
  <c r="AS54" i="40"/>
  <c r="AT54" i="40"/>
  <c r="AU54" i="40"/>
  <c r="AV54" i="40"/>
  <c r="AW54" i="40"/>
  <c r="F55" i="40"/>
  <c r="G55" i="40"/>
  <c r="H55" i="40"/>
  <c r="I55" i="40"/>
  <c r="AN55" i="40"/>
  <c r="AO55" i="40"/>
  <c r="AX55" i="40" s="1"/>
  <c r="AP55" i="40"/>
  <c r="AQ55" i="40"/>
  <c r="AR55" i="40"/>
  <c r="AS55" i="40"/>
  <c r="AT55" i="40"/>
  <c r="AU55" i="40"/>
  <c r="AV55" i="40"/>
  <c r="AW55" i="40"/>
  <c r="G56" i="40"/>
  <c r="H56" i="40"/>
  <c r="F56" i="40" s="1"/>
  <c r="I56" i="40"/>
  <c r="AN56" i="40"/>
  <c r="AO56" i="40"/>
  <c r="AP56" i="40"/>
  <c r="AQ56" i="40"/>
  <c r="AR56" i="40"/>
  <c r="AS56" i="40"/>
  <c r="AX56" i="40" s="1"/>
  <c r="AT56" i="40"/>
  <c r="AU56" i="40"/>
  <c r="AV56" i="40"/>
  <c r="AW56" i="40"/>
  <c r="G57" i="40"/>
  <c r="F57" i="40" s="1"/>
  <c r="H57" i="40"/>
  <c r="I57" i="40"/>
  <c r="AN57" i="40"/>
  <c r="AO57" i="40"/>
  <c r="AP57" i="40"/>
  <c r="AX57" i="40" s="1"/>
  <c r="AQ57" i="40"/>
  <c r="AR57" i="40"/>
  <c r="AS57" i="40"/>
  <c r="AT57" i="40"/>
  <c r="AU57" i="40"/>
  <c r="AV57" i="40"/>
  <c r="AW57" i="40"/>
  <c r="G58" i="40"/>
  <c r="F58" i="40" s="1"/>
  <c r="H58" i="40"/>
  <c r="I58" i="40"/>
  <c r="AN58" i="40"/>
  <c r="AO58" i="40"/>
  <c r="AX58" i="40" s="1"/>
  <c r="AP58" i="40"/>
  <c r="AQ58" i="40"/>
  <c r="AR58" i="40"/>
  <c r="AS58" i="40"/>
  <c r="AT58" i="40"/>
  <c r="AU58" i="40"/>
  <c r="AV58" i="40"/>
  <c r="AW58" i="40"/>
  <c r="F59" i="40"/>
  <c r="G59" i="40"/>
  <c r="H59" i="40"/>
  <c r="I59" i="40"/>
  <c r="AN59" i="40"/>
  <c r="AO59" i="40"/>
  <c r="AX59" i="40" s="1"/>
  <c r="AP59" i="40"/>
  <c r="AQ59" i="40"/>
  <c r="AR59" i="40"/>
  <c r="AS59" i="40"/>
  <c r="AT59" i="40"/>
  <c r="AU59" i="40"/>
  <c r="AV59" i="40"/>
  <c r="AW59" i="40"/>
  <c r="G60" i="40"/>
  <c r="H60" i="40"/>
  <c r="F60" i="40" s="1"/>
  <c r="I60" i="40"/>
  <c r="AN60" i="40"/>
  <c r="AO60" i="40"/>
  <c r="AP60" i="40"/>
  <c r="AQ60" i="40"/>
  <c r="AR60" i="40"/>
  <c r="AS60" i="40"/>
  <c r="AX60" i="40" s="1"/>
  <c r="AT60" i="40"/>
  <c r="AU60" i="40"/>
  <c r="AV60" i="40"/>
  <c r="AW60" i="40"/>
  <c r="F61" i="40"/>
  <c r="G61" i="40"/>
  <c r="H61" i="40"/>
  <c r="I61" i="40"/>
  <c r="AN61" i="40"/>
  <c r="AX61" i="40" s="1"/>
  <c r="AO61" i="40"/>
  <c r="AP61" i="40"/>
  <c r="AQ61" i="40"/>
  <c r="AR61" i="40"/>
  <c r="AS61" i="40"/>
  <c r="AT61" i="40"/>
  <c r="AU61" i="40"/>
  <c r="AV61" i="40"/>
  <c r="AW61" i="40"/>
  <c r="G62" i="40"/>
  <c r="F62" i="40" s="1"/>
  <c r="H62" i="40"/>
  <c r="I62" i="40"/>
  <c r="AN62" i="40"/>
  <c r="AO62" i="40"/>
  <c r="AX62" i="40" s="1"/>
  <c r="AP62" i="40"/>
  <c r="AQ62" i="40"/>
  <c r="AR62" i="40"/>
  <c r="AS62" i="40"/>
  <c r="AT62" i="40"/>
  <c r="AU62" i="40"/>
  <c r="AV62" i="40"/>
  <c r="AW62" i="40"/>
  <c r="F63" i="40"/>
  <c r="G63" i="40"/>
  <c r="H63" i="40"/>
  <c r="I63" i="40"/>
  <c r="AN63" i="40"/>
  <c r="AO63" i="40"/>
  <c r="AX63" i="40" s="1"/>
  <c r="AP63" i="40"/>
  <c r="AQ63" i="40"/>
  <c r="AR63" i="40"/>
  <c r="AS63" i="40"/>
  <c r="AT63" i="40"/>
  <c r="AU63" i="40"/>
  <c r="AV63" i="40"/>
  <c r="AW63" i="40"/>
  <c r="G64" i="40"/>
  <c r="H64" i="40"/>
  <c r="F64" i="40" s="1"/>
  <c r="I64" i="40"/>
  <c r="AN64" i="40"/>
  <c r="AO64" i="40"/>
  <c r="AP64" i="40"/>
  <c r="AQ64" i="40"/>
  <c r="AR64" i="40"/>
  <c r="AS64" i="40"/>
  <c r="AX64" i="40" s="1"/>
  <c r="AT64" i="40"/>
  <c r="AU64" i="40"/>
  <c r="AV64" i="40"/>
  <c r="AW64" i="40"/>
  <c r="G65" i="40"/>
  <c r="F65" i="40" s="1"/>
  <c r="H65" i="40"/>
  <c r="I65" i="40"/>
  <c r="AN65" i="40"/>
  <c r="AX65" i="40" s="1"/>
  <c r="AO65" i="40"/>
  <c r="AP65" i="40"/>
  <c r="AQ65" i="40"/>
  <c r="AR65" i="40"/>
  <c r="AS65" i="40"/>
  <c r="AT65" i="40"/>
  <c r="AU65" i="40"/>
  <c r="AV65" i="40"/>
  <c r="AW65" i="40"/>
  <c r="G66" i="40"/>
  <c r="F66" i="40" s="1"/>
  <c r="H66" i="40"/>
  <c r="I66" i="40"/>
  <c r="AN66" i="40"/>
  <c r="AO66" i="40"/>
  <c r="AX66" i="40" s="1"/>
  <c r="AP66" i="40"/>
  <c r="AQ66" i="40"/>
  <c r="AR66" i="40"/>
  <c r="AS66" i="40"/>
  <c r="AT66" i="40"/>
  <c r="AU66" i="40"/>
  <c r="AV66" i="40"/>
  <c r="AW66" i="40"/>
  <c r="F67" i="40"/>
  <c r="G67" i="40"/>
  <c r="H67" i="40"/>
  <c r="I67" i="40"/>
  <c r="AN67" i="40"/>
  <c r="AO67" i="40"/>
  <c r="AX67" i="40" s="1"/>
  <c r="AP67" i="40"/>
  <c r="AQ67" i="40"/>
  <c r="AR67" i="40"/>
  <c r="AS67" i="40"/>
  <c r="AT67" i="40"/>
  <c r="AU67" i="40"/>
  <c r="AV67" i="40"/>
  <c r="AW67" i="40"/>
  <c r="G68" i="40"/>
  <c r="H68" i="40"/>
  <c r="F68" i="40" s="1"/>
  <c r="I68" i="40"/>
  <c r="AN68" i="40"/>
  <c r="AO68" i="40"/>
  <c r="AP68" i="40"/>
  <c r="AQ68" i="40"/>
  <c r="AR68" i="40"/>
  <c r="AS68" i="40"/>
  <c r="AX68" i="40" s="1"/>
  <c r="AT68" i="40"/>
  <c r="AU68" i="40"/>
  <c r="AV68" i="40"/>
  <c r="AW68" i="40"/>
  <c r="G69" i="40"/>
  <c r="F69" i="40" s="1"/>
  <c r="H69" i="40"/>
  <c r="I69" i="40"/>
  <c r="AN69" i="40"/>
  <c r="AO69" i="40"/>
  <c r="AX69" i="40" s="1"/>
  <c r="AP69" i="40"/>
  <c r="AQ69" i="40"/>
  <c r="AR69" i="40"/>
  <c r="AS69" i="40"/>
  <c r="AT69" i="40"/>
  <c r="AU69" i="40"/>
  <c r="AV69" i="40"/>
  <c r="AW69" i="40"/>
  <c r="G70" i="40"/>
  <c r="F70" i="40" s="1"/>
  <c r="H70" i="40"/>
  <c r="I70" i="40"/>
  <c r="AN70" i="40"/>
  <c r="AO70" i="40"/>
  <c r="AP70" i="40"/>
  <c r="AX70" i="40" s="1"/>
  <c r="AQ70" i="40"/>
  <c r="AR70" i="40"/>
  <c r="AS70" i="40"/>
  <c r="AT70" i="40"/>
  <c r="AU70" i="40"/>
  <c r="AV70" i="40"/>
  <c r="AW70" i="40"/>
  <c r="F71" i="40"/>
  <c r="G71" i="40"/>
  <c r="H71" i="40"/>
  <c r="I71" i="40"/>
  <c r="AN71" i="40"/>
  <c r="AO71" i="40"/>
  <c r="AP71" i="40"/>
  <c r="AQ71" i="40"/>
  <c r="AR71" i="40"/>
  <c r="AS71" i="40"/>
  <c r="AT71" i="40"/>
  <c r="AU71" i="40"/>
  <c r="AV71" i="40"/>
  <c r="AX71" i="40" s="1"/>
  <c r="AW71" i="40"/>
  <c r="G72" i="40"/>
  <c r="H72" i="40"/>
  <c r="F72" i="40" s="1"/>
  <c r="I72" i="40"/>
  <c r="AN72" i="40"/>
  <c r="AO72" i="40"/>
  <c r="AP72" i="40"/>
  <c r="AQ72" i="40"/>
  <c r="AR72" i="40"/>
  <c r="AS72" i="40"/>
  <c r="AX72" i="40" s="1"/>
  <c r="AT72" i="40"/>
  <c r="AU72" i="40"/>
  <c r="AV72" i="40"/>
  <c r="AW72" i="40"/>
  <c r="G73" i="40"/>
  <c r="F73" i="40" s="1"/>
  <c r="H73" i="40"/>
  <c r="I73" i="40"/>
  <c r="AN73" i="40"/>
  <c r="AO73" i="40"/>
  <c r="AP73" i="40"/>
  <c r="AX73" i="40" s="1"/>
  <c r="AQ73" i="40"/>
  <c r="AR73" i="40"/>
  <c r="AS73" i="40"/>
  <c r="AT73" i="40"/>
  <c r="AU73" i="40"/>
  <c r="AV73" i="40"/>
  <c r="AW73" i="40"/>
  <c r="G74" i="40"/>
  <c r="H74" i="40"/>
  <c r="I74" i="40"/>
  <c r="J74" i="40"/>
  <c r="K74" i="40"/>
  <c r="L74" i="40"/>
  <c r="M74" i="40"/>
  <c r="N74" i="40"/>
  <c r="O74" i="40"/>
  <c r="P74" i="40"/>
  <c r="Q74" i="40"/>
  <c r="R74" i="40"/>
  <c r="S74" i="40"/>
  <c r="T74" i="40"/>
  <c r="U74" i="40"/>
  <c r="V74" i="40"/>
  <c r="W74" i="40"/>
  <c r="X74" i="40"/>
  <c r="Y74" i="40"/>
  <c r="Z74" i="40"/>
  <c r="AA74" i="40"/>
  <c r="AB74" i="40"/>
  <c r="AC74" i="40"/>
  <c r="AD74" i="40"/>
  <c r="AE74" i="40"/>
  <c r="AF74" i="40"/>
  <c r="AG74" i="40"/>
  <c r="AH74" i="40"/>
  <c r="AI74" i="40"/>
  <c r="AJ74" i="40"/>
  <c r="AK74" i="40"/>
  <c r="AL74" i="40"/>
  <c r="AM74" i="40"/>
  <c r="AN74" i="40"/>
  <c r="AO74" i="40"/>
  <c r="AQ74" i="40"/>
  <c r="AR74" i="40"/>
  <c r="AS74" i="40"/>
  <c r="AT74" i="40"/>
  <c r="AU74" i="40"/>
  <c r="AW74" i="40"/>
  <c r="B6" i="39"/>
  <c r="G9" i="39"/>
  <c r="F9" i="39" s="1"/>
  <c r="H9" i="39"/>
  <c r="I9" i="39"/>
  <c r="AN9" i="39"/>
  <c r="AX9" i="39" s="1"/>
  <c r="AO9" i="39"/>
  <c r="AO74" i="39" s="1"/>
  <c r="AP9" i="39"/>
  <c r="AP74" i="39" s="1"/>
  <c r="AQ9" i="39"/>
  <c r="AR9" i="39"/>
  <c r="AS9" i="39"/>
  <c r="AT9" i="39"/>
  <c r="AU9" i="39"/>
  <c r="AV9" i="39"/>
  <c r="AW9" i="39"/>
  <c r="G10" i="39"/>
  <c r="F10" i="39" s="1"/>
  <c r="H10" i="39"/>
  <c r="I10" i="39"/>
  <c r="AN10" i="39"/>
  <c r="AO10" i="39"/>
  <c r="AP10" i="39"/>
  <c r="AQ10" i="39"/>
  <c r="AR10" i="39"/>
  <c r="AS10" i="39"/>
  <c r="AT10" i="39"/>
  <c r="AU10" i="39"/>
  <c r="AV10" i="39"/>
  <c r="AW10" i="39"/>
  <c r="AX10" i="39"/>
  <c r="F11" i="39"/>
  <c r="G11" i="39"/>
  <c r="H11" i="39"/>
  <c r="I11" i="39"/>
  <c r="AN11" i="39"/>
  <c r="AO11" i="39"/>
  <c r="AX11" i="39" s="1"/>
  <c r="AP11" i="39"/>
  <c r="AQ11" i="39"/>
  <c r="AR11" i="39"/>
  <c r="AS11" i="39"/>
  <c r="AT11" i="39"/>
  <c r="AU11" i="39"/>
  <c r="AU74" i="39" s="1"/>
  <c r="AV11" i="39"/>
  <c r="AV74" i="39" s="1"/>
  <c r="AW11" i="39"/>
  <c r="G12" i="39"/>
  <c r="F12" i="39" s="1"/>
  <c r="H12" i="39"/>
  <c r="I12" i="39"/>
  <c r="AN12" i="39"/>
  <c r="AO12" i="39"/>
  <c r="AP12" i="39"/>
  <c r="AQ12" i="39"/>
  <c r="AR12" i="39"/>
  <c r="AX12" i="39" s="1"/>
  <c r="AS12" i="39"/>
  <c r="AT12" i="39"/>
  <c r="AU12" i="39"/>
  <c r="AV12" i="39"/>
  <c r="AW12" i="39"/>
  <c r="G13" i="39"/>
  <c r="H13" i="39"/>
  <c r="I13" i="39"/>
  <c r="F13" i="39" s="1"/>
  <c r="AN13" i="39"/>
  <c r="AX13" i="39" s="1"/>
  <c r="AO13" i="39"/>
  <c r="AP13" i="39"/>
  <c r="AQ13" i="39"/>
  <c r="AR13" i="39"/>
  <c r="AS13" i="39"/>
  <c r="AT13" i="39"/>
  <c r="AU13" i="39"/>
  <c r="AV13" i="39"/>
  <c r="AW13" i="39"/>
  <c r="G14" i="39"/>
  <c r="H14" i="39"/>
  <c r="H74" i="39" s="1"/>
  <c r="I14" i="39"/>
  <c r="I74" i="39" s="1"/>
  <c r="AN14" i="39"/>
  <c r="AO14" i="39"/>
  <c r="AP14" i="39"/>
  <c r="AQ14" i="39"/>
  <c r="AR14" i="39"/>
  <c r="AS14" i="39"/>
  <c r="AT14" i="39"/>
  <c r="AU14" i="39"/>
  <c r="AV14" i="39"/>
  <c r="AW14" i="39"/>
  <c r="AX14" i="39"/>
  <c r="F15" i="39"/>
  <c r="B5" i="39" s="1"/>
  <c r="G15" i="39"/>
  <c r="H15" i="39"/>
  <c r="I15" i="39"/>
  <c r="AN15" i="39"/>
  <c r="AO15" i="39"/>
  <c r="AX15" i="39" s="1"/>
  <c r="AP15" i="39"/>
  <c r="AQ15" i="39"/>
  <c r="AR15" i="39"/>
  <c r="AS15" i="39"/>
  <c r="AT15" i="39"/>
  <c r="AU15" i="39"/>
  <c r="AV15" i="39"/>
  <c r="AW15" i="39"/>
  <c r="G16" i="39"/>
  <c r="F16" i="39" s="1"/>
  <c r="H16" i="39"/>
  <c r="I16" i="39"/>
  <c r="AN16" i="39"/>
  <c r="AO16" i="39"/>
  <c r="AP16" i="39"/>
  <c r="AQ16" i="39"/>
  <c r="AR16" i="39"/>
  <c r="AX16" i="39" s="1"/>
  <c r="AS16" i="39"/>
  <c r="AS74" i="39" s="1"/>
  <c r="AT16" i="39"/>
  <c r="AU16" i="39"/>
  <c r="AV16" i="39"/>
  <c r="AW16" i="39"/>
  <c r="G17" i="39"/>
  <c r="F17" i="39" s="1"/>
  <c r="H17" i="39"/>
  <c r="I17" i="39"/>
  <c r="AN17" i="39"/>
  <c r="AX17" i="39" s="1"/>
  <c r="AO17" i="39"/>
  <c r="AP17" i="39"/>
  <c r="AQ17" i="39"/>
  <c r="AR17" i="39"/>
  <c r="AS17" i="39"/>
  <c r="AT17" i="39"/>
  <c r="AU17" i="39"/>
  <c r="AV17" i="39"/>
  <c r="AW17" i="39"/>
  <c r="G18" i="39"/>
  <c r="H18" i="39"/>
  <c r="F18" i="39" s="1"/>
  <c r="I18" i="39"/>
  <c r="AN18" i="39"/>
  <c r="AO18" i="39"/>
  <c r="AP18" i="39"/>
  <c r="AQ18" i="39"/>
  <c r="AR18" i="39"/>
  <c r="AS18" i="39"/>
  <c r="AT18" i="39"/>
  <c r="AU18" i="39"/>
  <c r="AV18" i="39"/>
  <c r="AW18" i="39"/>
  <c r="AX18" i="39"/>
  <c r="F19" i="39"/>
  <c r="G19" i="39"/>
  <c r="H19" i="39"/>
  <c r="I19" i="39"/>
  <c r="AN19" i="39"/>
  <c r="AO19" i="39"/>
  <c r="AX19" i="39" s="1"/>
  <c r="AP19" i="39"/>
  <c r="AQ19" i="39"/>
  <c r="AR19" i="39"/>
  <c r="AS19" i="39"/>
  <c r="AT19" i="39"/>
  <c r="AU19" i="39"/>
  <c r="AV19" i="39"/>
  <c r="AW19" i="39"/>
  <c r="G20" i="39"/>
  <c r="F20" i="39" s="1"/>
  <c r="H20" i="39"/>
  <c r="I20" i="39"/>
  <c r="AN20" i="39"/>
  <c r="AO20" i="39"/>
  <c r="AP20" i="39"/>
  <c r="AQ20" i="39"/>
  <c r="AR20" i="39"/>
  <c r="AX20" i="39" s="1"/>
  <c r="AS20" i="39"/>
  <c r="AT20" i="39"/>
  <c r="AU20" i="39"/>
  <c r="AV20" i="39"/>
  <c r="AW20" i="39"/>
  <c r="G21" i="39"/>
  <c r="F21" i="39" s="1"/>
  <c r="H21" i="39"/>
  <c r="I21" i="39"/>
  <c r="AN21" i="39"/>
  <c r="AO21" i="39"/>
  <c r="AX21" i="39" s="1"/>
  <c r="AP21" i="39"/>
  <c r="AQ21" i="39"/>
  <c r="AR21" i="39"/>
  <c r="AS21" i="39"/>
  <c r="AT21" i="39"/>
  <c r="AU21" i="39"/>
  <c r="AV21" i="39"/>
  <c r="AW21" i="39"/>
  <c r="G22" i="39"/>
  <c r="H22" i="39"/>
  <c r="F22" i="39" s="1"/>
  <c r="I22" i="39"/>
  <c r="AN22" i="39"/>
  <c r="AO22" i="39"/>
  <c r="AP22" i="39"/>
  <c r="AQ22" i="39"/>
  <c r="AR22" i="39"/>
  <c r="AS22" i="39"/>
  <c r="AT22" i="39"/>
  <c r="AU22" i="39"/>
  <c r="AV22" i="39"/>
  <c r="AW22" i="39"/>
  <c r="AX22" i="39"/>
  <c r="F23" i="39"/>
  <c r="G23" i="39"/>
  <c r="H23" i="39"/>
  <c r="I23" i="39"/>
  <c r="AN23" i="39"/>
  <c r="AO23" i="39"/>
  <c r="AX23" i="39" s="1"/>
  <c r="AP23" i="39"/>
  <c r="AQ23" i="39"/>
  <c r="AR23" i="39"/>
  <c r="AS23" i="39"/>
  <c r="AT23" i="39"/>
  <c r="AU23" i="39"/>
  <c r="AV23" i="39"/>
  <c r="AW23" i="39"/>
  <c r="G24" i="39"/>
  <c r="F24" i="39" s="1"/>
  <c r="H24" i="39"/>
  <c r="I24" i="39"/>
  <c r="AN24" i="39"/>
  <c r="AO24" i="39"/>
  <c r="AP24" i="39"/>
  <c r="AQ24" i="39"/>
  <c r="AR24" i="39"/>
  <c r="AX24" i="39" s="1"/>
  <c r="AS24" i="39"/>
  <c r="AT24" i="39"/>
  <c r="AU24" i="39"/>
  <c r="AV24" i="39"/>
  <c r="AW24" i="39"/>
  <c r="G25" i="39"/>
  <c r="F25" i="39" s="1"/>
  <c r="B2" i="39" s="1"/>
  <c r="H25" i="39"/>
  <c r="I25" i="39"/>
  <c r="AN25" i="39"/>
  <c r="AO25" i="39"/>
  <c r="AX25" i="39" s="1"/>
  <c r="AP25" i="39"/>
  <c r="AQ25" i="39"/>
  <c r="AR25" i="39"/>
  <c r="AS25" i="39"/>
  <c r="AT25" i="39"/>
  <c r="AU25" i="39"/>
  <c r="AV25" i="39"/>
  <c r="AW25" i="39"/>
  <c r="G26" i="39"/>
  <c r="H26" i="39"/>
  <c r="F26" i="39" s="1"/>
  <c r="I26" i="39"/>
  <c r="AN26" i="39"/>
  <c r="AO26" i="39"/>
  <c r="AP26" i="39"/>
  <c r="AQ26" i="39"/>
  <c r="AR26" i="39"/>
  <c r="AS26" i="39"/>
  <c r="AT26" i="39"/>
  <c r="AU26" i="39"/>
  <c r="AV26" i="39"/>
  <c r="AW26" i="39"/>
  <c r="AX26" i="39"/>
  <c r="F27" i="39"/>
  <c r="G27" i="39"/>
  <c r="H27" i="39"/>
  <c r="I27" i="39"/>
  <c r="AN27" i="39"/>
  <c r="AO27" i="39"/>
  <c r="AX27" i="39" s="1"/>
  <c r="AP27" i="39"/>
  <c r="AQ27" i="39"/>
  <c r="AR27" i="39"/>
  <c r="AS27" i="39"/>
  <c r="AT27" i="39"/>
  <c r="AU27" i="39"/>
  <c r="AV27" i="39"/>
  <c r="AW27" i="39"/>
  <c r="G28" i="39"/>
  <c r="F28" i="39" s="1"/>
  <c r="H28" i="39"/>
  <c r="I28" i="39"/>
  <c r="AN28" i="39"/>
  <c r="AO28" i="39"/>
  <c r="AP28" i="39"/>
  <c r="AQ28" i="39"/>
  <c r="AR28" i="39"/>
  <c r="AX28" i="39" s="1"/>
  <c r="AS28" i="39"/>
  <c r="AT28" i="39"/>
  <c r="AU28" i="39"/>
  <c r="AV28" i="39"/>
  <c r="AW28" i="39"/>
  <c r="G29" i="39"/>
  <c r="F29" i="39" s="1"/>
  <c r="H29" i="39"/>
  <c r="I29" i="39"/>
  <c r="AN29" i="39"/>
  <c r="AO29" i="39"/>
  <c r="AX29" i="39" s="1"/>
  <c r="AP29" i="39"/>
  <c r="AQ29" i="39"/>
  <c r="AR29" i="39"/>
  <c r="AS29" i="39"/>
  <c r="AT29" i="39"/>
  <c r="AU29" i="39"/>
  <c r="AV29" i="39"/>
  <c r="AW29" i="39"/>
  <c r="G30" i="39"/>
  <c r="H30" i="39"/>
  <c r="F30" i="39" s="1"/>
  <c r="I30" i="39"/>
  <c r="AN30" i="39"/>
  <c r="AO30" i="39"/>
  <c r="AP30" i="39"/>
  <c r="AQ30" i="39"/>
  <c r="AR30" i="39"/>
  <c r="AS30" i="39"/>
  <c r="AT30" i="39"/>
  <c r="AU30" i="39"/>
  <c r="AV30" i="39"/>
  <c r="AW30" i="39"/>
  <c r="AX30" i="39"/>
  <c r="F31" i="39"/>
  <c r="G31" i="39"/>
  <c r="H31" i="39"/>
  <c r="I31" i="39"/>
  <c r="AN31" i="39"/>
  <c r="AO31" i="39"/>
  <c r="AX31" i="39" s="1"/>
  <c r="AP31" i="39"/>
  <c r="AQ31" i="39"/>
  <c r="AR31" i="39"/>
  <c r="AS31" i="39"/>
  <c r="AT31" i="39"/>
  <c r="AU31" i="39"/>
  <c r="AV31" i="39"/>
  <c r="AW31" i="39"/>
  <c r="G32" i="39"/>
  <c r="F32" i="39" s="1"/>
  <c r="H32" i="39"/>
  <c r="I32" i="39"/>
  <c r="AN32" i="39"/>
  <c r="AO32" i="39"/>
  <c r="AP32" i="39"/>
  <c r="AQ32" i="39"/>
  <c r="AR32" i="39"/>
  <c r="AX32" i="39" s="1"/>
  <c r="AS32" i="39"/>
  <c r="AT32" i="39"/>
  <c r="AU32" i="39"/>
  <c r="AV32" i="39"/>
  <c r="AW32" i="39"/>
  <c r="G33" i="39"/>
  <c r="F33" i="39" s="1"/>
  <c r="H33" i="39"/>
  <c r="I33" i="39"/>
  <c r="AN33" i="39"/>
  <c r="AO33" i="39"/>
  <c r="AX33" i="39" s="1"/>
  <c r="AP33" i="39"/>
  <c r="AQ33" i="39"/>
  <c r="AR33" i="39"/>
  <c r="AS33" i="39"/>
  <c r="AT33" i="39"/>
  <c r="AU33" i="39"/>
  <c r="AV33" i="39"/>
  <c r="AW33" i="39"/>
  <c r="G34" i="39"/>
  <c r="H34" i="39"/>
  <c r="F34" i="39" s="1"/>
  <c r="I34" i="39"/>
  <c r="AN34" i="39"/>
  <c r="AO34" i="39"/>
  <c r="AP34" i="39"/>
  <c r="AQ34" i="39"/>
  <c r="AR34" i="39"/>
  <c r="AS34" i="39"/>
  <c r="AT34" i="39"/>
  <c r="AU34" i="39"/>
  <c r="AV34" i="39"/>
  <c r="AW34" i="39"/>
  <c r="AX34" i="39"/>
  <c r="F35" i="39"/>
  <c r="G35" i="39"/>
  <c r="H35" i="39"/>
  <c r="I35" i="39"/>
  <c r="AN35" i="39"/>
  <c r="AO35" i="39"/>
  <c r="AX35" i="39" s="1"/>
  <c r="AP35" i="39"/>
  <c r="AQ35" i="39"/>
  <c r="AR35" i="39"/>
  <c r="AS35" i="39"/>
  <c r="AT35" i="39"/>
  <c r="AU35" i="39"/>
  <c r="AV35" i="39"/>
  <c r="AW35" i="39"/>
  <c r="G36" i="39"/>
  <c r="F36" i="39" s="1"/>
  <c r="H36" i="39"/>
  <c r="I36" i="39"/>
  <c r="AN36" i="39"/>
  <c r="AO36" i="39"/>
  <c r="AP36" i="39"/>
  <c r="AQ36" i="39"/>
  <c r="AR36" i="39"/>
  <c r="AX36" i="39" s="1"/>
  <c r="AS36" i="39"/>
  <c r="AT36" i="39"/>
  <c r="AU36" i="39"/>
  <c r="AV36" i="39"/>
  <c r="AW36" i="39"/>
  <c r="G37" i="39"/>
  <c r="F37" i="39" s="1"/>
  <c r="H37" i="39"/>
  <c r="I37" i="39"/>
  <c r="AN37" i="39"/>
  <c r="AO37" i="39"/>
  <c r="AX37" i="39" s="1"/>
  <c r="AP37" i="39"/>
  <c r="AQ37" i="39"/>
  <c r="AR37" i="39"/>
  <c r="AS37" i="39"/>
  <c r="AT37" i="39"/>
  <c r="AU37" i="39"/>
  <c r="AV37" i="39"/>
  <c r="AW37" i="39"/>
  <c r="G38" i="39"/>
  <c r="H38" i="39"/>
  <c r="F38" i="39" s="1"/>
  <c r="I38" i="39"/>
  <c r="AN38" i="39"/>
  <c r="AO38" i="39"/>
  <c r="AP38" i="39"/>
  <c r="AQ38" i="39"/>
  <c r="AR38" i="39"/>
  <c r="AS38" i="39"/>
  <c r="AT38" i="39"/>
  <c r="AU38" i="39"/>
  <c r="AV38" i="39"/>
  <c r="AW38" i="39"/>
  <c r="AX38" i="39"/>
  <c r="F39" i="39"/>
  <c r="G39" i="39"/>
  <c r="H39" i="39"/>
  <c r="I39" i="39"/>
  <c r="AN39" i="39"/>
  <c r="AN74" i="39" s="1"/>
  <c r="AO39" i="39"/>
  <c r="AX39" i="39" s="1"/>
  <c r="AP39" i="39"/>
  <c r="AQ39" i="39"/>
  <c r="AR39" i="39"/>
  <c r="AS39" i="39"/>
  <c r="AT39" i="39"/>
  <c r="AU39" i="39"/>
  <c r="AV39" i="39"/>
  <c r="AW39" i="39"/>
  <c r="G40" i="39"/>
  <c r="F40" i="39" s="1"/>
  <c r="H40" i="39"/>
  <c r="I40" i="39"/>
  <c r="AN40" i="39"/>
  <c r="AO40" i="39"/>
  <c r="AP40" i="39"/>
  <c r="AQ40" i="39"/>
  <c r="AR40" i="39"/>
  <c r="AX40" i="39" s="1"/>
  <c r="AS40" i="39"/>
  <c r="AT40" i="39"/>
  <c r="AU40" i="39"/>
  <c r="AV40" i="39"/>
  <c r="AW40" i="39"/>
  <c r="G41" i="39"/>
  <c r="F41" i="39" s="1"/>
  <c r="H41" i="39"/>
  <c r="I41" i="39"/>
  <c r="AN41" i="39"/>
  <c r="AO41" i="39"/>
  <c r="AX41" i="39" s="1"/>
  <c r="AP41" i="39"/>
  <c r="AQ41" i="39"/>
  <c r="AR41" i="39"/>
  <c r="AS41" i="39"/>
  <c r="AT41" i="39"/>
  <c r="AU41" i="39"/>
  <c r="AV41" i="39"/>
  <c r="AW41" i="39"/>
  <c r="G42" i="39"/>
  <c r="H42" i="39"/>
  <c r="F42" i="39" s="1"/>
  <c r="I42" i="39"/>
  <c r="AN42" i="39"/>
  <c r="AO42" i="39"/>
  <c r="AP42" i="39"/>
  <c r="AQ42" i="39"/>
  <c r="AQ74" i="39" s="1"/>
  <c r="AR42" i="39"/>
  <c r="AS42" i="39"/>
  <c r="AT42" i="39"/>
  <c r="AU42" i="39"/>
  <c r="AV42" i="39"/>
  <c r="AW42" i="39"/>
  <c r="AX42" i="39"/>
  <c r="F43" i="39"/>
  <c r="G43" i="39"/>
  <c r="H43" i="39"/>
  <c r="I43" i="39"/>
  <c r="AN43" i="39"/>
  <c r="AO43" i="39"/>
  <c r="AX43" i="39" s="1"/>
  <c r="AP43" i="39"/>
  <c r="AQ43" i="39"/>
  <c r="AR43" i="39"/>
  <c r="AS43" i="39"/>
  <c r="AT43" i="39"/>
  <c r="AU43" i="39"/>
  <c r="AV43" i="39"/>
  <c r="AW43" i="39"/>
  <c r="G44" i="39"/>
  <c r="F44" i="39" s="1"/>
  <c r="H44" i="39"/>
  <c r="I44" i="39"/>
  <c r="AN44" i="39"/>
  <c r="AO44" i="39"/>
  <c r="AP44" i="39"/>
  <c r="AQ44" i="39"/>
  <c r="AR44" i="39"/>
  <c r="AX44" i="39" s="1"/>
  <c r="AS44" i="39"/>
  <c r="AT44" i="39"/>
  <c r="AU44" i="39"/>
  <c r="AV44" i="39"/>
  <c r="AW44" i="39"/>
  <c r="G45" i="39"/>
  <c r="F45" i="39" s="1"/>
  <c r="H45" i="39"/>
  <c r="I45" i="39"/>
  <c r="AN45" i="39"/>
  <c r="AO45" i="39"/>
  <c r="AX45" i="39" s="1"/>
  <c r="AP45" i="39"/>
  <c r="AQ45" i="39"/>
  <c r="AR45" i="39"/>
  <c r="AS45" i="39"/>
  <c r="AT45" i="39"/>
  <c r="AT74" i="39" s="1"/>
  <c r="AU45" i="39"/>
  <c r="AV45" i="39"/>
  <c r="AW45" i="39"/>
  <c r="G46" i="39"/>
  <c r="H46" i="39"/>
  <c r="F46" i="39" s="1"/>
  <c r="I46" i="39"/>
  <c r="AN46" i="39"/>
  <c r="AO46" i="39"/>
  <c r="AP46" i="39"/>
  <c r="AQ46" i="39"/>
  <c r="AR46" i="39"/>
  <c r="AS46" i="39"/>
  <c r="AT46" i="39"/>
  <c r="AU46" i="39"/>
  <c r="AV46" i="39"/>
  <c r="AW46" i="39"/>
  <c r="AX46" i="39"/>
  <c r="F47" i="39"/>
  <c r="G47" i="39"/>
  <c r="H47" i="39"/>
  <c r="I47" i="39"/>
  <c r="AN47" i="39"/>
  <c r="AO47" i="39"/>
  <c r="AX47" i="39" s="1"/>
  <c r="AP47" i="39"/>
  <c r="AQ47" i="39"/>
  <c r="AR47" i="39"/>
  <c r="AS47" i="39"/>
  <c r="AT47" i="39"/>
  <c r="AU47" i="39"/>
  <c r="AV47" i="39"/>
  <c r="AW47" i="39"/>
  <c r="G48" i="39"/>
  <c r="F48" i="39" s="1"/>
  <c r="H48" i="39"/>
  <c r="I48" i="39"/>
  <c r="AN48" i="39"/>
  <c r="AO48" i="39"/>
  <c r="AP48" i="39"/>
  <c r="AQ48" i="39"/>
  <c r="AR48" i="39"/>
  <c r="AX48" i="39" s="1"/>
  <c r="AS48" i="39"/>
  <c r="AT48" i="39"/>
  <c r="AU48" i="39"/>
  <c r="AV48" i="39"/>
  <c r="AW48" i="39"/>
  <c r="G49" i="39"/>
  <c r="F49" i="39" s="1"/>
  <c r="H49" i="39"/>
  <c r="I49" i="39"/>
  <c r="AN49" i="39"/>
  <c r="AO49" i="39"/>
  <c r="AX49" i="39" s="1"/>
  <c r="AP49" i="39"/>
  <c r="AQ49" i="39"/>
  <c r="AR49" i="39"/>
  <c r="AS49" i="39"/>
  <c r="AT49" i="39"/>
  <c r="AU49" i="39"/>
  <c r="AV49" i="39"/>
  <c r="AW49" i="39"/>
  <c r="G50" i="39"/>
  <c r="H50" i="39"/>
  <c r="F50" i="39" s="1"/>
  <c r="I50" i="39"/>
  <c r="AN50" i="39"/>
  <c r="AO50" i="39"/>
  <c r="AP50" i="39"/>
  <c r="AQ50" i="39"/>
  <c r="AR50" i="39"/>
  <c r="AS50" i="39"/>
  <c r="AT50" i="39"/>
  <c r="AU50" i="39"/>
  <c r="AV50" i="39"/>
  <c r="AW50" i="39"/>
  <c r="AX50" i="39"/>
  <c r="F51" i="39"/>
  <c r="G51" i="39"/>
  <c r="H51" i="39"/>
  <c r="I51" i="39"/>
  <c r="AN51" i="39"/>
  <c r="AO51" i="39"/>
  <c r="AX51" i="39" s="1"/>
  <c r="AP51" i="39"/>
  <c r="AQ51" i="39"/>
  <c r="AR51" i="39"/>
  <c r="AS51" i="39"/>
  <c r="AT51" i="39"/>
  <c r="AU51" i="39"/>
  <c r="AV51" i="39"/>
  <c r="AW51" i="39"/>
  <c r="G52" i="39"/>
  <c r="F52" i="39" s="1"/>
  <c r="H52" i="39"/>
  <c r="I52" i="39"/>
  <c r="AN52" i="39"/>
  <c r="AO52" i="39"/>
  <c r="AP52" i="39"/>
  <c r="AQ52" i="39"/>
  <c r="AR52" i="39"/>
  <c r="AX52" i="39" s="1"/>
  <c r="AS52" i="39"/>
  <c r="AT52" i="39"/>
  <c r="AU52" i="39"/>
  <c r="AV52" i="39"/>
  <c r="AW52" i="39"/>
  <c r="G53" i="39"/>
  <c r="F53" i="39" s="1"/>
  <c r="H53" i="39"/>
  <c r="I53" i="39"/>
  <c r="AN53" i="39"/>
  <c r="AO53" i="39"/>
  <c r="AX53" i="39" s="1"/>
  <c r="AP53" i="39"/>
  <c r="AQ53" i="39"/>
  <c r="AR53" i="39"/>
  <c r="AS53" i="39"/>
  <c r="AT53" i="39"/>
  <c r="AU53" i="39"/>
  <c r="AV53" i="39"/>
  <c r="AW53" i="39"/>
  <c r="G54" i="39"/>
  <c r="H54" i="39"/>
  <c r="F54" i="39" s="1"/>
  <c r="I54" i="39"/>
  <c r="AN54" i="39"/>
  <c r="AO54" i="39"/>
  <c r="AP54" i="39"/>
  <c r="AQ54" i="39"/>
  <c r="AR54" i="39"/>
  <c r="AS54" i="39"/>
  <c r="AT54" i="39"/>
  <c r="AU54" i="39"/>
  <c r="AV54" i="39"/>
  <c r="AW54" i="39"/>
  <c r="AX54" i="39"/>
  <c r="F55" i="39"/>
  <c r="G55" i="39"/>
  <c r="H55" i="39"/>
  <c r="I55" i="39"/>
  <c r="AN55" i="39"/>
  <c r="AO55" i="39"/>
  <c r="AX55" i="39" s="1"/>
  <c r="AP55" i="39"/>
  <c r="AQ55" i="39"/>
  <c r="AR55" i="39"/>
  <c r="AS55" i="39"/>
  <c r="AT55" i="39"/>
  <c r="AU55" i="39"/>
  <c r="AV55" i="39"/>
  <c r="AW55" i="39"/>
  <c r="G56" i="39"/>
  <c r="F56" i="39" s="1"/>
  <c r="H56" i="39"/>
  <c r="I56" i="39"/>
  <c r="AN56" i="39"/>
  <c r="AO56" i="39"/>
  <c r="AP56" i="39"/>
  <c r="AQ56" i="39"/>
  <c r="AR56" i="39"/>
  <c r="AX56" i="39" s="1"/>
  <c r="AS56" i="39"/>
  <c r="AT56" i="39"/>
  <c r="AU56" i="39"/>
  <c r="AV56" i="39"/>
  <c r="AW56" i="39"/>
  <c r="G57" i="39"/>
  <c r="F57" i="39" s="1"/>
  <c r="H57" i="39"/>
  <c r="I57" i="39"/>
  <c r="AN57" i="39"/>
  <c r="AX57" i="39" s="1"/>
  <c r="AO57" i="39"/>
  <c r="AP57" i="39"/>
  <c r="AQ57" i="39"/>
  <c r="AR57" i="39"/>
  <c r="AS57" i="39"/>
  <c r="AT57" i="39"/>
  <c r="AU57" i="39"/>
  <c r="AV57" i="39"/>
  <c r="AW57" i="39"/>
  <c r="G58" i="39"/>
  <c r="F58" i="39" s="1"/>
  <c r="H58" i="39"/>
  <c r="I58" i="39"/>
  <c r="AN58" i="39"/>
  <c r="AO58" i="39"/>
  <c r="AP58" i="39"/>
  <c r="AQ58" i="39"/>
  <c r="AR58" i="39"/>
  <c r="AS58" i="39"/>
  <c r="AT58" i="39"/>
  <c r="AU58" i="39"/>
  <c r="AV58" i="39"/>
  <c r="AW58" i="39"/>
  <c r="AX58" i="39"/>
  <c r="F59" i="39"/>
  <c r="G59" i="39"/>
  <c r="H59" i="39"/>
  <c r="I59" i="39"/>
  <c r="AN59" i="39"/>
  <c r="AO59" i="39"/>
  <c r="AX59" i="39" s="1"/>
  <c r="AP59" i="39"/>
  <c r="AQ59" i="39"/>
  <c r="AR59" i="39"/>
  <c r="AS59" i="39"/>
  <c r="AT59" i="39"/>
  <c r="AU59" i="39"/>
  <c r="AV59" i="39"/>
  <c r="AW59" i="39"/>
  <c r="G60" i="39"/>
  <c r="F60" i="39" s="1"/>
  <c r="H60" i="39"/>
  <c r="I60" i="39"/>
  <c r="AN60" i="39"/>
  <c r="AO60" i="39"/>
  <c r="AP60" i="39"/>
  <c r="AQ60" i="39"/>
  <c r="AR60" i="39"/>
  <c r="AX60" i="39" s="1"/>
  <c r="AS60" i="39"/>
  <c r="AT60" i="39"/>
  <c r="AU60" i="39"/>
  <c r="AV60" i="39"/>
  <c r="AW60" i="39"/>
  <c r="G61" i="39"/>
  <c r="F61" i="39" s="1"/>
  <c r="H61" i="39"/>
  <c r="I61" i="39"/>
  <c r="AN61" i="39"/>
  <c r="AO61" i="39"/>
  <c r="AX61" i="39" s="1"/>
  <c r="AP61" i="39"/>
  <c r="AQ61" i="39"/>
  <c r="AR61" i="39"/>
  <c r="AS61" i="39"/>
  <c r="AT61" i="39"/>
  <c r="AU61" i="39"/>
  <c r="AV61" i="39"/>
  <c r="AW61" i="39"/>
  <c r="G62" i="39"/>
  <c r="H62" i="39"/>
  <c r="F62" i="39" s="1"/>
  <c r="I62" i="39"/>
  <c r="AN62" i="39"/>
  <c r="AO62" i="39"/>
  <c r="AP62" i="39"/>
  <c r="AQ62" i="39"/>
  <c r="AR62" i="39"/>
  <c r="AS62" i="39"/>
  <c r="AT62" i="39"/>
  <c r="AU62" i="39"/>
  <c r="AV62" i="39"/>
  <c r="AW62" i="39"/>
  <c r="AX62" i="39"/>
  <c r="F63" i="39"/>
  <c r="G63" i="39"/>
  <c r="H63" i="39"/>
  <c r="I63" i="39"/>
  <c r="AN63" i="39"/>
  <c r="AO63" i="39"/>
  <c r="AX63" i="39" s="1"/>
  <c r="AP63" i="39"/>
  <c r="AQ63" i="39"/>
  <c r="AR63" i="39"/>
  <c r="AS63" i="39"/>
  <c r="AT63" i="39"/>
  <c r="AU63" i="39"/>
  <c r="AV63" i="39"/>
  <c r="AW63" i="39"/>
  <c r="G64" i="39"/>
  <c r="F64" i="39" s="1"/>
  <c r="H64" i="39"/>
  <c r="I64" i="39"/>
  <c r="AN64" i="39"/>
  <c r="AO64" i="39"/>
  <c r="AP64" i="39"/>
  <c r="AQ64" i="39"/>
  <c r="AR64" i="39"/>
  <c r="AX64" i="39" s="1"/>
  <c r="AS64" i="39"/>
  <c r="AT64" i="39"/>
  <c r="AU64" i="39"/>
  <c r="AV64" i="39"/>
  <c r="AW64" i="39"/>
  <c r="G65" i="39"/>
  <c r="F65" i="39" s="1"/>
  <c r="H65" i="39"/>
  <c r="I65" i="39"/>
  <c r="AN65" i="39"/>
  <c r="AO65" i="39"/>
  <c r="AX65" i="39" s="1"/>
  <c r="AP65" i="39"/>
  <c r="AQ65" i="39"/>
  <c r="AR65" i="39"/>
  <c r="AS65" i="39"/>
  <c r="AT65" i="39"/>
  <c r="AU65" i="39"/>
  <c r="AV65" i="39"/>
  <c r="AW65" i="39"/>
  <c r="G66" i="39"/>
  <c r="H66" i="39"/>
  <c r="F66" i="39" s="1"/>
  <c r="I66" i="39"/>
  <c r="AN66" i="39"/>
  <c r="AO66" i="39"/>
  <c r="AP66" i="39"/>
  <c r="AQ66" i="39"/>
  <c r="AR66" i="39"/>
  <c r="AS66" i="39"/>
  <c r="AT66" i="39"/>
  <c r="AU66" i="39"/>
  <c r="AV66" i="39"/>
  <c r="AW66" i="39"/>
  <c r="AX66" i="39"/>
  <c r="F67" i="39"/>
  <c r="G67" i="39"/>
  <c r="H67" i="39"/>
  <c r="I67" i="39"/>
  <c r="AN67" i="39"/>
  <c r="AO67" i="39"/>
  <c r="AX67" i="39" s="1"/>
  <c r="AP67" i="39"/>
  <c r="AQ67" i="39"/>
  <c r="AR67" i="39"/>
  <c r="AS67" i="39"/>
  <c r="AT67" i="39"/>
  <c r="AU67" i="39"/>
  <c r="AV67" i="39"/>
  <c r="AW67" i="39"/>
  <c r="G68" i="39"/>
  <c r="F68" i="39" s="1"/>
  <c r="H68" i="39"/>
  <c r="I68" i="39"/>
  <c r="AN68" i="39"/>
  <c r="AO68" i="39"/>
  <c r="AP68" i="39"/>
  <c r="AQ68" i="39"/>
  <c r="AR68" i="39"/>
  <c r="AX68" i="39" s="1"/>
  <c r="AS68" i="39"/>
  <c r="AT68" i="39"/>
  <c r="AU68" i="39"/>
  <c r="AV68" i="39"/>
  <c r="AW68" i="39"/>
  <c r="G69" i="39"/>
  <c r="F69" i="39" s="1"/>
  <c r="H69" i="39"/>
  <c r="I69" i="39"/>
  <c r="AN69" i="39"/>
  <c r="AO69" i="39"/>
  <c r="AX69" i="39" s="1"/>
  <c r="AP69" i="39"/>
  <c r="AQ69" i="39"/>
  <c r="AR69" i="39"/>
  <c r="AS69" i="39"/>
  <c r="AT69" i="39"/>
  <c r="AU69" i="39"/>
  <c r="AV69" i="39"/>
  <c r="AW69" i="39"/>
  <c r="G70" i="39"/>
  <c r="H70" i="39"/>
  <c r="F70" i="39" s="1"/>
  <c r="I70" i="39"/>
  <c r="AN70" i="39"/>
  <c r="AO70" i="39"/>
  <c r="AP70" i="39"/>
  <c r="AQ70" i="39"/>
  <c r="AR70" i="39"/>
  <c r="AS70" i="39"/>
  <c r="AT70" i="39"/>
  <c r="AU70" i="39"/>
  <c r="AV70" i="39"/>
  <c r="AW70" i="39"/>
  <c r="AX70" i="39"/>
  <c r="F71" i="39"/>
  <c r="G71" i="39"/>
  <c r="H71" i="39"/>
  <c r="I71" i="39"/>
  <c r="AN71" i="39"/>
  <c r="AO71" i="39"/>
  <c r="AX71" i="39" s="1"/>
  <c r="AP71" i="39"/>
  <c r="AQ71" i="39"/>
  <c r="AR71" i="39"/>
  <c r="AS71" i="39"/>
  <c r="AT71" i="39"/>
  <c r="AU71" i="39"/>
  <c r="AV71" i="39"/>
  <c r="AW71" i="39"/>
  <c r="G72" i="39"/>
  <c r="F72" i="39" s="1"/>
  <c r="H72" i="39"/>
  <c r="I72" i="39"/>
  <c r="AN72" i="39"/>
  <c r="AO72" i="39"/>
  <c r="AP72" i="39"/>
  <c r="AQ72" i="39"/>
  <c r="AR72" i="39"/>
  <c r="AX72" i="39" s="1"/>
  <c r="AS72" i="39"/>
  <c r="AT72" i="39"/>
  <c r="AU72" i="39"/>
  <c r="AV72" i="39"/>
  <c r="AW72" i="39"/>
  <c r="G73" i="39"/>
  <c r="F73" i="39" s="1"/>
  <c r="H73" i="39"/>
  <c r="I73" i="39"/>
  <c r="AN73" i="39"/>
  <c r="AO73" i="39"/>
  <c r="AX73" i="39" s="1"/>
  <c r="AP73" i="39"/>
  <c r="AQ73" i="39"/>
  <c r="AR73" i="39"/>
  <c r="AS73" i="39"/>
  <c r="AT73" i="39"/>
  <c r="AU73" i="39"/>
  <c r="AV73" i="39"/>
  <c r="AW73" i="39"/>
  <c r="J74" i="39"/>
  <c r="K74" i="39"/>
  <c r="L74" i="39"/>
  <c r="M74" i="39"/>
  <c r="N74" i="39"/>
  <c r="O74" i="39"/>
  <c r="P74" i="39"/>
  <c r="Q74" i="39"/>
  <c r="R74" i="39"/>
  <c r="S74" i="39"/>
  <c r="T74" i="39"/>
  <c r="U74" i="39"/>
  <c r="V74" i="39"/>
  <c r="W74" i="39"/>
  <c r="X74" i="39"/>
  <c r="Y74" i="39"/>
  <c r="Z74" i="39"/>
  <c r="AA74" i="39"/>
  <c r="AB74" i="39"/>
  <c r="AC74" i="39"/>
  <c r="AD74" i="39"/>
  <c r="AE74" i="39"/>
  <c r="AF74" i="39"/>
  <c r="AG74" i="39"/>
  <c r="AH74" i="39"/>
  <c r="AI74" i="39"/>
  <c r="AJ74" i="39"/>
  <c r="AK74" i="39"/>
  <c r="AL74" i="39"/>
  <c r="AM74" i="39"/>
  <c r="AW74" i="39"/>
  <c r="B6" i="38"/>
  <c r="G9" i="38"/>
  <c r="F9" i="38" s="1"/>
  <c r="H9" i="38"/>
  <c r="I9" i="38"/>
  <c r="AN9" i="38"/>
  <c r="AN74" i="38" s="1"/>
  <c r="AO9" i="38"/>
  <c r="AO74" i="38" s="1"/>
  <c r="AP9" i="38"/>
  <c r="AQ9" i="38"/>
  <c r="AR9" i="38"/>
  <c r="AS9" i="38"/>
  <c r="AT9" i="38"/>
  <c r="AU9" i="38"/>
  <c r="AV9" i="38"/>
  <c r="AW9" i="38"/>
  <c r="G10" i="38"/>
  <c r="F10" i="38" s="1"/>
  <c r="H10" i="38"/>
  <c r="I10" i="38"/>
  <c r="AN10" i="38"/>
  <c r="AO10" i="38"/>
  <c r="AP10" i="38"/>
  <c r="AQ10" i="38"/>
  <c r="AR10" i="38"/>
  <c r="AS10" i="38"/>
  <c r="AT10" i="38"/>
  <c r="AU10" i="38"/>
  <c r="AV10" i="38"/>
  <c r="AW10" i="38"/>
  <c r="AX10" i="38"/>
  <c r="G11" i="38"/>
  <c r="F11" i="38" s="1"/>
  <c r="H11" i="38"/>
  <c r="I11" i="38"/>
  <c r="AN11" i="38"/>
  <c r="AO11" i="38"/>
  <c r="AX11" i="38" s="1"/>
  <c r="AP11" i="38"/>
  <c r="AQ11" i="38"/>
  <c r="AR11" i="38"/>
  <c r="AS11" i="38"/>
  <c r="AT11" i="38"/>
  <c r="AU11" i="38"/>
  <c r="AU74" i="38" s="1"/>
  <c r="AV11" i="38"/>
  <c r="AW11" i="38"/>
  <c r="G12" i="38"/>
  <c r="F12" i="38" s="1"/>
  <c r="H12" i="38"/>
  <c r="I12" i="38"/>
  <c r="AN12" i="38"/>
  <c r="AO12" i="38"/>
  <c r="AP12" i="38"/>
  <c r="AQ12" i="38"/>
  <c r="AX12" i="38" s="1"/>
  <c r="AR12" i="38"/>
  <c r="AS12" i="38"/>
  <c r="AT12" i="38"/>
  <c r="AU12" i="38"/>
  <c r="AV12" i="38"/>
  <c r="AW12" i="38"/>
  <c r="G13" i="38"/>
  <c r="F13" i="38" s="1"/>
  <c r="H13" i="38"/>
  <c r="I13" i="38"/>
  <c r="AN13" i="38"/>
  <c r="AX13" i="38" s="1"/>
  <c r="AO13" i="38"/>
  <c r="AP13" i="38"/>
  <c r="AQ13" i="38"/>
  <c r="AR13" i="38"/>
  <c r="AS13" i="38"/>
  <c r="AT13" i="38"/>
  <c r="AU13" i="38"/>
  <c r="AV13" i="38"/>
  <c r="AW13" i="38"/>
  <c r="G14" i="38"/>
  <c r="F14" i="38" s="1"/>
  <c r="H14" i="38"/>
  <c r="I14" i="38"/>
  <c r="AN14" i="38"/>
  <c r="AO14" i="38"/>
  <c r="AP14" i="38"/>
  <c r="AQ14" i="38"/>
  <c r="AR14" i="38"/>
  <c r="AS14" i="38"/>
  <c r="AT14" i="38"/>
  <c r="AU14" i="38"/>
  <c r="AV14" i="38"/>
  <c r="AW14" i="38"/>
  <c r="AX14" i="38"/>
  <c r="G15" i="38"/>
  <c r="F15" i="38" s="1"/>
  <c r="H15" i="38"/>
  <c r="I15" i="38"/>
  <c r="AN15" i="38"/>
  <c r="AO15" i="38"/>
  <c r="AX15" i="38" s="1"/>
  <c r="AP15" i="38"/>
  <c r="AQ15" i="38"/>
  <c r="AR15" i="38"/>
  <c r="AS15" i="38"/>
  <c r="AT15" i="38"/>
  <c r="AU15" i="38"/>
  <c r="AV15" i="38"/>
  <c r="AW15" i="38"/>
  <c r="G16" i="38"/>
  <c r="F16" i="38" s="1"/>
  <c r="H16" i="38"/>
  <c r="I16" i="38"/>
  <c r="AN16" i="38"/>
  <c r="AO16" i="38"/>
  <c r="AP16" i="38"/>
  <c r="AQ16" i="38"/>
  <c r="AX16" i="38" s="1"/>
  <c r="AR16" i="38"/>
  <c r="AS16" i="38"/>
  <c r="AT16" i="38"/>
  <c r="AU16" i="38"/>
  <c r="AV16" i="38"/>
  <c r="AW16" i="38"/>
  <c r="F17" i="38"/>
  <c r="G17" i="38"/>
  <c r="H17" i="38"/>
  <c r="I17" i="38"/>
  <c r="AN17" i="38"/>
  <c r="AX17" i="38" s="1"/>
  <c r="AO17" i="38"/>
  <c r="AP17" i="38"/>
  <c r="AQ17" i="38"/>
  <c r="AR17" i="38"/>
  <c r="AS17" i="38"/>
  <c r="AT17" i="38"/>
  <c r="AU17" i="38"/>
  <c r="AV17" i="38"/>
  <c r="AW17" i="38"/>
  <c r="G18" i="38"/>
  <c r="F18" i="38" s="1"/>
  <c r="H18" i="38"/>
  <c r="I18" i="38"/>
  <c r="AN18" i="38"/>
  <c r="AO18" i="38"/>
  <c r="AP18" i="38"/>
  <c r="AQ18" i="38"/>
  <c r="AR18" i="38"/>
  <c r="AS18" i="38"/>
  <c r="AT18" i="38"/>
  <c r="AU18" i="38"/>
  <c r="AV18" i="38"/>
  <c r="AW18" i="38"/>
  <c r="AX18" i="38"/>
  <c r="G19" i="38"/>
  <c r="F19" i="38" s="1"/>
  <c r="H19" i="38"/>
  <c r="I19" i="38"/>
  <c r="AN19" i="38"/>
  <c r="AO19" i="38"/>
  <c r="AX19" i="38" s="1"/>
  <c r="AP19" i="38"/>
  <c r="AQ19" i="38"/>
  <c r="AR19" i="38"/>
  <c r="AS19" i="38"/>
  <c r="AT19" i="38"/>
  <c r="AU19" i="38"/>
  <c r="AV19" i="38"/>
  <c r="AW19" i="38"/>
  <c r="G20" i="38"/>
  <c r="F20" i="38" s="1"/>
  <c r="H20" i="38"/>
  <c r="I20" i="38"/>
  <c r="AN20" i="38"/>
  <c r="AO20" i="38"/>
  <c r="AP20" i="38"/>
  <c r="AQ20" i="38"/>
  <c r="AX20" i="38" s="1"/>
  <c r="AR20" i="38"/>
  <c r="AS20" i="38"/>
  <c r="AT20" i="38"/>
  <c r="AU20" i="38"/>
  <c r="AV20" i="38"/>
  <c r="AW20" i="38"/>
  <c r="F21" i="38"/>
  <c r="G21" i="38"/>
  <c r="H21" i="38"/>
  <c r="I21" i="38"/>
  <c r="AN21" i="38"/>
  <c r="AX21" i="38" s="1"/>
  <c r="AO21" i="38"/>
  <c r="AP21" i="38"/>
  <c r="AQ21" i="38"/>
  <c r="AR21" i="38"/>
  <c r="AS21" i="38"/>
  <c r="AT21" i="38"/>
  <c r="AU21" i="38"/>
  <c r="AV21" i="38"/>
  <c r="AW21" i="38"/>
  <c r="G22" i="38"/>
  <c r="F22" i="38" s="1"/>
  <c r="H22" i="38"/>
  <c r="I22" i="38"/>
  <c r="AN22" i="38"/>
  <c r="AO22" i="38"/>
  <c r="AP22" i="38"/>
  <c r="AQ22" i="38"/>
  <c r="AR22" i="38"/>
  <c r="AS22" i="38"/>
  <c r="AT22" i="38"/>
  <c r="AU22" i="38"/>
  <c r="AV22" i="38"/>
  <c r="AW22" i="38"/>
  <c r="AX22" i="38"/>
  <c r="G23" i="38"/>
  <c r="F23" i="38" s="1"/>
  <c r="H23" i="38"/>
  <c r="I23" i="38"/>
  <c r="AN23" i="38"/>
  <c r="AO23" i="38"/>
  <c r="AX23" i="38" s="1"/>
  <c r="AP23" i="38"/>
  <c r="AQ23" i="38"/>
  <c r="AR23" i="38"/>
  <c r="AS23" i="38"/>
  <c r="AT23" i="38"/>
  <c r="AT74" i="38" s="1"/>
  <c r="AU23" i="38"/>
  <c r="AV23" i="38"/>
  <c r="AW23" i="38"/>
  <c r="G24" i="38"/>
  <c r="F24" i="38" s="1"/>
  <c r="H24" i="38"/>
  <c r="I24" i="38"/>
  <c r="AN24" i="38"/>
  <c r="AO24" i="38"/>
  <c r="AP24" i="38"/>
  <c r="AQ24" i="38"/>
  <c r="AX24" i="38" s="1"/>
  <c r="AR24" i="38"/>
  <c r="AS24" i="38"/>
  <c r="AT24" i="38"/>
  <c r="AU24" i="38"/>
  <c r="AV24" i="38"/>
  <c r="AW24" i="38"/>
  <c r="G25" i="38"/>
  <c r="H25" i="38"/>
  <c r="F25" i="38" s="1"/>
  <c r="B2" i="38" s="1"/>
  <c r="I25" i="38"/>
  <c r="AN25" i="38"/>
  <c r="AX25" i="38" s="1"/>
  <c r="AO25" i="38"/>
  <c r="AP25" i="38"/>
  <c r="AQ25" i="38"/>
  <c r="AR25" i="38"/>
  <c r="AS25" i="38"/>
  <c r="AT25" i="38"/>
  <c r="AU25" i="38"/>
  <c r="AV25" i="38"/>
  <c r="AW25" i="38"/>
  <c r="G26" i="38"/>
  <c r="F26" i="38" s="1"/>
  <c r="H26" i="38"/>
  <c r="I26" i="38"/>
  <c r="AN26" i="38"/>
  <c r="AO26" i="38"/>
  <c r="AP26" i="38"/>
  <c r="AQ26" i="38"/>
  <c r="AR26" i="38"/>
  <c r="AS26" i="38"/>
  <c r="AT26" i="38"/>
  <c r="AU26" i="38"/>
  <c r="AV26" i="38"/>
  <c r="AW26" i="38"/>
  <c r="AX26" i="38"/>
  <c r="G27" i="38"/>
  <c r="F27" i="38" s="1"/>
  <c r="H27" i="38"/>
  <c r="I27" i="38"/>
  <c r="I74" i="38" s="1"/>
  <c r="AN27" i="38"/>
  <c r="AO27" i="38"/>
  <c r="AX27" i="38" s="1"/>
  <c r="AP27" i="38"/>
  <c r="AQ27" i="38"/>
  <c r="AR27" i="38"/>
  <c r="AS27" i="38"/>
  <c r="AT27" i="38"/>
  <c r="AU27" i="38"/>
  <c r="AV27" i="38"/>
  <c r="AW27" i="38"/>
  <c r="G28" i="38"/>
  <c r="F28" i="38" s="1"/>
  <c r="H28" i="38"/>
  <c r="I28" i="38"/>
  <c r="AN28" i="38"/>
  <c r="AO28" i="38"/>
  <c r="AP28" i="38"/>
  <c r="AQ28" i="38"/>
  <c r="AX28" i="38" s="1"/>
  <c r="AR28" i="38"/>
  <c r="AS28" i="38"/>
  <c r="AT28" i="38"/>
  <c r="AU28" i="38"/>
  <c r="AV28" i="38"/>
  <c r="AW28" i="38"/>
  <c r="G29" i="38"/>
  <c r="H29" i="38"/>
  <c r="F29" i="38" s="1"/>
  <c r="I29" i="38"/>
  <c r="AN29" i="38"/>
  <c r="AX29" i="38" s="1"/>
  <c r="AO29" i="38"/>
  <c r="AP29" i="38"/>
  <c r="AQ29" i="38"/>
  <c r="AR29" i="38"/>
  <c r="AS29" i="38"/>
  <c r="AS74" i="38" s="1"/>
  <c r="AT29" i="38"/>
  <c r="AU29" i="38"/>
  <c r="AV29" i="38"/>
  <c r="AW29" i="38"/>
  <c r="G30" i="38"/>
  <c r="F30" i="38" s="1"/>
  <c r="H30" i="38"/>
  <c r="I30" i="38"/>
  <c r="AN30" i="38"/>
  <c r="AO30" i="38"/>
  <c r="AP30" i="38"/>
  <c r="AP74" i="38" s="1"/>
  <c r="AQ30" i="38"/>
  <c r="AR30" i="38"/>
  <c r="AS30" i="38"/>
  <c r="AT30" i="38"/>
  <c r="AU30" i="38"/>
  <c r="AV30" i="38"/>
  <c r="AW30" i="38"/>
  <c r="AW74" i="38" s="1"/>
  <c r="AX30" i="38"/>
  <c r="G31" i="38"/>
  <c r="F31" i="38" s="1"/>
  <c r="H31" i="38"/>
  <c r="I31" i="38"/>
  <c r="AN31" i="38"/>
  <c r="AO31" i="38"/>
  <c r="AX31" i="38" s="1"/>
  <c r="AP31" i="38"/>
  <c r="AQ31" i="38"/>
  <c r="AR31" i="38"/>
  <c r="AS31" i="38"/>
  <c r="AT31" i="38"/>
  <c r="AU31" i="38"/>
  <c r="AV31" i="38"/>
  <c r="AW31" i="38"/>
  <c r="G32" i="38"/>
  <c r="F32" i="38" s="1"/>
  <c r="H32" i="38"/>
  <c r="I32" i="38"/>
  <c r="AN32" i="38"/>
  <c r="AO32" i="38"/>
  <c r="AP32" i="38"/>
  <c r="AQ32" i="38"/>
  <c r="AX32" i="38" s="1"/>
  <c r="AR32" i="38"/>
  <c r="AS32" i="38"/>
  <c r="AT32" i="38"/>
  <c r="AU32" i="38"/>
  <c r="AV32" i="38"/>
  <c r="AW32" i="38"/>
  <c r="G33" i="38"/>
  <c r="H33" i="38"/>
  <c r="F33" i="38" s="1"/>
  <c r="I33" i="38"/>
  <c r="AN33" i="38"/>
  <c r="AX33" i="38" s="1"/>
  <c r="AO33" i="38"/>
  <c r="AP33" i="38"/>
  <c r="AQ33" i="38"/>
  <c r="AR33" i="38"/>
  <c r="AS33" i="38"/>
  <c r="AT33" i="38"/>
  <c r="AU33" i="38"/>
  <c r="AV33" i="38"/>
  <c r="AW33" i="38"/>
  <c r="G34" i="38"/>
  <c r="F34" i="38" s="1"/>
  <c r="H34" i="38"/>
  <c r="I34" i="38"/>
  <c r="AN34" i="38"/>
  <c r="AO34" i="38"/>
  <c r="AP34" i="38"/>
  <c r="AQ34" i="38"/>
  <c r="AR34" i="38"/>
  <c r="AS34" i="38"/>
  <c r="AT34" i="38"/>
  <c r="AU34" i="38"/>
  <c r="AV34" i="38"/>
  <c r="AW34" i="38"/>
  <c r="AX34" i="38"/>
  <c r="G35" i="38"/>
  <c r="F35" i="38" s="1"/>
  <c r="H35" i="38"/>
  <c r="I35" i="38"/>
  <c r="AN35" i="38"/>
  <c r="AO35" i="38"/>
  <c r="AX35" i="38" s="1"/>
  <c r="AP35" i="38"/>
  <c r="AQ35" i="38"/>
  <c r="AR35" i="38"/>
  <c r="AS35" i="38"/>
  <c r="AT35" i="38"/>
  <c r="AU35" i="38"/>
  <c r="AV35" i="38"/>
  <c r="AW35" i="38"/>
  <c r="G36" i="38"/>
  <c r="F36" i="38" s="1"/>
  <c r="H36" i="38"/>
  <c r="I36" i="38"/>
  <c r="AN36" i="38"/>
  <c r="AO36" i="38"/>
  <c r="AP36" i="38"/>
  <c r="AQ36" i="38"/>
  <c r="AX36" i="38" s="1"/>
  <c r="AR36" i="38"/>
  <c r="AS36" i="38"/>
  <c r="AT36" i="38"/>
  <c r="AU36" i="38"/>
  <c r="AV36" i="38"/>
  <c r="AW36" i="38"/>
  <c r="F37" i="38"/>
  <c r="G37" i="38"/>
  <c r="H37" i="38"/>
  <c r="I37" i="38"/>
  <c r="AN37" i="38"/>
  <c r="AX37" i="38" s="1"/>
  <c r="AO37" i="38"/>
  <c r="AP37" i="38"/>
  <c r="AQ37" i="38"/>
  <c r="AR37" i="38"/>
  <c r="AS37" i="38"/>
  <c r="AT37" i="38"/>
  <c r="AU37" i="38"/>
  <c r="AV37" i="38"/>
  <c r="AW37" i="38"/>
  <c r="G38" i="38"/>
  <c r="F38" i="38" s="1"/>
  <c r="H38" i="38"/>
  <c r="I38" i="38"/>
  <c r="AN38" i="38"/>
  <c r="AO38" i="38"/>
  <c r="AP38" i="38"/>
  <c r="AQ38" i="38"/>
  <c r="AR38" i="38"/>
  <c r="AS38" i="38"/>
  <c r="AT38" i="38"/>
  <c r="AU38" i="38"/>
  <c r="AV38" i="38"/>
  <c r="AW38" i="38"/>
  <c r="AX38" i="38"/>
  <c r="G39" i="38"/>
  <c r="F39" i="38" s="1"/>
  <c r="H39" i="38"/>
  <c r="I39" i="38"/>
  <c r="AN39" i="38"/>
  <c r="AO39" i="38"/>
  <c r="AX39" i="38" s="1"/>
  <c r="AP39" i="38"/>
  <c r="AQ39" i="38"/>
  <c r="AR39" i="38"/>
  <c r="AS39" i="38"/>
  <c r="AT39" i="38"/>
  <c r="AU39" i="38"/>
  <c r="AV39" i="38"/>
  <c r="AW39" i="38"/>
  <c r="G40" i="38"/>
  <c r="F40" i="38" s="1"/>
  <c r="H40" i="38"/>
  <c r="I40" i="38"/>
  <c r="AN40" i="38"/>
  <c r="AO40" i="38"/>
  <c r="AP40" i="38"/>
  <c r="AQ40" i="38"/>
  <c r="AX40" i="38" s="1"/>
  <c r="AR40" i="38"/>
  <c r="AS40" i="38"/>
  <c r="AT40" i="38"/>
  <c r="AU40" i="38"/>
  <c r="AV40" i="38"/>
  <c r="AW40" i="38"/>
  <c r="G41" i="38"/>
  <c r="H41" i="38"/>
  <c r="I41" i="38"/>
  <c r="F41" i="38" s="1"/>
  <c r="AN41" i="38"/>
  <c r="AX41" i="38" s="1"/>
  <c r="AO41" i="38"/>
  <c r="AP41" i="38"/>
  <c r="AQ41" i="38"/>
  <c r="AR41" i="38"/>
  <c r="AS41" i="38"/>
  <c r="AT41" i="38"/>
  <c r="AU41" i="38"/>
  <c r="AV41" i="38"/>
  <c r="AW41" i="38"/>
  <c r="G42" i="38"/>
  <c r="F42" i="38" s="1"/>
  <c r="H42" i="38"/>
  <c r="I42" i="38"/>
  <c r="AN42" i="38"/>
  <c r="AO42" i="38"/>
  <c r="AP42" i="38"/>
  <c r="AQ42" i="38"/>
  <c r="AR42" i="38"/>
  <c r="AS42" i="38"/>
  <c r="AT42" i="38"/>
  <c r="AU42" i="38"/>
  <c r="AV42" i="38"/>
  <c r="AW42" i="38"/>
  <c r="AX42" i="38"/>
  <c r="G43" i="38"/>
  <c r="F43" i="38" s="1"/>
  <c r="H43" i="38"/>
  <c r="I43" i="38"/>
  <c r="AN43" i="38"/>
  <c r="AO43" i="38"/>
  <c r="AX43" i="38" s="1"/>
  <c r="AP43" i="38"/>
  <c r="AQ43" i="38"/>
  <c r="AR43" i="38"/>
  <c r="AS43" i="38"/>
  <c r="AT43" i="38"/>
  <c r="AU43" i="38"/>
  <c r="AV43" i="38"/>
  <c r="AW43" i="38"/>
  <c r="G44" i="38"/>
  <c r="F44" i="38" s="1"/>
  <c r="H44" i="38"/>
  <c r="I44" i="38"/>
  <c r="AN44" i="38"/>
  <c r="AO44" i="38"/>
  <c r="AP44" i="38"/>
  <c r="AQ44" i="38"/>
  <c r="AX44" i="38" s="1"/>
  <c r="AR44" i="38"/>
  <c r="AS44" i="38"/>
  <c r="AT44" i="38"/>
  <c r="AU44" i="38"/>
  <c r="AV44" i="38"/>
  <c r="AW44" i="38"/>
  <c r="G45" i="38"/>
  <c r="F45" i="38" s="1"/>
  <c r="H45" i="38"/>
  <c r="I45" i="38"/>
  <c r="AN45" i="38"/>
  <c r="AX45" i="38" s="1"/>
  <c r="AO45" i="38"/>
  <c r="AP45" i="38"/>
  <c r="AQ45" i="38"/>
  <c r="AR45" i="38"/>
  <c r="AS45" i="38"/>
  <c r="AT45" i="38"/>
  <c r="AU45" i="38"/>
  <c r="AV45" i="38"/>
  <c r="AW45" i="38"/>
  <c r="G46" i="38"/>
  <c r="F46" i="38" s="1"/>
  <c r="H46" i="38"/>
  <c r="I46" i="38"/>
  <c r="AN46" i="38"/>
  <c r="AO46" i="38"/>
  <c r="AP46" i="38"/>
  <c r="AQ46" i="38"/>
  <c r="AR46" i="38"/>
  <c r="AS46" i="38"/>
  <c r="AT46" i="38"/>
  <c r="AU46" i="38"/>
  <c r="AV46" i="38"/>
  <c r="AW46" i="38"/>
  <c r="AX46" i="38"/>
  <c r="G47" i="38"/>
  <c r="F47" i="38" s="1"/>
  <c r="H47" i="38"/>
  <c r="I47" i="38"/>
  <c r="AN47" i="38"/>
  <c r="AO47" i="38"/>
  <c r="AX47" i="38" s="1"/>
  <c r="AP47" i="38"/>
  <c r="AQ47" i="38"/>
  <c r="AR47" i="38"/>
  <c r="AS47" i="38"/>
  <c r="AT47" i="38"/>
  <c r="AU47" i="38"/>
  <c r="AV47" i="38"/>
  <c r="AW47" i="38"/>
  <c r="G48" i="38"/>
  <c r="F48" i="38" s="1"/>
  <c r="H48" i="38"/>
  <c r="I48" i="38"/>
  <c r="AN48" i="38"/>
  <c r="AO48" i="38"/>
  <c r="AP48" i="38"/>
  <c r="AQ48" i="38"/>
  <c r="AX48" i="38" s="1"/>
  <c r="AR48" i="38"/>
  <c r="AS48" i="38"/>
  <c r="AT48" i="38"/>
  <c r="AU48" i="38"/>
  <c r="AV48" i="38"/>
  <c r="AW48" i="38"/>
  <c r="G49" i="38"/>
  <c r="F49" i="38" s="1"/>
  <c r="H49" i="38"/>
  <c r="I49" i="38"/>
  <c r="AN49" i="38"/>
  <c r="AX49" i="38" s="1"/>
  <c r="AO49" i="38"/>
  <c r="AP49" i="38"/>
  <c r="AQ49" i="38"/>
  <c r="AR49" i="38"/>
  <c r="AS49" i="38"/>
  <c r="AT49" i="38"/>
  <c r="AU49" i="38"/>
  <c r="AV49" i="38"/>
  <c r="AW49" i="38"/>
  <c r="G50" i="38"/>
  <c r="F50" i="38" s="1"/>
  <c r="H50" i="38"/>
  <c r="I50" i="38"/>
  <c r="AN50" i="38"/>
  <c r="AO50" i="38"/>
  <c r="AP50" i="38"/>
  <c r="AQ50" i="38"/>
  <c r="AR50" i="38"/>
  <c r="AS50" i="38"/>
  <c r="AT50" i="38"/>
  <c r="AU50" i="38"/>
  <c r="AV50" i="38"/>
  <c r="AW50" i="38"/>
  <c r="AX50" i="38"/>
  <c r="G51" i="38"/>
  <c r="F51" i="38" s="1"/>
  <c r="H51" i="38"/>
  <c r="I51" i="38"/>
  <c r="AN51" i="38"/>
  <c r="AO51" i="38"/>
  <c r="AX51" i="38" s="1"/>
  <c r="AP51" i="38"/>
  <c r="AQ51" i="38"/>
  <c r="AR51" i="38"/>
  <c r="AS51" i="38"/>
  <c r="AT51" i="38"/>
  <c r="AU51" i="38"/>
  <c r="AV51" i="38"/>
  <c r="AW51" i="38"/>
  <c r="G52" i="38"/>
  <c r="F52" i="38" s="1"/>
  <c r="H52" i="38"/>
  <c r="I52" i="38"/>
  <c r="AN52" i="38"/>
  <c r="AO52" i="38"/>
  <c r="AP52" i="38"/>
  <c r="AQ52" i="38"/>
  <c r="AX52" i="38" s="1"/>
  <c r="AR52" i="38"/>
  <c r="AS52" i="38"/>
  <c r="AT52" i="38"/>
  <c r="AU52" i="38"/>
  <c r="AV52" i="38"/>
  <c r="AW52" i="38"/>
  <c r="G53" i="38"/>
  <c r="F53" i="38" s="1"/>
  <c r="H53" i="38"/>
  <c r="I53" i="38"/>
  <c r="AN53" i="38"/>
  <c r="AX53" i="38" s="1"/>
  <c r="AO53" i="38"/>
  <c r="AP53" i="38"/>
  <c r="AQ53" i="38"/>
  <c r="AR53" i="38"/>
  <c r="AS53" i="38"/>
  <c r="AT53" i="38"/>
  <c r="AU53" i="38"/>
  <c r="AV53" i="38"/>
  <c r="AV74" i="38" s="1"/>
  <c r="AW53" i="38"/>
  <c r="G54" i="38"/>
  <c r="F54" i="38" s="1"/>
  <c r="H54" i="38"/>
  <c r="I54" i="38"/>
  <c r="AN54" i="38"/>
  <c r="AO54" i="38"/>
  <c r="AP54" i="38"/>
  <c r="AQ54" i="38"/>
  <c r="AR54" i="38"/>
  <c r="AS54" i="38"/>
  <c r="AT54" i="38"/>
  <c r="AU54" i="38"/>
  <c r="AV54" i="38"/>
  <c r="AW54" i="38"/>
  <c r="AX54" i="38"/>
  <c r="G55" i="38"/>
  <c r="F55" i="38" s="1"/>
  <c r="H55" i="38"/>
  <c r="I55" i="38"/>
  <c r="AN55" i="38"/>
  <c r="AO55" i="38"/>
  <c r="AX55" i="38" s="1"/>
  <c r="AP55" i="38"/>
  <c r="AQ55" i="38"/>
  <c r="AR55" i="38"/>
  <c r="AS55" i="38"/>
  <c r="AT55" i="38"/>
  <c r="AU55" i="38"/>
  <c r="AV55" i="38"/>
  <c r="AW55" i="38"/>
  <c r="G56" i="38"/>
  <c r="F56" i="38" s="1"/>
  <c r="H56" i="38"/>
  <c r="I56" i="38"/>
  <c r="AN56" i="38"/>
  <c r="AO56" i="38"/>
  <c r="AP56" i="38"/>
  <c r="AQ56" i="38"/>
  <c r="AX56" i="38" s="1"/>
  <c r="AR56" i="38"/>
  <c r="AS56" i="38"/>
  <c r="AT56" i="38"/>
  <c r="AU56" i="38"/>
  <c r="AV56" i="38"/>
  <c r="AW56" i="38"/>
  <c r="F57" i="38"/>
  <c r="G57" i="38"/>
  <c r="H57" i="38"/>
  <c r="I57" i="38"/>
  <c r="AN57" i="38"/>
  <c r="AX57" i="38" s="1"/>
  <c r="AO57" i="38"/>
  <c r="AP57" i="38"/>
  <c r="AQ57" i="38"/>
  <c r="AR57" i="38"/>
  <c r="AS57" i="38"/>
  <c r="AT57" i="38"/>
  <c r="AU57" i="38"/>
  <c r="AV57" i="38"/>
  <c r="AW57" i="38"/>
  <c r="G58" i="38"/>
  <c r="F58" i="38" s="1"/>
  <c r="H58" i="38"/>
  <c r="I58" i="38"/>
  <c r="AN58" i="38"/>
  <c r="AO58" i="38"/>
  <c r="AP58" i="38"/>
  <c r="AQ58" i="38"/>
  <c r="AR58" i="38"/>
  <c r="AS58" i="38"/>
  <c r="AT58" i="38"/>
  <c r="AU58" i="38"/>
  <c r="AV58" i="38"/>
  <c r="AW58" i="38"/>
  <c r="AX58" i="38"/>
  <c r="G59" i="38"/>
  <c r="F59" i="38" s="1"/>
  <c r="H59" i="38"/>
  <c r="I59" i="38"/>
  <c r="AN59" i="38"/>
  <c r="AO59" i="38"/>
  <c r="AX59" i="38" s="1"/>
  <c r="AP59" i="38"/>
  <c r="AQ59" i="38"/>
  <c r="AR59" i="38"/>
  <c r="AS59" i="38"/>
  <c r="AT59" i="38"/>
  <c r="AU59" i="38"/>
  <c r="AV59" i="38"/>
  <c r="AW59" i="38"/>
  <c r="G60" i="38"/>
  <c r="H60" i="38"/>
  <c r="F60" i="38" s="1"/>
  <c r="I60" i="38"/>
  <c r="AN60" i="38"/>
  <c r="AO60" i="38"/>
  <c r="AP60" i="38"/>
  <c r="AQ60" i="38"/>
  <c r="AX60" i="38" s="1"/>
  <c r="AR60" i="38"/>
  <c r="AS60" i="38"/>
  <c r="AT60" i="38"/>
  <c r="AU60" i="38"/>
  <c r="AV60" i="38"/>
  <c r="AW60" i="38"/>
  <c r="F61" i="38"/>
  <c r="G61" i="38"/>
  <c r="H61" i="38"/>
  <c r="I61" i="38"/>
  <c r="AN61" i="38"/>
  <c r="AX61" i="38" s="1"/>
  <c r="AO61" i="38"/>
  <c r="AP61" i="38"/>
  <c r="AQ61" i="38"/>
  <c r="AR61" i="38"/>
  <c r="AS61" i="38"/>
  <c r="AT61" i="38"/>
  <c r="AU61" i="38"/>
  <c r="AV61" i="38"/>
  <c r="AW61" i="38"/>
  <c r="G62" i="38"/>
  <c r="F62" i="38" s="1"/>
  <c r="H62" i="38"/>
  <c r="I62" i="38"/>
  <c r="AN62" i="38"/>
  <c r="AO62" i="38"/>
  <c r="AP62" i="38"/>
  <c r="AQ62" i="38"/>
  <c r="AR62" i="38"/>
  <c r="AS62" i="38"/>
  <c r="AT62" i="38"/>
  <c r="AU62" i="38"/>
  <c r="AV62" i="38"/>
  <c r="AW62" i="38"/>
  <c r="AX62" i="38"/>
  <c r="G63" i="38"/>
  <c r="F63" i="38" s="1"/>
  <c r="H63" i="38"/>
  <c r="I63" i="38"/>
  <c r="AN63" i="38"/>
  <c r="AO63" i="38"/>
  <c r="AX63" i="38" s="1"/>
  <c r="AP63" i="38"/>
  <c r="AQ63" i="38"/>
  <c r="AR63" i="38"/>
  <c r="AS63" i="38"/>
  <c r="AT63" i="38"/>
  <c r="AU63" i="38"/>
  <c r="AV63" i="38"/>
  <c r="AW63" i="38"/>
  <c r="G64" i="38"/>
  <c r="H64" i="38"/>
  <c r="I64" i="38"/>
  <c r="F64" i="38" s="1"/>
  <c r="AN64" i="38"/>
  <c r="AO64" i="38"/>
  <c r="AP64" i="38"/>
  <c r="AQ64" i="38"/>
  <c r="AX64" i="38" s="1"/>
  <c r="AR64" i="38"/>
  <c r="AS64" i="38"/>
  <c r="AT64" i="38"/>
  <c r="AU64" i="38"/>
  <c r="AV64" i="38"/>
  <c r="AW64" i="38"/>
  <c r="F65" i="38"/>
  <c r="G65" i="38"/>
  <c r="H65" i="38"/>
  <c r="I65" i="38"/>
  <c r="AN65" i="38"/>
  <c r="AX65" i="38" s="1"/>
  <c r="AO65" i="38"/>
  <c r="AP65" i="38"/>
  <c r="AQ65" i="38"/>
  <c r="AR65" i="38"/>
  <c r="AS65" i="38"/>
  <c r="AT65" i="38"/>
  <c r="AU65" i="38"/>
  <c r="AV65" i="38"/>
  <c r="AW65" i="38"/>
  <c r="G66" i="38"/>
  <c r="F66" i="38" s="1"/>
  <c r="H66" i="38"/>
  <c r="I66" i="38"/>
  <c r="AN66" i="38"/>
  <c r="AO66" i="38"/>
  <c r="AP66" i="38"/>
  <c r="AQ66" i="38"/>
  <c r="AR66" i="38"/>
  <c r="AS66" i="38"/>
  <c r="AT66" i="38"/>
  <c r="AU66" i="38"/>
  <c r="AV66" i="38"/>
  <c r="AW66" i="38"/>
  <c r="AX66" i="38"/>
  <c r="G67" i="38"/>
  <c r="F67" i="38" s="1"/>
  <c r="H67" i="38"/>
  <c r="I67" i="38"/>
  <c r="AN67" i="38"/>
  <c r="AO67" i="38"/>
  <c r="AX67" i="38" s="1"/>
  <c r="AP67" i="38"/>
  <c r="AQ67" i="38"/>
  <c r="AR67" i="38"/>
  <c r="AS67" i="38"/>
  <c r="AT67" i="38"/>
  <c r="AU67" i="38"/>
  <c r="AV67" i="38"/>
  <c r="AW67" i="38"/>
  <c r="G68" i="38"/>
  <c r="H68" i="38"/>
  <c r="F68" i="38" s="1"/>
  <c r="I68" i="38"/>
  <c r="AN68" i="38"/>
  <c r="AO68" i="38"/>
  <c r="AP68" i="38"/>
  <c r="AQ68" i="38"/>
  <c r="AX68" i="38" s="1"/>
  <c r="AR68" i="38"/>
  <c r="AS68" i="38"/>
  <c r="AT68" i="38"/>
  <c r="AU68" i="38"/>
  <c r="AV68" i="38"/>
  <c r="AW68" i="38"/>
  <c r="F69" i="38"/>
  <c r="G69" i="38"/>
  <c r="H69" i="38"/>
  <c r="I69" i="38"/>
  <c r="AN69" i="38"/>
  <c r="AX69" i="38" s="1"/>
  <c r="AO69" i="38"/>
  <c r="AP69" i="38"/>
  <c r="AQ69" i="38"/>
  <c r="AR69" i="38"/>
  <c r="AS69" i="38"/>
  <c r="AT69" i="38"/>
  <c r="AU69" i="38"/>
  <c r="AV69" i="38"/>
  <c r="AW69" i="38"/>
  <c r="G70" i="38"/>
  <c r="F70" i="38" s="1"/>
  <c r="H70" i="38"/>
  <c r="I70" i="38"/>
  <c r="AN70" i="38"/>
  <c r="AO70" i="38"/>
  <c r="AP70" i="38"/>
  <c r="AQ70" i="38"/>
  <c r="AR70" i="38"/>
  <c r="AS70" i="38"/>
  <c r="AT70" i="38"/>
  <c r="AU70" i="38"/>
  <c r="AV70" i="38"/>
  <c r="AW70" i="38"/>
  <c r="AX70" i="38"/>
  <c r="G71" i="38"/>
  <c r="F71" i="38" s="1"/>
  <c r="H71" i="38"/>
  <c r="I71" i="38"/>
  <c r="AN71" i="38"/>
  <c r="AO71" i="38"/>
  <c r="AX71" i="38" s="1"/>
  <c r="AP71" i="38"/>
  <c r="AQ71" i="38"/>
  <c r="AR71" i="38"/>
  <c r="AS71" i="38"/>
  <c r="AT71" i="38"/>
  <c r="AU71" i="38"/>
  <c r="AV71" i="38"/>
  <c r="AW71" i="38"/>
  <c r="G72" i="38"/>
  <c r="H72" i="38"/>
  <c r="F72" i="38" s="1"/>
  <c r="I72" i="38"/>
  <c r="AN72" i="38"/>
  <c r="AO72" i="38"/>
  <c r="AP72" i="38"/>
  <c r="AQ72" i="38"/>
  <c r="AX72" i="38" s="1"/>
  <c r="AR72" i="38"/>
  <c r="AS72" i="38"/>
  <c r="AT72" i="38"/>
  <c r="AU72" i="38"/>
  <c r="AV72" i="38"/>
  <c r="AW72" i="38"/>
  <c r="F73" i="38"/>
  <c r="G73" i="38"/>
  <c r="H73" i="38"/>
  <c r="I73" i="38"/>
  <c r="AN73" i="38"/>
  <c r="AX73" i="38" s="1"/>
  <c r="AO73" i="38"/>
  <c r="AP73" i="38"/>
  <c r="AQ73" i="38"/>
  <c r="AR73" i="38"/>
  <c r="AS73" i="38"/>
  <c r="AT73" i="38"/>
  <c r="AU73" i="38"/>
  <c r="AV73" i="38"/>
  <c r="AW73" i="38"/>
  <c r="G74" i="38"/>
  <c r="H74" i="38"/>
  <c r="J74" i="38"/>
  <c r="K74" i="38"/>
  <c r="L74" i="38"/>
  <c r="M74" i="38"/>
  <c r="N74" i="38"/>
  <c r="O74" i="38"/>
  <c r="P74" i="38"/>
  <c r="Q74" i="38"/>
  <c r="R74" i="38"/>
  <c r="S74" i="38"/>
  <c r="T74" i="38"/>
  <c r="U74" i="38"/>
  <c r="V74" i="38"/>
  <c r="W74" i="38"/>
  <c r="X74" i="38"/>
  <c r="Y74" i="38"/>
  <c r="Z74" i="38"/>
  <c r="AA74" i="38"/>
  <c r="AB74" i="38"/>
  <c r="AC74" i="38"/>
  <c r="AD74" i="38"/>
  <c r="AE74" i="38"/>
  <c r="AF74" i="38"/>
  <c r="AG74" i="38"/>
  <c r="AH74" i="38"/>
  <c r="AI74" i="38"/>
  <c r="AJ74" i="38"/>
  <c r="AK74" i="38"/>
  <c r="AL74" i="38"/>
  <c r="AM74" i="38"/>
  <c r="AQ74" i="38"/>
  <c r="AR74" i="38"/>
  <c r="B6" i="37"/>
  <c r="G9" i="37"/>
  <c r="F9" i="37" s="1"/>
  <c r="H9" i="37"/>
  <c r="I9" i="37"/>
  <c r="I74" i="37" s="1"/>
  <c r="AN9" i="37"/>
  <c r="AO9" i="37"/>
  <c r="AX9" i="37" s="1"/>
  <c r="AP9" i="37"/>
  <c r="AQ9" i="37"/>
  <c r="AR9" i="37"/>
  <c r="AS9" i="37"/>
  <c r="AT9" i="37"/>
  <c r="AU9" i="37"/>
  <c r="AV9" i="37"/>
  <c r="AW9" i="37"/>
  <c r="G10" i="37"/>
  <c r="H10" i="37"/>
  <c r="F10" i="37" s="1"/>
  <c r="I10" i="37"/>
  <c r="AN10" i="37"/>
  <c r="AO10" i="37"/>
  <c r="AP10" i="37"/>
  <c r="AQ10" i="37"/>
  <c r="AR10" i="37"/>
  <c r="AS10" i="37"/>
  <c r="AT10" i="37"/>
  <c r="AU10" i="37"/>
  <c r="AV10" i="37"/>
  <c r="AV74" i="37" s="1"/>
  <c r="AW10" i="37"/>
  <c r="AX10" i="37"/>
  <c r="F11" i="37"/>
  <c r="G11" i="37"/>
  <c r="H11" i="37"/>
  <c r="I11" i="37"/>
  <c r="AN11" i="37"/>
  <c r="AX11" i="37" s="1"/>
  <c r="AO11" i="37"/>
  <c r="AP11" i="37"/>
  <c r="AQ11" i="37"/>
  <c r="AR11" i="37"/>
  <c r="AS11" i="37"/>
  <c r="AS74" i="37" s="1"/>
  <c r="AT11" i="37"/>
  <c r="AU11" i="37"/>
  <c r="AU74" i="37" s="1"/>
  <c r="AV11" i="37"/>
  <c r="AW11" i="37"/>
  <c r="G12" i="37"/>
  <c r="F12" i="37" s="1"/>
  <c r="H12" i="37"/>
  <c r="I12" i="37"/>
  <c r="AN12" i="37"/>
  <c r="AO12" i="37"/>
  <c r="AP12" i="37"/>
  <c r="AX12" i="37" s="1"/>
  <c r="AQ12" i="37"/>
  <c r="AR12" i="37"/>
  <c r="AS12" i="37"/>
  <c r="AT12" i="37"/>
  <c r="AU12" i="37"/>
  <c r="AV12" i="37"/>
  <c r="AW12" i="37"/>
  <c r="G13" i="37"/>
  <c r="F13" i="37" s="1"/>
  <c r="H13" i="37"/>
  <c r="I13" i="37"/>
  <c r="AN13" i="37"/>
  <c r="AO13" i="37"/>
  <c r="AX13" i="37" s="1"/>
  <c r="AP13" i="37"/>
  <c r="AQ13" i="37"/>
  <c r="AR13" i="37"/>
  <c r="AS13" i="37"/>
  <c r="AT13" i="37"/>
  <c r="AU13" i="37"/>
  <c r="AV13" i="37"/>
  <c r="AW13" i="37"/>
  <c r="G14" i="37"/>
  <c r="H14" i="37"/>
  <c r="F14" i="37" s="1"/>
  <c r="I14" i="37"/>
  <c r="AN14" i="37"/>
  <c r="AO14" i="37"/>
  <c r="AP14" i="37"/>
  <c r="AQ14" i="37"/>
  <c r="AR14" i="37"/>
  <c r="AS14" i="37"/>
  <c r="AT14" i="37"/>
  <c r="AU14" i="37"/>
  <c r="AV14" i="37"/>
  <c r="AW14" i="37"/>
  <c r="AX14" i="37"/>
  <c r="F15" i="37"/>
  <c r="G15" i="37"/>
  <c r="H15" i="37"/>
  <c r="I15" i="37"/>
  <c r="AN15" i="37"/>
  <c r="AX15" i="37" s="1"/>
  <c r="AO15" i="37"/>
  <c r="AP15" i="37"/>
  <c r="AQ15" i="37"/>
  <c r="AR15" i="37"/>
  <c r="AS15" i="37"/>
  <c r="AT15" i="37"/>
  <c r="AU15" i="37"/>
  <c r="AV15" i="37"/>
  <c r="AW15" i="37"/>
  <c r="G16" i="37"/>
  <c r="F16" i="37" s="1"/>
  <c r="H16" i="37"/>
  <c r="I16" i="37"/>
  <c r="AN16" i="37"/>
  <c r="AO16" i="37"/>
  <c r="AP16" i="37"/>
  <c r="AX16" i="37" s="1"/>
  <c r="AQ16" i="37"/>
  <c r="AR16" i="37"/>
  <c r="AS16" i="37"/>
  <c r="AT16" i="37"/>
  <c r="AU16" i="37"/>
  <c r="AV16" i="37"/>
  <c r="AW16" i="37"/>
  <c r="G17" i="37"/>
  <c r="H17" i="37"/>
  <c r="F17" i="37" s="1"/>
  <c r="I17" i="37"/>
  <c r="AN17" i="37"/>
  <c r="AO17" i="37"/>
  <c r="AX17" i="37" s="1"/>
  <c r="AP17" i="37"/>
  <c r="AQ17" i="37"/>
  <c r="AR17" i="37"/>
  <c r="AS17" i="37"/>
  <c r="AT17" i="37"/>
  <c r="AU17" i="37"/>
  <c r="AV17" i="37"/>
  <c r="AW17" i="37"/>
  <c r="G18" i="37"/>
  <c r="H18" i="37"/>
  <c r="F18" i="37" s="1"/>
  <c r="I18" i="37"/>
  <c r="AN18" i="37"/>
  <c r="AO18" i="37"/>
  <c r="AP18" i="37"/>
  <c r="AQ18" i="37"/>
  <c r="AR18" i="37"/>
  <c r="AS18" i="37"/>
  <c r="AT18" i="37"/>
  <c r="AU18" i="37"/>
  <c r="AV18" i="37"/>
  <c r="AW18" i="37"/>
  <c r="AX18" i="37"/>
  <c r="F19" i="37"/>
  <c r="G19" i="37"/>
  <c r="H19" i="37"/>
  <c r="I19" i="37"/>
  <c r="AN19" i="37"/>
  <c r="AX19" i="37" s="1"/>
  <c r="AO19" i="37"/>
  <c r="AP19" i="37"/>
  <c r="AQ19" i="37"/>
  <c r="AR19" i="37"/>
  <c r="AS19" i="37"/>
  <c r="AT19" i="37"/>
  <c r="AU19" i="37"/>
  <c r="AV19" i="37"/>
  <c r="AW19" i="37"/>
  <c r="G20" i="37"/>
  <c r="F20" i="37" s="1"/>
  <c r="H20" i="37"/>
  <c r="I20" i="37"/>
  <c r="AN20" i="37"/>
  <c r="AO20" i="37"/>
  <c r="AP20" i="37"/>
  <c r="AX20" i="37" s="1"/>
  <c r="AQ20" i="37"/>
  <c r="AR20" i="37"/>
  <c r="AS20" i="37"/>
  <c r="AT20" i="37"/>
  <c r="AU20" i="37"/>
  <c r="AV20" i="37"/>
  <c r="AW20" i="37"/>
  <c r="G21" i="37"/>
  <c r="H21" i="37"/>
  <c r="F21" i="37" s="1"/>
  <c r="I21" i="37"/>
  <c r="AN21" i="37"/>
  <c r="AO21" i="37"/>
  <c r="AX21" i="37" s="1"/>
  <c r="AP21" i="37"/>
  <c r="AQ21" i="37"/>
  <c r="AR21" i="37"/>
  <c r="AS21" i="37"/>
  <c r="AT21" i="37"/>
  <c r="AU21" i="37"/>
  <c r="AV21" i="37"/>
  <c r="AW21" i="37"/>
  <c r="G22" i="37"/>
  <c r="H22" i="37"/>
  <c r="F22" i="37" s="1"/>
  <c r="I22" i="37"/>
  <c r="AN22" i="37"/>
  <c r="AO22" i="37"/>
  <c r="AP22" i="37"/>
  <c r="AQ22" i="37"/>
  <c r="AR22" i="37"/>
  <c r="AS22" i="37"/>
  <c r="AT22" i="37"/>
  <c r="AU22" i="37"/>
  <c r="AV22" i="37"/>
  <c r="AW22" i="37"/>
  <c r="AX22" i="37"/>
  <c r="F23" i="37"/>
  <c r="G23" i="37"/>
  <c r="H23" i="37"/>
  <c r="I23" i="37"/>
  <c r="AN23" i="37"/>
  <c r="AX23" i="37" s="1"/>
  <c r="AO23" i="37"/>
  <c r="AP23" i="37"/>
  <c r="AQ23" i="37"/>
  <c r="AR23" i="37"/>
  <c r="AS23" i="37"/>
  <c r="AT23" i="37"/>
  <c r="AU23" i="37"/>
  <c r="AV23" i="37"/>
  <c r="AW23" i="37"/>
  <c r="G24" i="37"/>
  <c r="F24" i="37" s="1"/>
  <c r="H24" i="37"/>
  <c r="I24" i="37"/>
  <c r="AN24" i="37"/>
  <c r="AO24" i="37"/>
  <c r="AP24" i="37"/>
  <c r="AX24" i="37" s="1"/>
  <c r="AQ24" i="37"/>
  <c r="AR24" i="37"/>
  <c r="AS24" i="37"/>
  <c r="AT24" i="37"/>
  <c r="AU24" i="37"/>
  <c r="AV24" i="37"/>
  <c r="AW24" i="37"/>
  <c r="G25" i="37"/>
  <c r="F25" i="37" s="1"/>
  <c r="B2" i="37" s="1"/>
  <c r="H25" i="37"/>
  <c r="I25" i="37"/>
  <c r="AN25" i="37"/>
  <c r="AO25" i="37"/>
  <c r="AX25" i="37" s="1"/>
  <c r="AP25" i="37"/>
  <c r="AQ25" i="37"/>
  <c r="AR25" i="37"/>
  <c r="AS25" i="37"/>
  <c r="AT25" i="37"/>
  <c r="AU25" i="37"/>
  <c r="AV25" i="37"/>
  <c r="AW25" i="37"/>
  <c r="G26" i="37"/>
  <c r="H26" i="37"/>
  <c r="F26" i="37" s="1"/>
  <c r="I26" i="37"/>
  <c r="AN26" i="37"/>
  <c r="AO26" i="37"/>
  <c r="AP26" i="37"/>
  <c r="AQ26" i="37"/>
  <c r="AR26" i="37"/>
  <c r="AS26" i="37"/>
  <c r="AT26" i="37"/>
  <c r="AU26" i="37"/>
  <c r="AV26" i="37"/>
  <c r="AW26" i="37"/>
  <c r="AX26" i="37"/>
  <c r="F27" i="37"/>
  <c r="G27" i="37"/>
  <c r="H27" i="37"/>
  <c r="I27" i="37"/>
  <c r="AN27" i="37"/>
  <c r="AX27" i="37" s="1"/>
  <c r="AO27" i="37"/>
  <c r="AP27" i="37"/>
  <c r="AQ27" i="37"/>
  <c r="AR27" i="37"/>
  <c r="AS27" i="37"/>
  <c r="AT27" i="37"/>
  <c r="AU27" i="37"/>
  <c r="AV27" i="37"/>
  <c r="AW27" i="37"/>
  <c r="G28" i="37"/>
  <c r="F28" i="37" s="1"/>
  <c r="H28" i="37"/>
  <c r="I28" i="37"/>
  <c r="AN28" i="37"/>
  <c r="AO28" i="37"/>
  <c r="AP28" i="37"/>
  <c r="AX28" i="37" s="1"/>
  <c r="AQ28" i="37"/>
  <c r="AR28" i="37"/>
  <c r="AS28" i="37"/>
  <c r="AT28" i="37"/>
  <c r="AU28" i="37"/>
  <c r="AV28" i="37"/>
  <c r="AW28" i="37"/>
  <c r="G29" i="37"/>
  <c r="F29" i="37" s="1"/>
  <c r="H29" i="37"/>
  <c r="I29" i="37"/>
  <c r="AN29" i="37"/>
  <c r="AO29" i="37"/>
  <c r="AX29" i="37" s="1"/>
  <c r="AP29" i="37"/>
  <c r="AQ29" i="37"/>
  <c r="AR29" i="37"/>
  <c r="AS29" i="37"/>
  <c r="AT29" i="37"/>
  <c r="AU29" i="37"/>
  <c r="AV29" i="37"/>
  <c r="AW29" i="37"/>
  <c r="G30" i="37"/>
  <c r="H30" i="37"/>
  <c r="F30" i="37" s="1"/>
  <c r="I30" i="37"/>
  <c r="AN30" i="37"/>
  <c r="AO30" i="37"/>
  <c r="AP30" i="37"/>
  <c r="AQ30" i="37"/>
  <c r="AR30" i="37"/>
  <c r="AS30" i="37"/>
  <c r="AT30" i="37"/>
  <c r="AU30" i="37"/>
  <c r="AV30" i="37"/>
  <c r="AW30" i="37"/>
  <c r="AX30" i="37"/>
  <c r="G31" i="37"/>
  <c r="F31" i="37" s="1"/>
  <c r="H31" i="37"/>
  <c r="I31" i="37"/>
  <c r="AN31" i="37"/>
  <c r="AX31" i="37" s="1"/>
  <c r="AO31" i="37"/>
  <c r="AP31" i="37"/>
  <c r="AQ31" i="37"/>
  <c r="AR31" i="37"/>
  <c r="AS31" i="37"/>
  <c r="AT31" i="37"/>
  <c r="AU31" i="37"/>
  <c r="AV31" i="37"/>
  <c r="AW31" i="37"/>
  <c r="G32" i="37"/>
  <c r="F32" i="37" s="1"/>
  <c r="H32" i="37"/>
  <c r="I32" i="37"/>
  <c r="AN32" i="37"/>
  <c r="AO32" i="37"/>
  <c r="AP32" i="37"/>
  <c r="AX32" i="37" s="1"/>
  <c r="AQ32" i="37"/>
  <c r="AR32" i="37"/>
  <c r="AS32" i="37"/>
  <c r="AT32" i="37"/>
  <c r="AU32" i="37"/>
  <c r="AV32" i="37"/>
  <c r="AW32" i="37"/>
  <c r="G33" i="37"/>
  <c r="H33" i="37"/>
  <c r="F33" i="37" s="1"/>
  <c r="I33" i="37"/>
  <c r="AN33" i="37"/>
  <c r="AO33" i="37"/>
  <c r="AX33" i="37" s="1"/>
  <c r="AP33" i="37"/>
  <c r="AQ33" i="37"/>
  <c r="AR33" i="37"/>
  <c r="AS33" i="37"/>
  <c r="AT33" i="37"/>
  <c r="AU33" i="37"/>
  <c r="AV33" i="37"/>
  <c r="AW33" i="37"/>
  <c r="G34" i="37"/>
  <c r="H34" i="37"/>
  <c r="F34" i="37" s="1"/>
  <c r="I34" i="37"/>
  <c r="AN34" i="37"/>
  <c r="AO34" i="37"/>
  <c r="AP34" i="37"/>
  <c r="AQ34" i="37"/>
  <c r="AR34" i="37"/>
  <c r="AS34" i="37"/>
  <c r="AT34" i="37"/>
  <c r="AU34" i="37"/>
  <c r="AV34" i="37"/>
  <c r="AW34" i="37"/>
  <c r="AX34" i="37"/>
  <c r="G35" i="37"/>
  <c r="F35" i="37" s="1"/>
  <c r="H35" i="37"/>
  <c r="I35" i="37"/>
  <c r="AN35" i="37"/>
  <c r="AX35" i="37" s="1"/>
  <c r="AO35" i="37"/>
  <c r="AP35" i="37"/>
  <c r="AQ35" i="37"/>
  <c r="AR35" i="37"/>
  <c r="AS35" i="37"/>
  <c r="AT35" i="37"/>
  <c r="AU35" i="37"/>
  <c r="AV35" i="37"/>
  <c r="AW35" i="37"/>
  <c r="G36" i="37"/>
  <c r="F36" i="37" s="1"/>
  <c r="H36" i="37"/>
  <c r="I36" i="37"/>
  <c r="AN36" i="37"/>
  <c r="AO36" i="37"/>
  <c r="AP36" i="37"/>
  <c r="AX36" i="37" s="1"/>
  <c r="AQ36" i="37"/>
  <c r="AR36" i="37"/>
  <c r="AS36" i="37"/>
  <c r="AT36" i="37"/>
  <c r="AU36" i="37"/>
  <c r="AV36" i="37"/>
  <c r="AW36" i="37"/>
  <c r="G37" i="37"/>
  <c r="F37" i="37" s="1"/>
  <c r="H37" i="37"/>
  <c r="I37" i="37"/>
  <c r="AN37" i="37"/>
  <c r="AO37" i="37"/>
  <c r="AX37" i="37" s="1"/>
  <c r="AP37" i="37"/>
  <c r="AQ37" i="37"/>
  <c r="AR37" i="37"/>
  <c r="AS37" i="37"/>
  <c r="AT37" i="37"/>
  <c r="AU37" i="37"/>
  <c r="AV37" i="37"/>
  <c r="AW37" i="37"/>
  <c r="G38" i="37"/>
  <c r="H38" i="37"/>
  <c r="F38" i="37" s="1"/>
  <c r="I38" i="37"/>
  <c r="AN38" i="37"/>
  <c r="AO38" i="37"/>
  <c r="AP38" i="37"/>
  <c r="AQ38" i="37"/>
  <c r="AR38" i="37"/>
  <c r="AS38" i="37"/>
  <c r="AT38" i="37"/>
  <c r="AU38" i="37"/>
  <c r="AV38" i="37"/>
  <c r="AW38" i="37"/>
  <c r="AX38" i="37"/>
  <c r="G39" i="37"/>
  <c r="F39" i="37" s="1"/>
  <c r="H39" i="37"/>
  <c r="I39" i="37"/>
  <c r="AN39" i="37"/>
  <c r="AX39" i="37" s="1"/>
  <c r="AO39" i="37"/>
  <c r="AP39" i="37"/>
  <c r="AQ39" i="37"/>
  <c r="AR39" i="37"/>
  <c r="AS39" i="37"/>
  <c r="AT39" i="37"/>
  <c r="AU39" i="37"/>
  <c r="AV39" i="37"/>
  <c r="AW39" i="37"/>
  <c r="G40" i="37"/>
  <c r="F40" i="37" s="1"/>
  <c r="H40" i="37"/>
  <c r="I40" i="37"/>
  <c r="AN40" i="37"/>
  <c r="AO40" i="37"/>
  <c r="AP40" i="37"/>
  <c r="AX40" i="37" s="1"/>
  <c r="AQ40" i="37"/>
  <c r="AR40" i="37"/>
  <c r="AS40" i="37"/>
  <c r="AT40" i="37"/>
  <c r="AU40" i="37"/>
  <c r="AV40" i="37"/>
  <c r="AW40" i="37"/>
  <c r="G41" i="37"/>
  <c r="H41" i="37"/>
  <c r="F41" i="37" s="1"/>
  <c r="I41" i="37"/>
  <c r="AN41" i="37"/>
  <c r="AO41" i="37"/>
  <c r="AX41" i="37" s="1"/>
  <c r="AP41" i="37"/>
  <c r="AQ41" i="37"/>
  <c r="AR41" i="37"/>
  <c r="AS41" i="37"/>
  <c r="AT41" i="37"/>
  <c r="AU41" i="37"/>
  <c r="AV41" i="37"/>
  <c r="AW41" i="37"/>
  <c r="G42" i="37"/>
  <c r="H42" i="37"/>
  <c r="F42" i="37" s="1"/>
  <c r="I42" i="37"/>
  <c r="AN42" i="37"/>
  <c r="AO42" i="37"/>
  <c r="AP42" i="37"/>
  <c r="AQ42" i="37"/>
  <c r="AR42" i="37"/>
  <c r="AS42" i="37"/>
  <c r="AT42" i="37"/>
  <c r="AU42" i="37"/>
  <c r="AV42" i="37"/>
  <c r="AW42" i="37"/>
  <c r="AX42" i="37"/>
  <c r="G43" i="37"/>
  <c r="H43" i="37"/>
  <c r="F43" i="37" s="1"/>
  <c r="I43" i="37"/>
  <c r="AN43" i="37"/>
  <c r="AX43" i="37" s="1"/>
  <c r="AO43" i="37"/>
  <c r="AP43" i="37"/>
  <c r="AQ43" i="37"/>
  <c r="AR43" i="37"/>
  <c r="AS43" i="37"/>
  <c r="AT43" i="37"/>
  <c r="AU43" i="37"/>
  <c r="AV43" i="37"/>
  <c r="AW43" i="37"/>
  <c r="G44" i="37"/>
  <c r="F44" i="37" s="1"/>
  <c r="H44" i="37"/>
  <c r="I44" i="37"/>
  <c r="AN44" i="37"/>
  <c r="AO44" i="37"/>
  <c r="AP44" i="37"/>
  <c r="AX44" i="37" s="1"/>
  <c r="AQ44" i="37"/>
  <c r="AR44" i="37"/>
  <c r="AS44" i="37"/>
  <c r="AT44" i="37"/>
  <c r="AU44" i="37"/>
  <c r="AV44" i="37"/>
  <c r="AW44" i="37"/>
  <c r="G45" i="37"/>
  <c r="F45" i="37" s="1"/>
  <c r="H45" i="37"/>
  <c r="I45" i="37"/>
  <c r="AN45" i="37"/>
  <c r="AO45" i="37"/>
  <c r="AX45" i="37" s="1"/>
  <c r="AP45" i="37"/>
  <c r="AQ45" i="37"/>
  <c r="AR45" i="37"/>
  <c r="AS45" i="37"/>
  <c r="AT45" i="37"/>
  <c r="AT74" i="37" s="1"/>
  <c r="AU45" i="37"/>
  <c r="AV45" i="37"/>
  <c r="AW45" i="37"/>
  <c r="G46" i="37"/>
  <c r="H46" i="37"/>
  <c r="F46" i="37" s="1"/>
  <c r="I46" i="37"/>
  <c r="AN46" i="37"/>
  <c r="AO46" i="37"/>
  <c r="AP46" i="37"/>
  <c r="AQ46" i="37"/>
  <c r="AR46" i="37"/>
  <c r="AS46" i="37"/>
  <c r="AT46" i="37"/>
  <c r="AU46" i="37"/>
  <c r="AV46" i="37"/>
  <c r="AW46" i="37"/>
  <c r="AX46" i="37"/>
  <c r="G47" i="37"/>
  <c r="F47" i="37" s="1"/>
  <c r="H47" i="37"/>
  <c r="I47" i="37"/>
  <c r="AN47" i="37"/>
  <c r="AX47" i="37" s="1"/>
  <c r="AO47" i="37"/>
  <c r="AP47" i="37"/>
  <c r="AQ47" i="37"/>
  <c r="AR47" i="37"/>
  <c r="AS47" i="37"/>
  <c r="AT47" i="37"/>
  <c r="AU47" i="37"/>
  <c r="AV47" i="37"/>
  <c r="AW47" i="37"/>
  <c r="G48" i="37"/>
  <c r="F48" i="37" s="1"/>
  <c r="H48" i="37"/>
  <c r="I48" i="37"/>
  <c r="AN48" i="37"/>
  <c r="AO48" i="37"/>
  <c r="AP48" i="37"/>
  <c r="AX48" i="37" s="1"/>
  <c r="AQ48" i="37"/>
  <c r="AR48" i="37"/>
  <c r="AS48" i="37"/>
  <c r="AT48" i="37"/>
  <c r="AU48" i="37"/>
  <c r="AV48" i="37"/>
  <c r="AW48" i="37"/>
  <c r="G49" i="37"/>
  <c r="H49" i="37"/>
  <c r="F49" i="37" s="1"/>
  <c r="I49" i="37"/>
  <c r="AN49" i="37"/>
  <c r="AO49" i="37"/>
  <c r="AX49" i="37" s="1"/>
  <c r="AP49" i="37"/>
  <c r="AQ49" i="37"/>
  <c r="AR49" i="37"/>
  <c r="AS49" i="37"/>
  <c r="AT49" i="37"/>
  <c r="AU49" i="37"/>
  <c r="AV49" i="37"/>
  <c r="AW49" i="37"/>
  <c r="G50" i="37"/>
  <c r="H50" i="37"/>
  <c r="F50" i="37" s="1"/>
  <c r="I50" i="37"/>
  <c r="AN50" i="37"/>
  <c r="AO50" i="37"/>
  <c r="AP50" i="37"/>
  <c r="AQ50" i="37"/>
  <c r="AR50" i="37"/>
  <c r="AS50" i="37"/>
  <c r="AT50" i="37"/>
  <c r="AU50" i="37"/>
  <c r="AV50" i="37"/>
  <c r="AW50" i="37"/>
  <c r="AX50" i="37"/>
  <c r="G51" i="37"/>
  <c r="F51" i="37" s="1"/>
  <c r="H51" i="37"/>
  <c r="I51" i="37"/>
  <c r="AN51" i="37"/>
  <c r="AX51" i="37" s="1"/>
  <c r="AO51" i="37"/>
  <c r="AP51" i="37"/>
  <c r="AQ51" i="37"/>
  <c r="AR51" i="37"/>
  <c r="AS51" i="37"/>
  <c r="AT51" i="37"/>
  <c r="AU51" i="37"/>
  <c r="AV51" i="37"/>
  <c r="AW51" i="37"/>
  <c r="G52" i="37"/>
  <c r="F52" i="37" s="1"/>
  <c r="H52" i="37"/>
  <c r="I52" i="37"/>
  <c r="AN52" i="37"/>
  <c r="AO52" i="37"/>
  <c r="AP52" i="37"/>
  <c r="AX52" i="37" s="1"/>
  <c r="AQ52" i="37"/>
  <c r="AR52" i="37"/>
  <c r="AS52" i="37"/>
  <c r="AT52" i="37"/>
  <c r="AU52" i="37"/>
  <c r="AV52" i="37"/>
  <c r="AW52" i="37"/>
  <c r="G53" i="37"/>
  <c r="H53" i="37"/>
  <c r="F53" i="37" s="1"/>
  <c r="I53" i="37"/>
  <c r="AN53" i="37"/>
  <c r="AO53" i="37"/>
  <c r="AX53" i="37" s="1"/>
  <c r="AP53" i="37"/>
  <c r="AQ53" i="37"/>
  <c r="AR53" i="37"/>
  <c r="AS53" i="37"/>
  <c r="AT53" i="37"/>
  <c r="AU53" i="37"/>
  <c r="AV53" i="37"/>
  <c r="AW53" i="37"/>
  <c r="G54" i="37"/>
  <c r="H54" i="37"/>
  <c r="F54" i="37" s="1"/>
  <c r="I54" i="37"/>
  <c r="AN54" i="37"/>
  <c r="AO54" i="37"/>
  <c r="AP54" i="37"/>
  <c r="AQ54" i="37"/>
  <c r="AR54" i="37"/>
  <c r="AS54" i="37"/>
  <c r="AT54" i="37"/>
  <c r="AU54" i="37"/>
  <c r="AV54" i="37"/>
  <c r="AW54" i="37"/>
  <c r="AX54" i="37"/>
  <c r="G55" i="37"/>
  <c r="F55" i="37" s="1"/>
  <c r="H55" i="37"/>
  <c r="I55" i="37"/>
  <c r="AN55" i="37"/>
  <c r="AX55" i="37" s="1"/>
  <c r="AO55" i="37"/>
  <c r="AP55" i="37"/>
  <c r="AQ55" i="37"/>
  <c r="AR55" i="37"/>
  <c r="AS55" i="37"/>
  <c r="AT55" i="37"/>
  <c r="AU55" i="37"/>
  <c r="AV55" i="37"/>
  <c r="AW55" i="37"/>
  <c r="G56" i="37"/>
  <c r="F56" i="37" s="1"/>
  <c r="H56" i="37"/>
  <c r="I56" i="37"/>
  <c r="AN56" i="37"/>
  <c r="AO56" i="37"/>
  <c r="AP56" i="37"/>
  <c r="AX56" i="37" s="1"/>
  <c r="AQ56" i="37"/>
  <c r="AR56" i="37"/>
  <c r="AS56" i="37"/>
  <c r="AT56" i="37"/>
  <c r="AU56" i="37"/>
  <c r="AV56" i="37"/>
  <c r="AW56" i="37"/>
  <c r="G57" i="37"/>
  <c r="F57" i="37" s="1"/>
  <c r="H57" i="37"/>
  <c r="I57" i="37"/>
  <c r="AN57" i="37"/>
  <c r="AO57" i="37"/>
  <c r="AX57" i="37" s="1"/>
  <c r="AP57" i="37"/>
  <c r="AQ57" i="37"/>
  <c r="AR57" i="37"/>
  <c r="AS57" i="37"/>
  <c r="AT57" i="37"/>
  <c r="AU57" i="37"/>
  <c r="AV57" i="37"/>
  <c r="AW57" i="37"/>
  <c r="G58" i="37"/>
  <c r="H58" i="37"/>
  <c r="F58" i="37" s="1"/>
  <c r="I58" i="37"/>
  <c r="AN58" i="37"/>
  <c r="AO58" i="37"/>
  <c r="AP58" i="37"/>
  <c r="AQ58" i="37"/>
  <c r="AR58" i="37"/>
  <c r="AS58" i="37"/>
  <c r="AT58" i="37"/>
  <c r="AU58" i="37"/>
  <c r="AV58" i="37"/>
  <c r="AW58" i="37"/>
  <c r="AX58" i="37"/>
  <c r="G59" i="37"/>
  <c r="F59" i="37" s="1"/>
  <c r="H59" i="37"/>
  <c r="I59" i="37"/>
  <c r="AN59" i="37"/>
  <c r="AX59" i="37" s="1"/>
  <c r="AO59" i="37"/>
  <c r="AP59" i="37"/>
  <c r="AQ59" i="37"/>
  <c r="AR59" i="37"/>
  <c r="AS59" i="37"/>
  <c r="AT59" i="37"/>
  <c r="AU59" i="37"/>
  <c r="AV59" i="37"/>
  <c r="AW59" i="37"/>
  <c r="G60" i="37"/>
  <c r="F60" i="37" s="1"/>
  <c r="H60" i="37"/>
  <c r="I60" i="37"/>
  <c r="AN60" i="37"/>
  <c r="AO60" i="37"/>
  <c r="AP60" i="37"/>
  <c r="AX60" i="37" s="1"/>
  <c r="AQ60" i="37"/>
  <c r="AR60" i="37"/>
  <c r="AS60" i="37"/>
  <c r="AT60" i="37"/>
  <c r="AU60" i="37"/>
  <c r="AV60" i="37"/>
  <c r="AW60" i="37"/>
  <c r="G61" i="37"/>
  <c r="F61" i="37" s="1"/>
  <c r="H61" i="37"/>
  <c r="I61" i="37"/>
  <c r="AN61" i="37"/>
  <c r="AO61" i="37"/>
  <c r="AX61" i="37" s="1"/>
  <c r="AP61" i="37"/>
  <c r="AQ61" i="37"/>
  <c r="AR61" i="37"/>
  <c r="AS61" i="37"/>
  <c r="AT61" i="37"/>
  <c r="AU61" i="37"/>
  <c r="AV61" i="37"/>
  <c r="AW61" i="37"/>
  <c r="G62" i="37"/>
  <c r="H62" i="37"/>
  <c r="F62" i="37" s="1"/>
  <c r="I62" i="37"/>
  <c r="AN62" i="37"/>
  <c r="AO62" i="37"/>
  <c r="AP62" i="37"/>
  <c r="AQ62" i="37"/>
  <c r="AR62" i="37"/>
  <c r="AS62" i="37"/>
  <c r="AT62" i="37"/>
  <c r="AU62" i="37"/>
  <c r="AV62" i="37"/>
  <c r="AW62" i="37"/>
  <c r="AX62" i="37"/>
  <c r="F63" i="37"/>
  <c r="G63" i="37"/>
  <c r="H63" i="37"/>
  <c r="I63" i="37"/>
  <c r="AN63" i="37"/>
  <c r="AX63" i="37" s="1"/>
  <c r="AO63" i="37"/>
  <c r="AP63" i="37"/>
  <c r="AQ63" i="37"/>
  <c r="AR63" i="37"/>
  <c r="AS63" i="37"/>
  <c r="AT63" i="37"/>
  <c r="AU63" i="37"/>
  <c r="AV63" i="37"/>
  <c r="AW63" i="37"/>
  <c r="G64" i="37"/>
  <c r="F64" i="37" s="1"/>
  <c r="H64" i="37"/>
  <c r="I64" i="37"/>
  <c r="AN64" i="37"/>
  <c r="AO64" i="37"/>
  <c r="AP64" i="37"/>
  <c r="AX64" i="37" s="1"/>
  <c r="AQ64" i="37"/>
  <c r="AR64" i="37"/>
  <c r="AS64" i="37"/>
  <c r="AT64" i="37"/>
  <c r="AU64" i="37"/>
  <c r="AV64" i="37"/>
  <c r="AW64" i="37"/>
  <c r="G65" i="37"/>
  <c r="F65" i="37" s="1"/>
  <c r="H65" i="37"/>
  <c r="I65" i="37"/>
  <c r="AN65" i="37"/>
  <c r="AO65" i="37"/>
  <c r="AX65" i="37" s="1"/>
  <c r="AP65" i="37"/>
  <c r="AQ65" i="37"/>
  <c r="AR65" i="37"/>
  <c r="AS65" i="37"/>
  <c r="AT65" i="37"/>
  <c r="AU65" i="37"/>
  <c r="AV65" i="37"/>
  <c r="AW65" i="37"/>
  <c r="G66" i="37"/>
  <c r="H66" i="37"/>
  <c r="F66" i="37" s="1"/>
  <c r="I66" i="37"/>
  <c r="AN66" i="37"/>
  <c r="AO66" i="37"/>
  <c r="AP66" i="37"/>
  <c r="AQ66" i="37"/>
  <c r="AR66" i="37"/>
  <c r="AS66" i="37"/>
  <c r="AT66" i="37"/>
  <c r="AU66" i="37"/>
  <c r="AV66" i="37"/>
  <c r="AW66" i="37"/>
  <c r="AX66" i="37"/>
  <c r="G67" i="37"/>
  <c r="F67" i="37" s="1"/>
  <c r="H67" i="37"/>
  <c r="I67" i="37"/>
  <c r="AN67" i="37"/>
  <c r="AX67" i="37" s="1"/>
  <c r="AO67" i="37"/>
  <c r="AP67" i="37"/>
  <c r="AQ67" i="37"/>
  <c r="AR67" i="37"/>
  <c r="AS67" i="37"/>
  <c r="AT67" i="37"/>
  <c r="AU67" i="37"/>
  <c r="AV67" i="37"/>
  <c r="AW67" i="37"/>
  <c r="G68" i="37"/>
  <c r="F68" i="37" s="1"/>
  <c r="H68" i="37"/>
  <c r="I68" i="37"/>
  <c r="AN68" i="37"/>
  <c r="AO68" i="37"/>
  <c r="AP68" i="37"/>
  <c r="AX68" i="37" s="1"/>
  <c r="AQ68" i="37"/>
  <c r="AR68" i="37"/>
  <c r="AS68" i="37"/>
  <c r="AT68" i="37"/>
  <c r="AU68" i="37"/>
  <c r="AV68" i="37"/>
  <c r="AW68" i="37"/>
  <c r="G69" i="37"/>
  <c r="F69" i="37" s="1"/>
  <c r="H69" i="37"/>
  <c r="I69" i="37"/>
  <c r="AN69" i="37"/>
  <c r="AO69" i="37"/>
  <c r="AX69" i="37" s="1"/>
  <c r="AP69" i="37"/>
  <c r="AQ69" i="37"/>
  <c r="AR69" i="37"/>
  <c r="AS69" i="37"/>
  <c r="AT69" i="37"/>
  <c r="AU69" i="37"/>
  <c r="AV69" i="37"/>
  <c r="AW69" i="37"/>
  <c r="G70" i="37"/>
  <c r="H70" i="37"/>
  <c r="F70" i="37" s="1"/>
  <c r="I70" i="37"/>
  <c r="AN70" i="37"/>
  <c r="AO70" i="37"/>
  <c r="AP70" i="37"/>
  <c r="AQ70" i="37"/>
  <c r="AR70" i="37"/>
  <c r="AS70" i="37"/>
  <c r="AT70" i="37"/>
  <c r="AU70" i="37"/>
  <c r="AV70" i="37"/>
  <c r="AW70" i="37"/>
  <c r="AX70" i="37"/>
  <c r="G71" i="37"/>
  <c r="F71" i="37" s="1"/>
  <c r="H71" i="37"/>
  <c r="I71" i="37"/>
  <c r="AN71" i="37"/>
  <c r="AX71" i="37" s="1"/>
  <c r="AO71" i="37"/>
  <c r="AP71" i="37"/>
  <c r="AQ71" i="37"/>
  <c r="AR71" i="37"/>
  <c r="AS71" i="37"/>
  <c r="AT71" i="37"/>
  <c r="AU71" i="37"/>
  <c r="AV71" i="37"/>
  <c r="AW71" i="37"/>
  <c r="G72" i="37"/>
  <c r="F72" i="37" s="1"/>
  <c r="H72" i="37"/>
  <c r="I72" i="37"/>
  <c r="AN72" i="37"/>
  <c r="AO72" i="37"/>
  <c r="AP72" i="37"/>
  <c r="AX72" i="37" s="1"/>
  <c r="AQ72" i="37"/>
  <c r="AR72" i="37"/>
  <c r="AS72" i="37"/>
  <c r="AT72" i="37"/>
  <c r="AU72" i="37"/>
  <c r="AV72" i="37"/>
  <c r="AW72" i="37"/>
  <c r="G73" i="37"/>
  <c r="F73" i="37" s="1"/>
  <c r="H73" i="37"/>
  <c r="I73" i="37"/>
  <c r="AN73" i="37"/>
  <c r="AO73" i="37"/>
  <c r="AX73" i="37" s="1"/>
  <c r="AP73" i="37"/>
  <c r="AQ73" i="37"/>
  <c r="AR73" i="37"/>
  <c r="AS73" i="37"/>
  <c r="AT73" i="37"/>
  <c r="AU73" i="37"/>
  <c r="AV73" i="37"/>
  <c r="AW73" i="37"/>
  <c r="H74" i="37"/>
  <c r="J74" i="37"/>
  <c r="K74" i="37"/>
  <c r="L74" i="37"/>
  <c r="M74" i="37"/>
  <c r="N74" i="37"/>
  <c r="O74" i="37"/>
  <c r="P74" i="37"/>
  <c r="Q74" i="37"/>
  <c r="R74" i="37"/>
  <c r="S74" i="37"/>
  <c r="T74" i="37"/>
  <c r="U74" i="37"/>
  <c r="V74" i="37"/>
  <c r="W74" i="37"/>
  <c r="X74" i="37"/>
  <c r="Y74" i="37"/>
  <c r="Z74" i="37"/>
  <c r="AA74" i="37"/>
  <c r="AB74" i="37"/>
  <c r="AC74" i="37"/>
  <c r="AD74" i="37"/>
  <c r="AE74" i="37"/>
  <c r="AF74" i="37"/>
  <c r="AG74" i="37"/>
  <c r="AH74" i="37"/>
  <c r="AI74" i="37"/>
  <c r="AJ74" i="37"/>
  <c r="AK74" i="37"/>
  <c r="AL74" i="37"/>
  <c r="AM74" i="37"/>
  <c r="AQ74" i="37"/>
  <c r="AR74" i="37"/>
  <c r="AW74" i="37"/>
  <c r="B6" i="36"/>
  <c r="G9" i="36"/>
  <c r="F9" i="36" s="1"/>
  <c r="H9" i="36"/>
  <c r="I9" i="36"/>
  <c r="AN9" i="36"/>
  <c r="AX9" i="36" s="1"/>
  <c r="AO9" i="36"/>
  <c r="AO74" i="36" s="1"/>
  <c r="AP9" i="36"/>
  <c r="AQ9" i="36"/>
  <c r="AR9" i="36"/>
  <c r="AS9" i="36"/>
  <c r="AT9" i="36"/>
  <c r="AU9" i="36"/>
  <c r="AV9" i="36"/>
  <c r="AW9" i="36"/>
  <c r="G10" i="36"/>
  <c r="F10" i="36" s="1"/>
  <c r="H10" i="36"/>
  <c r="I10" i="36"/>
  <c r="AN10" i="36"/>
  <c r="AO10" i="36"/>
  <c r="AP10" i="36"/>
  <c r="AQ10" i="36"/>
  <c r="AR10" i="36"/>
  <c r="AS10" i="36"/>
  <c r="AT10" i="36"/>
  <c r="AU10" i="36"/>
  <c r="AV10" i="36"/>
  <c r="AW10" i="36"/>
  <c r="AX10" i="36"/>
  <c r="G11" i="36"/>
  <c r="F11" i="36" s="1"/>
  <c r="H11" i="36"/>
  <c r="I11" i="36"/>
  <c r="AN11" i="36"/>
  <c r="AO11" i="36"/>
  <c r="AP11" i="36"/>
  <c r="AQ11" i="36"/>
  <c r="AR11" i="36"/>
  <c r="AS11" i="36"/>
  <c r="AT11" i="36"/>
  <c r="AX11" i="36" s="1"/>
  <c r="AU11" i="36"/>
  <c r="AU74" i="36" s="1"/>
  <c r="AV11" i="36"/>
  <c r="AW11" i="36"/>
  <c r="F12" i="36"/>
  <c r="G12" i="36"/>
  <c r="H12" i="36"/>
  <c r="I12" i="36"/>
  <c r="AN12" i="36"/>
  <c r="AO12" i="36"/>
  <c r="AX12" i="36" s="1"/>
  <c r="AP12" i="36"/>
  <c r="AQ12" i="36"/>
  <c r="AR12" i="36"/>
  <c r="AS12" i="36"/>
  <c r="AT12" i="36"/>
  <c r="AU12" i="36"/>
  <c r="AV12" i="36"/>
  <c r="AW12" i="36"/>
  <c r="G13" i="36"/>
  <c r="F13" i="36" s="1"/>
  <c r="H13" i="36"/>
  <c r="I13" i="36"/>
  <c r="AN13" i="36"/>
  <c r="AX13" i="36" s="1"/>
  <c r="AO13" i="36"/>
  <c r="AP13" i="36"/>
  <c r="AQ13" i="36"/>
  <c r="AR13" i="36"/>
  <c r="AS13" i="36"/>
  <c r="AT13" i="36"/>
  <c r="AU13" i="36"/>
  <c r="AV13" i="36"/>
  <c r="AW13" i="36"/>
  <c r="G14" i="36"/>
  <c r="F14" i="36" s="1"/>
  <c r="H14" i="36"/>
  <c r="I14" i="36"/>
  <c r="AN14" i="36"/>
  <c r="AO14" i="36"/>
  <c r="AP14" i="36"/>
  <c r="AQ14" i="36"/>
  <c r="AR14" i="36"/>
  <c r="AS14" i="36"/>
  <c r="AT14" i="36"/>
  <c r="AU14" i="36"/>
  <c r="AV14" i="36"/>
  <c r="AW14" i="36"/>
  <c r="AX14" i="36"/>
  <c r="G15" i="36"/>
  <c r="F15" i="36" s="1"/>
  <c r="H15" i="36"/>
  <c r="I15" i="36"/>
  <c r="AN15" i="36"/>
  <c r="AO15" i="36"/>
  <c r="AP15" i="36"/>
  <c r="AQ15" i="36"/>
  <c r="AR15" i="36"/>
  <c r="AS15" i="36"/>
  <c r="AT15" i="36"/>
  <c r="AX15" i="36" s="1"/>
  <c r="AU15" i="36"/>
  <c r="AV15" i="36"/>
  <c r="AW15" i="36"/>
  <c r="F16" i="36"/>
  <c r="G16" i="36"/>
  <c r="H16" i="36"/>
  <c r="I16" i="36"/>
  <c r="AN16" i="36"/>
  <c r="AO16" i="36"/>
  <c r="AX16" i="36" s="1"/>
  <c r="AP16" i="36"/>
  <c r="AQ16" i="36"/>
  <c r="AR16" i="36"/>
  <c r="AS16" i="36"/>
  <c r="AT16" i="36"/>
  <c r="AU16" i="36"/>
  <c r="AV16" i="36"/>
  <c r="AW16" i="36"/>
  <c r="G17" i="36"/>
  <c r="H17" i="36"/>
  <c r="F17" i="36" s="1"/>
  <c r="I17" i="36"/>
  <c r="AN17" i="36"/>
  <c r="AX17" i="36" s="1"/>
  <c r="AO17" i="36"/>
  <c r="AP17" i="36"/>
  <c r="AQ17" i="36"/>
  <c r="AR17" i="36"/>
  <c r="AS17" i="36"/>
  <c r="AT17" i="36"/>
  <c r="AU17" i="36"/>
  <c r="AV17" i="36"/>
  <c r="AW17" i="36"/>
  <c r="G18" i="36"/>
  <c r="F18" i="36" s="1"/>
  <c r="H18" i="36"/>
  <c r="I18" i="36"/>
  <c r="AN18" i="36"/>
  <c r="AO18" i="36"/>
  <c r="AP18" i="36"/>
  <c r="AQ18" i="36"/>
  <c r="AR18" i="36"/>
  <c r="AS18" i="36"/>
  <c r="AT18" i="36"/>
  <c r="AU18" i="36"/>
  <c r="AV18" i="36"/>
  <c r="AW18" i="36"/>
  <c r="AX18" i="36"/>
  <c r="G19" i="36"/>
  <c r="F19" i="36" s="1"/>
  <c r="H19" i="36"/>
  <c r="I19" i="36"/>
  <c r="AN19" i="36"/>
  <c r="AO19" i="36"/>
  <c r="AP19" i="36"/>
  <c r="AQ19" i="36"/>
  <c r="AR19" i="36"/>
  <c r="AS19" i="36"/>
  <c r="AT19" i="36"/>
  <c r="AX19" i="36" s="1"/>
  <c r="AU19" i="36"/>
  <c r="AV19" i="36"/>
  <c r="AW19" i="36"/>
  <c r="F20" i="36"/>
  <c r="G20" i="36"/>
  <c r="H20" i="36"/>
  <c r="I20" i="36"/>
  <c r="AN20" i="36"/>
  <c r="AO20" i="36"/>
  <c r="AX20" i="36" s="1"/>
  <c r="AP20" i="36"/>
  <c r="AQ20" i="36"/>
  <c r="AR20" i="36"/>
  <c r="AS20" i="36"/>
  <c r="AT20" i="36"/>
  <c r="AU20" i="36"/>
  <c r="AV20" i="36"/>
  <c r="AW20" i="36"/>
  <c r="G21" i="36"/>
  <c r="H21" i="36"/>
  <c r="F21" i="36" s="1"/>
  <c r="I21" i="36"/>
  <c r="AN21" i="36"/>
  <c r="AX21" i="36" s="1"/>
  <c r="AO21" i="36"/>
  <c r="AP21" i="36"/>
  <c r="AQ21" i="36"/>
  <c r="AR21" i="36"/>
  <c r="AS21" i="36"/>
  <c r="AT21" i="36"/>
  <c r="AU21" i="36"/>
  <c r="AV21" i="36"/>
  <c r="AW21" i="36"/>
  <c r="G22" i="36"/>
  <c r="F22" i="36" s="1"/>
  <c r="H22" i="36"/>
  <c r="I22" i="36"/>
  <c r="AN22" i="36"/>
  <c r="AO22" i="36"/>
  <c r="AP22" i="36"/>
  <c r="AQ22" i="36"/>
  <c r="AR22" i="36"/>
  <c r="AS22" i="36"/>
  <c r="AT22" i="36"/>
  <c r="AU22" i="36"/>
  <c r="AV22" i="36"/>
  <c r="AW22" i="36"/>
  <c r="AX22" i="36"/>
  <c r="G23" i="36"/>
  <c r="F23" i="36" s="1"/>
  <c r="H23" i="36"/>
  <c r="I23" i="36"/>
  <c r="AN23" i="36"/>
  <c r="AO23" i="36"/>
  <c r="AP23" i="36"/>
  <c r="AQ23" i="36"/>
  <c r="AR23" i="36"/>
  <c r="AS23" i="36"/>
  <c r="AT23" i="36"/>
  <c r="AX23" i="36" s="1"/>
  <c r="AU23" i="36"/>
  <c r="AV23" i="36"/>
  <c r="AW23" i="36"/>
  <c r="F24" i="36"/>
  <c r="G24" i="36"/>
  <c r="H24" i="36"/>
  <c r="I24" i="36"/>
  <c r="AN24" i="36"/>
  <c r="AO24" i="36"/>
  <c r="AX24" i="36" s="1"/>
  <c r="AP24" i="36"/>
  <c r="AQ24" i="36"/>
  <c r="AR24" i="36"/>
  <c r="AS24" i="36"/>
  <c r="AT24" i="36"/>
  <c r="AU24" i="36"/>
  <c r="AV24" i="36"/>
  <c r="AW24" i="36"/>
  <c r="G25" i="36"/>
  <c r="H25" i="36"/>
  <c r="F25" i="36" s="1"/>
  <c r="I25" i="36"/>
  <c r="AN25" i="36"/>
  <c r="AX25" i="36" s="1"/>
  <c r="AO25" i="36"/>
  <c r="AP25" i="36"/>
  <c r="AQ25" i="36"/>
  <c r="AR25" i="36"/>
  <c r="AS25" i="36"/>
  <c r="AT25" i="36"/>
  <c r="AU25" i="36"/>
  <c r="AV25" i="36"/>
  <c r="AW25" i="36"/>
  <c r="G26" i="36"/>
  <c r="F26" i="36" s="1"/>
  <c r="H26" i="36"/>
  <c r="I26" i="36"/>
  <c r="AN26" i="36"/>
  <c r="AO26" i="36"/>
  <c r="AP26" i="36"/>
  <c r="AQ26" i="36"/>
  <c r="AR26" i="36"/>
  <c r="AS26" i="36"/>
  <c r="AT26" i="36"/>
  <c r="AU26" i="36"/>
  <c r="AV26" i="36"/>
  <c r="AW26" i="36"/>
  <c r="AX26" i="36"/>
  <c r="G27" i="36"/>
  <c r="F27" i="36" s="1"/>
  <c r="H27" i="36"/>
  <c r="I27" i="36"/>
  <c r="I74" i="36" s="1"/>
  <c r="AN27" i="36"/>
  <c r="AO27" i="36"/>
  <c r="AP27" i="36"/>
  <c r="AQ27" i="36"/>
  <c r="AR27" i="36"/>
  <c r="AS27" i="36"/>
  <c r="AT27" i="36"/>
  <c r="AX27" i="36" s="1"/>
  <c r="AU27" i="36"/>
  <c r="AV27" i="36"/>
  <c r="AW27" i="36"/>
  <c r="F28" i="36"/>
  <c r="G28" i="36"/>
  <c r="H28" i="36"/>
  <c r="I28" i="36"/>
  <c r="AN28" i="36"/>
  <c r="AO28" i="36"/>
  <c r="AX28" i="36" s="1"/>
  <c r="AP28" i="36"/>
  <c r="AQ28" i="36"/>
  <c r="AR28" i="36"/>
  <c r="AS28" i="36"/>
  <c r="AT28" i="36"/>
  <c r="AU28" i="36"/>
  <c r="AV28" i="36"/>
  <c r="AW28" i="36"/>
  <c r="G29" i="36"/>
  <c r="H29" i="36"/>
  <c r="F29" i="36" s="1"/>
  <c r="I29" i="36"/>
  <c r="AN29" i="36"/>
  <c r="AX29" i="36" s="1"/>
  <c r="AO29" i="36"/>
  <c r="AP29" i="36"/>
  <c r="AQ29" i="36"/>
  <c r="AR29" i="36"/>
  <c r="AS29" i="36"/>
  <c r="AT29" i="36"/>
  <c r="AU29" i="36"/>
  <c r="AV29" i="36"/>
  <c r="AW29" i="36"/>
  <c r="G30" i="36"/>
  <c r="F30" i="36" s="1"/>
  <c r="H30" i="36"/>
  <c r="I30" i="36"/>
  <c r="AN30" i="36"/>
  <c r="AO30" i="36"/>
  <c r="AP30" i="36"/>
  <c r="AQ30" i="36"/>
  <c r="AR30" i="36"/>
  <c r="AS30" i="36"/>
  <c r="AT30" i="36"/>
  <c r="AU30" i="36"/>
  <c r="AV30" i="36"/>
  <c r="AW30" i="36"/>
  <c r="AX30" i="36"/>
  <c r="G31" i="36"/>
  <c r="F31" i="36" s="1"/>
  <c r="H31" i="36"/>
  <c r="I31" i="36"/>
  <c r="AN31" i="36"/>
  <c r="AO31" i="36"/>
  <c r="AP31" i="36"/>
  <c r="AQ31" i="36"/>
  <c r="AR31" i="36"/>
  <c r="AS31" i="36"/>
  <c r="AT31" i="36"/>
  <c r="AX31" i="36" s="1"/>
  <c r="AU31" i="36"/>
  <c r="AV31" i="36"/>
  <c r="AW31" i="36"/>
  <c r="F32" i="36"/>
  <c r="G32" i="36"/>
  <c r="H32" i="36"/>
  <c r="I32" i="36"/>
  <c r="AN32" i="36"/>
  <c r="AO32" i="36"/>
  <c r="AX32" i="36" s="1"/>
  <c r="AP32" i="36"/>
  <c r="AQ32" i="36"/>
  <c r="AR32" i="36"/>
  <c r="AS32" i="36"/>
  <c r="AT32" i="36"/>
  <c r="AU32" i="36"/>
  <c r="AV32" i="36"/>
  <c r="AW32" i="36"/>
  <c r="G33" i="36"/>
  <c r="F33" i="36" s="1"/>
  <c r="H33" i="36"/>
  <c r="I33" i="36"/>
  <c r="AN33" i="36"/>
  <c r="AN74" i="36" s="1"/>
  <c r="AO33" i="36"/>
  <c r="AP33" i="36"/>
  <c r="AQ33" i="36"/>
  <c r="AR33" i="36"/>
  <c r="AS33" i="36"/>
  <c r="AT33" i="36"/>
  <c r="AU33" i="36"/>
  <c r="AV33" i="36"/>
  <c r="AW33" i="36"/>
  <c r="G34" i="36"/>
  <c r="F34" i="36" s="1"/>
  <c r="H34" i="36"/>
  <c r="I34" i="36"/>
  <c r="AN34" i="36"/>
  <c r="AO34" i="36"/>
  <c r="AP34" i="36"/>
  <c r="AQ34" i="36"/>
  <c r="AR34" i="36"/>
  <c r="AS34" i="36"/>
  <c r="AT34" i="36"/>
  <c r="AU34" i="36"/>
  <c r="AV34" i="36"/>
  <c r="AW34" i="36"/>
  <c r="AX34" i="36"/>
  <c r="G35" i="36"/>
  <c r="F35" i="36" s="1"/>
  <c r="H35" i="36"/>
  <c r="I35" i="36"/>
  <c r="AN35" i="36"/>
  <c r="AO35" i="36"/>
  <c r="AP35" i="36"/>
  <c r="AQ35" i="36"/>
  <c r="AR35" i="36"/>
  <c r="AS35" i="36"/>
  <c r="AT35" i="36"/>
  <c r="AX35" i="36" s="1"/>
  <c r="AU35" i="36"/>
  <c r="AV35" i="36"/>
  <c r="AW35" i="36"/>
  <c r="F36" i="36"/>
  <c r="G36" i="36"/>
  <c r="H36" i="36"/>
  <c r="I36" i="36"/>
  <c r="AN36" i="36"/>
  <c r="AO36" i="36"/>
  <c r="AX36" i="36" s="1"/>
  <c r="AP36" i="36"/>
  <c r="AQ36" i="36"/>
  <c r="AR36" i="36"/>
  <c r="AS36" i="36"/>
  <c r="AT36" i="36"/>
  <c r="AU36" i="36"/>
  <c r="AV36" i="36"/>
  <c r="AW36" i="36"/>
  <c r="G37" i="36"/>
  <c r="H37" i="36"/>
  <c r="F37" i="36" s="1"/>
  <c r="I37" i="36"/>
  <c r="AN37" i="36"/>
  <c r="AX37" i="36" s="1"/>
  <c r="AO37" i="36"/>
  <c r="AP37" i="36"/>
  <c r="AQ37" i="36"/>
  <c r="AR37" i="36"/>
  <c r="AS37" i="36"/>
  <c r="AS74" i="36" s="1"/>
  <c r="AT37" i="36"/>
  <c r="AU37" i="36"/>
  <c r="AV37" i="36"/>
  <c r="AW37" i="36"/>
  <c r="G38" i="36"/>
  <c r="F38" i="36" s="1"/>
  <c r="H38" i="36"/>
  <c r="I38" i="36"/>
  <c r="AN38" i="36"/>
  <c r="AO38" i="36"/>
  <c r="AP38" i="36"/>
  <c r="AQ38" i="36"/>
  <c r="AR38" i="36"/>
  <c r="AS38" i="36"/>
  <c r="AT38" i="36"/>
  <c r="AU38" i="36"/>
  <c r="AV38" i="36"/>
  <c r="AW38" i="36"/>
  <c r="AW74" i="36" s="1"/>
  <c r="AX38" i="36"/>
  <c r="G39" i="36"/>
  <c r="F39" i="36" s="1"/>
  <c r="H39" i="36"/>
  <c r="I39" i="36"/>
  <c r="AN39" i="36"/>
  <c r="AO39" i="36"/>
  <c r="AP39" i="36"/>
  <c r="AQ39" i="36"/>
  <c r="AR39" i="36"/>
  <c r="AS39" i="36"/>
  <c r="AT39" i="36"/>
  <c r="AX39" i="36" s="1"/>
  <c r="AU39" i="36"/>
  <c r="AV39" i="36"/>
  <c r="AW39" i="36"/>
  <c r="F40" i="36"/>
  <c r="G40" i="36"/>
  <c r="H40" i="36"/>
  <c r="I40" i="36"/>
  <c r="AN40" i="36"/>
  <c r="AO40" i="36"/>
  <c r="AX40" i="36" s="1"/>
  <c r="AP40" i="36"/>
  <c r="AQ40" i="36"/>
  <c r="AR40" i="36"/>
  <c r="AS40" i="36"/>
  <c r="AT40" i="36"/>
  <c r="AU40" i="36"/>
  <c r="AV40" i="36"/>
  <c r="AW40" i="36"/>
  <c r="G41" i="36"/>
  <c r="H41" i="36"/>
  <c r="F41" i="36" s="1"/>
  <c r="I41" i="36"/>
  <c r="AN41" i="36"/>
  <c r="AX41" i="36" s="1"/>
  <c r="AO41" i="36"/>
  <c r="AP41" i="36"/>
  <c r="AQ41" i="36"/>
  <c r="AR41" i="36"/>
  <c r="AS41" i="36"/>
  <c r="AT41" i="36"/>
  <c r="AU41" i="36"/>
  <c r="AV41" i="36"/>
  <c r="AW41" i="36"/>
  <c r="G42" i="36"/>
  <c r="F42" i="36" s="1"/>
  <c r="H42" i="36"/>
  <c r="I42" i="36"/>
  <c r="AN42" i="36"/>
  <c r="AO42" i="36"/>
  <c r="AP42" i="36"/>
  <c r="AQ42" i="36"/>
  <c r="AR42" i="36"/>
  <c r="AS42" i="36"/>
  <c r="AT42" i="36"/>
  <c r="AU42" i="36"/>
  <c r="AV42" i="36"/>
  <c r="AW42" i="36"/>
  <c r="AX42" i="36"/>
  <c r="G43" i="36"/>
  <c r="F43" i="36" s="1"/>
  <c r="H43" i="36"/>
  <c r="I43" i="36"/>
  <c r="AN43" i="36"/>
  <c r="AO43" i="36"/>
  <c r="AP43" i="36"/>
  <c r="AQ43" i="36"/>
  <c r="AR43" i="36"/>
  <c r="AS43" i="36"/>
  <c r="AT43" i="36"/>
  <c r="AX43" i="36" s="1"/>
  <c r="AU43" i="36"/>
  <c r="AV43" i="36"/>
  <c r="AW43" i="36"/>
  <c r="F44" i="36"/>
  <c r="G44" i="36"/>
  <c r="H44" i="36"/>
  <c r="I44" i="36"/>
  <c r="AN44" i="36"/>
  <c r="AO44" i="36"/>
  <c r="AX44" i="36" s="1"/>
  <c r="AP44" i="36"/>
  <c r="AQ44" i="36"/>
  <c r="AR44" i="36"/>
  <c r="AS44" i="36"/>
  <c r="AT44" i="36"/>
  <c r="AU44" i="36"/>
  <c r="AV44" i="36"/>
  <c r="AW44" i="36"/>
  <c r="G45" i="36"/>
  <c r="H45" i="36"/>
  <c r="F45" i="36" s="1"/>
  <c r="I45" i="36"/>
  <c r="AN45" i="36"/>
  <c r="AX45" i="36" s="1"/>
  <c r="AO45" i="36"/>
  <c r="AP45" i="36"/>
  <c r="AQ45" i="36"/>
  <c r="AR45" i="36"/>
  <c r="AS45" i="36"/>
  <c r="AT45" i="36"/>
  <c r="AU45" i="36"/>
  <c r="AV45" i="36"/>
  <c r="AW45" i="36"/>
  <c r="G46" i="36"/>
  <c r="F46" i="36" s="1"/>
  <c r="H46" i="36"/>
  <c r="I46" i="36"/>
  <c r="AN46" i="36"/>
  <c r="AO46" i="36"/>
  <c r="AP46" i="36"/>
  <c r="AQ46" i="36"/>
  <c r="AR46" i="36"/>
  <c r="AS46" i="36"/>
  <c r="AT46" i="36"/>
  <c r="AU46" i="36"/>
  <c r="AV46" i="36"/>
  <c r="AW46" i="36"/>
  <c r="AX46" i="36"/>
  <c r="G47" i="36"/>
  <c r="F47" i="36" s="1"/>
  <c r="H47" i="36"/>
  <c r="I47" i="36"/>
  <c r="AN47" i="36"/>
  <c r="AO47" i="36"/>
  <c r="AP47" i="36"/>
  <c r="AQ47" i="36"/>
  <c r="AR47" i="36"/>
  <c r="AS47" i="36"/>
  <c r="AT47" i="36"/>
  <c r="AX47" i="36" s="1"/>
  <c r="AU47" i="36"/>
  <c r="AV47" i="36"/>
  <c r="AW47" i="36"/>
  <c r="F48" i="36"/>
  <c r="G48" i="36"/>
  <c r="H48" i="36"/>
  <c r="I48" i="36"/>
  <c r="AN48" i="36"/>
  <c r="AO48" i="36"/>
  <c r="AX48" i="36" s="1"/>
  <c r="AP48" i="36"/>
  <c r="AQ48" i="36"/>
  <c r="AR48" i="36"/>
  <c r="AS48" i="36"/>
  <c r="AT48" i="36"/>
  <c r="AU48" i="36"/>
  <c r="AV48" i="36"/>
  <c r="AW48" i="36"/>
  <c r="G49" i="36"/>
  <c r="F49" i="36" s="1"/>
  <c r="H49" i="36"/>
  <c r="I49" i="36"/>
  <c r="AN49" i="36"/>
  <c r="AX49" i="36" s="1"/>
  <c r="AO49" i="36"/>
  <c r="AP49" i="36"/>
  <c r="AQ49" i="36"/>
  <c r="AR49" i="36"/>
  <c r="AS49" i="36"/>
  <c r="AT49" i="36"/>
  <c r="AU49" i="36"/>
  <c r="AV49" i="36"/>
  <c r="AW49" i="36"/>
  <c r="G50" i="36"/>
  <c r="F50" i="36" s="1"/>
  <c r="H50" i="36"/>
  <c r="I50" i="36"/>
  <c r="AN50" i="36"/>
  <c r="AO50" i="36"/>
  <c r="AP50" i="36"/>
  <c r="AQ50" i="36"/>
  <c r="AR50" i="36"/>
  <c r="AS50" i="36"/>
  <c r="AT50" i="36"/>
  <c r="AU50" i="36"/>
  <c r="AV50" i="36"/>
  <c r="AW50" i="36"/>
  <c r="AX50" i="36"/>
  <c r="G51" i="36"/>
  <c r="F51" i="36" s="1"/>
  <c r="H51" i="36"/>
  <c r="I51" i="36"/>
  <c r="AN51" i="36"/>
  <c r="AO51" i="36"/>
  <c r="AP51" i="36"/>
  <c r="AQ51" i="36"/>
  <c r="AR51" i="36"/>
  <c r="AS51" i="36"/>
  <c r="AT51" i="36"/>
  <c r="AX51" i="36" s="1"/>
  <c r="AU51" i="36"/>
  <c r="AV51" i="36"/>
  <c r="AW51" i="36"/>
  <c r="F52" i="36"/>
  <c r="G52" i="36"/>
  <c r="H52" i="36"/>
  <c r="I52" i="36"/>
  <c r="AN52" i="36"/>
  <c r="AO52" i="36"/>
  <c r="AX52" i="36" s="1"/>
  <c r="AP52" i="36"/>
  <c r="AQ52" i="36"/>
  <c r="AR52" i="36"/>
  <c r="AS52" i="36"/>
  <c r="AT52" i="36"/>
  <c r="AU52" i="36"/>
  <c r="AV52" i="36"/>
  <c r="AW52" i="36"/>
  <c r="G53" i="36"/>
  <c r="H53" i="36"/>
  <c r="F53" i="36" s="1"/>
  <c r="I53" i="36"/>
  <c r="AN53" i="36"/>
  <c r="AX53" i="36" s="1"/>
  <c r="AO53" i="36"/>
  <c r="AP53" i="36"/>
  <c r="AQ53" i="36"/>
  <c r="AR53" i="36"/>
  <c r="AS53" i="36"/>
  <c r="AT53" i="36"/>
  <c r="AU53" i="36"/>
  <c r="AV53" i="36"/>
  <c r="AW53" i="36"/>
  <c r="G54" i="36"/>
  <c r="F54" i="36" s="1"/>
  <c r="H54" i="36"/>
  <c r="I54" i="36"/>
  <c r="AN54" i="36"/>
  <c r="AO54" i="36"/>
  <c r="AP54" i="36"/>
  <c r="AQ54" i="36"/>
  <c r="AR54" i="36"/>
  <c r="AS54" i="36"/>
  <c r="AT54" i="36"/>
  <c r="AU54" i="36"/>
  <c r="AV54" i="36"/>
  <c r="AW54" i="36"/>
  <c r="AX54" i="36"/>
  <c r="G55" i="36"/>
  <c r="F55" i="36" s="1"/>
  <c r="H55" i="36"/>
  <c r="I55" i="36"/>
  <c r="AN55" i="36"/>
  <c r="AO55" i="36"/>
  <c r="AP55" i="36"/>
  <c r="AQ55" i="36"/>
  <c r="AR55" i="36"/>
  <c r="AS55" i="36"/>
  <c r="AT55" i="36"/>
  <c r="AX55" i="36" s="1"/>
  <c r="AU55" i="36"/>
  <c r="AV55" i="36"/>
  <c r="AW55" i="36"/>
  <c r="F56" i="36"/>
  <c r="G56" i="36"/>
  <c r="H56" i="36"/>
  <c r="I56" i="36"/>
  <c r="AN56" i="36"/>
  <c r="AO56" i="36"/>
  <c r="AX56" i="36" s="1"/>
  <c r="AP56" i="36"/>
  <c r="AQ56" i="36"/>
  <c r="AR56" i="36"/>
  <c r="AS56" i="36"/>
  <c r="AT56" i="36"/>
  <c r="AU56" i="36"/>
  <c r="AV56" i="36"/>
  <c r="AW56" i="36"/>
  <c r="G57" i="36"/>
  <c r="H57" i="36"/>
  <c r="F57" i="36" s="1"/>
  <c r="I57" i="36"/>
  <c r="AN57" i="36"/>
  <c r="AX57" i="36" s="1"/>
  <c r="AO57" i="36"/>
  <c r="AP57" i="36"/>
  <c r="AQ57" i="36"/>
  <c r="AR57" i="36"/>
  <c r="AS57" i="36"/>
  <c r="AT57" i="36"/>
  <c r="AU57" i="36"/>
  <c r="AV57" i="36"/>
  <c r="AW57" i="36"/>
  <c r="G58" i="36"/>
  <c r="F58" i="36" s="1"/>
  <c r="H58" i="36"/>
  <c r="I58" i="36"/>
  <c r="AN58" i="36"/>
  <c r="AO58" i="36"/>
  <c r="AP58" i="36"/>
  <c r="AQ58" i="36"/>
  <c r="AR58" i="36"/>
  <c r="AS58" i="36"/>
  <c r="AT58" i="36"/>
  <c r="AU58" i="36"/>
  <c r="AV58" i="36"/>
  <c r="AW58" i="36"/>
  <c r="AX58" i="36"/>
  <c r="G59" i="36"/>
  <c r="F59" i="36" s="1"/>
  <c r="H59" i="36"/>
  <c r="I59" i="36"/>
  <c r="AN59" i="36"/>
  <c r="AO59" i="36"/>
  <c r="AP59" i="36"/>
  <c r="AQ59" i="36"/>
  <c r="AR59" i="36"/>
  <c r="AS59" i="36"/>
  <c r="AT59" i="36"/>
  <c r="AX59" i="36" s="1"/>
  <c r="AU59" i="36"/>
  <c r="AV59" i="36"/>
  <c r="AW59" i="36"/>
  <c r="F60" i="36"/>
  <c r="G60" i="36"/>
  <c r="H60" i="36"/>
  <c r="I60" i="36"/>
  <c r="AN60" i="36"/>
  <c r="AO60" i="36"/>
  <c r="AX60" i="36" s="1"/>
  <c r="AP60" i="36"/>
  <c r="AQ60" i="36"/>
  <c r="AR60" i="36"/>
  <c r="AS60" i="36"/>
  <c r="AT60" i="36"/>
  <c r="AU60" i="36"/>
  <c r="AV60" i="36"/>
  <c r="AW60" i="36"/>
  <c r="G61" i="36"/>
  <c r="F61" i="36" s="1"/>
  <c r="H61" i="36"/>
  <c r="I61" i="36"/>
  <c r="AN61" i="36"/>
  <c r="AX61" i="36" s="1"/>
  <c r="AO61" i="36"/>
  <c r="AP61" i="36"/>
  <c r="AQ61" i="36"/>
  <c r="AR61" i="36"/>
  <c r="AS61" i="36"/>
  <c r="AT61" i="36"/>
  <c r="AU61" i="36"/>
  <c r="AV61" i="36"/>
  <c r="AW61" i="36"/>
  <c r="G62" i="36"/>
  <c r="F62" i="36" s="1"/>
  <c r="H62" i="36"/>
  <c r="I62" i="36"/>
  <c r="AN62" i="36"/>
  <c r="AO62" i="36"/>
  <c r="AP62" i="36"/>
  <c r="AQ62" i="36"/>
  <c r="AR62" i="36"/>
  <c r="AS62" i="36"/>
  <c r="AT62" i="36"/>
  <c r="AU62" i="36"/>
  <c r="AV62" i="36"/>
  <c r="AW62" i="36"/>
  <c r="AX62" i="36"/>
  <c r="G63" i="36"/>
  <c r="F63" i="36" s="1"/>
  <c r="H63" i="36"/>
  <c r="I63" i="36"/>
  <c r="AN63" i="36"/>
  <c r="AO63" i="36"/>
  <c r="AP63" i="36"/>
  <c r="AQ63" i="36"/>
  <c r="AR63" i="36"/>
  <c r="AS63" i="36"/>
  <c r="AT63" i="36"/>
  <c r="AX63" i="36" s="1"/>
  <c r="AU63" i="36"/>
  <c r="AV63" i="36"/>
  <c r="AW63" i="36"/>
  <c r="F64" i="36"/>
  <c r="G64" i="36"/>
  <c r="H64" i="36"/>
  <c r="I64" i="36"/>
  <c r="AN64" i="36"/>
  <c r="AO64" i="36"/>
  <c r="AX64" i="36" s="1"/>
  <c r="AP64" i="36"/>
  <c r="AQ64" i="36"/>
  <c r="AR64" i="36"/>
  <c r="AS64" i="36"/>
  <c r="AT64" i="36"/>
  <c r="AU64" i="36"/>
  <c r="AV64" i="36"/>
  <c r="AW64" i="36"/>
  <c r="G65" i="36"/>
  <c r="H65" i="36"/>
  <c r="F65" i="36" s="1"/>
  <c r="I65" i="36"/>
  <c r="AN65" i="36"/>
  <c r="AX65" i="36" s="1"/>
  <c r="AO65" i="36"/>
  <c r="AP65" i="36"/>
  <c r="AQ65" i="36"/>
  <c r="AR65" i="36"/>
  <c r="AS65" i="36"/>
  <c r="AT65" i="36"/>
  <c r="AU65" i="36"/>
  <c r="AV65" i="36"/>
  <c r="AW65" i="36"/>
  <c r="G66" i="36"/>
  <c r="F66" i="36" s="1"/>
  <c r="H66" i="36"/>
  <c r="I66" i="36"/>
  <c r="AN66" i="36"/>
  <c r="AO66" i="36"/>
  <c r="AP66" i="36"/>
  <c r="AP74" i="36" s="1"/>
  <c r="AQ66" i="36"/>
  <c r="AR66" i="36"/>
  <c r="AS66" i="36"/>
  <c r="AT66" i="36"/>
  <c r="AU66" i="36"/>
  <c r="AV66" i="36"/>
  <c r="AW66" i="36"/>
  <c r="AX66" i="36"/>
  <c r="G67" i="36"/>
  <c r="F67" i="36" s="1"/>
  <c r="H67" i="36"/>
  <c r="I67" i="36"/>
  <c r="AN67" i="36"/>
  <c r="AO67" i="36"/>
  <c r="AP67" i="36"/>
  <c r="AQ67" i="36"/>
  <c r="AR67" i="36"/>
  <c r="AS67" i="36"/>
  <c r="AT67" i="36"/>
  <c r="AX67" i="36" s="1"/>
  <c r="AU67" i="36"/>
  <c r="AV67" i="36"/>
  <c r="AW67" i="36"/>
  <c r="F68" i="36"/>
  <c r="G68" i="36"/>
  <c r="H68" i="36"/>
  <c r="I68" i="36"/>
  <c r="AN68" i="36"/>
  <c r="AO68" i="36"/>
  <c r="AX68" i="36" s="1"/>
  <c r="AP68" i="36"/>
  <c r="AQ68" i="36"/>
  <c r="AR68" i="36"/>
  <c r="AS68" i="36"/>
  <c r="AT68" i="36"/>
  <c r="AU68" i="36"/>
  <c r="AV68" i="36"/>
  <c r="AW68" i="36"/>
  <c r="G69" i="36"/>
  <c r="H69" i="36"/>
  <c r="F69" i="36" s="1"/>
  <c r="I69" i="36"/>
  <c r="AN69" i="36"/>
  <c r="AX69" i="36" s="1"/>
  <c r="AO69" i="36"/>
  <c r="AP69" i="36"/>
  <c r="AQ69" i="36"/>
  <c r="AR69" i="36"/>
  <c r="AS69" i="36"/>
  <c r="AT69" i="36"/>
  <c r="AU69" i="36"/>
  <c r="AV69" i="36"/>
  <c r="AW69" i="36"/>
  <c r="G70" i="36"/>
  <c r="F70" i="36" s="1"/>
  <c r="H70" i="36"/>
  <c r="I70" i="36"/>
  <c r="AN70" i="36"/>
  <c r="AO70" i="36"/>
  <c r="AP70" i="36"/>
  <c r="AQ70" i="36"/>
  <c r="AR70" i="36"/>
  <c r="AS70" i="36"/>
  <c r="AT70" i="36"/>
  <c r="AU70" i="36"/>
  <c r="AV70" i="36"/>
  <c r="AW70" i="36"/>
  <c r="AX70" i="36"/>
  <c r="G71" i="36"/>
  <c r="F71" i="36" s="1"/>
  <c r="H71" i="36"/>
  <c r="I71" i="36"/>
  <c r="AN71" i="36"/>
  <c r="AO71" i="36"/>
  <c r="AP71" i="36"/>
  <c r="AQ71" i="36"/>
  <c r="AR71" i="36"/>
  <c r="AS71" i="36"/>
  <c r="AT71" i="36"/>
  <c r="AX71" i="36" s="1"/>
  <c r="AU71" i="36"/>
  <c r="AV71" i="36"/>
  <c r="AW71" i="36"/>
  <c r="F72" i="36"/>
  <c r="G72" i="36"/>
  <c r="H72" i="36"/>
  <c r="I72" i="36"/>
  <c r="AN72" i="36"/>
  <c r="AO72" i="36"/>
  <c r="AX72" i="36" s="1"/>
  <c r="AP72" i="36"/>
  <c r="AQ72" i="36"/>
  <c r="AR72" i="36"/>
  <c r="AS72" i="36"/>
  <c r="AT72" i="36"/>
  <c r="AU72" i="36"/>
  <c r="AV72" i="36"/>
  <c r="AW72" i="36"/>
  <c r="G73" i="36"/>
  <c r="F73" i="36" s="1"/>
  <c r="H73" i="36"/>
  <c r="I73" i="36"/>
  <c r="AN73" i="36"/>
  <c r="AX73" i="36" s="1"/>
  <c r="AO73" i="36"/>
  <c r="AP73" i="36"/>
  <c r="AQ73" i="36"/>
  <c r="AR73" i="36"/>
  <c r="AS73" i="36"/>
  <c r="AT73" i="36"/>
  <c r="AU73" i="36"/>
  <c r="AV73" i="36"/>
  <c r="AW73" i="36"/>
  <c r="G74" i="36"/>
  <c r="H74" i="36"/>
  <c r="J74" i="36"/>
  <c r="K74" i="36"/>
  <c r="L74" i="36"/>
  <c r="M74" i="36"/>
  <c r="N74" i="36"/>
  <c r="O74" i="36"/>
  <c r="P74" i="36"/>
  <c r="Q74" i="36"/>
  <c r="R74" i="36"/>
  <c r="S74" i="36"/>
  <c r="T74" i="36"/>
  <c r="U74" i="36"/>
  <c r="V74" i="36"/>
  <c r="W74" i="36"/>
  <c r="X74" i="36"/>
  <c r="Y74" i="36"/>
  <c r="Z74" i="36"/>
  <c r="AA74" i="36"/>
  <c r="AB74" i="36"/>
  <c r="AC74" i="36"/>
  <c r="AD74" i="36"/>
  <c r="AE74" i="36"/>
  <c r="AF74" i="36"/>
  <c r="AG74" i="36"/>
  <c r="AH74" i="36"/>
  <c r="AI74" i="36"/>
  <c r="AJ74" i="36"/>
  <c r="AK74" i="36"/>
  <c r="AL74" i="36"/>
  <c r="AM74" i="36"/>
  <c r="AQ74" i="36"/>
  <c r="AR74" i="36"/>
  <c r="AT74" i="36"/>
  <c r="AV74" i="36"/>
  <c r="B6" i="35"/>
  <c r="G9" i="35"/>
  <c r="F9" i="35" s="1"/>
  <c r="H9" i="35"/>
  <c r="I9" i="35"/>
  <c r="AN9" i="35"/>
  <c r="AO9" i="35"/>
  <c r="AX9" i="35" s="1"/>
  <c r="AP9" i="35"/>
  <c r="AQ9" i="35"/>
  <c r="AR9" i="35"/>
  <c r="AS9" i="35"/>
  <c r="AT9" i="35"/>
  <c r="AU9" i="35"/>
  <c r="AV9" i="35"/>
  <c r="AW9" i="35"/>
  <c r="AW74" i="35" s="1"/>
  <c r="G10" i="35"/>
  <c r="H10" i="35"/>
  <c r="I10" i="35"/>
  <c r="F10" i="35" s="1"/>
  <c r="AN10" i="35"/>
  <c r="AX10" i="35" s="1"/>
  <c r="AO10" i="35"/>
  <c r="AP10" i="35"/>
  <c r="AQ10" i="35"/>
  <c r="AR10" i="35"/>
  <c r="AS10" i="35"/>
  <c r="AT10" i="35"/>
  <c r="AT74" i="35" s="1"/>
  <c r="AU10" i="35"/>
  <c r="AV10" i="35"/>
  <c r="AV74" i="35" s="1"/>
  <c r="AW10" i="35"/>
  <c r="F11" i="35"/>
  <c r="G11" i="35"/>
  <c r="H11" i="35"/>
  <c r="I11" i="35"/>
  <c r="AN11" i="35"/>
  <c r="AO11" i="35"/>
  <c r="AX11" i="35" s="1"/>
  <c r="AP11" i="35"/>
  <c r="AQ11" i="35"/>
  <c r="AQ74" i="35" s="1"/>
  <c r="AR11" i="35"/>
  <c r="AS11" i="35"/>
  <c r="AT11" i="35"/>
  <c r="AU11" i="35"/>
  <c r="AV11" i="35"/>
  <c r="AW11" i="35"/>
  <c r="F12" i="35"/>
  <c r="G12" i="35"/>
  <c r="H12" i="35"/>
  <c r="I12" i="35"/>
  <c r="AN12" i="35"/>
  <c r="AX12" i="35" s="1"/>
  <c r="AO12" i="35"/>
  <c r="AP12" i="35"/>
  <c r="AQ12" i="35"/>
  <c r="AR12" i="35"/>
  <c r="AS12" i="35"/>
  <c r="AT12" i="35"/>
  <c r="AU12" i="35"/>
  <c r="AV12" i="35"/>
  <c r="AW12" i="35"/>
  <c r="G13" i="35"/>
  <c r="F13" i="35" s="1"/>
  <c r="H13" i="35"/>
  <c r="I13" i="35"/>
  <c r="AN13" i="35"/>
  <c r="AX13" i="35" s="1"/>
  <c r="AO13" i="35"/>
  <c r="AP13" i="35"/>
  <c r="AQ13" i="35"/>
  <c r="AR13" i="35"/>
  <c r="AS13" i="35"/>
  <c r="AT13" i="35"/>
  <c r="AU13" i="35"/>
  <c r="AV13" i="35"/>
  <c r="AW13" i="35"/>
  <c r="G14" i="35"/>
  <c r="H14" i="35"/>
  <c r="I14" i="35"/>
  <c r="F14" i="35" s="1"/>
  <c r="AN14" i="35"/>
  <c r="AX14" i="35" s="1"/>
  <c r="AO14" i="35"/>
  <c r="AP14" i="35"/>
  <c r="AQ14" i="35"/>
  <c r="AR14" i="35"/>
  <c r="AS14" i="35"/>
  <c r="AT14" i="35"/>
  <c r="AU14" i="35"/>
  <c r="AV14" i="35"/>
  <c r="AW14" i="35"/>
  <c r="F15" i="35"/>
  <c r="B5" i="35" s="1"/>
  <c r="G15" i="35"/>
  <c r="H15" i="35"/>
  <c r="I15" i="35"/>
  <c r="AN15" i="35"/>
  <c r="AO15" i="35"/>
  <c r="AX15" i="35" s="1"/>
  <c r="AP15" i="35"/>
  <c r="AQ15" i="35"/>
  <c r="AR15" i="35"/>
  <c r="AS15" i="35"/>
  <c r="AT15" i="35"/>
  <c r="AU15" i="35"/>
  <c r="AV15" i="35"/>
  <c r="AW15" i="35"/>
  <c r="G16" i="35"/>
  <c r="H16" i="35"/>
  <c r="F16" i="35" s="1"/>
  <c r="I16" i="35"/>
  <c r="AN16" i="35"/>
  <c r="AX16" i="35" s="1"/>
  <c r="AO16" i="35"/>
  <c r="AP16" i="35"/>
  <c r="AQ16" i="35"/>
  <c r="AR16" i="35"/>
  <c r="AS16" i="35"/>
  <c r="AT16" i="35"/>
  <c r="AU16" i="35"/>
  <c r="AV16" i="35"/>
  <c r="AW16" i="35"/>
  <c r="G17" i="35"/>
  <c r="F17" i="35" s="1"/>
  <c r="H17" i="35"/>
  <c r="I17" i="35"/>
  <c r="AN17" i="35"/>
  <c r="AX17" i="35" s="1"/>
  <c r="AO17" i="35"/>
  <c r="AP17" i="35"/>
  <c r="AQ17" i="35"/>
  <c r="AR17" i="35"/>
  <c r="AS17" i="35"/>
  <c r="AT17" i="35"/>
  <c r="AU17" i="35"/>
  <c r="AV17" i="35"/>
  <c r="AW17" i="35"/>
  <c r="G18" i="35"/>
  <c r="H18" i="35"/>
  <c r="I18" i="35"/>
  <c r="F18" i="35" s="1"/>
  <c r="AN18" i="35"/>
  <c r="AX18" i="35" s="1"/>
  <c r="AO18" i="35"/>
  <c r="AP18" i="35"/>
  <c r="AQ18" i="35"/>
  <c r="AR18" i="35"/>
  <c r="AS18" i="35"/>
  <c r="AT18" i="35"/>
  <c r="AU18" i="35"/>
  <c r="AV18" i="35"/>
  <c r="AW18" i="35"/>
  <c r="F19" i="35"/>
  <c r="G19" i="35"/>
  <c r="H19" i="35"/>
  <c r="I19" i="35"/>
  <c r="AN19" i="35"/>
  <c r="AO19" i="35"/>
  <c r="AX19" i="35" s="1"/>
  <c r="AP19" i="35"/>
  <c r="AQ19" i="35"/>
  <c r="AR19" i="35"/>
  <c r="AS19" i="35"/>
  <c r="AT19" i="35"/>
  <c r="AU19" i="35"/>
  <c r="AV19" i="35"/>
  <c r="AW19" i="35"/>
  <c r="G20" i="35"/>
  <c r="H20" i="35"/>
  <c r="F20" i="35" s="1"/>
  <c r="I20" i="35"/>
  <c r="AN20" i="35"/>
  <c r="AX20" i="35" s="1"/>
  <c r="AO20" i="35"/>
  <c r="AP20" i="35"/>
  <c r="AQ20" i="35"/>
  <c r="AR20" i="35"/>
  <c r="AS20" i="35"/>
  <c r="AT20" i="35"/>
  <c r="AU20" i="35"/>
  <c r="AV20" i="35"/>
  <c r="AW20" i="35"/>
  <c r="G21" i="35"/>
  <c r="F21" i="35" s="1"/>
  <c r="H21" i="35"/>
  <c r="I21" i="35"/>
  <c r="AN21" i="35"/>
  <c r="AO21" i="35"/>
  <c r="AX21" i="35" s="1"/>
  <c r="AP21" i="35"/>
  <c r="AQ21" i="35"/>
  <c r="AR21" i="35"/>
  <c r="AS21" i="35"/>
  <c r="AT21" i="35"/>
  <c r="AU21" i="35"/>
  <c r="AV21" i="35"/>
  <c r="AW21" i="35"/>
  <c r="G22" i="35"/>
  <c r="H22" i="35"/>
  <c r="I22" i="35"/>
  <c r="F22" i="35" s="1"/>
  <c r="AN22" i="35"/>
  <c r="AX22" i="35" s="1"/>
  <c r="AO22" i="35"/>
  <c r="AP22" i="35"/>
  <c r="AQ22" i="35"/>
  <c r="AR22" i="35"/>
  <c r="AS22" i="35"/>
  <c r="AT22" i="35"/>
  <c r="AU22" i="35"/>
  <c r="AV22" i="35"/>
  <c r="AW22" i="35"/>
  <c r="F23" i="35"/>
  <c r="G23" i="35"/>
  <c r="H23" i="35"/>
  <c r="I23" i="35"/>
  <c r="AN23" i="35"/>
  <c r="AO23" i="35"/>
  <c r="AX23" i="35" s="1"/>
  <c r="AP23" i="35"/>
  <c r="AQ23" i="35"/>
  <c r="AR23" i="35"/>
  <c r="AS23" i="35"/>
  <c r="AT23" i="35"/>
  <c r="AU23" i="35"/>
  <c r="AV23" i="35"/>
  <c r="AW23" i="35"/>
  <c r="G24" i="35"/>
  <c r="H24" i="35"/>
  <c r="F24" i="35" s="1"/>
  <c r="I24" i="35"/>
  <c r="AN24" i="35"/>
  <c r="AX24" i="35" s="1"/>
  <c r="AO24" i="35"/>
  <c r="AP24" i="35"/>
  <c r="AQ24" i="35"/>
  <c r="AR24" i="35"/>
  <c r="AS24" i="35"/>
  <c r="AT24" i="35"/>
  <c r="AU24" i="35"/>
  <c r="AV24" i="35"/>
  <c r="AW24" i="35"/>
  <c r="G25" i="35"/>
  <c r="F25" i="35" s="1"/>
  <c r="B2" i="35" s="1"/>
  <c r="H25" i="35"/>
  <c r="I25" i="35"/>
  <c r="AN25" i="35"/>
  <c r="AX25" i="35" s="1"/>
  <c r="AO25" i="35"/>
  <c r="AP25" i="35"/>
  <c r="AQ25" i="35"/>
  <c r="AR25" i="35"/>
  <c r="AS25" i="35"/>
  <c r="AT25" i="35"/>
  <c r="AU25" i="35"/>
  <c r="AV25" i="35"/>
  <c r="AW25" i="35"/>
  <c r="G26" i="35"/>
  <c r="H26" i="35"/>
  <c r="I26" i="35"/>
  <c r="F26" i="35" s="1"/>
  <c r="AN26" i="35"/>
  <c r="AX26" i="35" s="1"/>
  <c r="AO26" i="35"/>
  <c r="AP26" i="35"/>
  <c r="AQ26" i="35"/>
  <c r="AR26" i="35"/>
  <c r="AS26" i="35"/>
  <c r="AT26" i="35"/>
  <c r="AU26" i="35"/>
  <c r="AV26" i="35"/>
  <c r="AW26" i="35"/>
  <c r="F27" i="35"/>
  <c r="G27" i="35"/>
  <c r="H27" i="35"/>
  <c r="I27" i="35"/>
  <c r="AN27" i="35"/>
  <c r="AO27" i="35"/>
  <c r="AX27" i="35" s="1"/>
  <c r="AP27" i="35"/>
  <c r="AQ27" i="35"/>
  <c r="AR27" i="35"/>
  <c r="AS27" i="35"/>
  <c r="AT27" i="35"/>
  <c r="AU27" i="35"/>
  <c r="AV27" i="35"/>
  <c r="AW27" i="35"/>
  <c r="G28" i="35"/>
  <c r="H28" i="35"/>
  <c r="F28" i="35" s="1"/>
  <c r="I28" i="35"/>
  <c r="AN28" i="35"/>
  <c r="AX28" i="35" s="1"/>
  <c r="AO28" i="35"/>
  <c r="AP28" i="35"/>
  <c r="AQ28" i="35"/>
  <c r="AR28" i="35"/>
  <c r="AS28" i="35"/>
  <c r="AT28" i="35"/>
  <c r="AU28" i="35"/>
  <c r="AV28" i="35"/>
  <c r="AW28" i="35"/>
  <c r="G29" i="35"/>
  <c r="F29" i="35" s="1"/>
  <c r="H29" i="35"/>
  <c r="I29" i="35"/>
  <c r="AN29" i="35"/>
  <c r="AX29" i="35" s="1"/>
  <c r="AO29" i="35"/>
  <c r="AP29" i="35"/>
  <c r="AQ29" i="35"/>
  <c r="AR29" i="35"/>
  <c r="AS29" i="35"/>
  <c r="AT29" i="35"/>
  <c r="AU29" i="35"/>
  <c r="AV29" i="35"/>
  <c r="AW29" i="35"/>
  <c r="G30" i="35"/>
  <c r="H30" i="35"/>
  <c r="I30" i="35"/>
  <c r="F30" i="35" s="1"/>
  <c r="AN30" i="35"/>
  <c r="AX30" i="35" s="1"/>
  <c r="AO30" i="35"/>
  <c r="AP30" i="35"/>
  <c r="AQ30" i="35"/>
  <c r="AR30" i="35"/>
  <c r="AS30" i="35"/>
  <c r="AT30" i="35"/>
  <c r="AU30" i="35"/>
  <c r="AV30" i="35"/>
  <c r="AW30" i="35"/>
  <c r="F31" i="35"/>
  <c r="G31" i="35"/>
  <c r="H31" i="35"/>
  <c r="I31" i="35"/>
  <c r="AN31" i="35"/>
  <c r="AX31" i="35" s="1"/>
  <c r="AO31" i="35"/>
  <c r="AP31" i="35"/>
  <c r="AQ31" i="35"/>
  <c r="AR31" i="35"/>
  <c r="AS31" i="35"/>
  <c r="AT31" i="35"/>
  <c r="AU31" i="35"/>
  <c r="AV31" i="35"/>
  <c r="AW31" i="35"/>
  <c r="G32" i="35"/>
  <c r="H32" i="35"/>
  <c r="F32" i="35" s="1"/>
  <c r="I32" i="35"/>
  <c r="AN32" i="35"/>
  <c r="AX32" i="35" s="1"/>
  <c r="AO32" i="35"/>
  <c r="AP32" i="35"/>
  <c r="AQ32" i="35"/>
  <c r="AR32" i="35"/>
  <c r="AS32" i="35"/>
  <c r="AT32" i="35"/>
  <c r="AU32" i="35"/>
  <c r="AV32" i="35"/>
  <c r="AW32" i="35"/>
  <c r="G33" i="35"/>
  <c r="F33" i="35" s="1"/>
  <c r="H33" i="35"/>
  <c r="I33" i="35"/>
  <c r="AN33" i="35"/>
  <c r="AX33" i="35" s="1"/>
  <c r="AO33" i="35"/>
  <c r="AP33" i="35"/>
  <c r="AQ33" i="35"/>
  <c r="AR33" i="35"/>
  <c r="AS33" i="35"/>
  <c r="AT33" i="35"/>
  <c r="AU33" i="35"/>
  <c r="AV33" i="35"/>
  <c r="AW33" i="35"/>
  <c r="G34" i="35"/>
  <c r="H34" i="35"/>
  <c r="I34" i="35"/>
  <c r="F34" i="35" s="1"/>
  <c r="AN34" i="35"/>
  <c r="AX34" i="35" s="1"/>
  <c r="AO34" i="35"/>
  <c r="AP34" i="35"/>
  <c r="AQ34" i="35"/>
  <c r="AR34" i="35"/>
  <c r="AS34" i="35"/>
  <c r="AT34" i="35"/>
  <c r="AU34" i="35"/>
  <c r="AV34" i="35"/>
  <c r="AW34" i="35"/>
  <c r="F35" i="35"/>
  <c r="G35" i="35"/>
  <c r="H35" i="35"/>
  <c r="I35" i="35"/>
  <c r="AN35" i="35"/>
  <c r="AO35" i="35"/>
  <c r="AX35" i="35" s="1"/>
  <c r="AP35" i="35"/>
  <c r="AQ35" i="35"/>
  <c r="AR35" i="35"/>
  <c r="AS35" i="35"/>
  <c r="AT35" i="35"/>
  <c r="AU35" i="35"/>
  <c r="AV35" i="35"/>
  <c r="AW35" i="35"/>
  <c r="G36" i="35"/>
  <c r="H36" i="35"/>
  <c r="F36" i="35" s="1"/>
  <c r="I36" i="35"/>
  <c r="AN36" i="35"/>
  <c r="AX36" i="35" s="1"/>
  <c r="AO36" i="35"/>
  <c r="AP36" i="35"/>
  <c r="AQ36" i="35"/>
  <c r="AR36" i="35"/>
  <c r="AS36" i="35"/>
  <c r="AT36" i="35"/>
  <c r="AU36" i="35"/>
  <c r="AV36" i="35"/>
  <c r="AW36" i="35"/>
  <c r="G37" i="35"/>
  <c r="F37" i="35" s="1"/>
  <c r="H37" i="35"/>
  <c r="I37" i="35"/>
  <c r="AN37" i="35"/>
  <c r="AX37" i="35" s="1"/>
  <c r="AO37" i="35"/>
  <c r="AP37" i="35"/>
  <c r="AQ37" i="35"/>
  <c r="AR37" i="35"/>
  <c r="AS37" i="35"/>
  <c r="AT37" i="35"/>
  <c r="AU37" i="35"/>
  <c r="AV37" i="35"/>
  <c r="AW37" i="35"/>
  <c r="G38" i="35"/>
  <c r="H38" i="35"/>
  <c r="I38" i="35"/>
  <c r="F38" i="35" s="1"/>
  <c r="AN38" i="35"/>
  <c r="AX38" i="35" s="1"/>
  <c r="AO38" i="35"/>
  <c r="AP38" i="35"/>
  <c r="AQ38" i="35"/>
  <c r="AR38" i="35"/>
  <c r="AS38" i="35"/>
  <c r="AT38" i="35"/>
  <c r="AU38" i="35"/>
  <c r="AV38" i="35"/>
  <c r="AW38" i="35"/>
  <c r="F39" i="35"/>
  <c r="G39" i="35"/>
  <c r="H39" i="35"/>
  <c r="I39" i="35"/>
  <c r="AN39" i="35"/>
  <c r="AX39" i="35" s="1"/>
  <c r="AO39" i="35"/>
  <c r="AP39" i="35"/>
  <c r="AQ39" i="35"/>
  <c r="AR39" i="35"/>
  <c r="AS39" i="35"/>
  <c r="AT39" i="35"/>
  <c r="AU39" i="35"/>
  <c r="AV39" i="35"/>
  <c r="AW39" i="35"/>
  <c r="G40" i="35"/>
  <c r="H40" i="35"/>
  <c r="F40" i="35" s="1"/>
  <c r="I40" i="35"/>
  <c r="AN40" i="35"/>
  <c r="AX40" i="35" s="1"/>
  <c r="AO40" i="35"/>
  <c r="AP40" i="35"/>
  <c r="AQ40" i="35"/>
  <c r="AR40" i="35"/>
  <c r="AS40" i="35"/>
  <c r="AT40" i="35"/>
  <c r="AU40" i="35"/>
  <c r="AV40" i="35"/>
  <c r="AW40" i="35"/>
  <c r="G41" i="35"/>
  <c r="F41" i="35" s="1"/>
  <c r="H41" i="35"/>
  <c r="I41" i="35"/>
  <c r="AN41" i="35"/>
  <c r="AO41" i="35"/>
  <c r="AP41" i="35"/>
  <c r="AX41" i="35" s="1"/>
  <c r="AQ41" i="35"/>
  <c r="AR41" i="35"/>
  <c r="AS41" i="35"/>
  <c r="AT41" i="35"/>
  <c r="AU41" i="35"/>
  <c r="AV41" i="35"/>
  <c r="AW41" i="35"/>
  <c r="G42" i="35"/>
  <c r="H42" i="35"/>
  <c r="I42" i="35"/>
  <c r="F42" i="35" s="1"/>
  <c r="AN42" i="35"/>
  <c r="AX42" i="35" s="1"/>
  <c r="AO42" i="35"/>
  <c r="AP42" i="35"/>
  <c r="AQ42" i="35"/>
  <c r="AR42" i="35"/>
  <c r="AS42" i="35"/>
  <c r="AT42" i="35"/>
  <c r="AU42" i="35"/>
  <c r="AV42" i="35"/>
  <c r="AW42" i="35"/>
  <c r="F43" i="35"/>
  <c r="G43" i="35"/>
  <c r="H43" i="35"/>
  <c r="I43" i="35"/>
  <c r="AN43" i="35"/>
  <c r="AX43" i="35" s="1"/>
  <c r="AO43" i="35"/>
  <c r="AP43" i="35"/>
  <c r="AQ43" i="35"/>
  <c r="AR43" i="35"/>
  <c r="AS43" i="35"/>
  <c r="AT43" i="35"/>
  <c r="AU43" i="35"/>
  <c r="AV43" i="35"/>
  <c r="AW43" i="35"/>
  <c r="G44" i="35"/>
  <c r="H44" i="35"/>
  <c r="F44" i="35" s="1"/>
  <c r="I44" i="35"/>
  <c r="AN44" i="35"/>
  <c r="AX44" i="35" s="1"/>
  <c r="AO44" i="35"/>
  <c r="AP44" i="35"/>
  <c r="AQ44" i="35"/>
  <c r="AR44" i="35"/>
  <c r="AS44" i="35"/>
  <c r="AT44" i="35"/>
  <c r="AU44" i="35"/>
  <c r="AV44" i="35"/>
  <c r="AW44" i="35"/>
  <c r="G45" i="35"/>
  <c r="F45" i="35" s="1"/>
  <c r="H45" i="35"/>
  <c r="I45" i="35"/>
  <c r="AN45" i="35"/>
  <c r="AX45" i="35" s="1"/>
  <c r="AO45" i="35"/>
  <c r="AP45" i="35"/>
  <c r="AQ45" i="35"/>
  <c r="AR45" i="35"/>
  <c r="AS45" i="35"/>
  <c r="AT45" i="35"/>
  <c r="AU45" i="35"/>
  <c r="AV45" i="35"/>
  <c r="AW45" i="35"/>
  <c r="G46" i="35"/>
  <c r="H46" i="35"/>
  <c r="I46" i="35"/>
  <c r="F46" i="35" s="1"/>
  <c r="AN46" i="35"/>
  <c r="AX46" i="35" s="1"/>
  <c r="AO46" i="35"/>
  <c r="AP46" i="35"/>
  <c r="AQ46" i="35"/>
  <c r="AR46" i="35"/>
  <c r="AS46" i="35"/>
  <c r="AT46" i="35"/>
  <c r="AU46" i="35"/>
  <c r="AV46" i="35"/>
  <c r="AW46" i="35"/>
  <c r="F47" i="35"/>
  <c r="G47" i="35"/>
  <c r="H47" i="35"/>
  <c r="I47" i="35"/>
  <c r="AN47" i="35"/>
  <c r="AX47" i="35" s="1"/>
  <c r="AO47" i="35"/>
  <c r="AP47" i="35"/>
  <c r="AQ47" i="35"/>
  <c r="AR47" i="35"/>
  <c r="AS47" i="35"/>
  <c r="AT47" i="35"/>
  <c r="AU47" i="35"/>
  <c r="AV47" i="35"/>
  <c r="AW47" i="35"/>
  <c r="G48" i="35"/>
  <c r="H48" i="35"/>
  <c r="F48" i="35" s="1"/>
  <c r="I48" i="35"/>
  <c r="AN48" i="35"/>
  <c r="AX48" i="35" s="1"/>
  <c r="AO48" i="35"/>
  <c r="AP48" i="35"/>
  <c r="AQ48" i="35"/>
  <c r="AR48" i="35"/>
  <c r="AS48" i="35"/>
  <c r="AT48" i="35"/>
  <c r="AU48" i="35"/>
  <c r="AV48" i="35"/>
  <c r="AW48" i="35"/>
  <c r="G49" i="35"/>
  <c r="F49" i="35" s="1"/>
  <c r="H49" i="35"/>
  <c r="I49" i="35"/>
  <c r="AN49" i="35"/>
  <c r="AX49" i="35" s="1"/>
  <c r="AO49" i="35"/>
  <c r="AP49" i="35"/>
  <c r="AQ49" i="35"/>
  <c r="AR49" i="35"/>
  <c r="AS49" i="35"/>
  <c r="AT49" i="35"/>
  <c r="AU49" i="35"/>
  <c r="AV49" i="35"/>
  <c r="AW49" i="35"/>
  <c r="G50" i="35"/>
  <c r="H50" i="35"/>
  <c r="I50" i="35"/>
  <c r="F50" i="35" s="1"/>
  <c r="AN50" i="35"/>
  <c r="AX50" i="35" s="1"/>
  <c r="AO50" i="35"/>
  <c r="AP50" i="35"/>
  <c r="AQ50" i="35"/>
  <c r="AR50" i="35"/>
  <c r="AS50" i="35"/>
  <c r="AT50" i="35"/>
  <c r="AU50" i="35"/>
  <c r="AV50" i="35"/>
  <c r="AW50" i="35"/>
  <c r="F51" i="35"/>
  <c r="G51" i="35"/>
  <c r="H51" i="35"/>
  <c r="I51" i="35"/>
  <c r="AN51" i="35"/>
  <c r="AX51" i="35" s="1"/>
  <c r="AO51" i="35"/>
  <c r="AP51" i="35"/>
  <c r="AQ51" i="35"/>
  <c r="AR51" i="35"/>
  <c r="AS51" i="35"/>
  <c r="AT51" i="35"/>
  <c r="AU51" i="35"/>
  <c r="AV51" i="35"/>
  <c r="AW51" i="35"/>
  <c r="G52" i="35"/>
  <c r="H52" i="35"/>
  <c r="F52" i="35" s="1"/>
  <c r="I52" i="35"/>
  <c r="AN52" i="35"/>
  <c r="AX52" i="35" s="1"/>
  <c r="AO52" i="35"/>
  <c r="AP52" i="35"/>
  <c r="AQ52" i="35"/>
  <c r="AR52" i="35"/>
  <c r="AS52" i="35"/>
  <c r="AT52" i="35"/>
  <c r="AU52" i="35"/>
  <c r="AV52" i="35"/>
  <c r="AW52" i="35"/>
  <c r="G53" i="35"/>
  <c r="F53" i="35" s="1"/>
  <c r="H53" i="35"/>
  <c r="I53" i="35"/>
  <c r="AN53" i="35"/>
  <c r="AX53" i="35" s="1"/>
  <c r="AO53" i="35"/>
  <c r="AP53" i="35"/>
  <c r="AQ53" i="35"/>
  <c r="AR53" i="35"/>
  <c r="AS53" i="35"/>
  <c r="AT53" i="35"/>
  <c r="AU53" i="35"/>
  <c r="AV53" i="35"/>
  <c r="AW53" i="35"/>
  <c r="G54" i="35"/>
  <c r="H54" i="35"/>
  <c r="I54" i="35"/>
  <c r="F54" i="35" s="1"/>
  <c r="AN54" i="35"/>
  <c r="AX54" i="35" s="1"/>
  <c r="AO54" i="35"/>
  <c r="AP54" i="35"/>
  <c r="AQ54" i="35"/>
  <c r="AR54" i="35"/>
  <c r="AS54" i="35"/>
  <c r="AT54" i="35"/>
  <c r="AU54" i="35"/>
  <c r="AV54" i="35"/>
  <c r="AW54" i="35"/>
  <c r="F55" i="35"/>
  <c r="G55" i="35"/>
  <c r="H55" i="35"/>
  <c r="I55" i="35"/>
  <c r="AN55" i="35"/>
  <c r="AX55" i="35" s="1"/>
  <c r="AO55" i="35"/>
  <c r="AP55" i="35"/>
  <c r="AQ55" i="35"/>
  <c r="AR55" i="35"/>
  <c r="AS55" i="35"/>
  <c r="AT55" i="35"/>
  <c r="AU55" i="35"/>
  <c r="AV55" i="35"/>
  <c r="AW55" i="35"/>
  <c r="G56" i="35"/>
  <c r="H56" i="35"/>
  <c r="F56" i="35" s="1"/>
  <c r="I56" i="35"/>
  <c r="AN56" i="35"/>
  <c r="AX56" i="35" s="1"/>
  <c r="AO56" i="35"/>
  <c r="AP56" i="35"/>
  <c r="AQ56" i="35"/>
  <c r="AR56" i="35"/>
  <c r="AS56" i="35"/>
  <c r="AT56" i="35"/>
  <c r="AU56" i="35"/>
  <c r="AV56" i="35"/>
  <c r="AW56" i="35"/>
  <c r="G57" i="35"/>
  <c r="F57" i="35" s="1"/>
  <c r="H57" i="35"/>
  <c r="I57" i="35"/>
  <c r="AN57" i="35"/>
  <c r="AX57" i="35" s="1"/>
  <c r="AO57" i="35"/>
  <c r="AP57" i="35"/>
  <c r="AQ57" i="35"/>
  <c r="AR57" i="35"/>
  <c r="AS57" i="35"/>
  <c r="AT57" i="35"/>
  <c r="AU57" i="35"/>
  <c r="AV57" i="35"/>
  <c r="AW57" i="35"/>
  <c r="G58" i="35"/>
  <c r="H58" i="35"/>
  <c r="I58" i="35"/>
  <c r="F58" i="35" s="1"/>
  <c r="AN58" i="35"/>
  <c r="AX58" i="35" s="1"/>
  <c r="AO58" i="35"/>
  <c r="AP58" i="35"/>
  <c r="AQ58" i="35"/>
  <c r="AR58" i="35"/>
  <c r="AS58" i="35"/>
  <c r="AT58" i="35"/>
  <c r="AU58" i="35"/>
  <c r="AV58" i="35"/>
  <c r="AW58" i="35"/>
  <c r="F59" i="35"/>
  <c r="G59" i="35"/>
  <c r="H59" i="35"/>
  <c r="I59" i="35"/>
  <c r="AN59" i="35"/>
  <c r="AO59" i="35"/>
  <c r="AX59" i="35" s="1"/>
  <c r="AP59" i="35"/>
  <c r="AQ59" i="35"/>
  <c r="AR59" i="35"/>
  <c r="AS59" i="35"/>
  <c r="AT59" i="35"/>
  <c r="AU59" i="35"/>
  <c r="AV59" i="35"/>
  <c r="AW59" i="35"/>
  <c r="G60" i="35"/>
  <c r="H60" i="35"/>
  <c r="F60" i="35" s="1"/>
  <c r="I60" i="35"/>
  <c r="AN60" i="35"/>
  <c r="AX60" i="35" s="1"/>
  <c r="AO60" i="35"/>
  <c r="AP60" i="35"/>
  <c r="AQ60" i="35"/>
  <c r="AR60" i="35"/>
  <c r="AS60" i="35"/>
  <c r="AT60" i="35"/>
  <c r="AU60" i="35"/>
  <c r="AV60" i="35"/>
  <c r="AW60" i="35"/>
  <c r="G61" i="35"/>
  <c r="F61" i="35" s="1"/>
  <c r="H61" i="35"/>
  <c r="I61" i="35"/>
  <c r="AN61" i="35"/>
  <c r="AX61" i="35" s="1"/>
  <c r="AO61" i="35"/>
  <c r="AP61" i="35"/>
  <c r="AQ61" i="35"/>
  <c r="AR61" i="35"/>
  <c r="AS61" i="35"/>
  <c r="AT61" i="35"/>
  <c r="AU61" i="35"/>
  <c r="AV61" i="35"/>
  <c r="AW61" i="35"/>
  <c r="G62" i="35"/>
  <c r="H62" i="35"/>
  <c r="I62" i="35"/>
  <c r="F62" i="35" s="1"/>
  <c r="AN62" i="35"/>
  <c r="AX62" i="35" s="1"/>
  <c r="AO62" i="35"/>
  <c r="AP62" i="35"/>
  <c r="AQ62" i="35"/>
  <c r="AR62" i="35"/>
  <c r="AS62" i="35"/>
  <c r="AT62" i="35"/>
  <c r="AU62" i="35"/>
  <c r="AV62" i="35"/>
  <c r="AW62" i="35"/>
  <c r="F63" i="35"/>
  <c r="G63" i="35"/>
  <c r="H63" i="35"/>
  <c r="I63" i="35"/>
  <c r="AN63" i="35"/>
  <c r="AO63" i="35"/>
  <c r="AX63" i="35" s="1"/>
  <c r="AP63" i="35"/>
  <c r="AQ63" i="35"/>
  <c r="AR63" i="35"/>
  <c r="AS63" i="35"/>
  <c r="AT63" i="35"/>
  <c r="AU63" i="35"/>
  <c r="AV63" i="35"/>
  <c r="AW63" i="35"/>
  <c r="G64" i="35"/>
  <c r="H64" i="35"/>
  <c r="F64" i="35" s="1"/>
  <c r="I64" i="35"/>
  <c r="AN64" i="35"/>
  <c r="AX64" i="35" s="1"/>
  <c r="AO64" i="35"/>
  <c r="AP64" i="35"/>
  <c r="AQ64" i="35"/>
  <c r="AR64" i="35"/>
  <c r="AS64" i="35"/>
  <c r="AT64" i="35"/>
  <c r="AU64" i="35"/>
  <c r="AV64" i="35"/>
  <c r="AW64" i="35"/>
  <c r="G65" i="35"/>
  <c r="F65" i="35" s="1"/>
  <c r="H65" i="35"/>
  <c r="I65" i="35"/>
  <c r="AN65" i="35"/>
  <c r="AX65" i="35" s="1"/>
  <c r="AO65" i="35"/>
  <c r="AP65" i="35"/>
  <c r="AQ65" i="35"/>
  <c r="AR65" i="35"/>
  <c r="AS65" i="35"/>
  <c r="AT65" i="35"/>
  <c r="AU65" i="35"/>
  <c r="AV65" i="35"/>
  <c r="AW65" i="35"/>
  <c r="G66" i="35"/>
  <c r="H66" i="35"/>
  <c r="I66" i="35"/>
  <c r="F66" i="35" s="1"/>
  <c r="AN66" i="35"/>
  <c r="AX66" i="35" s="1"/>
  <c r="AO66" i="35"/>
  <c r="AP66" i="35"/>
  <c r="AQ66" i="35"/>
  <c r="AR66" i="35"/>
  <c r="AS66" i="35"/>
  <c r="AT66" i="35"/>
  <c r="AU66" i="35"/>
  <c r="AV66" i="35"/>
  <c r="AW66" i="35"/>
  <c r="F67" i="35"/>
  <c r="G67" i="35"/>
  <c r="H67" i="35"/>
  <c r="I67" i="35"/>
  <c r="AN67" i="35"/>
  <c r="AX67" i="35" s="1"/>
  <c r="AO67" i="35"/>
  <c r="AP67" i="35"/>
  <c r="AQ67" i="35"/>
  <c r="AR67" i="35"/>
  <c r="AS67" i="35"/>
  <c r="AT67" i="35"/>
  <c r="AU67" i="35"/>
  <c r="AV67" i="35"/>
  <c r="AW67" i="35"/>
  <c r="G68" i="35"/>
  <c r="H68" i="35"/>
  <c r="F68" i="35" s="1"/>
  <c r="I68" i="35"/>
  <c r="AN68" i="35"/>
  <c r="AX68" i="35" s="1"/>
  <c r="AO68" i="35"/>
  <c r="AP68" i="35"/>
  <c r="AQ68" i="35"/>
  <c r="AR68" i="35"/>
  <c r="AS68" i="35"/>
  <c r="AT68" i="35"/>
  <c r="AU68" i="35"/>
  <c r="AV68" i="35"/>
  <c r="AW68" i="35"/>
  <c r="G69" i="35"/>
  <c r="F69" i="35" s="1"/>
  <c r="H69" i="35"/>
  <c r="I69" i="35"/>
  <c r="AN69" i="35"/>
  <c r="AX69" i="35" s="1"/>
  <c r="AO69" i="35"/>
  <c r="AP69" i="35"/>
  <c r="AQ69" i="35"/>
  <c r="AR69" i="35"/>
  <c r="AS69" i="35"/>
  <c r="AT69" i="35"/>
  <c r="AU69" i="35"/>
  <c r="AV69" i="35"/>
  <c r="AW69" i="35"/>
  <c r="G70" i="35"/>
  <c r="H70" i="35"/>
  <c r="I70" i="35"/>
  <c r="F70" i="35" s="1"/>
  <c r="AN70" i="35"/>
  <c r="AX70" i="35" s="1"/>
  <c r="AO70" i="35"/>
  <c r="AP70" i="35"/>
  <c r="AQ70" i="35"/>
  <c r="AR70" i="35"/>
  <c r="AS70" i="35"/>
  <c r="AT70" i="35"/>
  <c r="AU70" i="35"/>
  <c r="AV70" i="35"/>
  <c r="AW70" i="35"/>
  <c r="F71" i="35"/>
  <c r="G71" i="35"/>
  <c r="H71" i="35"/>
  <c r="I71" i="35"/>
  <c r="AN71" i="35"/>
  <c r="AX71" i="35" s="1"/>
  <c r="AO71" i="35"/>
  <c r="AP71" i="35"/>
  <c r="AQ71" i="35"/>
  <c r="AR71" i="35"/>
  <c r="AS71" i="35"/>
  <c r="AT71" i="35"/>
  <c r="AU71" i="35"/>
  <c r="AV71" i="35"/>
  <c r="AW71" i="35"/>
  <c r="G72" i="35"/>
  <c r="H72" i="35"/>
  <c r="F72" i="35" s="1"/>
  <c r="I72" i="35"/>
  <c r="AN72" i="35"/>
  <c r="AX72" i="35" s="1"/>
  <c r="AO72" i="35"/>
  <c r="AP72" i="35"/>
  <c r="AQ72" i="35"/>
  <c r="AR72" i="35"/>
  <c r="AS72" i="35"/>
  <c r="AT72" i="35"/>
  <c r="AU72" i="35"/>
  <c r="AV72" i="35"/>
  <c r="AW72" i="35"/>
  <c r="G73" i="35"/>
  <c r="F73" i="35" s="1"/>
  <c r="H73" i="35"/>
  <c r="I73" i="35"/>
  <c r="AN73" i="35"/>
  <c r="AX73" i="35" s="1"/>
  <c r="AO73" i="35"/>
  <c r="AP73" i="35"/>
  <c r="AQ73" i="35"/>
  <c r="AR73" i="35"/>
  <c r="AS73" i="35"/>
  <c r="AT73" i="35"/>
  <c r="AU73" i="35"/>
  <c r="AV73" i="35"/>
  <c r="AW73" i="35"/>
  <c r="H74" i="35"/>
  <c r="I74" i="35"/>
  <c r="J74" i="35"/>
  <c r="K74" i="35"/>
  <c r="L74" i="35"/>
  <c r="M74" i="35"/>
  <c r="N74" i="35"/>
  <c r="O74" i="35"/>
  <c r="P74" i="35"/>
  <c r="Q74" i="35"/>
  <c r="R74" i="35"/>
  <c r="S74" i="35"/>
  <c r="T74" i="35"/>
  <c r="U74" i="35"/>
  <c r="V74" i="35"/>
  <c r="W74" i="35"/>
  <c r="X74" i="35"/>
  <c r="Y74" i="35"/>
  <c r="Z74" i="35"/>
  <c r="AA74" i="35"/>
  <c r="AB74" i="35"/>
  <c r="AC74" i="35"/>
  <c r="AD74" i="35"/>
  <c r="AE74" i="35"/>
  <c r="AF74" i="35"/>
  <c r="AG74" i="35"/>
  <c r="AH74" i="35"/>
  <c r="AI74" i="35"/>
  <c r="AJ74" i="35"/>
  <c r="AK74" i="35"/>
  <c r="AL74" i="35"/>
  <c r="AM74" i="35"/>
  <c r="AN74" i="35"/>
  <c r="AO74" i="35"/>
  <c r="AP74" i="35"/>
  <c r="AR74" i="35"/>
  <c r="AS74" i="35"/>
  <c r="AU74" i="35"/>
  <c r="K3" i="7"/>
  <c r="AC10" i="7"/>
  <c r="B3" i="46" l="1"/>
  <c r="AZ74" i="46"/>
  <c r="B4" i="46"/>
  <c r="H74" i="46"/>
  <c r="AZ12" i="46"/>
  <c r="AX74" i="45"/>
  <c r="B3" i="45"/>
  <c r="B5" i="45"/>
  <c r="B4" i="45"/>
  <c r="F74" i="45"/>
  <c r="G74" i="45"/>
  <c r="AN74" i="45"/>
  <c r="B3" i="44"/>
  <c r="AX74" i="44"/>
  <c r="B4" i="44"/>
  <c r="F74" i="44"/>
  <c r="B2" i="43"/>
  <c r="B5" i="43"/>
  <c r="AX74" i="43"/>
  <c r="B3" i="43"/>
  <c r="B4" i="43"/>
  <c r="F74" i="43"/>
  <c r="AO74" i="43"/>
  <c r="AX73" i="43"/>
  <c r="B5" i="42"/>
  <c r="AX74" i="42"/>
  <c r="B3" i="42"/>
  <c r="B4" i="42"/>
  <c r="F74" i="42"/>
  <c r="AO74" i="42"/>
  <c r="AX74" i="41"/>
  <c r="B3" i="41"/>
  <c r="B4" i="41"/>
  <c r="F74" i="41"/>
  <c r="B5" i="40"/>
  <c r="AX74" i="40"/>
  <c r="B3" i="40"/>
  <c r="B4" i="40"/>
  <c r="F74" i="40"/>
  <c r="B3" i="39"/>
  <c r="AX74" i="39"/>
  <c r="G74" i="39"/>
  <c r="AR74" i="39"/>
  <c r="F14" i="39"/>
  <c r="B4" i="39" s="1"/>
  <c r="B5" i="38"/>
  <c r="B3" i="38"/>
  <c r="B4" i="38"/>
  <c r="F74" i="38"/>
  <c r="AX9" i="38"/>
  <c r="AX74" i="38" s="1"/>
  <c r="AX74" i="37"/>
  <c r="B3" i="37"/>
  <c r="B4" i="37"/>
  <c r="F74" i="37"/>
  <c r="B5" i="37"/>
  <c r="AP74" i="37"/>
  <c r="G74" i="37"/>
  <c r="AO74" i="37"/>
  <c r="AN74" i="37"/>
  <c r="B5" i="36"/>
  <c r="B3" i="36"/>
  <c r="AX74" i="36"/>
  <c r="B2" i="36"/>
  <c r="B4" i="36"/>
  <c r="F74" i="36"/>
  <c r="AX33" i="36"/>
  <c r="AX74" i="35"/>
  <c r="B3" i="35"/>
  <c r="B4" i="35"/>
  <c r="F74" i="35"/>
  <c r="G74" i="35"/>
  <c r="F74" i="39" l="1"/>
  <c r="AM74" i="32" l="1"/>
  <c r="AL74" i="32"/>
  <c r="AK74" i="32"/>
  <c r="AJ74" i="32"/>
  <c r="AI74" i="32"/>
  <c r="AH74" i="32"/>
  <c r="AG74" i="32"/>
  <c r="AF74" i="32"/>
  <c r="AE74" i="32"/>
  <c r="AD74" i="32"/>
  <c r="AC74" i="32"/>
  <c r="AB74" i="32"/>
  <c r="AA74" i="32"/>
  <c r="Z74" i="32"/>
  <c r="Y74" i="32"/>
  <c r="X74" i="32"/>
  <c r="W74" i="32"/>
  <c r="V74" i="32"/>
  <c r="U74" i="32"/>
  <c r="T74" i="32"/>
  <c r="S74" i="32"/>
  <c r="R74" i="32"/>
  <c r="Q74" i="32"/>
  <c r="P74" i="32"/>
  <c r="O74" i="32"/>
  <c r="N74" i="32"/>
  <c r="M74" i="32"/>
  <c r="L74" i="32"/>
  <c r="K74" i="32"/>
  <c r="J74" i="32"/>
  <c r="AW73" i="32"/>
  <c r="AV73" i="32"/>
  <c r="AU73" i="32"/>
  <c r="AT73" i="32"/>
  <c r="AS73" i="32"/>
  <c r="AR73" i="32"/>
  <c r="AQ73" i="32"/>
  <c r="AP73" i="32"/>
  <c r="AO73" i="32"/>
  <c r="AN73" i="32"/>
  <c r="I73" i="32"/>
  <c r="H73" i="32"/>
  <c r="G73" i="32"/>
  <c r="AW72" i="32"/>
  <c r="AV72" i="32"/>
  <c r="AU72" i="32"/>
  <c r="AT72" i="32"/>
  <c r="AS72" i="32"/>
  <c r="AR72" i="32"/>
  <c r="AQ72" i="32"/>
  <c r="AP72" i="32"/>
  <c r="AO72" i="32"/>
  <c r="AN72" i="32"/>
  <c r="I72" i="32"/>
  <c r="H72" i="32"/>
  <c r="G72" i="32"/>
  <c r="AW71" i="32"/>
  <c r="AV71" i="32"/>
  <c r="AU71" i="32"/>
  <c r="AT71" i="32"/>
  <c r="AS71" i="32"/>
  <c r="AR71" i="32"/>
  <c r="AQ71" i="32"/>
  <c r="AP71" i="32"/>
  <c r="AO71" i="32"/>
  <c r="AN71" i="32"/>
  <c r="I71" i="32"/>
  <c r="H71" i="32"/>
  <c r="G71" i="32"/>
  <c r="AW70" i="32"/>
  <c r="AV70" i="32"/>
  <c r="AU70" i="32"/>
  <c r="AT70" i="32"/>
  <c r="AS70" i="32"/>
  <c r="AR70" i="32"/>
  <c r="AQ70" i="32"/>
  <c r="AP70" i="32"/>
  <c r="AO70" i="32"/>
  <c r="AN70" i="32"/>
  <c r="I70" i="32"/>
  <c r="H70" i="32"/>
  <c r="G70" i="32"/>
  <c r="F70" i="32"/>
  <c r="AW69" i="32"/>
  <c r="AV69" i="32"/>
  <c r="AU69" i="32"/>
  <c r="AT69" i="32"/>
  <c r="AS69" i="32"/>
  <c r="AR69" i="32"/>
  <c r="AQ69" i="32"/>
  <c r="AP69" i="32"/>
  <c r="AO69" i="32"/>
  <c r="AN69" i="32"/>
  <c r="I69" i="32"/>
  <c r="H69" i="32"/>
  <c r="F69" i="32" s="1"/>
  <c r="G69" i="32"/>
  <c r="AW68" i="32"/>
  <c r="AV68" i="32"/>
  <c r="AU68" i="32"/>
  <c r="AT68" i="32"/>
  <c r="AS68" i="32"/>
  <c r="AR68" i="32"/>
  <c r="AQ68" i="32"/>
  <c r="AP68" i="32"/>
  <c r="AO68" i="32"/>
  <c r="AN68" i="32"/>
  <c r="I68" i="32"/>
  <c r="H68" i="32"/>
  <c r="G68" i="32"/>
  <c r="AW67" i="32"/>
  <c r="AV67" i="32"/>
  <c r="AU67" i="32"/>
  <c r="AT67" i="32"/>
  <c r="AS67" i="32"/>
  <c r="AR67" i="32"/>
  <c r="AQ67" i="32"/>
  <c r="AP67" i="32"/>
  <c r="AO67" i="32"/>
  <c r="AN67" i="32"/>
  <c r="I67" i="32"/>
  <c r="H67" i="32"/>
  <c r="G67" i="32"/>
  <c r="AW66" i="32"/>
  <c r="AV66" i="32"/>
  <c r="AU66" i="32"/>
  <c r="AT66" i="32"/>
  <c r="AS66" i="32"/>
  <c r="AR66" i="32"/>
  <c r="AQ66" i="32"/>
  <c r="AP66" i="32"/>
  <c r="AO66" i="32"/>
  <c r="AN66" i="32"/>
  <c r="I66" i="32"/>
  <c r="H66" i="32"/>
  <c r="G66" i="32"/>
  <c r="AW65" i="32"/>
  <c r="AV65" i="32"/>
  <c r="AU65" i="32"/>
  <c r="AT65" i="32"/>
  <c r="AS65" i="32"/>
  <c r="AR65" i="32"/>
  <c r="AQ65" i="32"/>
  <c r="AP65" i="32"/>
  <c r="AX65" i="32" s="1"/>
  <c r="AO65" i="32"/>
  <c r="AN65" i="32"/>
  <c r="I65" i="32"/>
  <c r="H65" i="32"/>
  <c r="G65" i="32"/>
  <c r="AW64" i="32"/>
  <c r="AV64" i="32"/>
  <c r="AU64" i="32"/>
  <c r="AT64" i="32"/>
  <c r="AS64" i="32"/>
  <c r="AR64" i="32"/>
  <c r="AQ64" i="32"/>
  <c r="AP64" i="32"/>
  <c r="AO64" i="32"/>
  <c r="AN64" i="32"/>
  <c r="I64" i="32"/>
  <c r="H64" i="32"/>
  <c r="G64" i="32"/>
  <c r="AW63" i="32"/>
  <c r="AV63" i="32"/>
  <c r="AU63" i="32"/>
  <c r="AT63" i="32"/>
  <c r="AS63" i="32"/>
  <c r="AR63" i="32"/>
  <c r="AQ63" i="32"/>
  <c r="AP63" i="32"/>
  <c r="AO63" i="32"/>
  <c r="AN63" i="32"/>
  <c r="I63" i="32"/>
  <c r="H63" i="32"/>
  <c r="G63" i="32"/>
  <c r="AW62" i="32"/>
  <c r="AV62" i="32"/>
  <c r="AU62" i="32"/>
  <c r="AT62" i="32"/>
  <c r="AS62" i="32"/>
  <c r="AR62" i="32"/>
  <c r="AQ62" i="32"/>
  <c r="AP62" i="32"/>
  <c r="AO62" i="32"/>
  <c r="AN62" i="32"/>
  <c r="I62" i="32"/>
  <c r="H62" i="32"/>
  <c r="F62" i="32" s="1"/>
  <c r="G62" i="32"/>
  <c r="AW61" i="32"/>
  <c r="AV61" i="32"/>
  <c r="AU61" i="32"/>
  <c r="AT61" i="32"/>
  <c r="AS61" i="32"/>
  <c r="AR61" i="32"/>
  <c r="AQ61" i="32"/>
  <c r="AP61" i="32"/>
  <c r="AO61" i="32"/>
  <c r="AN61" i="32"/>
  <c r="I61" i="32"/>
  <c r="H61" i="32"/>
  <c r="G61" i="32"/>
  <c r="AW60" i="32"/>
  <c r="AV60" i="32"/>
  <c r="AU60" i="32"/>
  <c r="AT60" i="32"/>
  <c r="AS60" i="32"/>
  <c r="AR60" i="32"/>
  <c r="AQ60" i="32"/>
  <c r="AP60" i="32"/>
  <c r="AO60" i="32"/>
  <c r="AN60" i="32"/>
  <c r="I60" i="32"/>
  <c r="H60" i="32"/>
  <c r="G60" i="32"/>
  <c r="AW59" i="32"/>
  <c r="AV59" i="32"/>
  <c r="AU59" i="32"/>
  <c r="AT59" i="32"/>
  <c r="AS59" i="32"/>
  <c r="AR59" i="32"/>
  <c r="AQ59" i="32"/>
  <c r="AP59" i="32"/>
  <c r="AO59" i="32"/>
  <c r="AN59" i="32"/>
  <c r="I59" i="32"/>
  <c r="H59" i="32"/>
  <c r="G59" i="32"/>
  <c r="AW58" i="32"/>
  <c r="AV58" i="32"/>
  <c r="AU58" i="32"/>
  <c r="AT58" i="32"/>
  <c r="AS58" i="32"/>
  <c r="AR58" i="32"/>
  <c r="AQ58" i="32"/>
  <c r="AP58" i="32"/>
  <c r="AO58" i="32"/>
  <c r="AN58" i="32"/>
  <c r="I58" i="32"/>
  <c r="H58" i="32"/>
  <c r="G58" i="32"/>
  <c r="AW57" i="32"/>
  <c r="AV57" i="32"/>
  <c r="AU57" i="32"/>
  <c r="AT57" i="32"/>
  <c r="AS57" i="32"/>
  <c r="AR57" i="32"/>
  <c r="AQ57" i="32"/>
  <c r="AP57" i="32"/>
  <c r="AO57" i="32"/>
  <c r="AN57" i="32"/>
  <c r="I57" i="32"/>
  <c r="H57" i="32"/>
  <c r="G57" i="32"/>
  <c r="AW56" i="32"/>
  <c r="AV56" i="32"/>
  <c r="AU56" i="32"/>
  <c r="AT56" i="32"/>
  <c r="AS56" i="32"/>
  <c r="AR56" i="32"/>
  <c r="AQ56" i="32"/>
  <c r="AP56" i="32"/>
  <c r="AO56" i="32"/>
  <c r="AN56" i="32"/>
  <c r="I56" i="32"/>
  <c r="H56" i="32"/>
  <c r="G56" i="32"/>
  <c r="AW55" i="32"/>
  <c r="AV55" i="32"/>
  <c r="AU55" i="32"/>
  <c r="AT55" i="32"/>
  <c r="AS55" i="32"/>
  <c r="AR55" i="32"/>
  <c r="AQ55" i="32"/>
  <c r="AP55" i="32"/>
  <c r="AO55" i="32"/>
  <c r="AN55" i="32"/>
  <c r="I55" i="32"/>
  <c r="H55" i="32"/>
  <c r="G55" i="32"/>
  <c r="AW54" i="32"/>
  <c r="AV54" i="32"/>
  <c r="AU54" i="32"/>
  <c r="AT54" i="32"/>
  <c r="AS54" i="32"/>
  <c r="AR54" i="32"/>
  <c r="AQ54" i="32"/>
  <c r="AP54" i="32"/>
  <c r="AO54" i="32"/>
  <c r="AN54" i="32"/>
  <c r="I54" i="32"/>
  <c r="H54" i="32"/>
  <c r="G54" i="32"/>
  <c r="F54" i="32"/>
  <c r="AW53" i="32"/>
  <c r="AV53" i="32"/>
  <c r="AU53" i="32"/>
  <c r="AT53" i="32"/>
  <c r="AS53" i="32"/>
  <c r="AR53" i="32"/>
  <c r="AQ53" i="32"/>
  <c r="AP53" i="32"/>
  <c r="AO53" i="32"/>
  <c r="AN53" i="32"/>
  <c r="I53" i="32"/>
  <c r="H53" i="32"/>
  <c r="G53" i="32"/>
  <c r="AW52" i="32"/>
  <c r="AV52" i="32"/>
  <c r="AU52" i="32"/>
  <c r="AT52" i="32"/>
  <c r="AS52" i="32"/>
  <c r="AR52" i="32"/>
  <c r="AQ52" i="32"/>
  <c r="AP52" i="32"/>
  <c r="AO52" i="32"/>
  <c r="AN52" i="32"/>
  <c r="I52" i="32"/>
  <c r="H52" i="32"/>
  <c r="G52" i="32"/>
  <c r="AW51" i="32"/>
  <c r="AV51" i="32"/>
  <c r="AU51" i="32"/>
  <c r="AT51" i="32"/>
  <c r="AS51" i="32"/>
  <c r="AR51" i="32"/>
  <c r="AQ51" i="32"/>
  <c r="AP51" i="32"/>
  <c r="AO51" i="32"/>
  <c r="AN51" i="32"/>
  <c r="I51" i="32"/>
  <c r="H51" i="32"/>
  <c r="G51" i="32"/>
  <c r="AW50" i="32"/>
  <c r="AV50" i="32"/>
  <c r="AU50" i="32"/>
  <c r="AT50" i="32"/>
  <c r="AS50" i="32"/>
  <c r="AR50" i="32"/>
  <c r="AQ50" i="32"/>
  <c r="AP50" i="32"/>
  <c r="AO50" i="32"/>
  <c r="AN50" i="32"/>
  <c r="I50" i="32"/>
  <c r="H50" i="32"/>
  <c r="G50" i="32"/>
  <c r="AW49" i="32"/>
  <c r="AV49" i="32"/>
  <c r="AU49" i="32"/>
  <c r="AT49" i="32"/>
  <c r="AS49" i="32"/>
  <c r="AR49" i="32"/>
  <c r="AQ49" i="32"/>
  <c r="AP49" i="32"/>
  <c r="AO49" i="32"/>
  <c r="AN49" i="32"/>
  <c r="I49" i="32"/>
  <c r="H49" i="32"/>
  <c r="G49" i="32"/>
  <c r="AW48" i="32"/>
  <c r="AV48" i="32"/>
  <c r="AU48" i="32"/>
  <c r="AT48" i="32"/>
  <c r="AS48" i="32"/>
  <c r="AR48" i="32"/>
  <c r="AQ48" i="32"/>
  <c r="AP48" i="32"/>
  <c r="AO48" i="32"/>
  <c r="AN48" i="32"/>
  <c r="I48" i="32"/>
  <c r="H48" i="32"/>
  <c r="G48" i="32"/>
  <c r="AW47" i="32"/>
  <c r="AV47" i="32"/>
  <c r="AU47" i="32"/>
  <c r="AT47" i="32"/>
  <c r="AS47" i="32"/>
  <c r="AR47" i="32"/>
  <c r="AQ47" i="32"/>
  <c r="AP47" i="32"/>
  <c r="AO47" i="32"/>
  <c r="AN47" i="32"/>
  <c r="I47" i="32"/>
  <c r="H47" i="32"/>
  <c r="G47" i="32"/>
  <c r="AW46" i="32"/>
  <c r="AV46" i="32"/>
  <c r="AU46" i="32"/>
  <c r="AT46" i="32"/>
  <c r="AS46" i="32"/>
  <c r="AR46" i="32"/>
  <c r="AQ46" i="32"/>
  <c r="AP46" i="32"/>
  <c r="AO46" i="32"/>
  <c r="AN46" i="32"/>
  <c r="I46" i="32"/>
  <c r="H46" i="32"/>
  <c r="G46" i="32"/>
  <c r="AW45" i="32"/>
  <c r="AV45" i="32"/>
  <c r="AU45" i="32"/>
  <c r="AT45" i="32"/>
  <c r="AS45" i="32"/>
  <c r="AR45" i="32"/>
  <c r="AQ45" i="32"/>
  <c r="AP45" i="32"/>
  <c r="AO45" i="32"/>
  <c r="AN45" i="32"/>
  <c r="I45" i="32"/>
  <c r="H45" i="32"/>
  <c r="G45" i="32"/>
  <c r="AW44" i="32"/>
  <c r="AV44" i="32"/>
  <c r="AU44" i="32"/>
  <c r="AT44" i="32"/>
  <c r="AS44" i="32"/>
  <c r="AR44" i="32"/>
  <c r="AQ44" i="32"/>
  <c r="AP44" i="32"/>
  <c r="AO44" i="32"/>
  <c r="AN44" i="32"/>
  <c r="I44" i="32"/>
  <c r="H44" i="32"/>
  <c r="G44" i="32"/>
  <c r="AW43" i="32"/>
  <c r="AV43" i="32"/>
  <c r="AU43" i="32"/>
  <c r="AT43" i="32"/>
  <c r="AS43" i="32"/>
  <c r="AR43" i="32"/>
  <c r="AQ43" i="32"/>
  <c r="AP43" i="32"/>
  <c r="AO43" i="32"/>
  <c r="AN43" i="32"/>
  <c r="I43" i="32"/>
  <c r="H43" i="32"/>
  <c r="G43" i="32"/>
  <c r="AW42" i="32"/>
  <c r="AV42" i="32"/>
  <c r="AU42" i="32"/>
  <c r="AT42" i="32"/>
  <c r="AS42" i="32"/>
  <c r="AR42" i="32"/>
  <c r="AQ42" i="32"/>
  <c r="AP42" i="32"/>
  <c r="AO42" i="32"/>
  <c r="AN42" i="32"/>
  <c r="I42" i="32"/>
  <c r="H42" i="32"/>
  <c r="G42" i="32"/>
  <c r="AW41" i="32"/>
  <c r="AV41" i="32"/>
  <c r="AU41" i="32"/>
  <c r="AT41" i="32"/>
  <c r="AS41" i="32"/>
  <c r="AR41" i="32"/>
  <c r="AQ41" i="32"/>
  <c r="AP41" i="32"/>
  <c r="AO41" i="32"/>
  <c r="AN41" i="32"/>
  <c r="I41" i="32"/>
  <c r="H41" i="32"/>
  <c r="G41" i="32"/>
  <c r="AW40" i="32"/>
  <c r="AV40" i="32"/>
  <c r="AU40" i="32"/>
  <c r="AT40" i="32"/>
  <c r="AS40" i="32"/>
  <c r="AR40" i="32"/>
  <c r="AQ40" i="32"/>
  <c r="AP40" i="32"/>
  <c r="AO40" i="32"/>
  <c r="AN40" i="32"/>
  <c r="I40" i="32"/>
  <c r="H40" i="32"/>
  <c r="G40" i="32"/>
  <c r="AW39" i="32"/>
  <c r="AV39" i="32"/>
  <c r="AU39" i="32"/>
  <c r="AT39" i="32"/>
  <c r="AS39" i="32"/>
  <c r="AR39" i="32"/>
  <c r="AQ39" i="32"/>
  <c r="AP39" i="32"/>
  <c r="AO39" i="32"/>
  <c r="AN39" i="32"/>
  <c r="I39" i="32"/>
  <c r="H39" i="32"/>
  <c r="G39" i="32"/>
  <c r="F39" i="32" s="1"/>
  <c r="AW38" i="32"/>
  <c r="AV38" i="32"/>
  <c r="AU38" i="32"/>
  <c r="AT38" i="32"/>
  <c r="AS38" i="32"/>
  <c r="AR38" i="32"/>
  <c r="AQ38" i="32"/>
  <c r="AP38" i="32"/>
  <c r="AO38" i="32"/>
  <c r="AN38" i="32"/>
  <c r="I38" i="32"/>
  <c r="H38" i="32"/>
  <c r="G38" i="32"/>
  <c r="F38" i="32"/>
  <c r="AW37" i="32"/>
  <c r="AV37" i="32"/>
  <c r="AU37" i="32"/>
  <c r="AT37" i="32"/>
  <c r="AS37" i="32"/>
  <c r="AR37" i="32"/>
  <c r="AQ37" i="32"/>
  <c r="AP37" i="32"/>
  <c r="AO37" i="32"/>
  <c r="AN37" i="32"/>
  <c r="I37" i="32"/>
  <c r="H37" i="32"/>
  <c r="F37" i="32" s="1"/>
  <c r="G37" i="32"/>
  <c r="AW36" i="32"/>
  <c r="AV36" i="32"/>
  <c r="AU36" i="32"/>
  <c r="AT36" i="32"/>
  <c r="AS36" i="32"/>
  <c r="AR36" i="32"/>
  <c r="AQ36" i="32"/>
  <c r="AP36" i="32"/>
  <c r="AO36" i="32"/>
  <c r="AN36" i="32"/>
  <c r="I36" i="32"/>
  <c r="H36" i="32"/>
  <c r="G36" i="32"/>
  <c r="F36" i="32" s="1"/>
  <c r="AW35" i="32"/>
  <c r="AV35" i="32"/>
  <c r="AU35" i="32"/>
  <c r="AT35" i="32"/>
  <c r="AS35" i="32"/>
  <c r="AR35" i="32"/>
  <c r="AQ35" i="32"/>
  <c r="AP35" i="32"/>
  <c r="AO35" i="32"/>
  <c r="AN35" i="32"/>
  <c r="I35" i="32"/>
  <c r="H35" i="32"/>
  <c r="G35" i="32"/>
  <c r="AW34" i="32"/>
  <c r="AV34" i="32"/>
  <c r="AU34" i="32"/>
  <c r="AT34" i="32"/>
  <c r="AS34" i="32"/>
  <c r="AR34" i="32"/>
  <c r="AQ34" i="32"/>
  <c r="AP34" i="32"/>
  <c r="AO34" i="32"/>
  <c r="AN34" i="32"/>
  <c r="I34" i="32"/>
  <c r="H34" i="32"/>
  <c r="G34" i="32"/>
  <c r="AW33" i="32"/>
  <c r="AV33" i="32"/>
  <c r="AU33" i="32"/>
  <c r="AT33" i="32"/>
  <c r="AS33" i="32"/>
  <c r="AR33" i="32"/>
  <c r="AQ33" i="32"/>
  <c r="AP33" i="32"/>
  <c r="AO33" i="32"/>
  <c r="AN33" i="32"/>
  <c r="I33" i="32"/>
  <c r="H33" i="32"/>
  <c r="G33" i="32"/>
  <c r="AW32" i="32"/>
  <c r="AV32" i="32"/>
  <c r="AU32" i="32"/>
  <c r="AT32" i="32"/>
  <c r="AS32" i="32"/>
  <c r="AR32" i="32"/>
  <c r="AQ32" i="32"/>
  <c r="AP32" i="32"/>
  <c r="AO32" i="32"/>
  <c r="AN32" i="32"/>
  <c r="I32" i="32"/>
  <c r="H32" i="32"/>
  <c r="G32" i="32"/>
  <c r="AW31" i="32"/>
  <c r="AV31" i="32"/>
  <c r="AU31" i="32"/>
  <c r="AT31" i="32"/>
  <c r="AS31" i="32"/>
  <c r="AR31" i="32"/>
  <c r="AQ31" i="32"/>
  <c r="AP31" i="32"/>
  <c r="AO31" i="32"/>
  <c r="AN31" i="32"/>
  <c r="I31" i="32"/>
  <c r="H31" i="32"/>
  <c r="G31" i="32"/>
  <c r="AW30" i="32"/>
  <c r="AV30" i="32"/>
  <c r="AU30" i="32"/>
  <c r="AT30" i="32"/>
  <c r="AS30" i="32"/>
  <c r="AR30" i="32"/>
  <c r="AQ30" i="32"/>
  <c r="AP30" i="32"/>
  <c r="AO30" i="32"/>
  <c r="AN30" i="32"/>
  <c r="I30" i="32"/>
  <c r="F30" i="32" s="1"/>
  <c r="H30" i="32"/>
  <c r="G30" i="32"/>
  <c r="AW29" i="32"/>
  <c r="AV29" i="32"/>
  <c r="AU29" i="32"/>
  <c r="AT29" i="32"/>
  <c r="AS29" i="32"/>
  <c r="AR29" i="32"/>
  <c r="AQ29" i="32"/>
  <c r="AP29" i="32"/>
  <c r="AO29" i="32"/>
  <c r="AN29" i="32"/>
  <c r="I29" i="32"/>
  <c r="H29" i="32"/>
  <c r="G29" i="32"/>
  <c r="AW28" i="32"/>
  <c r="AV28" i="32"/>
  <c r="AU28" i="32"/>
  <c r="AT28" i="32"/>
  <c r="AS28" i="32"/>
  <c r="AR28" i="32"/>
  <c r="AQ28" i="32"/>
  <c r="AP28" i="32"/>
  <c r="AO28" i="32"/>
  <c r="AN28" i="32"/>
  <c r="I28" i="32"/>
  <c r="H28" i="32"/>
  <c r="G28" i="32"/>
  <c r="AW27" i="32"/>
  <c r="AV27" i="32"/>
  <c r="AU27" i="32"/>
  <c r="AT27" i="32"/>
  <c r="AS27" i="32"/>
  <c r="AR27" i="32"/>
  <c r="AQ27" i="32"/>
  <c r="AP27" i="32"/>
  <c r="AO27" i="32"/>
  <c r="AN27" i="32"/>
  <c r="I27" i="32"/>
  <c r="H27" i="32"/>
  <c r="G27" i="32"/>
  <c r="AW26" i="32"/>
  <c r="AV26" i="32"/>
  <c r="AU26" i="32"/>
  <c r="AT26" i="32"/>
  <c r="AS26" i="32"/>
  <c r="AR26" i="32"/>
  <c r="AQ26" i="32"/>
  <c r="AP26" i="32"/>
  <c r="AO26" i="32"/>
  <c r="AN26" i="32"/>
  <c r="I26" i="32"/>
  <c r="H26" i="32"/>
  <c r="G26" i="32"/>
  <c r="AW25" i="32"/>
  <c r="AV25" i="32"/>
  <c r="AU25" i="32"/>
  <c r="AT25" i="32"/>
  <c r="AS25" i="32"/>
  <c r="AR25" i="32"/>
  <c r="AQ25" i="32"/>
  <c r="AP25" i="32"/>
  <c r="AO25" i="32"/>
  <c r="AN25" i="32"/>
  <c r="I25" i="32"/>
  <c r="H25" i="32"/>
  <c r="G25" i="32"/>
  <c r="AW24" i="32"/>
  <c r="AV24" i="32"/>
  <c r="AU24" i="32"/>
  <c r="AT24" i="32"/>
  <c r="AS24" i="32"/>
  <c r="AR24" i="32"/>
  <c r="AQ24" i="32"/>
  <c r="AP24" i="32"/>
  <c r="AO24" i="32"/>
  <c r="AN24" i="32"/>
  <c r="I24" i="32"/>
  <c r="H24" i="32"/>
  <c r="G24" i="32"/>
  <c r="AW23" i="32"/>
  <c r="AV23" i="32"/>
  <c r="AU23" i="32"/>
  <c r="AT23" i="32"/>
  <c r="AS23" i="32"/>
  <c r="AR23" i="32"/>
  <c r="AQ23" i="32"/>
  <c r="AP23" i="32"/>
  <c r="AO23" i="32"/>
  <c r="AN23" i="32"/>
  <c r="I23" i="32"/>
  <c r="H23" i="32"/>
  <c r="G23" i="32"/>
  <c r="AW22" i="32"/>
  <c r="AV22" i="32"/>
  <c r="AU22" i="32"/>
  <c r="AT22" i="32"/>
  <c r="AS22" i="32"/>
  <c r="AR22" i="32"/>
  <c r="AQ22" i="32"/>
  <c r="AP22" i="32"/>
  <c r="AO22" i="32"/>
  <c r="AN22" i="32"/>
  <c r="I22" i="32"/>
  <c r="H22" i="32"/>
  <c r="F22" i="32" s="1"/>
  <c r="G22" i="32"/>
  <c r="AW21" i="32"/>
  <c r="AV21" i="32"/>
  <c r="AU21" i="32"/>
  <c r="AT21" i="32"/>
  <c r="AS21" i="32"/>
  <c r="AR21" i="32"/>
  <c r="AQ21" i="32"/>
  <c r="AP21" i="32"/>
  <c r="AO21" i="32"/>
  <c r="AN21" i="32"/>
  <c r="I21" i="32"/>
  <c r="H21" i="32"/>
  <c r="F21" i="32" s="1"/>
  <c r="G21" i="32"/>
  <c r="AW20" i="32"/>
  <c r="AV20" i="32"/>
  <c r="AU20" i="32"/>
  <c r="AT20" i="32"/>
  <c r="AS20" i="32"/>
  <c r="AR20" i="32"/>
  <c r="AQ20" i="32"/>
  <c r="AP20" i="32"/>
  <c r="AO20" i="32"/>
  <c r="AN20" i="32"/>
  <c r="I20" i="32"/>
  <c r="H20" i="32"/>
  <c r="G20" i="32"/>
  <c r="AW19" i="32"/>
  <c r="AV19" i="32"/>
  <c r="AU19" i="32"/>
  <c r="AT19" i="32"/>
  <c r="AS19" i="32"/>
  <c r="AR19" i="32"/>
  <c r="AQ19" i="32"/>
  <c r="AP19" i="32"/>
  <c r="AO19" i="32"/>
  <c r="AN19" i="32"/>
  <c r="I19" i="32"/>
  <c r="H19" i="32"/>
  <c r="G19" i="32"/>
  <c r="AW18" i="32"/>
  <c r="AV18" i="32"/>
  <c r="AU18" i="32"/>
  <c r="AT18" i="32"/>
  <c r="AS18" i="32"/>
  <c r="AR18" i="32"/>
  <c r="AQ18" i="32"/>
  <c r="AP18" i="32"/>
  <c r="AO18" i="32"/>
  <c r="AN18" i="32"/>
  <c r="I18" i="32"/>
  <c r="H18" i="32"/>
  <c r="G18" i="32"/>
  <c r="AW17" i="32"/>
  <c r="AV17" i="32"/>
  <c r="AU17" i="32"/>
  <c r="AT17" i="32"/>
  <c r="AS17" i="32"/>
  <c r="AR17" i="32"/>
  <c r="AQ17" i="32"/>
  <c r="AP17" i="32"/>
  <c r="AO17" i="32"/>
  <c r="AN17" i="32"/>
  <c r="I17" i="32"/>
  <c r="H17" i="32"/>
  <c r="G17" i="32"/>
  <c r="AW16" i="32"/>
  <c r="AV16" i="32"/>
  <c r="AU16" i="32"/>
  <c r="AT16" i="32"/>
  <c r="AS16" i="32"/>
  <c r="AR16" i="32"/>
  <c r="AQ16" i="32"/>
  <c r="AP16" i="32"/>
  <c r="AO16" i="32"/>
  <c r="AN16" i="32"/>
  <c r="I16" i="32"/>
  <c r="H16" i="32"/>
  <c r="G16" i="32"/>
  <c r="AW15" i="32"/>
  <c r="AV15" i="32"/>
  <c r="AU15" i="32"/>
  <c r="AT15" i="32"/>
  <c r="AS15" i="32"/>
  <c r="AR15" i="32"/>
  <c r="AQ15" i="32"/>
  <c r="AP15" i="32"/>
  <c r="AO15" i="32"/>
  <c r="AN15" i="32"/>
  <c r="I15" i="32"/>
  <c r="H15" i="32"/>
  <c r="G15" i="32"/>
  <c r="F15" i="32" s="1"/>
  <c r="AW14" i="32"/>
  <c r="AV14" i="32"/>
  <c r="AU14" i="32"/>
  <c r="AT14" i="32"/>
  <c r="AS14" i="32"/>
  <c r="AR14" i="32"/>
  <c r="AQ14" i="32"/>
  <c r="AP14" i="32"/>
  <c r="AO14" i="32"/>
  <c r="AN14" i="32"/>
  <c r="I14" i="32"/>
  <c r="H14" i="32"/>
  <c r="F14" i="32" s="1"/>
  <c r="G14" i="32"/>
  <c r="AW13" i="32"/>
  <c r="AV13" i="32"/>
  <c r="AU13" i="32"/>
  <c r="AT13" i="32"/>
  <c r="AS13" i="32"/>
  <c r="AR13" i="32"/>
  <c r="AQ13" i="32"/>
  <c r="AP13" i="32"/>
  <c r="AO13" i="32"/>
  <c r="AN13" i="32"/>
  <c r="I13" i="32"/>
  <c r="H13" i="32"/>
  <c r="G13" i="32"/>
  <c r="AW12" i="32"/>
  <c r="AV12" i="32"/>
  <c r="AU12" i="32"/>
  <c r="AT12" i="32"/>
  <c r="AS12" i="32"/>
  <c r="AR12" i="32"/>
  <c r="AQ12" i="32"/>
  <c r="AP12" i="32"/>
  <c r="AO12" i="32"/>
  <c r="AN12" i="32"/>
  <c r="I12" i="32"/>
  <c r="H12" i="32"/>
  <c r="G12" i="32"/>
  <c r="AW11" i="32"/>
  <c r="AV11" i="32"/>
  <c r="AU11" i="32"/>
  <c r="AT11" i="32"/>
  <c r="AS11" i="32"/>
  <c r="AR11" i="32"/>
  <c r="AQ11" i="32"/>
  <c r="AP11" i="32"/>
  <c r="AO11" i="32"/>
  <c r="AN11" i="32"/>
  <c r="I11" i="32"/>
  <c r="H11" i="32"/>
  <c r="G11" i="32"/>
  <c r="AW10" i="32"/>
  <c r="AV10" i="32"/>
  <c r="AU10" i="32"/>
  <c r="AT10" i="32"/>
  <c r="AS10" i="32"/>
  <c r="AR10" i="32"/>
  <c r="AQ10" i="32"/>
  <c r="AP10" i="32"/>
  <c r="AO10" i="32"/>
  <c r="AN10" i="32"/>
  <c r="I10" i="32"/>
  <c r="H10" i="32"/>
  <c r="G10" i="32"/>
  <c r="AW9" i="32"/>
  <c r="AV9" i="32"/>
  <c r="AU9" i="32"/>
  <c r="AT9" i="32"/>
  <c r="AS9" i="32"/>
  <c r="AR9" i="32"/>
  <c r="AQ9" i="32"/>
  <c r="AP9" i="32"/>
  <c r="AO9" i="32"/>
  <c r="AN9" i="32"/>
  <c r="I9" i="32"/>
  <c r="H9" i="32"/>
  <c r="G9" i="32"/>
  <c r="B6" i="32"/>
  <c r="B6" i="22"/>
  <c r="AX15" i="32" l="1"/>
  <c r="F12" i="32"/>
  <c r="F46" i="32"/>
  <c r="F56" i="32"/>
  <c r="F24" i="32"/>
  <c r="F25" i="32"/>
  <c r="AX54" i="32"/>
  <c r="AR74" i="32"/>
  <c r="AX35" i="32"/>
  <c r="AX36" i="32"/>
  <c r="AX24" i="32"/>
  <c r="F28" i="32"/>
  <c r="F61" i="32"/>
  <c r="AU74" i="32"/>
  <c r="F29" i="32"/>
  <c r="F51" i="32"/>
  <c r="F20" i="32"/>
  <c r="F53" i="32"/>
  <c r="F33" i="32"/>
  <c r="AX44" i="32"/>
  <c r="AX20" i="32"/>
  <c r="AX13" i="32"/>
  <c r="AS74" i="32"/>
  <c r="AX34" i="32"/>
  <c r="AT74" i="32"/>
  <c r="F16" i="32"/>
  <c r="B5" i="32" s="1"/>
  <c r="F17" i="32"/>
  <c r="AX22" i="32"/>
  <c r="F26" i="32"/>
  <c r="AX33" i="32"/>
  <c r="AX45" i="32"/>
  <c r="F47" i="32"/>
  <c r="AX55" i="32"/>
  <c r="F58" i="32"/>
  <c r="AX66" i="32"/>
  <c r="F67" i="32"/>
  <c r="AV74" i="32"/>
  <c r="AX14" i="32"/>
  <c r="F18" i="32"/>
  <c r="AX26" i="32"/>
  <c r="F27" i="32"/>
  <c r="B2" i="32" s="1"/>
  <c r="F48" i="32"/>
  <c r="F49" i="32"/>
  <c r="AX56" i="32"/>
  <c r="F60" i="32"/>
  <c r="AX67" i="32"/>
  <c r="G74" i="32"/>
  <c r="AW74" i="32"/>
  <c r="AX16" i="32"/>
  <c r="AX25" i="32"/>
  <c r="AX37" i="32"/>
  <c r="AX47" i="32"/>
  <c r="AX58" i="32"/>
  <c r="F59" i="32"/>
  <c r="AX69" i="32"/>
  <c r="F71" i="32"/>
  <c r="H74" i="32"/>
  <c r="AX18" i="32"/>
  <c r="F19" i="32"/>
  <c r="AX27" i="32"/>
  <c r="AX46" i="32"/>
  <c r="F50" i="32"/>
  <c r="AX57" i="32"/>
  <c r="AX68" i="32"/>
  <c r="I74" i="32"/>
  <c r="F10" i="32"/>
  <c r="AX17" i="32"/>
  <c r="AX29" i="32"/>
  <c r="F31" i="32"/>
  <c r="F40" i="32"/>
  <c r="F41" i="32"/>
  <c r="AX48" i="32"/>
  <c r="F52" i="32"/>
  <c r="AX59" i="32"/>
  <c r="F72" i="32"/>
  <c r="F73" i="32"/>
  <c r="AX28" i="32"/>
  <c r="AX39" i="32"/>
  <c r="AX50" i="32"/>
  <c r="AX61" i="32"/>
  <c r="F63" i="32"/>
  <c r="AX71" i="32"/>
  <c r="AO74" i="32"/>
  <c r="F32" i="32"/>
  <c r="AX60" i="32"/>
  <c r="AX70" i="32"/>
  <c r="AX19" i="32"/>
  <c r="AX10" i="32"/>
  <c r="AX38" i="32"/>
  <c r="F13" i="32"/>
  <c r="AX21" i="32"/>
  <c r="F23" i="32"/>
  <c r="AX31" i="32"/>
  <c r="AX40" i="32"/>
  <c r="F44" i="32"/>
  <c r="AX51" i="32"/>
  <c r="F64" i="32"/>
  <c r="F65" i="32"/>
  <c r="AX72" i="32"/>
  <c r="AN74" i="32"/>
  <c r="F11" i="32"/>
  <c r="B3" i="32" s="1"/>
  <c r="F42" i="32"/>
  <c r="AX49" i="32"/>
  <c r="AQ74" i="32"/>
  <c r="AX11" i="32"/>
  <c r="AX30" i="32"/>
  <c r="F34" i="32"/>
  <c r="AX42" i="32"/>
  <c r="F43" i="32"/>
  <c r="AX53" i="32"/>
  <c r="F55" i="32"/>
  <c r="AX63" i="32"/>
  <c r="F66" i="32"/>
  <c r="AX32" i="32"/>
  <c r="AX41" i="32"/>
  <c r="F45" i="32"/>
  <c r="AX52" i="32"/>
  <c r="AX62" i="32"/>
  <c r="AX73" i="32"/>
  <c r="AX12" i="32"/>
  <c r="AX23" i="32"/>
  <c r="F35" i="32"/>
  <c r="AX43" i="32"/>
  <c r="F57" i="32"/>
  <c r="AX64" i="32"/>
  <c r="F68" i="32"/>
  <c r="AX9" i="32"/>
  <c r="AP74" i="32"/>
  <c r="F9" i="32"/>
  <c r="G6" i="4"/>
  <c r="G5" i="4"/>
  <c r="AX74" i="32" l="1"/>
  <c r="F74" i="32"/>
  <c r="B4" i="32"/>
  <c r="L7" i="6"/>
  <c r="L8" i="6"/>
  <c r="L9" i="6"/>
  <c r="L10" i="6"/>
  <c r="L11" i="6"/>
  <c r="L12" i="6"/>
  <c r="L13" i="6"/>
  <c r="L14" i="6"/>
  <c r="L15" i="6"/>
  <c r="L16" i="6"/>
  <c r="L17" i="6"/>
  <c r="L6" i="6"/>
  <c r="AM74" i="22"/>
  <c r="AL74" i="22"/>
  <c r="AK74" i="22"/>
  <c r="AJ74" i="22"/>
  <c r="AI74" i="22"/>
  <c r="AH74" i="22"/>
  <c r="AG74" i="22"/>
  <c r="AF74" i="22"/>
  <c r="AE74" i="22"/>
  <c r="AD74" i="22"/>
  <c r="AC74" i="22"/>
  <c r="AB74" i="22"/>
  <c r="AA74" i="22"/>
  <c r="Z74" i="22"/>
  <c r="Y74" i="22"/>
  <c r="X74" i="22"/>
  <c r="W74" i="22"/>
  <c r="V74" i="22"/>
  <c r="U74" i="22"/>
  <c r="T74" i="22"/>
  <c r="S74" i="22"/>
  <c r="R74" i="22"/>
  <c r="Q74" i="22"/>
  <c r="P74" i="22"/>
  <c r="O74" i="22"/>
  <c r="N74" i="22"/>
  <c r="M74" i="22"/>
  <c r="L74" i="22"/>
  <c r="K74" i="22"/>
  <c r="J74" i="22"/>
  <c r="AW73" i="22"/>
  <c r="AV73" i="22"/>
  <c r="AU73" i="22"/>
  <c r="AT73" i="22"/>
  <c r="AS73" i="22"/>
  <c r="AR73" i="22"/>
  <c r="AQ73" i="22"/>
  <c r="AP73" i="22"/>
  <c r="AO73" i="22"/>
  <c r="AN73" i="22"/>
  <c r="I73" i="22"/>
  <c r="H73" i="22"/>
  <c r="G73" i="22"/>
  <c r="AW72" i="22"/>
  <c r="AV72" i="22"/>
  <c r="AU72" i="22"/>
  <c r="AT72" i="22"/>
  <c r="AS72" i="22"/>
  <c r="AR72" i="22"/>
  <c r="AQ72" i="22"/>
  <c r="AP72" i="22"/>
  <c r="AO72" i="22"/>
  <c r="AN72" i="22"/>
  <c r="I72" i="22"/>
  <c r="H72" i="22"/>
  <c r="G72" i="22"/>
  <c r="AW71" i="22"/>
  <c r="AV71" i="22"/>
  <c r="AU71" i="22"/>
  <c r="AT71" i="22"/>
  <c r="AS71" i="22"/>
  <c r="AR71" i="22"/>
  <c r="AQ71" i="22"/>
  <c r="AP71" i="22"/>
  <c r="AO71" i="22"/>
  <c r="AN71" i="22"/>
  <c r="I71" i="22"/>
  <c r="H71" i="22"/>
  <c r="G71" i="22"/>
  <c r="AW70" i="22"/>
  <c r="AV70" i="22"/>
  <c r="AU70" i="22"/>
  <c r="AT70" i="22"/>
  <c r="AS70" i="22"/>
  <c r="AR70" i="22"/>
  <c r="AQ70" i="22"/>
  <c r="AP70" i="22"/>
  <c r="AO70" i="22"/>
  <c r="AN70" i="22"/>
  <c r="I70" i="22"/>
  <c r="H70" i="22"/>
  <c r="G70" i="22"/>
  <c r="AW69" i="22"/>
  <c r="AV69" i="22"/>
  <c r="AU69" i="22"/>
  <c r="AT69" i="22"/>
  <c r="AS69" i="22"/>
  <c r="AR69" i="22"/>
  <c r="AQ69" i="22"/>
  <c r="AP69" i="22"/>
  <c r="AO69" i="22"/>
  <c r="AN69" i="22"/>
  <c r="I69" i="22"/>
  <c r="H69" i="22"/>
  <c r="G69" i="22"/>
  <c r="AW68" i="22"/>
  <c r="AV68" i="22"/>
  <c r="AU68" i="22"/>
  <c r="AT68" i="22"/>
  <c r="AS68" i="22"/>
  <c r="AR68" i="22"/>
  <c r="AQ68" i="22"/>
  <c r="AP68" i="22"/>
  <c r="AO68" i="22"/>
  <c r="AN68" i="22"/>
  <c r="I68" i="22"/>
  <c r="H68" i="22"/>
  <c r="G68" i="22"/>
  <c r="AW67" i="22"/>
  <c r="AV67" i="22"/>
  <c r="AU67" i="22"/>
  <c r="AT67" i="22"/>
  <c r="AS67" i="22"/>
  <c r="AR67" i="22"/>
  <c r="AQ67" i="22"/>
  <c r="AP67" i="22"/>
  <c r="AO67" i="22"/>
  <c r="AN67" i="22"/>
  <c r="I67" i="22"/>
  <c r="H67" i="22"/>
  <c r="G67" i="22"/>
  <c r="AW66" i="22"/>
  <c r="AV66" i="22"/>
  <c r="AU66" i="22"/>
  <c r="AT66" i="22"/>
  <c r="AS66" i="22"/>
  <c r="AR66" i="22"/>
  <c r="AQ66" i="22"/>
  <c r="AP66" i="22"/>
  <c r="AO66" i="22"/>
  <c r="AN66" i="22"/>
  <c r="I66" i="22"/>
  <c r="H66" i="22"/>
  <c r="G66" i="22"/>
  <c r="AW65" i="22"/>
  <c r="AV65" i="22"/>
  <c r="AU65" i="22"/>
  <c r="AT65" i="22"/>
  <c r="AS65" i="22"/>
  <c r="AR65" i="22"/>
  <c r="AQ65" i="22"/>
  <c r="AP65" i="22"/>
  <c r="AO65" i="22"/>
  <c r="AN65" i="22"/>
  <c r="I65" i="22"/>
  <c r="H65" i="22"/>
  <c r="G65" i="22"/>
  <c r="AW64" i="22"/>
  <c r="AV64" i="22"/>
  <c r="AU64" i="22"/>
  <c r="AT64" i="22"/>
  <c r="AS64" i="22"/>
  <c r="AR64" i="22"/>
  <c r="AQ64" i="22"/>
  <c r="AP64" i="22"/>
  <c r="AO64" i="22"/>
  <c r="AN64" i="22"/>
  <c r="I64" i="22"/>
  <c r="H64" i="22"/>
  <c r="G64" i="22"/>
  <c r="AW63" i="22"/>
  <c r="AV63" i="22"/>
  <c r="AU63" i="22"/>
  <c r="AT63" i="22"/>
  <c r="AS63" i="22"/>
  <c r="AR63" i="22"/>
  <c r="AQ63" i="22"/>
  <c r="AP63" i="22"/>
  <c r="AO63" i="22"/>
  <c r="AN63" i="22"/>
  <c r="I63" i="22"/>
  <c r="H63" i="22"/>
  <c r="G63" i="22"/>
  <c r="AW62" i="22"/>
  <c r="AV62" i="22"/>
  <c r="AU62" i="22"/>
  <c r="AT62" i="22"/>
  <c r="AS62" i="22"/>
  <c r="AR62" i="22"/>
  <c r="AQ62" i="22"/>
  <c r="AP62" i="22"/>
  <c r="AO62" i="22"/>
  <c r="AN62" i="22"/>
  <c r="I62" i="22"/>
  <c r="H62" i="22"/>
  <c r="G62" i="22"/>
  <c r="AW61" i="22"/>
  <c r="AV61" i="22"/>
  <c r="AU61" i="22"/>
  <c r="AT61" i="22"/>
  <c r="AS61" i="22"/>
  <c r="AR61" i="22"/>
  <c r="AQ61" i="22"/>
  <c r="AP61" i="22"/>
  <c r="AO61" i="22"/>
  <c r="AN61" i="22"/>
  <c r="I61" i="22"/>
  <c r="H61" i="22"/>
  <c r="G61" i="22"/>
  <c r="AW60" i="22"/>
  <c r="AV60" i="22"/>
  <c r="AU60" i="22"/>
  <c r="AT60" i="22"/>
  <c r="AS60" i="22"/>
  <c r="AR60" i="22"/>
  <c r="AQ60" i="22"/>
  <c r="AP60" i="22"/>
  <c r="AO60" i="22"/>
  <c r="AN60" i="22"/>
  <c r="I60" i="22"/>
  <c r="H60" i="22"/>
  <c r="G60" i="22"/>
  <c r="AW59" i="22"/>
  <c r="AV59" i="22"/>
  <c r="AU59" i="22"/>
  <c r="AT59" i="22"/>
  <c r="AS59" i="22"/>
  <c r="AR59" i="22"/>
  <c r="AQ59" i="22"/>
  <c r="AP59" i="22"/>
  <c r="AO59" i="22"/>
  <c r="AN59" i="22"/>
  <c r="I59" i="22"/>
  <c r="H59" i="22"/>
  <c r="G59" i="22"/>
  <c r="AW58" i="22"/>
  <c r="AV58" i="22"/>
  <c r="AU58" i="22"/>
  <c r="AT58" i="22"/>
  <c r="AS58" i="22"/>
  <c r="AR58" i="22"/>
  <c r="AQ58" i="22"/>
  <c r="AP58" i="22"/>
  <c r="AO58" i="22"/>
  <c r="AN58" i="22"/>
  <c r="I58" i="22"/>
  <c r="H58" i="22"/>
  <c r="G58" i="22"/>
  <c r="AW57" i="22"/>
  <c r="AV57" i="22"/>
  <c r="AU57" i="22"/>
  <c r="AT57" i="22"/>
  <c r="AS57" i="22"/>
  <c r="AR57" i="22"/>
  <c r="AQ57" i="22"/>
  <c r="AP57" i="22"/>
  <c r="AO57" i="22"/>
  <c r="AN57" i="22"/>
  <c r="I57" i="22"/>
  <c r="H57" i="22"/>
  <c r="G57" i="22"/>
  <c r="AW56" i="22"/>
  <c r="AV56" i="22"/>
  <c r="AU56" i="22"/>
  <c r="AT56" i="22"/>
  <c r="AS56" i="22"/>
  <c r="AR56" i="22"/>
  <c r="AQ56" i="22"/>
  <c r="AP56" i="22"/>
  <c r="AO56" i="22"/>
  <c r="AN56" i="22"/>
  <c r="I56" i="22"/>
  <c r="H56" i="22"/>
  <c r="G56" i="22"/>
  <c r="AW55" i="22"/>
  <c r="AV55" i="22"/>
  <c r="AU55" i="22"/>
  <c r="AT55" i="22"/>
  <c r="AS55" i="22"/>
  <c r="AR55" i="22"/>
  <c r="AQ55" i="22"/>
  <c r="AP55" i="22"/>
  <c r="AO55" i="22"/>
  <c r="AN55" i="22"/>
  <c r="I55" i="22"/>
  <c r="H55" i="22"/>
  <c r="G55" i="22"/>
  <c r="AW54" i="22"/>
  <c r="AV54" i="22"/>
  <c r="AU54" i="22"/>
  <c r="AT54" i="22"/>
  <c r="AS54" i="22"/>
  <c r="AR54" i="22"/>
  <c r="AQ54" i="22"/>
  <c r="AP54" i="22"/>
  <c r="AO54" i="22"/>
  <c r="AN54" i="22"/>
  <c r="I54" i="22"/>
  <c r="H54" i="22"/>
  <c r="G54" i="22"/>
  <c r="AW53" i="22"/>
  <c r="AV53" i="22"/>
  <c r="AU53" i="22"/>
  <c r="AT53" i="22"/>
  <c r="AS53" i="22"/>
  <c r="AR53" i="22"/>
  <c r="AQ53" i="22"/>
  <c r="AP53" i="22"/>
  <c r="AO53" i="22"/>
  <c r="AN53" i="22"/>
  <c r="I53" i="22"/>
  <c r="H53" i="22"/>
  <c r="G53" i="22"/>
  <c r="AW52" i="22"/>
  <c r="AV52" i="22"/>
  <c r="AU52" i="22"/>
  <c r="AT52" i="22"/>
  <c r="AS52" i="22"/>
  <c r="AR52" i="22"/>
  <c r="AQ52" i="22"/>
  <c r="AP52" i="22"/>
  <c r="AO52" i="22"/>
  <c r="AN52" i="22"/>
  <c r="I52" i="22"/>
  <c r="H52" i="22"/>
  <c r="G52" i="22"/>
  <c r="AW51" i="22"/>
  <c r="AV51" i="22"/>
  <c r="AU51" i="22"/>
  <c r="AT51" i="22"/>
  <c r="AS51" i="22"/>
  <c r="AR51" i="22"/>
  <c r="AQ51" i="22"/>
  <c r="AP51" i="22"/>
  <c r="AO51" i="22"/>
  <c r="AN51" i="22"/>
  <c r="I51" i="22"/>
  <c r="H51" i="22"/>
  <c r="G51" i="22"/>
  <c r="AW50" i="22"/>
  <c r="AV50" i="22"/>
  <c r="AU50" i="22"/>
  <c r="AT50" i="22"/>
  <c r="AS50" i="22"/>
  <c r="AR50" i="22"/>
  <c r="AQ50" i="22"/>
  <c r="AP50" i="22"/>
  <c r="AO50" i="22"/>
  <c r="AN50" i="22"/>
  <c r="I50" i="22"/>
  <c r="H50" i="22"/>
  <c r="G50" i="22"/>
  <c r="AW49" i="22"/>
  <c r="AV49" i="22"/>
  <c r="AU49" i="22"/>
  <c r="AT49" i="22"/>
  <c r="AS49" i="22"/>
  <c r="AR49" i="22"/>
  <c r="AQ49" i="22"/>
  <c r="AP49" i="22"/>
  <c r="AO49" i="22"/>
  <c r="AN49" i="22"/>
  <c r="I49" i="22"/>
  <c r="H49" i="22"/>
  <c r="G49" i="22"/>
  <c r="AW48" i="22"/>
  <c r="AV48" i="22"/>
  <c r="AU48" i="22"/>
  <c r="AT48" i="22"/>
  <c r="AS48" i="22"/>
  <c r="AR48" i="22"/>
  <c r="AQ48" i="22"/>
  <c r="AP48" i="22"/>
  <c r="AO48" i="22"/>
  <c r="AN48" i="22"/>
  <c r="I48" i="22"/>
  <c r="H48" i="22"/>
  <c r="G48" i="22"/>
  <c r="AW47" i="22"/>
  <c r="AV47" i="22"/>
  <c r="AU47" i="22"/>
  <c r="AT47" i="22"/>
  <c r="AS47" i="22"/>
  <c r="AR47" i="22"/>
  <c r="AQ47" i="22"/>
  <c r="AP47" i="22"/>
  <c r="AO47" i="22"/>
  <c r="AN47" i="22"/>
  <c r="I47" i="22"/>
  <c r="H47" i="22"/>
  <c r="G47" i="22"/>
  <c r="AW46" i="22"/>
  <c r="AV46" i="22"/>
  <c r="AU46" i="22"/>
  <c r="AT46" i="22"/>
  <c r="AS46" i="22"/>
  <c r="AR46" i="22"/>
  <c r="AQ46" i="22"/>
  <c r="AP46" i="22"/>
  <c r="AO46" i="22"/>
  <c r="AN46" i="22"/>
  <c r="I46" i="22"/>
  <c r="H46" i="22"/>
  <c r="G46" i="22"/>
  <c r="AW45" i="22"/>
  <c r="AV45" i="22"/>
  <c r="AU45" i="22"/>
  <c r="AT45" i="22"/>
  <c r="AS45" i="22"/>
  <c r="AR45" i="22"/>
  <c r="AQ45" i="22"/>
  <c r="AP45" i="22"/>
  <c r="AO45" i="22"/>
  <c r="AN45" i="22"/>
  <c r="I45" i="22"/>
  <c r="H45" i="22"/>
  <c r="G45" i="22"/>
  <c r="AW44" i="22"/>
  <c r="AV44" i="22"/>
  <c r="AU44" i="22"/>
  <c r="AT44" i="22"/>
  <c r="AS44" i="22"/>
  <c r="AR44" i="22"/>
  <c r="AQ44" i="22"/>
  <c r="AP44" i="22"/>
  <c r="AO44" i="22"/>
  <c r="AN44" i="22"/>
  <c r="I44" i="22"/>
  <c r="H44" i="22"/>
  <c r="G44" i="22"/>
  <c r="AW43" i="22"/>
  <c r="AV43" i="22"/>
  <c r="AU43" i="22"/>
  <c r="AT43" i="22"/>
  <c r="AS43" i="22"/>
  <c r="AR43" i="22"/>
  <c r="AQ43" i="22"/>
  <c r="AP43" i="22"/>
  <c r="AO43" i="22"/>
  <c r="AN43" i="22"/>
  <c r="I43" i="22"/>
  <c r="H43" i="22"/>
  <c r="G43" i="22"/>
  <c r="AW42" i="22"/>
  <c r="AV42" i="22"/>
  <c r="AU42" i="22"/>
  <c r="AT42" i="22"/>
  <c r="AS42" i="22"/>
  <c r="AR42" i="22"/>
  <c r="AQ42" i="22"/>
  <c r="AP42" i="22"/>
  <c r="AO42" i="22"/>
  <c r="AN42" i="22"/>
  <c r="I42" i="22"/>
  <c r="H42" i="22"/>
  <c r="G42" i="22"/>
  <c r="AW41" i="22"/>
  <c r="AV41" i="22"/>
  <c r="AU41" i="22"/>
  <c r="AT41" i="22"/>
  <c r="AS41" i="22"/>
  <c r="AR41" i="22"/>
  <c r="AQ41" i="22"/>
  <c r="AP41" i="22"/>
  <c r="AO41" i="22"/>
  <c r="AN41" i="22"/>
  <c r="I41" i="22"/>
  <c r="H41" i="22"/>
  <c r="G41" i="22"/>
  <c r="AW40" i="22"/>
  <c r="AV40" i="22"/>
  <c r="AU40" i="22"/>
  <c r="AT40" i="22"/>
  <c r="AS40" i="22"/>
  <c r="AR40" i="22"/>
  <c r="AQ40" i="22"/>
  <c r="AP40" i="22"/>
  <c r="AO40" i="22"/>
  <c r="AN40" i="22"/>
  <c r="I40" i="22"/>
  <c r="H40" i="22"/>
  <c r="G40" i="22"/>
  <c r="AW39" i="22"/>
  <c r="AV39" i="22"/>
  <c r="AU39" i="22"/>
  <c r="AT39" i="22"/>
  <c r="AS39" i="22"/>
  <c r="AR39" i="22"/>
  <c r="AQ39" i="22"/>
  <c r="AP39" i="22"/>
  <c r="AO39" i="22"/>
  <c r="AN39" i="22"/>
  <c r="I39" i="22"/>
  <c r="H39" i="22"/>
  <c r="G39" i="22"/>
  <c r="AW38" i="22"/>
  <c r="AV38" i="22"/>
  <c r="AU38" i="22"/>
  <c r="AT38" i="22"/>
  <c r="AS38" i="22"/>
  <c r="AR38" i="22"/>
  <c r="AQ38" i="22"/>
  <c r="AP38" i="22"/>
  <c r="AO38" i="22"/>
  <c r="AN38" i="22"/>
  <c r="I38" i="22"/>
  <c r="H38" i="22"/>
  <c r="G38" i="22"/>
  <c r="AW37" i="22"/>
  <c r="AV37" i="22"/>
  <c r="AU37" i="22"/>
  <c r="AT37" i="22"/>
  <c r="AS37" i="22"/>
  <c r="AR37" i="22"/>
  <c r="AQ37" i="22"/>
  <c r="AP37" i="22"/>
  <c r="AO37" i="22"/>
  <c r="AN37" i="22"/>
  <c r="I37" i="22"/>
  <c r="H37" i="22"/>
  <c r="G37" i="22"/>
  <c r="AW36" i="22"/>
  <c r="AV36" i="22"/>
  <c r="AU36" i="22"/>
  <c r="AT36" i="22"/>
  <c r="AS36" i="22"/>
  <c r="AR36" i="22"/>
  <c r="AQ36" i="22"/>
  <c r="AP36" i="22"/>
  <c r="AO36" i="22"/>
  <c r="AN36" i="22"/>
  <c r="I36" i="22"/>
  <c r="H36" i="22"/>
  <c r="G36" i="22"/>
  <c r="AW35" i="22"/>
  <c r="AV35" i="22"/>
  <c r="AU35" i="22"/>
  <c r="AT35" i="22"/>
  <c r="AS35" i="22"/>
  <c r="AR35" i="22"/>
  <c r="AQ35" i="22"/>
  <c r="AP35" i="22"/>
  <c r="AO35" i="22"/>
  <c r="AN35" i="22"/>
  <c r="I35" i="22"/>
  <c r="H35" i="22"/>
  <c r="G35" i="22"/>
  <c r="AW34" i="22"/>
  <c r="AV34" i="22"/>
  <c r="AU34" i="22"/>
  <c r="AT34" i="22"/>
  <c r="AS34" i="22"/>
  <c r="AR34" i="22"/>
  <c r="AQ34" i="22"/>
  <c r="AP34" i="22"/>
  <c r="AO34" i="22"/>
  <c r="AN34" i="22"/>
  <c r="I34" i="22"/>
  <c r="H34" i="22"/>
  <c r="G34" i="22"/>
  <c r="AW33" i="22"/>
  <c r="AV33" i="22"/>
  <c r="AU33" i="22"/>
  <c r="AT33" i="22"/>
  <c r="AS33" i="22"/>
  <c r="AR33" i="22"/>
  <c r="AQ33" i="22"/>
  <c r="AP33" i="22"/>
  <c r="AO33" i="22"/>
  <c r="AN33" i="22"/>
  <c r="I33" i="22"/>
  <c r="H33" i="22"/>
  <c r="G33" i="22"/>
  <c r="AW32" i="22"/>
  <c r="AV32" i="22"/>
  <c r="AU32" i="22"/>
  <c r="AT32" i="22"/>
  <c r="AS32" i="22"/>
  <c r="AR32" i="22"/>
  <c r="AQ32" i="22"/>
  <c r="AP32" i="22"/>
  <c r="AO32" i="22"/>
  <c r="AN32" i="22"/>
  <c r="I32" i="22"/>
  <c r="H32" i="22"/>
  <c r="G32" i="22"/>
  <c r="AW31" i="22"/>
  <c r="AV31" i="22"/>
  <c r="AU31" i="22"/>
  <c r="AT31" i="22"/>
  <c r="AS31" i="22"/>
  <c r="AR31" i="22"/>
  <c r="AQ31" i="22"/>
  <c r="AP31" i="22"/>
  <c r="AO31" i="22"/>
  <c r="AN31" i="22"/>
  <c r="I31" i="22"/>
  <c r="H31" i="22"/>
  <c r="G31" i="22"/>
  <c r="AW30" i="22"/>
  <c r="AV30" i="22"/>
  <c r="AU30" i="22"/>
  <c r="AT30" i="22"/>
  <c r="AS30" i="22"/>
  <c r="AR30" i="22"/>
  <c r="AQ30" i="22"/>
  <c r="AP30" i="22"/>
  <c r="AO30" i="22"/>
  <c r="AN30" i="22"/>
  <c r="I30" i="22"/>
  <c r="H30" i="22"/>
  <c r="G30" i="22"/>
  <c r="AW29" i="22"/>
  <c r="AV29" i="22"/>
  <c r="AU29" i="22"/>
  <c r="AT29" i="22"/>
  <c r="AS29" i="22"/>
  <c r="AR29" i="22"/>
  <c r="AQ29" i="22"/>
  <c r="AP29" i="22"/>
  <c r="AO29" i="22"/>
  <c r="AN29" i="22"/>
  <c r="I29" i="22"/>
  <c r="H29" i="22"/>
  <c r="G29" i="22"/>
  <c r="AW28" i="22"/>
  <c r="AV28" i="22"/>
  <c r="AU28" i="22"/>
  <c r="AT28" i="22"/>
  <c r="AS28" i="22"/>
  <c r="AR28" i="22"/>
  <c r="AQ28" i="22"/>
  <c r="AP28" i="22"/>
  <c r="AO28" i="22"/>
  <c r="AN28" i="22"/>
  <c r="I28" i="22"/>
  <c r="H28" i="22"/>
  <c r="G28" i="22"/>
  <c r="AW27" i="22"/>
  <c r="AV27" i="22"/>
  <c r="AU27" i="22"/>
  <c r="AT27" i="22"/>
  <c r="AS27" i="22"/>
  <c r="AR27" i="22"/>
  <c r="AQ27" i="22"/>
  <c r="AP27" i="22"/>
  <c r="AO27" i="22"/>
  <c r="AN27" i="22"/>
  <c r="I27" i="22"/>
  <c r="H27" i="22"/>
  <c r="G27" i="22"/>
  <c r="AW26" i="22"/>
  <c r="AV26" i="22"/>
  <c r="AU26" i="22"/>
  <c r="AT26" i="22"/>
  <c r="AS26" i="22"/>
  <c r="AR26" i="22"/>
  <c r="AQ26" i="22"/>
  <c r="AP26" i="22"/>
  <c r="AO26" i="22"/>
  <c r="AN26" i="22"/>
  <c r="I26" i="22"/>
  <c r="H26" i="22"/>
  <c r="G26" i="22"/>
  <c r="AW25" i="22"/>
  <c r="AV25" i="22"/>
  <c r="AU25" i="22"/>
  <c r="AT25" i="22"/>
  <c r="AS25" i="22"/>
  <c r="AR25" i="22"/>
  <c r="AQ25" i="22"/>
  <c r="AP25" i="22"/>
  <c r="AO25" i="22"/>
  <c r="AN25" i="22"/>
  <c r="I25" i="22"/>
  <c r="H25" i="22"/>
  <c r="G25" i="22"/>
  <c r="AW24" i="22"/>
  <c r="AV24" i="22"/>
  <c r="AU24" i="22"/>
  <c r="AT24" i="22"/>
  <c r="AS24" i="22"/>
  <c r="AR24" i="22"/>
  <c r="AQ24" i="22"/>
  <c r="AP24" i="22"/>
  <c r="AO24" i="22"/>
  <c r="AN24" i="22"/>
  <c r="I24" i="22"/>
  <c r="H24" i="22"/>
  <c r="G24" i="22"/>
  <c r="AW23" i="22"/>
  <c r="AV23" i="22"/>
  <c r="AU23" i="22"/>
  <c r="AT23" i="22"/>
  <c r="AS23" i="22"/>
  <c r="AR23" i="22"/>
  <c r="AQ23" i="22"/>
  <c r="AP23" i="22"/>
  <c r="AO23" i="22"/>
  <c r="AN23" i="22"/>
  <c r="I23" i="22"/>
  <c r="H23" i="22"/>
  <c r="G23" i="22"/>
  <c r="AW22" i="22"/>
  <c r="AV22" i="22"/>
  <c r="AU22" i="22"/>
  <c r="AT22" i="22"/>
  <c r="AS22" i="22"/>
  <c r="AR22" i="22"/>
  <c r="AQ22" i="22"/>
  <c r="AP22" i="22"/>
  <c r="AO22" i="22"/>
  <c r="AN22" i="22"/>
  <c r="I22" i="22"/>
  <c r="H22" i="22"/>
  <c r="G22" i="22"/>
  <c r="AW21" i="22"/>
  <c r="AV21" i="22"/>
  <c r="AU21" i="22"/>
  <c r="AT21" i="22"/>
  <c r="AS21" i="22"/>
  <c r="AR21" i="22"/>
  <c r="AQ21" i="22"/>
  <c r="AP21" i="22"/>
  <c r="AO21" i="22"/>
  <c r="AN21" i="22"/>
  <c r="I21" i="22"/>
  <c r="H21" i="22"/>
  <c r="G21" i="22"/>
  <c r="AW20" i="22"/>
  <c r="AV20" i="22"/>
  <c r="AU20" i="22"/>
  <c r="AT20" i="22"/>
  <c r="AS20" i="22"/>
  <c r="AR20" i="22"/>
  <c r="AQ20" i="22"/>
  <c r="AP20" i="22"/>
  <c r="AO20" i="22"/>
  <c r="AN20" i="22"/>
  <c r="I20" i="22"/>
  <c r="H20" i="22"/>
  <c r="G20" i="22"/>
  <c r="AW19" i="22"/>
  <c r="AV19" i="22"/>
  <c r="AU19" i="22"/>
  <c r="AT19" i="22"/>
  <c r="AS19" i="22"/>
  <c r="AR19" i="22"/>
  <c r="AQ19" i="22"/>
  <c r="AP19" i="22"/>
  <c r="AO19" i="22"/>
  <c r="AN19" i="22"/>
  <c r="I19" i="22"/>
  <c r="H19" i="22"/>
  <c r="G19" i="22"/>
  <c r="AW18" i="22"/>
  <c r="AV18" i="22"/>
  <c r="AU18" i="22"/>
  <c r="AT18" i="22"/>
  <c r="AS18" i="22"/>
  <c r="AR18" i="22"/>
  <c r="AQ18" i="22"/>
  <c r="AP18" i="22"/>
  <c r="AO18" i="22"/>
  <c r="AN18" i="22"/>
  <c r="I18" i="22"/>
  <c r="H18" i="22"/>
  <c r="G18" i="22"/>
  <c r="AW17" i="22"/>
  <c r="AV17" i="22"/>
  <c r="AU17" i="22"/>
  <c r="AT17" i="22"/>
  <c r="AS17" i="22"/>
  <c r="AR17" i="22"/>
  <c r="AQ17" i="22"/>
  <c r="AP17" i="22"/>
  <c r="AO17" i="22"/>
  <c r="AN17" i="22"/>
  <c r="I17" i="22"/>
  <c r="H17" i="22"/>
  <c r="G17" i="22"/>
  <c r="AW16" i="22"/>
  <c r="AV16" i="22"/>
  <c r="AU16" i="22"/>
  <c r="AT16" i="22"/>
  <c r="AS16" i="22"/>
  <c r="AR16" i="22"/>
  <c r="AQ16" i="22"/>
  <c r="AP16" i="22"/>
  <c r="AO16" i="22"/>
  <c r="AN16" i="22"/>
  <c r="I16" i="22"/>
  <c r="H16" i="22"/>
  <c r="G16" i="22"/>
  <c r="AW15" i="22"/>
  <c r="AV15" i="22"/>
  <c r="AU15" i="22"/>
  <c r="AT15" i="22"/>
  <c r="AS15" i="22"/>
  <c r="AR15" i="22"/>
  <c r="AQ15" i="22"/>
  <c r="AP15" i="22"/>
  <c r="AO15" i="22"/>
  <c r="AN15" i="22"/>
  <c r="I15" i="22"/>
  <c r="H15" i="22"/>
  <c r="G15" i="22"/>
  <c r="AW14" i="22"/>
  <c r="AV14" i="22"/>
  <c r="AU14" i="22"/>
  <c r="AT14" i="22"/>
  <c r="AS14" i="22"/>
  <c r="AR14" i="22"/>
  <c r="AQ14" i="22"/>
  <c r="AP14" i="22"/>
  <c r="AO14" i="22"/>
  <c r="AN14" i="22"/>
  <c r="I14" i="22"/>
  <c r="H14" i="22"/>
  <c r="G14" i="22"/>
  <c r="AW13" i="22"/>
  <c r="AV13" i="22"/>
  <c r="AU13" i="22"/>
  <c r="AT13" i="22"/>
  <c r="AS13" i="22"/>
  <c r="AR13" i="22"/>
  <c r="AQ13" i="22"/>
  <c r="AP13" i="22"/>
  <c r="AO13" i="22"/>
  <c r="AN13" i="22"/>
  <c r="I13" i="22"/>
  <c r="H13" i="22"/>
  <c r="G13" i="22"/>
  <c r="AW12" i="22"/>
  <c r="AV12" i="22"/>
  <c r="AU12" i="22"/>
  <c r="AT12" i="22"/>
  <c r="AS12" i="22"/>
  <c r="AR12" i="22"/>
  <c r="AQ12" i="22"/>
  <c r="AP12" i="22"/>
  <c r="AO12" i="22"/>
  <c r="AN12" i="22"/>
  <c r="I12" i="22"/>
  <c r="H12" i="22"/>
  <c r="G12" i="22"/>
  <c r="AW11" i="22"/>
  <c r="AV11" i="22"/>
  <c r="AU11" i="22"/>
  <c r="AT11" i="22"/>
  <c r="AS11" i="22"/>
  <c r="AR11" i="22"/>
  <c r="AQ11" i="22"/>
  <c r="AP11" i="22"/>
  <c r="AO11" i="22"/>
  <c r="AN11" i="22"/>
  <c r="I11" i="22"/>
  <c r="H11" i="22"/>
  <c r="G11" i="22"/>
  <c r="AW10" i="22"/>
  <c r="AV10" i="22"/>
  <c r="AU10" i="22"/>
  <c r="AT10" i="22"/>
  <c r="AS10" i="22"/>
  <c r="AR10" i="22"/>
  <c r="AQ10" i="22"/>
  <c r="AP10" i="22"/>
  <c r="AO10" i="22"/>
  <c r="AN10" i="22"/>
  <c r="I10" i="22"/>
  <c r="H10" i="22"/>
  <c r="G10" i="22"/>
  <c r="AW9" i="22"/>
  <c r="AV9" i="22"/>
  <c r="AU9" i="22"/>
  <c r="AT9" i="22"/>
  <c r="AS9" i="22"/>
  <c r="AR9" i="22"/>
  <c r="AQ9" i="22"/>
  <c r="AP9" i="22"/>
  <c r="AO9" i="22"/>
  <c r="AN9" i="22"/>
  <c r="I9" i="22"/>
  <c r="H9" i="22"/>
  <c r="G9" i="22"/>
  <c r="F13" i="22" l="1"/>
  <c r="F37" i="22"/>
  <c r="F61" i="22"/>
  <c r="F29" i="22"/>
  <c r="F53" i="22"/>
  <c r="F21" i="22"/>
  <c r="F45" i="22"/>
  <c r="F69" i="22"/>
  <c r="F11" i="22"/>
  <c r="F19" i="22"/>
  <c r="F27" i="22"/>
  <c r="F35" i="22"/>
  <c r="AX36" i="22"/>
  <c r="AX39" i="22"/>
  <c r="F43" i="22"/>
  <c r="F51" i="22"/>
  <c r="F59" i="22"/>
  <c r="F67" i="22"/>
  <c r="F16" i="22"/>
  <c r="F24" i="22"/>
  <c r="F32" i="22"/>
  <c r="F40" i="22"/>
  <c r="F48" i="22"/>
  <c r="F56" i="22"/>
  <c r="F64" i="22"/>
  <c r="F72" i="22"/>
  <c r="F10" i="22"/>
  <c r="F18" i="22"/>
  <c r="F26" i="22"/>
  <c r="F34" i="22"/>
  <c r="F42" i="22"/>
  <c r="F50" i="22"/>
  <c r="F58" i="22"/>
  <c r="F66" i="22"/>
  <c r="F15" i="22"/>
  <c r="F23" i="22"/>
  <c r="F31" i="22"/>
  <c r="F39" i="22"/>
  <c r="F47" i="22"/>
  <c r="F55" i="22"/>
  <c r="F63" i="22"/>
  <c r="F71" i="22"/>
  <c r="F12" i="22"/>
  <c r="F20" i="22"/>
  <c r="F28" i="22"/>
  <c r="F36" i="22"/>
  <c r="F44" i="22"/>
  <c r="F52" i="22"/>
  <c r="F60" i="22"/>
  <c r="F68" i="22"/>
  <c r="F9" i="22"/>
  <c r="F17" i="22"/>
  <c r="F25" i="22"/>
  <c r="F33" i="22"/>
  <c r="F41" i="22"/>
  <c r="F49" i="22"/>
  <c r="F57" i="22"/>
  <c r="F65" i="22"/>
  <c r="F73" i="22"/>
  <c r="F14" i="22"/>
  <c r="F22" i="22"/>
  <c r="F30" i="22"/>
  <c r="F38" i="22"/>
  <c r="F46" i="22"/>
  <c r="F54" i="22"/>
  <c r="F62" i="22"/>
  <c r="F70" i="22"/>
  <c r="AX25" i="22"/>
  <c r="AX22" i="22"/>
  <c r="AX35" i="22"/>
  <c r="AX40" i="22"/>
  <c r="AX50" i="22"/>
  <c r="AQ74" i="22"/>
  <c r="AX45" i="22"/>
  <c r="AX53" i="22"/>
  <c r="AX66" i="22"/>
  <c r="I74" i="22"/>
  <c r="AU74" i="22"/>
  <c r="AX18" i="22"/>
  <c r="AT74" i="22"/>
  <c r="AX14" i="22"/>
  <c r="AX17" i="22"/>
  <c r="AX26" i="22"/>
  <c r="AX62" i="22"/>
  <c r="AX65" i="22"/>
  <c r="AN74" i="22"/>
  <c r="AV74" i="22"/>
  <c r="AX10" i="22"/>
  <c r="AX27" i="22"/>
  <c r="AX28" i="22"/>
  <c r="AX31" i="22"/>
  <c r="AX32" i="22"/>
  <c r="AX37" i="22"/>
  <c r="AX46" i="22"/>
  <c r="AX49" i="22"/>
  <c r="AX54" i="22"/>
  <c r="AX57" i="22"/>
  <c r="AX58" i="22"/>
  <c r="AX67" i="22"/>
  <c r="AX71" i="22"/>
  <c r="AX72" i="22"/>
  <c r="G74" i="22"/>
  <c r="AO74" i="22"/>
  <c r="AS74" i="22"/>
  <c r="AW74" i="22"/>
  <c r="AX11" i="22"/>
  <c r="AX12" i="22"/>
  <c r="AX15" i="22"/>
  <c r="AX16" i="22"/>
  <c r="AX19" i="22"/>
  <c r="AX20" i="22"/>
  <c r="AX23" i="22"/>
  <c r="AX24" i="22"/>
  <c r="AX29" i="22"/>
  <c r="AX38" i="22"/>
  <c r="AX41" i="22"/>
  <c r="AX42" i="22"/>
  <c r="AX59" i="22"/>
  <c r="AX60" i="22"/>
  <c r="AX63" i="22"/>
  <c r="AX64" i="22"/>
  <c r="AX69" i="22"/>
  <c r="AX68" i="22"/>
  <c r="H74" i="22"/>
  <c r="AP74" i="22"/>
  <c r="AR74" i="22"/>
  <c r="AX13" i="22"/>
  <c r="AX21" i="22"/>
  <c r="AX30" i="22"/>
  <c r="AX33" i="22"/>
  <c r="AX34" i="22"/>
  <c r="AX43" i="22"/>
  <c r="AX44" i="22"/>
  <c r="AX47" i="22"/>
  <c r="AX48" i="22"/>
  <c r="AX51" i="22"/>
  <c r="AX52" i="22"/>
  <c r="AX55" i="22"/>
  <c r="AX56" i="22"/>
  <c r="AX61" i="22"/>
  <c r="AX70" i="22"/>
  <c r="AX73" i="22"/>
  <c r="AX9" i="22"/>
  <c r="B4" i="22" l="1"/>
  <c r="B5" i="22"/>
  <c r="B3" i="22"/>
  <c r="B2" i="22"/>
  <c r="F74" i="22"/>
  <c r="AX74" i="22"/>
  <c r="AC17" i="7"/>
  <c r="AC18" i="7"/>
  <c r="AC19" i="7"/>
  <c r="AC20" i="7"/>
  <c r="AC21" i="7"/>
  <c r="AC22" i="7"/>
  <c r="AC23" i="7"/>
  <c r="AC24" i="7"/>
  <c r="AC25" i="7"/>
  <c r="AC26" i="7"/>
  <c r="AC27" i="7"/>
  <c r="AC28" i="7"/>
  <c r="AC29" i="7"/>
  <c r="AC30" i="7"/>
  <c r="AC31" i="7"/>
  <c r="AC32" i="7"/>
  <c r="AC33" i="7"/>
  <c r="AC4" i="7"/>
  <c r="AC5" i="7"/>
  <c r="AC6" i="7"/>
  <c r="AC7" i="7"/>
  <c r="AC8" i="7"/>
  <c r="AC9" i="7"/>
  <c r="AC11" i="7"/>
  <c r="AC12" i="7"/>
  <c r="AC13" i="7"/>
  <c r="AC14" i="7"/>
  <c r="AC15" i="7"/>
  <c r="AC16" i="7"/>
  <c r="AC3" i="7"/>
  <c r="I6" i="6"/>
  <c r="I7" i="6"/>
  <c r="I8" i="6"/>
  <c r="I9" i="6"/>
  <c r="I10" i="6"/>
  <c r="I11" i="6"/>
  <c r="I12" i="6"/>
  <c r="I13" i="6"/>
  <c r="I14" i="6"/>
  <c r="I15" i="6"/>
  <c r="I16" i="6"/>
  <c r="I17" i="6"/>
  <c r="I5" i="6"/>
  <c r="G4" i="4"/>
</calcChain>
</file>

<file path=xl/sharedStrings.xml><?xml version="1.0" encoding="utf-8"?>
<sst xmlns="http://schemas.openxmlformats.org/spreadsheetml/2006/main" count="12753" uniqueCount="435">
  <si>
    <t>HRP Strategic Objective (SO)</t>
  </si>
  <si>
    <t>SO name</t>
  </si>
  <si>
    <t>HRP Specific Objective (SP)</t>
  </si>
  <si>
    <t>SP name</t>
  </si>
  <si>
    <t>SO1</t>
  </si>
  <si>
    <t>Save lives by providing timely and integrated multi-sector assistance and protection interventions to the most vulnerable.</t>
  </si>
  <si>
    <t>SP1</t>
  </si>
  <si>
    <t>Strengthen timely access to humanitarian assistance for 1,484,496 IDPs in camps and 1,997,550 of people in the host community.</t>
  </si>
  <si>
    <t>SP2</t>
  </si>
  <si>
    <t>Ensure safe, dignified and fundamental human rights-focused assistance is accessible to 4,138,361 target population.</t>
  </si>
  <si>
    <t>SP3</t>
  </si>
  <si>
    <t>Deliver integrated and coordinated life-saving health, food security, nutrition, protection, shelter &amp; NFIs and WASH assistance to 1,484,496 IDPs and 1,997,550 host community.</t>
  </si>
  <si>
    <t>SO2</t>
  </si>
  <si>
    <t>Enhance timely, unhindered and equitable access to multi-sector assistance and protection interventions through principled humanitarian action.</t>
  </si>
  <si>
    <t>SP4</t>
  </si>
  <si>
    <t>Enhanced protection processes that promote meaningful and timely access to fundamental humanitarian rights of 1,654,584 IDPs, 1,172,576 returnees and 1,118,830 host community.</t>
  </si>
  <si>
    <t>SP5</t>
  </si>
  <si>
    <t>Regular and timely access to quality basic services which include education, wash, shelter, health services for 1,654,584 IDPs, 1,172,576 returnees and 1,118,830 host community.</t>
  </si>
  <si>
    <t>SO3</t>
  </si>
  <si>
    <t xml:space="preserve"> Strengthen the resilience of affected populations, promote early recovery and voluntary and safe durable solutions to displacement, and support social cohesion</t>
  </si>
  <si>
    <t>SP6</t>
  </si>
  <si>
    <t>Enhanced social cohesion, safety and economic security of  IDPs, Returnees and host population in 1,578,686 target communities (geographical location).</t>
  </si>
  <si>
    <t>SP7</t>
  </si>
  <si>
    <t>Support restoration of basic services and local community governance for sustainability in 38 local government areas of return.</t>
  </si>
  <si>
    <t>SP8</t>
  </si>
  <si>
    <t>Support restoration of basic services and local community governance for sustainability in xx communities of return.</t>
  </si>
  <si>
    <t>SECTOR STRATEGIC OBJECTIVES</t>
  </si>
  <si>
    <t>Sector Objective</t>
  </si>
  <si>
    <t>Sector objective description</t>
  </si>
  <si>
    <t>Specific Objective</t>
  </si>
  <si>
    <t>Stratigic Objective</t>
  </si>
  <si>
    <t>Select from the dropdown list</t>
  </si>
  <si>
    <t>Auto -generated when selecting SP</t>
  </si>
  <si>
    <t>Sector Objective.01</t>
  </si>
  <si>
    <t>SP.1</t>
  </si>
  <si>
    <t>Sector Objective.02</t>
  </si>
  <si>
    <t>Sector Objective.03</t>
  </si>
  <si>
    <t>Enter the total target of indicator</t>
  </si>
  <si>
    <r>
      <t xml:space="preserve">Each Sector selects </t>
    </r>
    <r>
      <rPr>
        <b/>
        <sz val="11"/>
        <color rgb="FFFF0000"/>
        <rFont val="Calibri"/>
        <family val="2"/>
        <scheme val="minor"/>
      </rPr>
      <t>3</t>
    </r>
    <r>
      <rPr>
        <b/>
        <sz val="11"/>
        <color theme="5" tint="-0.499984740745262"/>
        <rFont val="Calibri"/>
        <family val="2"/>
        <scheme val="minor"/>
      </rPr>
      <t xml:space="preserve"> indicators for  reporting in the Dashboard. Select "yes" if you want this indicator to be one of dasboard indicators.</t>
    </r>
  </si>
  <si>
    <t>This is auto-generated. Please use this code to name your detailed indicator sheet</t>
  </si>
  <si>
    <t>IND01</t>
  </si>
  <si>
    <t>Individuals</t>
  </si>
  <si>
    <t>IND02</t>
  </si>
  <si>
    <t>IND03</t>
  </si>
  <si>
    <t>IND04</t>
  </si>
  <si>
    <t>IND05</t>
  </si>
  <si>
    <t>Products</t>
  </si>
  <si>
    <t>IND06</t>
  </si>
  <si>
    <t>Meetings</t>
  </si>
  <si>
    <t>IDPs</t>
  </si>
  <si>
    <t>Returnees</t>
  </si>
  <si>
    <t>Host Community</t>
  </si>
  <si>
    <t>Total</t>
  </si>
  <si>
    <t>State</t>
  </si>
  <si>
    <t>State_pcode</t>
  </si>
  <si>
    <t>LGA</t>
  </si>
  <si>
    <t>LGA_pcode</t>
  </si>
  <si>
    <t>Girls &lt;1</t>
  </si>
  <si>
    <t>Boys &lt;1</t>
  </si>
  <si>
    <t>Girls 1-5</t>
  </si>
  <si>
    <t>Boys 1-5</t>
  </si>
  <si>
    <t>Girls 6-17</t>
  </si>
  <si>
    <t>Boys 6-17</t>
  </si>
  <si>
    <t>Men 18-59</t>
  </si>
  <si>
    <t>Women 18-59</t>
  </si>
  <si>
    <t>Men 60+</t>
  </si>
  <si>
    <t>Women 60+</t>
  </si>
  <si>
    <t>Men 17-59</t>
  </si>
  <si>
    <t>Women 17-59</t>
  </si>
  <si>
    <t>Adamawa</t>
  </si>
  <si>
    <t>NG002</t>
  </si>
  <si>
    <t>Demsa</t>
  </si>
  <si>
    <t>NG002001</t>
  </si>
  <si>
    <t>Fufore</t>
  </si>
  <si>
    <t>NG002002</t>
  </si>
  <si>
    <t>Ganye</t>
  </si>
  <si>
    <t>NG002003</t>
  </si>
  <si>
    <t>Girei</t>
  </si>
  <si>
    <t>NG002005</t>
  </si>
  <si>
    <t>Gombi</t>
  </si>
  <si>
    <t>NG002004</t>
  </si>
  <si>
    <t>Guyuk</t>
  </si>
  <si>
    <t>NG002006</t>
  </si>
  <si>
    <t>Hong</t>
  </si>
  <si>
    <t>NG002007</t>
  </si>
  <si>
    <t>Jada</t>
  </si>
  <si>
    <t>NG002008</t>
  </si>
  <si>
    <t>Lamurde</t>
  </si>
  <si>
    <t>NG002009</t>
  </si>
  <si>
    <t>Madagali</t>
  </si>
  <si>
    <t>NG002010</t>
  </si>
  <si>
    <t>Maiha</t>
  </si>
  <si>
    <t>NG002011</t>
  </si>
  <si>
    <t>Mayo-Belwa</t>
  </si>
  <si>
    <t>NG002012</t>
  </si>
  <si>
    <t>Michika</t>
  </si>
  <si>
    <t>NG002013</t>
  </si>
  <si>
    <t>Mubi North</t>
  </si>
  <si>
    <t>NG002014</t>
  </si>
  <si>
    <t>Mubi South</t>
  </si>
  <si>
    <t>NG002015</t>
  </si>
  <si>
    <t>Numan</t>
  </si>
  <si>
    <t>NG002016</t>
  </si>
  <si>
    <t>Shelleng</t>
  </si>
  <si>
    <t>NG002017</t>
  </si>
  <si>
    <t>Song</t>
  </si>
  <si>
    <t>NG002018</t>
  </si>
  <si>
    <t>Toungo</t>
  </si>
  <si>
    <t>NG002019</t>
  </si>
  <si>
    <t>Yola North</t>
  </si>
  <si>
    <t>NG002020</t>
  </si>
  <si>
    <t>Yola South</t>
  </si>
  <si>
    <t>NG002021</t>
  </si>
  <si>
    <t>Borno</t>
  </si>
  <si>
    <t>NG008</t>
  </si>
  <si>
    <t>Abadam</t>
  </si>
  <si>
    <t>NG008001</t>
  </si>
  <si>
    <t>Askira/Uba</t>
  </si>
  <si>
    <t>NG008002</t>
  </si>
  <si>
    <t>Bama</t>
  </si>
  <si>
    <t>NG008003</t>
  </si>
  <si>
    <t>Bayo</t>
  </si>
  <si>
    <t>NG008004</t>
  </si>
  <si>
    <t>Biu</t>
  </si>
  <si>
    <t>NG008005</t>
  </si>
  <si>
    <t>Chibok</t>
  </si>
  <si>
    <t>NG008006</t>
  </si>
  <si>
    <t>Damboa</t>
  </si>
  <si>
    <t>NG008007</t>
  </si>
  <si>
    <t>Dikwa</t>
  </si>
  <si>
    <t>NG008008</t>
  </si>
  <si>
    <t>Gubio</t>
  </si>
  <si>
    <t>NG008009</t>
  </si>
  <si>
    <t>Guzamala</t>
  </si>
  <si>
    <t>NG008010</t>
  </si>
  <si>
    <t>Gwoza</t>
  </si>
  <si>
    <t>NG008011</t>
  </si>
  <si>
    <t>Hawul</t>
  </si>
  <si>
    <t>NG008012</t>
  </si>
  <si>
    <t>Jere</t>
  </si>
  <si>
    <t>NG008013</t>
  </si>
  <si>
    <t>Kaga</t>
  </si>
  <si>
    <t>NG008014</t>
  </si>
  <si>
    <t>Kala/Balge</t>
  </si>
  <si>
    <t>NG008015</t>
  </si>
  <si>
    <t>Konduga</t>
  </si>
  <si>
    <t>NG008016</t>
  </si>
  <si>
    <t>Kukawa</t>
  </si>
  <si>
    <t>NG008017</t>
  </si>
  <si>
    <t>Kwaya Kusar</t>
  </si>
  <si>
    <t>NG008018</t>
  </si>
  <si>
    <t>Mafa</t>
  </si>
  <si>
    <t>NG008019</t>
  </si>
  <si>
    <t>Magumeri</t>
  </si>
  <si>
    <t>NG008020</t>
  </si>
  <si>
    <t>Maiduguri</t>
  </si>
  <si>
    <t>NG008021</t>
  </si>
  <si>
    <t>Marte</t>
  </si>
  <si>
    <t>NG008022</t>
  </si>
  <si>
    <t>Mobbar</t>
  </si>
  <si>
    <t>NG008023</t>
  </si>
  <si>
    <t>Monguno</t>
  </si>
  <si>
    <t>NG008024</t>
  </si>
  <si>
    <t>Ngala</t>
  </si>
  <si>
    <t>NG008025</t>
  </si>
  <si>
    <t>Nganzai</t>
  </si>
  <si>
    <t>NG008026</t>
  </si>
  <si>
    <t>Shani</t>
  </si>
  <si>
    <t>NG008027</t>
  </si>
  <si>
    <t>Yobe</t>
  </si>
  <si>
    <t>NG036</t>
  </si>
  <si>
    <t>Bade</t>
  </si>
  <si>
    <t>NG036001</t>
  </si>
  <si>
    <t>Bursari</t>
  </si>
  <si>
    <t>NG036002</t>
  </si>
  <si>
    <t>Damaturu</t>
  </si>
  <si>
    <t>NG036003</t>
  </si>
  <si>
    <t>Fika</t>
  </si>
  <si>
    <t>NG036004</t>
  </si>
  <si>
    <t>Fune</t>
  </si>
  <si>
    <t>NG036005</t>
  </si>
  <si>
    <t>Geidam</t>
  </si>
  <si>
    <t>NG036006</t>
  </si>
  <si>
    <t>Gujba</t>
  </si>
  <si>
    <t>NG036007</t>
  </si>
  <si>
    <t>Gulani</t>
  </si>
  <si>
    <t>NG036008</t>
  </si>
  <si>
    <t>Jakusko</t>
  </si>
  <si>
    <t>NG036009</t>
  </si>
  <si>
    <t>Karasuwa</t>
  </si>
  <si>
    <t>NG036010</t>
  </si>
  <si>
    <t>Machina</t>
  </si>
  <si>
    <t>NG036011</t>
  </si>
  <si>
    <t>Nangere</t>
  </si>
  <si>
    <t>NG036012</t>
  </si>
  <si>
    <t>Nguru</t>
  </si>
  <si>
    <t>NG036013</t>
  </si>
  <si>
    <t>Potiskum</t>
  </si>
  <si>
    <t>NG036014</t>
  </si>
  <si>
    <t>Tarmua</t>
  </si>
  <si>
    <t>NG036015</t>
  </si>
  <si>
    <t>Yunusari</t>
  </si>
  <si>
    <t>NG036016</t>
  </si>
  <si>
    <t>Yusufari</t>
  </si>
  <si>
    <t>NG036017</t>
  </si>
  <si>
    <t>Total indicator target</t>
  </si>
  <si>
    <t>Indicator list</t>
  </si>
  <si>
    <t>SO</t>
  </si>
  <si>
    <t>SP</t>
  </si>
  <si>
    <t>Sector Objectives</t>
  </si>
  <si>
    <t>Indicator name</t>
  </si>
  <si>
    <t>priorities</t>
  </si>
  <si>
    <t>Delivery modality</t>
  </si>
  <si>
    <t>Benefieciaries type</t>
  </si>
  <si>
    <t>indicator unit</t>
  </si>
  <si>
    <t>SO.1</t>
  </si>
  <si>
    <t>SP.2</t>
  </si>
  <si>
    <t>SP.3</t>
  </si>
  <si>
    <t>sector objective in indicator list</t>
  </si>
  <si>
    <t>Areas</t>
  </si>
  <si>
    <t>SO.2</t>
  </si>
  <si>
    <t>SP.4</t>
  </si>
  <si>
    <t>SP.5</t>
  </si>
  <si>
    <t>priority one</t>
  </si>
  <si>
    <t>fixed</t>
  </si>
  <si>
    <t>Direct</t>
  </si>
  <si>
    <t>Assessments</t>
  </si>
  <si>
    <t>SO.3</t>
  </si>
  <si>
    <t>SP.6</t>
  </si>
  <si>
    <t>SP.7</t>
  </si>
  <si>
    <t>SP.8</t>
  </si>
  <si>
    <t>priority two</t>
  </si>
  <si>
    <t>Household level</t>
  </si>
  <si>
    <t>Indirect</t>
  </si>
  <si>
    <t>Briefings</t>
  </si>
  <si>
    <t>Sector Objective.04</t>
  </si>
  <si>
    <t>priority three</t>
  </si>
  <si>
    <t>mobile service</t>
  </si>
  <si>
    <t>Centers</t>
  </si>
  <si>
    <t>Sector Objective.05</t>
  </si>
  <si>
    <t>Priority four</t>
  </si>
  <si>
    <t>Children</t>
  </si>
  <si>
    <t>Sector Objective.06</t>
  </si>
  <si>
    <t>Classrooms</t>
  </si>
  <si>
    <t>Sector Objective.07</t>
  </si>
  <si>
    <t>IND07</t>
  </si>
  <si>
    <t>Facilities</t>
  </si>
  <si>
    <t>Sector Objective.08</t>
  </si>
  <si>
    <t>IND08</t>
  </si>
  <si>
    <t>Households</t>
  </si>
  <si>
    <t>Sector Objective.09</t>
  </si>
  <si>
    <t>IND09</t>
  </si>
  <si>
    <t>Houses</t>
  </si>
  <si>
    <t>Sector Objective.10</t>
  </si>
  <si>
    <t>IND10</t>
  </si>
  <si>
    <t>IND11</t>
  </si>
  <si>
    <t>Locations</t>
  </si>
  <si>
    <t>IND12</t>
  </si>
  <si>
    <t>IND13</t>
  </si>
  <si>
    <t>Organizations</t>
  </si>
  <si>
    <t>IND14</t>
  </si>
  <si>
    <t>Participants</t>
  </si>
  <si>
    <t>IND15</t>
  </si>
  <si>
    <t>People</t>
  </si>
  <si>
    <t>IND16</t>
  </si>
  <si>
    <t>Percentage</t>
  </si>
  <si>
    <t>SO4</t>
  </si>
  <si>
    <t>IND17</t>
  </si>
  <si>
    <t>SO5</t>
  </si>
  <si>
    <t>IND18</t>
  </si>
  <si>
    <t>Reports</t>
  </si>
  <si>
    <t>IND19</t>
  </si>
  <si>
    <t>Services</t>
  </si>
  <si>
    <t>IND20</t>
  </si>
  <si>
    <t>Shelters</t>
  </si>
  <si>
    <t>IND21</t>
  </si>
  <si>
    <t>Sites</t>
  </si>
  <si>
    <t>IND22</t>
  </si>
  <si>
    <t>Supports</t>
  </si>
  <si>
    <t>IND23</t>
  </si>
  <si>
    <t>Systems</t>
  </si>
  <si>
    <t>IND24</t>
  </si>
  <si>
    <t>Trainings</t>
  </si>
  <si>
    <t>IND25</t>
  </si>
  <si>
    <t>Units</t>
  </si>
  <si>
    <t>IND26</t>
  </si>
  <si>
    <t>Women</t>
  </si>
  <si>
    <t>IND27</t>
  </si>
  <si>
    <t>IND28</t>
  </si>
  <si>
    <t>IND29</t>
  </si>
  <si>
    <t>IND30</t>
  </si>
  <si>
    <t>Tiers</t>
  </si>
  <si>
    <t>Tier 1</t>
  </si>
  <si>
    <t>Tier 2</t>
  </si>
  <si>
    <t>Tier 3</t>
  </si>
  <si>
    <t>Severity</t>
  </si>
  <si>
    <t>Inter-Sectoral PiN</t>
  </si>
  <si>
    <t>Sector PiN</t>
  </si>
  <si>
    <t>Sector Target</t>
  </si>
  <si>
    <t>Severity Phase 1</t>
  </si>
  <si>
    <t>Severity Phase 2</t>
  </si>
  <si>
    <t>Severity Phase 3</t>
  </si>
  <si>
    <t>Severity Phase 4</t>
  </si>
  <si>
    <t>Severity Phase 5</t>
  </si>
  <si>
    <t>Target by Severity</t>
  </si>
  <si>
    <t>Fost Community</t>
  </si>
  <si>
    <t>Fong</t>
  </si>
  <si>
    <t>MaiFa</t>
  </si>
  <si>
    <t>MicFika</t>
  </si>
  <si>
    <t>Mubi NortF</t>
  </si>
  <si>
    <t>Mubi SoutF</t>
  </si>
  <si>
    <t>SFelleng</t>
  </si>
  <si>
    <t>Yola NortF</t>
  </si>
  <si>
    <t>Yola SoutF</t>
  </si>
  <si>
    <t>CFibok</t>
  </si>
  <si>
    <t>Fawul</t>
  </si>
  <si>
    <t>SFani</t>
  </si>
  <si>
    <t>MacFina</t>
  </si>
  <si>
    <t>Outcome Indicators</t>
  </si>
  <si>
    <t>OIND-1</t>
  </si>
  <si>
    <t>OIND-2</t>
  </si>
  <si>
    <t>OIND-3</t>
  </si>
  <si>
    <t>OIND-4</t>
  </si>
  <si>
    <t>OIND-5</t>
  </si>
  <si>
    <t>OIND-6</t>
  </si>
  <si>
    <t>OIND-7</t>
  </si>
  <si>
    <t>OIND-8</t>
  </si>
  <si>
    <t>OIND-9</t>
  </si>
  <si>
    <t>OIND-10</t>
  </si>
  <si>
    <t>Outcome Indicator Name</t>
  </si>
  <si>
    <t>Outcome Indicator Code</t>
  </si>
  <si>
    <t>Sector Objective reference number</t>
  </si>
  <si>
    <t>Select from the dropdown list (to number each objective sequentially)</t>
  </si>
  <si>
    <t>Enter your sector objective name and/or description</t>
  </si>
  <si>
    <t>Select from the dropdown list (to number your indicators sequentailly)</t>
  </si>
  <si>
    <t>Tier</t>
  </si>
  <si>
    <t>Relevant outcome Indicator</t>
  </si>
  <si>
    <t>Select from the drop down list the Sector Outcome Indicator that the output indicator (activity) is contributing to</t>
  </si>
  <si>
    <t xml:space="preserve">Output indicator name </t>
  </si>
  <si>
    <t>Output indicator code</t>
  </si>
  <si>
    <t>For each of your output indicators / activities, select from the drop-down list the tier that best describes it.  PLEASE DO NOT OVER-USE TIER 1.</t>
  </si>
  <si>
    <t>Enter a brief name of the indicator. Examples: "# of people assisted with essential shelter kits" or "# of paitents received trauma kits."</t>
  </si>
  <si>
    <t>Optional – here you can elaborate a bit, if you want, on the key activities that will produce this output.</t>
  </si>
  <si>
    <t>Select from the drop down list to number your output indicators sequentially</t>
  </si>
  <si>
    <t>Select from the drop down list</t>
  </si>
  <si>
    <t>Output Indicator target</t>
  </si>
  <si>
    <t>Output Indicator unit</t>
  </si>
  <si>
    <t>Use this as Dashboard indicator?</t>
  </si>
  <si>
    <t>Activity description</t>
  </si>
  <si>
    <r>
      <t xml:space="preserve">Outcome Indicator </t>
    </r>
    <r>
      <rPr>
        <b/>
        <sz val="11"/>
        <color theme="8" tint="-0.249977111117893"/>
        <rFont val="Calibri"/>
        <family val="2"/>
        <scheme val="minor"/>
      </rPr>
      <t>(transform each sector objective to outcome indicators; one objective can have more than one indicator)</t>
    </r>
  </si>
  <si>
    <t>Indicator code</t>
  </si>
  <si>
    <t>Tier 1a</t>
  </si>
  <si>
    <t>Objective 1: To mitigate and respond to the harm caused to persons who have suffered violence, coercion, exploitation, serious neglect or discrimination, and to restore their capacity to live safe and dignified lives</t>
  </si>
  <si>
    <t>To mitigate and respond to the harm caused to persons who have suffered violence, coercion, exploitation, serious neglect or discrimination, and to restore their capacity to live safe and dignified lives</t>
  </si>
  <si>
    <t>To strengthen targeted protection services to address the needs and vulnerability of persons at heightened risks of violence, exploitation, serious neglect or discrimination; enhance their capacities and reduce the risk of resorting to negative coping mechanisms</t>
  </si>
  <si>
    <t>To strengthen the protection environment through the identification, monitoring and strengthening of risk reduction strategies of the affected population, legal and political systems as well as the capacity of local actors to respond to protection concerns</t>
  </si>
  <si>
    <t>General Protection: Number of Women, Girls, Boys and Men screened, registered and monitored to identify vulnerability and exposure to protection risks</t>
  </si>
  <si>
    <t>General Protection: Number of Women, Girls, Boys and Men who have suffered human rights violations identified and referred for specialized services</t>
  </si>
  <si>
    <t>General Protection: Number of women, girls, boys and men provided with civil documentation</t>
  </si>
  <si>
    <t>General Protection: Number of women, girls, boys and men provided with protection information and assistance</t>
  </si>
  <si>
    <t>General Protection: Number of beneficiaries provided with assistance to increase safe socio-economic / livelihood / income generation opportunities</t>
  </si>
  <si>
    <t>General Protection: Number of duty-bearers , personnel trained</t>
  </si>
  <si>
    <t>General Protection: Number of enablers provided to duty-bearers to respond to rights claims</t>
  </si>
  <si>
    <t>General Protection: Number of staff across sectors trained on protection</t>
  </si>
  <si>
    <t>General Protection: Number of advocacy sessions to the government, legislators and other influencers on the enhancement of the protection environment</t>
  </si>
  <si>
    <t>General Protection: Number of women, girls, boys and men reached during awareness – raising sessions</t>
  </si>
  <si>
    <t xml:space="preserve">Advocacy </t>
  </si>
  <si>
    <t>Objective 2: To strengthen targeted protection services to address the needs and vulnerability of persons at heightened risks of violence, exploitation, serious neglect or discrimination; enhance their capacities and reduce the risk of resorting to negative coping mechanisms</t>
  </si>
  <si>
    <t>Child Protection Outcome  : Children at risk boys and girls including adolescents, children with disablities access preventive and comprehensive quality reponse services in a timely manner.</t>
  </si>
  <si>
    <t>Child Protection Outcome:   Parents, caregivers, children, and communities promote positive social norms and adopt behaviours that protect children and women from violence, abuse, and harmful practices.</t>
  </si>
  <si>
    <t>Child Protection Outcome: Capacities of child protection partners and social welfare workforce is strengthened to deliver equitable, quality prevention and response services</t>
  </si>
  <si>
    <t>Child Protection: Number of unaccompanied and separated girls and boys reunified with their families</t>
  </si>
  <si>
    <t>Support Family tracing and reunification of separated and unaccompanied children.</t>
  </si>
  <si>
    <t>yes</t>
  </si>
  <si>
    <t>Child Protection: Number of children affected by protection risks (family separation, violence, neglect, abuse, etc.) placed in alternative care.</t>
  </si>
  <si>
    <t>Child Protection: Number boys and girls at risk that benefit from comprehensive multi sectorial case management support (abuse, neglect, exploiation,child labour &amp; child marraige etc)</t>
  </si>
  <si>
    <t>Provide children at risk with specialized care and support</t>
  </si>
  <si>
    <t>Child Protection: Number of girls, boys and young people formely associated with armed groups (CAAFAG) reintergrated and provided with community-based reintegration assistance</t>
  </si>
  <si>
    <t>Child Protection: Number of adolescent girls and boys benefiting from life skills education.</t>
  </si>
  <si>
    <t>Child Protection: Number of girls and boys benefiting from structured recreational and creative services ( PSS).</t>
  </si>
  <si>
    <t>Child Protection: Number of girls and boys affected by protection risks who receive specialized MHPPS support services.</t>
  </si>
  <si>
    <t>Child Protection: Number of caregivers benefiting from psychosocial support services , counselling and positive parenting</t>
  </si>
  <si>
    <t>Child Protection: Number of girls and boys living with disabilities affected by protection risks receive child protection services.</t>
  </si>
  <si>
    <t>Child Protection: Number of girls, boys under 5 years provided with birth certificates</t>
  </si>
  <si>
    <t>Child Protection: Number of girls, boys and women ,men reached with awareness raising sessions, on child protection issues, postive parenting and exsisting referal pathways.</t>
  </si>
  <si>
    <t>Child Protection: Number of trained and functional Comminity Based Child Protection Commitee Members.</t>
  </si>
  <si>
    <t>Child Protection: Number child protection partners, social welfare staff trained on child protection and related areas</t>
  </si>
  <si>
    <t>Child Protection: Legal, institutional regulatory framework i.e. CRA, including a costed CPSS Strategy, to address VAC and gender-related issues are in place and the coordination at state and LGA are expanded and strengthened with clear accountability mechanism</t>
  </si>
  <si>
    <t xml:space="preserve">SO </t>
  </si>
  <si>
    <t>CO1</t>
  </si>
  <si>
    <t>CO2</t>
  </si>
  <si>
    <t>CO3</t>
  </si>
  <si>
    <t>A</t>
  </si>
  <si>
    <t>Improved access to quality lifesaving and well-coordinated GBV response services for survivors and individuals at risk</t>
  </si>
  <si>
    <t>Enhanced wellbeing among survivors/vulnerable individuals through survivor centred service provision and GBV risk mitigation efforts into humanitarian response efforts</t>
  </si>
  <si>
    <t xml:space="preserve">Strengthened community resilience and systems/institutions that prevent and respond to gender-based violence including harmful practices </t>
  </si>
  <si>
    <t xml:space="preserve">Gender Based Violence Outcome: % of survivors and individuals at risk who state that they are satisfied with the support received through  GBV case management and specialized services </t>
  </si>
  <si>
    <t>Gender Based Violence Outcome: Percentage of  survivors and individuals at risk who indicate that they are satisfied with the material assistance and dignity kits they received, disaggregated by age.</t>
  </si>
  <si>
    <t>Gender Based Violence Outcome: Propotion of practitioners who demonstrate in-creased knowledge in providing lifesaving and well-coordinated GBV response services for survivors and individuals at risk.</t>
  </si>
  <si>
    <t>Gender Based Violence Outcome: Proportion of beneficiaries who demonstrate enhanced wellbeing through peer support, mentoring/coaching, skills building and empowerment programs</t>
  </si>
  <si>
    <t>Gender Based Violence Outcome: Percentage of survivors/vulnerable individuals that attain enhanced wellbeing through survivor centred-services provided by frontline responders.</t>
  </si>
  <si>
    <t>Gender Based Violence Outcome: Proportion of relevant institutions/facilities that demonstrate increased capacity in provision of survivor centred services including GBV risk mitigation.</t>
  </si>
  <si>
    <t>Gender Based Violence Outcome: Percentage change in net income of beneficiaries who access safe socio-economic/livelihood/income generation opportunities</t>
  </si>
  <si>
    <t>Gender Based Violence Outcome: Percentage of community members reached that demonstrate increased knowledge on GBV prevention and principles that address negative social norms</t>
  </si>
  <si>
    <t xml:space="preserve">Gender Based Violence: Number of beneficiaries provided with GBV case management and specialized services </t>
  </si>
  <si>
    <t>Gender Based Violence:  Number of individuals who receive material assistance and dignity kits</t>
  </si>
  <si>
    <t>Gender Based Violence:  Number of practitioners who demonstrate in-creased knowledge in improving the quality of service provision</t>
  </si>
  <si>
    <t>Gender Based Violence:  Number of beneficiaries who demonstrate improved capacity from peer support, mentoring/coaching, skills building and empowerment programs</t>
  </si>
  <si>
    <t>Gender Based Violence:  Number of frontline responders who demonstrate awareness on services for GBV/TIP/WAFAAG/Early and Child marriage and ability to make safe referrals to appropriate assistance</t>
  </si>
  <si>
    <t>Gender Based Violence: Number of relevant institutions/facilities (state services and humanitarian partners) that demonstrate increased capacity in provision of survivor centred services</t>
  </si>
  <si>
    <t>Gender Based Violence:  Number of beneficiaries who access safe socio-economic/livelihood/income generation opportunities</t>
  </si>
  <si>
    <t>Gender Based Violence: Number of persons reached through sensitization, community engagement and capacity building on GBV prevention and principles that address negative social norms</t>
  </si>
  <si>
    <t>Mine Action Outcome 1:A victim assistance (VA) mechanism and national VA strategy and work plan are established</t>
  </si>
  <si>
    <t xml:space="preserve">Mine Action Outcome 2: Civilians and humanitarian actors in north-east Nigeria have increased capacity to mitigate the explosive threats 
</t>
  </si>
  <si>
    <t>Mine Action: Number of survivors of explosive incidents referred to a multi-sectoral assistance</t>
  </si>
  <si>
    <t>Mine Action: Number of people (IDPs, returnees, host community members, Government officials, service providers and humanitarian workers), reached through explosive ordnance risk education</t>
  </si>
  <si>
    <t>Place children affected by protection risks into appropriate community based alternative care.</t>
  </si>
  <si>
    <t>.</t>
  </si>
  <si>
    <t>Housing, land and Property Outcome 1: Strengthen capacity of HLP actors to response to deliver quality response</t>
  </si>
  <si>
    <t>Housing Land Property: Number of HLP coordination meetings and events facilitated</t>
  </si>
  <si>
    <t>Housing Land Property: Number of Individuals receiving training services on HLP rights</t>
  </si>
  <si>
    <t>Housing Land Property: Number of Stakeholders participating in HLP SWG coordination meetings</t>
  </si>
  <si>
    <t>Housing Land Property: Number of HLP dispute resolution mechanisms provided with support (material and technical)</t>
  </si>
  <si>
    <t>OIND7</t>
  </si>
  <si>
    <t>Housing, land &amp; Property outcome 2; affected population are able to access timely services that will reduce their protection and enhance resilience</t>
  </si>
  <si>
    <t>Housing, Land &amp; Property outcome 3:Affected population are able to recieve timely preventive response to mitigate and prevent them from harm</t>
  </si>
  <si>
    <t>Housing Land and Property: Number of people receiving support of housing, land and property in situation of forced eviction</t>
  </si>
  <si>
    <t>Housing Land Property: Number of Individuals supported with the Processing of title documentation and other forms of HLP documentation</t>
  </si>
  <si>
    <t>Housing Land and Property: Number of persons supported with Cash for rent and rent subsidy</t>
  </si>
  <si>
    <t>Housing Land Property: Number of women, girls, boys and men receiving counselling and legal advice on HLP</t>
  </si>
  <si>
    <t>Mechanism</t>
  </si>
  <si>
    <t>Housing Land Property: Number of women, girls, boys and men receiving information and awareness counselling and legal advice on housing, land and property</t>
  </si>
  <si>
    <t>Protection Outcome: % of displacement affected communities receive quality, timely, and relevant life-saving humanitarian services when they experience harm</t>
  </si>
  <si>
    <t>Protection Outcome: % of displacement affected communities are able to access and participate in services that reduce their protection risks and enhance their resilience</t>
  </si>
  <si>
    <t xml:space="preserve">Protection Outcome: % of displacement affected communities are able to claim and exercise their rights and duty-bearers are willing and able to work together to respond to rights claims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</si>
</sst>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 #,##0.00_-;_-* &quot;-&quot;??_-;_-@_-"/>
    <numFmt numFmtId="165" formatCode="_-* #,##0_-;\-* #,##0_-;_-* &quot;-&quot;??_-;_-@_-"/>
    <numFmt numFmtId="166" formatCode="_(* #,##0_);_(* \(#,##0\);_(* &quot;-&quot;??_);_(@_)"/>
    <numFmt numFmtId="167" formatCode="_-* #,##0.00000_-;\-* #,##0.00000_-;_-* &quot;-&quot;??_-;_-@_-"/>
  </numFmts>
  <fonts count="22" x14ac:knownFonts="1">
    <font>
      <sz val="11"/>
      <color theme="1"/>
      <name val="Calibri"/>
      <family val="2"/>
      <scheme val="minor"/>
    </font>
    <font>
      <sz val="11"/>
      <color theme="1"/>
      <name val="Arial"/>
      <family val="2"/>
    </font>
    <font>
      <sz val="11"/>
      <color theme="1"/>
      <name val="Calibri"/>
      <family val="2"/>
      <scheme val="minor"/>
    </font>
    <font>
      <b/>
      <sz val="11"/>
      <color theme="0"/>
      <name val="Calibri"/>
      <family val="2"/>
      <scheme val="minor"/>
    </font>
    <font>
      <b/>
      <sz val="11"/>
      <color theme="1"/>
      <name val="Calibri"/>
      <family val="2"/>
      <scheme val="minor"/>
    </font>
    <font>
      <b/>
      <sz val="14"/>
      <color rgb="FFFFFFFF"/>
      <name val="Calibri"/>
      <family val="2"/>
    </font>
    <font>
      <b/>
      <sz val="14"/>
      <color theme="0"/>
      <name val="Calibri"/>
      <family val="2"/>
      <scheme val="minor"/>
    </font>
    <font>
      <sz val="11"/>
      <color rgb="FFFFFFFF"/>
      <name val="Calibri"/>
      <family val="2"/>
    </font>
    <font>
      <sz val="8"/>
      <name val="Calibri"/>
      <family val="2"/>
      <scheme val="minor"/>
    </font>
    <font>
      <b/>
      <sz val="11"/>
      <color theme="5" tint="-0.499984740745262"/>
      <name val="Calibri"/>
      <family val="2"/>
      <scheme val="minor"/>
    </font>
    <font>
      <b/>
      <sz val="11"/>
      <color rgb="FFFF0000"/>
      <name val="Calibri"/>
      <family val="2"/>
      <scheme val="minor"/>
    </font>
    <font>
      <sz val="16"/>
      <color theme="0"/>
      <name val="Calibri"/>
      <family val="2"/>
      <scheme val="minor"/>
    </font>
    <font>
      <b/>
      <sz val="12"/>
      <color theme="0"/>
      <name val="Calibri"/>
      <family val="2"/>
      <scheme val="minor"/>
    </font>
    <font>
      <sz val="12"/>
      <color theme="1"/>
      <name val="Calibri"/>
      <family val="2"/>
      <scheme val="minor"/>
    </font>
    <font>
      <b/>
      <sz val="12"/>
      <color theme="1"/>
      <name val="Calibri"/>
      <family val="2"/>
      <scheme val="minor"/>
    </font>
    <font>
      <b/>
      <sz val="14"/>
      <color theme="1"/>
      <name val="Calibri"/>
      <family val="2"/>
      <scheme val="minor"/>
    </font>
    <font>
      <b/>
      <sz val="16"/>
      <color theme="0"/>
      <name val="Calibri"/>
      <family val="2"/>
      <scheme val="minor"/>
    </font>
    <font>
      <b/>
      <sz val="10"/>
      <color rgb="FF000000"/>
      <name val="Arial"/>
      <family val="2"/>
    </font>
    <font>
      <b/>
      <sz val="10"/>
      <color rgb="FFFFFFFF"/>
      <name val="Arial"/>
      <family val="2"/>
    </font>
    <font>
      <b/>
      <sz val="11"/>
      <color theme="8" tint="-0.249977111117893"/>
      <name val="Calibri"/>
      <family val="2"/>
      <scheme val="minor"/>
    </font>
    <font>
      <sz val="5"/>
      <color rgb="FF777777"/>
      <name val="Roboto"/>
    </font>
    <font>
      <sz val="11"/>
      <color theme="1"/>
      <name val="Calibri"/>
      <family val="2"/>
    </font>
  </fonts>
  <fills count="25">
    <fill>
      <patternFill patternType="none"/>
    </fill>
    <fill>
      <patternFill patternType="gray125"/>
    </fill>
    <fill>
      <patternFill patternType="solid">
        <fgColor theme="4" tint="0.39997558519241921"/>
        <bgColor rgb="FF000000"/>
      </patternFill>
    </fill>
    <fill>
      <patternFill patternType="solid">
        <fgColor theme="5" tint="-0.249977111117893"/>
        <bgColor rgb="FF000000"/>
      </patternFill>
    </fill>
    <fill>
      <patternFill patternType="solid">
        <fgColor theme="5"/>
        <bgColor rgb="FF000000"/>
      </patternFill>
    </fill>
    <fill>
      <patternFill patternType="solid">
        <fgColor theme="5" tint="0.79998168889431442"/>
        <bgColor indexed="64"/>
      </patternFill>
    </fill>
    <fill>
      <patternFill patternType="solid">
        <fgColor theme="5" tint="-0.249977111117893"/>
        <bgColor indexed="64"/>
      </patternFill>
    </fill>
    <fill>
      <patternFill patternType="solid">
        <fgColor theme="4" tint="-0.249977111117893"/>
        <bgColor indexed="64"/>
      </patternFill>
    </fill>
    <fill>
      <patternFill patternType="solid">
        <fgColor theme="4" tint="0.79998168889431442"/>
        <bgColor indexed="64"/>
      </patternFill>
    </fill>
    <fill>
      <patternFill patternType="solid">
        <fgColor theme="9" tint="-0.249977111117893"/>
        <bgColor indexed="64"/>
      </patternFill>
    </fill>
    <fill>
      <patternFill patternType="solid">
        <fgColor theme="9" tint="0.79998168889431442"/>
        <bgColor indexed="64"/>
      </patternFill>
    </fill>
    <fill>
      <patternFill patternType="solid">
        <fgColor theme="0" tint="-0.499984740745262"/>
        <bgColor indexed="64"/>
      </patternFill>
    </fill>
    <fill>
      <patternFill patternType="solid">
        <fgColor rgb="FF026CB6"/>
        <bgColor indexed="64"/>
      </patternFill>
    </fill>
    <fill>
      <patternFill patternType="solid">
        <fgColor theme="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theme="2"/>
        <bgColor indexed="64"/>
      </patternFill>
    </fill>
    <fill>
      <patternFill patternType="solid">
        <fgColor theme="6" tint="0.59999389629810485"/>
        <bgColor indexed="64"/>
      </patternFill>
    </fill>
    <fill>
      <patternFill patternType="solid">
        <fgColor theme="3"/>
        <bgColor indexed="64"/>
      </patternFill>
    </fill>
    <fill>
      <patternFill patternType="solid">
        <fgColor rgb="FFE6B8AF"/>
        <bgColor indexed="64"/>
      </patternFill>
    </fill>
    <fill>
      <patternFill patternType="solid">
        <fgColor rgb="FFDD7E6B"/>
        <bgColor indexed="64"/>
      </patternFill>
    </fill>
    <fill>
      <patternFill patternType="solid">
        <fgColor rgb="FFCC4125"/>
        <bgColor indexed="64"/>
      </patternFill>
    </fill>
    <fill>
      <patternFill patternType="solid">
        <fgColor rgb="FFA61C00"/>
        <bgColor indexed="64"/>
      </patternFill>
    </fill>
    <fill>
      <patternFill patternType="solid">
        <fgColor rgb="FF85200C"/>
        <bgColor indexed="64"/>
      </patternFill>
    </fill>
    <fill>
      <patternFill patternType="solid">
        <fgColor rgb="FFFCE4D6"/>
        <bgColor rgb="FF000000"/>
      </patternFill>
    </fill>
  </fills>
  <borders count="16">
    <border>
      <left/>
      <right/>
      <top/>
      <bottom/>
      <diagonal/>
    </border>
    <border>
      <left style="dashed">
        <color theme="0" tint="-0.34998626667073579"/>
      </left>
      <right style="dashed">
        <color theme="0" tint="-0.34998626667073579"/>
      </right>
      <top style="dashed">
        <color theme="0" tint="-0.34998626667073579"/>
      </top>
      <bottom style="dashed">
        <color theme="0" tint="-0.34998626667073579"/>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indexed="64"/>
      </left>
      <right/>
      <top/>
      <bottom/>
      <diagonal/>
    </border>
    <border>
      <left/>
      <right style="thin">
        <color indexed="64"/>
      </right>
      <top/>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diagonal/>
    </border>
    <border>
      <left style="medium">
        <color indexed="64"/>
      </left>
      <right style="hair">
        <color indexed="64"/>
      </right>
      <top style="hair">
        <color indexed="64"/>
      </top>
      <bottom style="hair">
        <color indexed="64"/>
      </bottom>
      <diagonal/>
    </border>
    <border>
      <left style="dashed">
        <color theme="0" tint="-0.34998626667073579"/>
      </left>
      <right/>
      <top style="dashed">
        <color theme="0" tint="-0.34998626667073579"/>
      </top>
      <bottom style="dashed">
        <color theme="0" tint="-0.34998626667073579"/>
      </bottom>
      <diagonal/>
    </border>
    <border>
      <left style="hair">
        <color indexed="64"/>
      </left>
      <right style="thin">
        <color indexed="64"/>
      </right>
      <top style="hair">
        <color indexed="64"/>
      </top>
      <bottom style="hair">
        <color indexed="64"/>
      </bottom>
      <diagonal/>
    </border>
    <border>
      <left/>
      <right/>
      <top style="dashed">
        <color theme="0" tint="-0.34998626667073579"/>
      </top>
      <bottom/>
      <diagonal/>
    </border>
    <border>
      <left style="thin">
        <color indexed="64"/>
      </left>
      <right style="thin">
        <color indexed="64"/>
      </right>
      <top style="thin">
        <color indexed="64"/>
      </top>
      <bottom style="thin">
        <color indexed="64"/>
      </bottom>
      <diagonal/>
    </border>
    <border>
      <left/>
      <right style="thin">
        <color indexed="64"/>
      </right>
      <top style="thin">
        <color theme="0" tint="-0.249977111117893"/>
      </top>
      <bottom style="thin">
        <color theme="0" tint="-0.249977111117893"/>
      </bottom>
      <diagonal/>
    </border>
  </borders>
  <cellStyleXfs count="10">
    <xf numFmtId="0" fontId="0" fillId="0" borderId="0"/>
    <xf numFmtId="164" fontId="2" fillId="0" borderId="0" applyFont="0" applyFill="0" applyBorder="0" applyAlignment="0" applyProtection="0"/>
    <xf numFmtId="164" fontId="2" fillId="0" borderId="0" applyFont="0" applyFill="0" applyBorder="0" applyAlignment="0" applyProtection="0"/>
    <xf numFmtId="0" fontId="1" fillId="0" borderId="0"/>
    <xf numFmtId="9" fontId="1" fillId="0" borderId="0" applyFont="0" applyFill="0" applyBorder="0" applyAlignment="0" applyProtection="0"/>
    <xf numFmtId="0" fontId="2" fillId="0" borderId="0"/>
    <xf numFmtId="0" fontId="2" fillId="0" borderId="0"/>
    <xf numFmtId="164" fontId="2" fillId="0" borderId="0" applyFont="0" applyFill="0" applyBorder="0" applyAlignment="0" applyProtection="0"/>
    <xf numFmtId="0" fontId="2" fillId="0" borderId="0"/>
    <xf numFmtId="164" fontId="2" fillId="0" borderId="0" applyFont="0" applyFill="0" applyBorder="0" applyAlignment="0" applyProtection="0"/>
  </cellStyleXfs>
  <cellXfs count="133">
    <xf numFmtId="0" fontId="0" fillId="0" borderId="0" xfId="0"/>
    <xf numFmtId="0" fontId="6" fillId="6" borderId="0" xfId="0" applyFont="1" applyFill="1" applyAlignment="1">
      <alignment wrapText="1"/>
    </xf>
    <xf numFmtId="0" fontId="3" fillId="12" borderId="2" xfId="0" applyFont="1" applyFill="1" applyBorder="1" applyAlignment="1">
      <alignment horizontal="center" vertical="top"/>
    </xf>
    <xf numFmtId="0" fontId="0" fillId="5" borderId="0" xfId="0" applyFill="1"/>
    <xf numFmtId="0" fontId="0" fillId="0" borderId="0" xfId="0" applyAlignment="1">
      <alignment wrapText="1"/>
    </xf>
    <xf numFmtId="0" fontId="0" fillId="5" borderId="0" xfId="0" applyFill="1" applyAlignment="1">
      <alignment wrapText="1"/>
    </xf>
    <xf numFmtId="0" fontId="11" fillId="6" borderId="0" xfId="0" applyFont="1" applyFill="1" applyAlignment="1">
      <alignment wrapText="1"/>
    </xf>
    <xf numFmtId="0" fontId="0" fillId="15" borderId="0" xfId="0" applyFill="1" applyProtection="1">
      <protection hidden="1"/>
    </xf>
    <xf numFmtId="0" fontId="3" fillId="11" borderId="0" xfId="0" applyFont="1" applyFill="1" applyAlignment="1" applyProtection="1">
      <alignment vertical="top"/>
      <protection locked="0"/>
    </xf>
    <xf numFmtId="0" fontId="0" fillId="0" borderId="0" xfId="0" applyProtection="1">
      <protection locked="0"/>
    </xf>
    <xf numFmtId="0" fontId="3" fillId="7" borderId="0" xfId="0" applyFont="1" applyFill="1" applyProtection="1">
      <protection locked="0"/>
    </xf>
    <xf numFmtId="0" fontId="9" fillId="14" borderId="2" xfId="0" applyFont="1" applyFill="1" applyBorder="1" applyAlignment="1" applyProtection="1">
      <alignment horizontal="left" vertical="top" wrapText="1"/>
      <protection locked="0"/>
    </xf>
    <xf numFmtId="0" fontId="9" fillId="14" borderId="2" xfId="0" applyFont="1" applyFill="1" applyBorder="1" applyAlignment="1" applyProtection="1">
      <alignment horizontal="center" vertical="top" wrapText="1"/>
      <protection locked="0"/>
    </xf>
    <xf numFmtId="0" fontId="0" fillId="13" borderId="0" xfId="0" applyFill="1" applyProtection="1">
      <protection locked="0"/>
    </xf>
    <xf numFmtId="0" fontId="5" fillId="2" borderId="0" xfId="0" applyFont="1" applyFill="1" applyProtection="1">
      <protection locked="0"/>
    </xf>
    <xf numFmtId="0" fontId="5" fillId="2" borderId="4" xfId="0" applyFont="1" applyFill="1" applyBorder="1" applyProtection="1">
      <protection locked="0"/>
    </xf>
    <xf numFmtId="0" fontId="5" fillId="2" borderId="5" xfId="0" applyFont="1" applyFill="1" applyBorder="1" applyProtection="1">
      <protection locked="0"/>
    </xf>
    <xf numFmtId="0" fontId="6" fillId="6" borderId="0" xfId="0" applyFont="1" applyFill="1" applyAlignment="1" applyProtection="1">
      <alignment wrapText="1"/>
      <protection locked="0"/>
    </xf>
    <xf numFmtId="0" fontId="6" fillId="9" borderId="0" xfId="0" applyFont="1" applyFill="1" applyAlignment="1" applyProtection="1">
      <alignment wrapText="1"/>
      <protection locked="0"/>
    </xf>
    <xf numFmtId="0" fontId="6" fillId="7" borderId="0" xfId="0" applyFont="1" applyFill="1" applyAlignment="1" applyProtection="1">
      <alignment wrapText="1"/>
      <protection locked="0"/>
    </xf>
    <xf numFmtId="0" fontId="7" fillId="3" borderId="0" xfId="0" applyFont="1" applyFill="1" applyAlignment="1" applyProtection="1">
      <alignment wrapText="1"/>
      <protection locked="0"/>
    </xf>
    <xf numFmtId="1" fontId="7" fillId="3" borderId="0" xfId="0" applyNumberFormat="1" applyFont="1" applyFill="1" applyAlignment="1" applyProtection="1">
      <alignment wrapText="1"/>
      <protection locked="0"/>
    </xf>
    <xf numFmtId="0" fontId="7" fillId="4" borderId="0" xfId="0" applyFont="1" applyFill="1" applyAlignment="1" applyProtection="1">
      <alignment wrapText="1"/>
      <protection locked="0"/>
    </xf>
    <xf numFmtId="1" fontId="7" fillId="4" borderId="0" xfId="0" applyNumberFormat="1" applyFont="1" applyFill="1" applyAlignment="1" applyProtection="1">
      <alignment wrapText="1"/>
      <protection locked="0"/>
    </xf>
    <xf numFmtId="0" fontId="7" fillId="4" borderId="0" xfId="0" applyFont="1" applyFill="1" applyProtection="1">
      <protection locked="0"/>
    </xf>
    <xf numFmtId="0" fontId="0" fillId="0" borderId="1" xfId="0" applyBorder="1" applyProtection="1">
      <protection locked="0"/>
    </xf>
    <xf numFmtId="165" fontId="4" fillId="10" borderId="1" xfId="1" applyNumberFormat="1" applyFont="1" applyFill="1" applyBorder="1" applyProtection="1">
      <protection locked="0"/>
    </xf>
    <xf numFmtId="165" fontId="4" fillId="8" borderId="1" xfId="1" applyNumberFormat="1" applyFont="1" applyFill="1" applyBorder="1" applyProtection="1">
      <protection locked="0"/>
    </xf>
    <xf numFmtId="0" fontId="0" fillId="16" borderId="0" xfId="0" applyFill="1"/>
    <xf numFmtId="0" fontId="7" fillId="3" borderId="9" xfId="0" applyFont="1" applyFill="1" applyBorder="1" applyAlignment="1" applyProtection="1">
      <alignment wrapText="1"/>
      <protection locked="0"/>
    </xf>
    <xf numFmtId="0" fontId="7" fillId="4" borderId="4" xfId="0" applyFont="1" applyFill="1" applyBorder="1" applyAlignment="1" applyProtection="1">
      <alignment wrapText="1"/>
      <protection locked="0"/>
    </xf>
    <xf numFmtId="0" fontId="7" fillId="3" borderId="4" xfId="0" applyFont="1" applyFill="1" applyBorder="1" applyAlignment="1" applyProtection="1">
      <alignment wrapText="1"/>
      <protection locked="0"/>
    </xf>
    <xf numFmtId="165" fontId="4" fillId="16" borderId="11" xfId="1" applyNumberFormat="1" applyFont="1" applyFill="1" applyBorder="1" applyProtection="1"/>
    <xf numFmtId="0" fontId="6" fillId="6" borderId="4" xfId="0" applyFont="1" applyFill="1" applyBorder="1" applyAlignment="1" applyProtection="1">
      <alignment wrapText="1"/>
      <protection locked="0"/>
    </xf>
    <xf numFmtId="0" fontId="0" fillId="16" borderId="4" xfId="0" applyFill="1" applyBorder="1"/>
    <xf numFmtId="0" fontId="0" fillId="6" borderId="0" xfId="0" applyFill="1" applyProtection="1">
      <protection locked="0"/>
    </xf>
    <xf numFmtId="0" fontId="9" fillId="14" borderId="2" xfId="0" applyFont="1" applyFill="1" applyBorder="1" applyAlignment="1" applyProtection="1">
      <alignment horizontal="center" vertical="center" wrapText="1"/>
      <protection locked="0"/>
    </xf>
    <xf numFmtId="0" fontId="0" fillId="5" borderId="2" xfId="0" applyFill="1" applyBorder="1" applyProtection="1">
      <protection locked="0"/>
    </xf>
    <xf numFmtId="49" fontId="0" fillId="5" borderId="2" xfId="0" applyNumberFormat="1" applyFill="1" applyBorder="1" applyProtection="1">
      <protection locked="0"/>
    </xf>
    <xf numFmtId="0" fontId="0" fillId="13" borderId="2" xfId="0" applyFill="1" applyBorder="1" applyProtection="1">
      <protection locked="0"/>
    </xf>
    <xf numFmtId="0" fontId="0" fillId="16" borderId="2" xfId="0" applyFill="1" applyBorder="1"/>
    <xf numFmtId="0" fontId="0" fillId="8" borderId="3" xfId="0" applyFill="1" applyBorder="1" applyAlignment="1" applyProtection="1">
      <alignment horizontal="left" vertical="top" wrapText="1"/>
      <protection locked="0"/>
    </xf>
    <xf numFmtId="165" fontId="14" fillId="17" borderId="0" xfId="0" applyNumberFormat="1" applyFont="1" applyFill="1"/>
    <xf numFmtId="0" fontId="7" fillId="4" borderId="5" xfId="0" applyFont="1" applyFill="1" applyBorder="1" applyAlignment="1" applyProtection="1">
      <alignment wrapText="1"/>
      <protection locked="0"/>
    </xf>
    <xf numFmtId="165" fontId="4" fillId="17" borderId="0" xfId="0" applyNumberFormat="1" applyFont="1" applyFill="1"/>
    <xf numFmtId="0" fontId="0" fillId="13" borderId="2" xfId="0" applyFill="1" applyBorder="1" applyAlignment="1" applyProtection="1">
      <alignment wrapText="1"/>
      <protection locked="0"/>
    </xf>
    <xf numFmtId="0" fontId="0" fillId="5" borderId="2" xfId="0" applyFill="1" applyBorder="1" applyAlignment="1" applyProtection="1">
      <alignment horizontal="left" vertical="top" wrapText="1"/>
      <protection locked="0"/>
    </xf>
    <xf numFmtId="165" fontId="0" fillId="5" borderId="6" xfId="1" applyNumberFormat="1" applyFont="1" applyFill="1" applyBorder="1" applyProtection="1">
      <protection locked="0"/>
    </xf>
    <xf numFmtId="165" fontId="0" fillId="5" borderId="8" xfId="1" applyNumberFormat="1" applyFont="1" applyFill="1" applyBorder="1" applyProtection="1">
      <protection locked="0"/>
    </xf>
    <xf numFmtId="165" fontId="0" fillId="5" borderId="7" xfId="1" applyNumberFormat="1" applyFont="1" applyFill="1" applyBorder="1" applyProtection="1">
      <protection locked="0"/>
    </xf>
    <xf numFmtId="165" fontId="0" fillId="5" borderId="12" xfId="1" applyNumberFormat="1" applyFont="1" applyFill="1" applyBorder="1" applyProtection="1">
      <protection locked="0"/>
    </xf>
    <xf numFmtId="165" fontId="0" fillId="16" borderId="4" xfId="1" applyNumberFormat="1" applyFont="1" applyFill="1" applyBorder="1" applyProtection="1"/>
    <xf numFmtId="165" fontId="0" fillId="16" borderId="0" xfId="1" applyNumberFormat="1" applyFont="1" applyFill="1" applyBorder="1" applyProtection="1"/>
    <xf numFmtId="165" fontId="4" fillId="16" borderId="1" xfId="1" applyNumberFormat="1" applyFont="1" applyFill="1" applyBorder="1" applyProtection="1"/>
    <xf numFmtId="166" fontId="0" fillId="0" borderId="14" xfId="1" applyNumberFormat="1" applyFont="1" applyBorder="1"/>
    <xf numFmtId="165" fontId="0" fillId="5" borderId="10" xfId="1" applyNumberFormat="1" applyFont="1" applyFill="1" applyBorder="1" applyProtection="1">
      <protection locked="0"/>
    </xf>
    <xf numFmtId="0" fontId="6" fillId="18" borderId="0" xfId="0" applyFont="1" applyFill="1" applyAlignment="1" applyProtection="1">
      <alignment wrapText="1"/>
      <protection locked="0"/>
    </xf>
    <xf numFmtId="0" fontId="17" fillId="19" borderId="14" xfId="0" applyFont="1" applyFill="1" applyBorder="1" applyAlignment="1">
      <alignment horizontal="center" vertical="center" wrapText="1" readingOrder="1"/>
    </xf>
    <xf numFmtId="0" fontId="17" fillId="20" borderId="14" xfId="0" applyFont="1" applyFill="1" applyBorder="1" applyAlignment="1">
      <alignment horizontal="center" vertical="center" wrapText="1" readingOrder="1"/>
    </xf>
    <xf numFmtId="0" fontId="17" fillId="21" borderId="14" xfId="0" applyFont="1" applyFill="1" applyBorder="1" applyAlignment="1">
      <alignment horizontal="center" vertical="center" wrapText="1" readingOrder="1"/>
    </xf>
    <xf numFmtId="0" fontId="18" fillId="22" borderId="14" xfId="0" applyFont="1" applyFill="1" applyBorder="1" applyAlignment="1">
      <alignment horizontal="center" vertical="center" wrapText="1" readingOrder="1"/>
    </xf>
    <xf numFmtId="0" fontId="18" fillId="23" borderId="14" xfId="0" applyFont="1" applyFill="1" applyBorder="1" applyAlignment="1">
      <alignment horizontal="center" vertical="center" wrapText="1" readingOrder="1"/>
    </xf>
    <xf numFmtId="0" fontId="0" fillId="8" borderId="0" xfId="0" applyFill="1" applyBorder="1" applyAlignment="1" applyProtection="1">
      <alignment horizontal="left" vertical="top" wrapText="1"/>
      <protection locked="0"/>
    </xf>
    <xf numFmtId="0" fontId="0" fillId="0" borderId="3" xfId="0" applyFill="1" applyBorder="1" applyAlignment="1" applyProtection="1">
      <alignment horizontal="left" vertical="top" wrapText="1"/>
      <protection locked="0"/>
    </xf>
    <xf numFmtId="0" fontId="0" fillId="0" borderId="15" xfId="0" applyFill="1" applyBorder="1" applyAlignment="1" applyProtection="1">
      <alignment horizontal="left" vertical="top" wrapText="1"/>
      <protection locked="0"/>
    </xf>
    <xf numFmtId="0" fontId="12" fillId="6" borderId="2" xfId="0" applyFont="1" applyFill="1" applyBorder="1" applyAlignment="1" applyProtection="1">
      <alignment horizontal="center" vertical="center" wrapText="1"/>
      <protection locked="0"/>
    </xf>
    <xf numFmtId="0" fontId="13" fillId="6" borderId="0" xfId="0" applyFont="1" applyFill="1" applyAlignment="1" applyProtection="1">
      <alignment vertical="center"/>
      <protection locked="0"/>
    </xf>
    <xf numFmtId="0" fontId="12" fillId="6" borderId="2" xfId="0" applyFont="1" applyFill="1" applyBorder="1" applyAlignment="1" applyProtection="1">
      <alignment horizontal="center" vertical="center"/>
      <protection locked="0"/>
    </xf>
    <xf numFmtId="0" fontId="3" fillId="6" borderId="2" xfId="0" applyFont="1" applyFill="1" applyBorder="1" applyAlignment="1" applyProtection="1">
      <alignment horizontal="center" vertical="center"/>
      <protection locked="0"/>
    </xf>
    <xf numFmtId="0" fontId="0" fillId="0" borderId="0" xfId="0" applyAlignment="1" applyProtection="1">
      <alignment vertical="center"/>
      <protection locked="0"/>
    </xf>
    <xf numFmtId="0" fontId="0" fillId="16" borderId="0" xfId="0" applyFill="1" applyAlignment="1" applyProtection="1">
      <alignment vertical="center"/>
      <protection locked="0"/>
    </xf>
    <xf numFmtId="0" fontId="0" fillId="6" borderId="0" xfId="0" applyFill="1" applyAlignment="1" applyProtection="1">
      <alignment wrapText="1"/>
      <protection locked="0"/>
    </xf>
    <xf numFmtId="0" fontId="0" fillId="0" borderId="0" xfId="0" applyAlignment="1" applyProtection="1">
      <alignment wrapText="1"/>
      <protection locked="0"/>
    </xf>
    <xf numFmtId="165" fontId="15" fillId="0" borderId="14" xfId="0" applyNumberFormat="1" applyFont="1" applyBorder="1" applyProtection="1"/>
    <xf numFmtId="0" fontId="0" fillId="0" borderId="1" xfId="0" applyBorder="1" applyProtection="1"/>
    <xf numFmtId="165" fontId="14" fillId="17" borderId="0" xfId="0" applyNumberFormat="1" applyFont="1" applyFill="1" applyProtection="1">
      <protection locked="0"/>
    </xf>
    <xf numFmtId="165" fontId="0" fillId="5" borderId="2" xfId="2" applyNumberFormat="1" applyFont="1" applyFill="1" applyBorder="1" applyProtection="1">
      <protection locked="0"/>
    </xf>
    <xf numFmtId="0" fontId="0" fillId="0" borderId="3" xfId="0" applyBorder="1" applyAlignment="1" applyProtection="1">
      <alignment horizontal="left" vertical="top" wrapText="1"/>
      <protection locked="0"/>
    </xf>
    <xf numFmtId="0" fontId="0" fillId="0" borderId="15" xfId="0" applyBorder="1" applyAlignment="1" applyProtection="1">
      <alignment horizontal="left" vertical="top" wrapText="1"/>
      <protection locked="0"/>
    </xf>
    <xf numFmtId="0" fontId="0" fillId="0" borderId="0" xfId="0" applyBorder="1" applyProtection="1">
      <protection locked="0"/>
    </xf>
    <xf numFmtId="0" fontId="0" fillId="0" borderId="1" xfId="0" applyBorder="1"/>
    <xf numFmtId="165" fontId="15" fillId="0" borderId="14" xfId="0" applyNumberFormat="1" applyFont="1" applyBorder="1"/>
    <xf numFmtId="0" fontId="14" fillId="17" borderId="0" xfId="0" applyFont="1" applyFill="1" applyAlignment="1">
      <alignment horizontal="center"/>
    </xf>
    <xf numFmtId="0" fontId="6" fillId="18" borderId="0" xfId="0" applyFont="1" applyFill="1" applyAlignment="1">
      <alignment wrapText="1"/>
    </xf>
    <xf numFmtId="0" fontId="0" fillId="13" borderId="2" xfId="0" applyFill="1" applyBorder="1" applyAlignment="1" applyProtection="1">
      <alignment vertical="top" wrapText="1"/>
      <protection locked="0"/>
    </xf>
    <xf numFmtId="166" fontId="0" fillId="5" borderId="2" xfId="2" applyNumberFormat="1" applyFont="1" applyFill="1" applyBorder="1" applyProtection="1">
      <protection locked="0"/>
    </xf>
    <xf numFmtId="0" fontId="0" fillId="8" borderId="0" xfId="0" applyFill="1" applyAlignment="1">
      <alignment vertical="center" wrapText="1"/>
    </xf>
    <xf numFmtId="49" fontId="0" fillId="5" borderId="2" xfId="0" applyNumberFormat="1" applyFill="1" applyBorder="1" applyAlignment="1" applyProtection="1">
      <alignment wrapText="1"/>
      <protection locked="0"/>
    </xf>
    <xf numFmtId="3" fontId="0" fillId="5" borderId="2" xfId="0" applyNumberFormat="1" applyFill="1" applyBorder="1" applyProtection="1">
      <protection locked="0"/>
    </xf>
    <xf numFmtId="164" fontId="0" fillId="0" borderId="0" xfId="0" applyNumberFormat="1" applyProtection="1">
      <protection locked="0"/>
    </xf>
    <xf numFmtId="167" fontId="0" fillId="0" borderId="0" xfId="0" applyNumberFormat="1" applyProtection="1">
      <protection locked="0"/>
    </xf>
    <xf numFmtId="0" fontId="2" fillId="0" borderId="0" xfId="8"/>
    <xf numFmtId="165" fontId="4" fillId="17" borderId="0" xfId="8" applyNumberFormat="1" applyFont="1" applyFill="1"/>
    <xf numFmtId="0" fontId="2" fillId="16" borderId="0" xfId="8" applyFill="1"/>
    <xf numFmtId="0" fontId="2" fillId="5" borderId="7" xfId="8" applyFill="1" applyBorder="1" applyProtection="1">
      <protection locked="0"/>
    </xf>
    <xf numFmtId="0" fontId="2" fillId="16" borderId="4" xfId="8" applyFill="1" applyBorder="1"/>
    <xf numFmtId="165" fontId="4" fillId="16" borderId="11" xfId="9" applyNumberFormat="1" applyFont="1" applyFill="1" applyBorder="1" applyProtection="1"/>
    <xf numFmtId="0" fontId="2" fillId="0" borderId="1" xfId="8" applyBorder="1"/>
    <xf numFmtId="0" fontId="2" fillId="0" borderId="1" xfId="8" applyBorder="1" applyProtection="1">
      <protection locked="0"/>
    </xf>
    <xf numFmtId="0" fontId="7" fillId="4" borderId="0" xfId="8" applyFont="1" applyFill="1" applyProtection="1">
      <protection locked="0"/>
    </xf>
    <xf numFmtId="0" fontId="7" fillId="3" borderId="0" xfId="8" applyFont="1" applyFill="1" applyAlignment="1" applyProtection="1">
      <alignment wrapText="1"/>
      <protection locked="0"/>
    </xf>
    <xf numFmtId="0" fontId="7" fillId="3" borderId="9" xfId="8" applyFont="1" applyFill="1" applyBorder="1" applyAlignment="1" applyProtection="1">
      <alignment wrapText="1"/>
      <protection locked="0"/>
    </xf>
    <xf numFmtId="0" fontId="7" fillId="4" borderId="0" xfId="8" applyFont="1" applyFill="1" applyAlignment="1" applyProtection="1">
      <alignment wrapText="1"/>
      <protection locked="0"/>
    </xf>
    <xf numFmtId="1" fontId="7" fillId="4" borderId="0" xfId="8" applyNumberFormat="1" applyFont="1" applyFill="1" applyAlignment="1" applyProtection="1">
      <alignment wrapText="1"/>
      <protection locked="0"/>
    </xf>
    <xf numFmtId="0" fontId="7" fillId="4" borderId="4" xfId="8" applyFont="1" applyFill="1" applyBorder="1" applyAlignment="1" applyProtection="1">
      <alignment wrapText="1"/>
      <protection locked="0"/>
    </xf>
    <xf numFmtId="1" fontId="7" fillId="3" borderId="0" xfId="8" applyNumberFormat="1" applyFont="1" applyFill="1" applyAlignment="1" applyProtection="1">
      <alignment wrapText="1"/>
      <protection locked="0"/>
    </xf>
    <xf numFmtId="0" fontId="7" fillId="3" borderId="4" xfId="8" applyFont="1" applyFill="1" applyBorder="1" applyAlignment="1" applyProtection="1">
      <alignment wrapText="1"/>
      <protection locked="0"/>
    </xf>
    <xf numFmtId="0" fontId="6" fillId="6" borderId="0" xfId="8" applyFont="1" applyFill="1" applyAlignment="1" applyProtection="1">
      <alignment wrapText="1"/>
      <protection locked="0"/>
    </xf>
    <xf numFmtId="0" fontId="6" fillId="6" borderId="4" xfId="8" applyFont="1" applyFill="1" applyBorder="1" applyAlignment="1" applyProtection="1">
      <alignment wrapText="1"/>
      <protection locked="0"/>
    </xf>
    <xf numFmtId="0" fontId="6" fillId="18" borderId="0" xfId="8" applyFont="1" applyFill="1" applyAlignment="1" applyProtection="1">
      <alignment wrapText="1"/>
      <protection locked="0"/>
    </xf>
    <xf numFmtId="0" fontId="6" fillId="6" borderId="0" xfId="8" applyFont="1" applyFill="1" applyAlignment="1">
      <alignment wrapText="1"/>
    </xf>
    <xf numFmtId="0" fontId="5" fillId="2" borderId="0" xfId="8" applyFont="1" applyFill="1" applyProtection="1">
      <protection locked="0"/>
    </xf>
    <xf numFmtId="0" fontId="5" fillId="2" borderId="5" xfId="8" applyFont="1" applyFill="1" applyBorder="1" applyProtection="1">
      <protection locked="0"/>
    </xf>
    <xf numFmtId="0" fontId="5" fillId="2" borderId="4" xfId="8" applyFont="1" applyFill="1" applyBorder="1" applyProtection="1">
      <protection locked="0"/>
    </xf>
    <xf numFmtId="0" fontId="2" fillId="13" borderId="0" xfId="8" applyFill="1" applyProtection="1">
      <protection locked="0"/>
    </xf>
    <xf numFmtId="165" fontId="15" fillId="0" borderId="14" xfId="8" applyNumberFormat="1" applyFont="1" applyBorder="1"/>
    <xf numFmtId="0" fontId="18" fillId="23" borderId="14" xfId="8" applyFont="1" applyFill="1" applyBorder="1" applyAlignment="1">
      <alignment horizontal="center" vertical="center" wrapText="1" readingOrder="1"/>
    </xf>
    <xf numFmtId="0" fontId="18" fillId="22" borderId="14" xfId="8" applyFont="1" applyFill="1" applyBorder="1" applyAlignment="1">
      <alignment horizontal="center" vertical="center" wrapText="1" readingOrder="1"/>
    </xf>
    <xf numFmtId="0" fontId="17" fillId="21" borderId="14" xfId="8" applyFont="1" applyFill="1" applyBorder="1" applyAlignment="1">
      <alignment horizontal="center" vertical="center" wrapText="1" readingOrder="1"/>
    </xf>
    <xf numFmtId="0" fontId="17" fillId="20" borderId="14" xfId="8" applyFont="1" applyFill="1" applyBorder="1" applyAlignment="1">
      <alignment horizontal="center" vertical="center" wrapText="1" readingOrder="1"/>
    </xf>
    <xf numFmtId="0" fontId="17" fillId="19" borderId="14" xfId="8" applyFont="1" applyFill="1" applyBorder="1" applyAlignment="1">
      <alignment horizontal="center" vertical="center" wrapText="1" readingOrder="1"/>
    </xf>
    <xf numFmtId="0" fontId="20" fillId="5" borderId="2" xfId="0" applyFont="1" applyFill="1" applyBorder="1" applyAlignment="1">
      <alignment vertical="center"/>
    </xf>
    <xf numFmtId="0" fontId="0" fillId="5" borderId="0" xfId="0" applyFill="1" applyBorder="1" applyProtection="1">
      <protection locked="0"/>
    </xf>
    <xf numFmtId="0" fontId="0" fillId="5" borderId="2" xfId="0" applyFill="1" applyBorder="1"/>
    <xf numFmtId="0" fontId="0" fillId="0" borderId="2" xfId="0" applyBorder="1" applyProtection="1">
      <protection locked="0"/>
    </xf>
    <xf numFmtId="0" fontId="0" fillId="13" borderId="0" xfId="0" applyFill="1" applyBorder="1" applyProtection="1">
      <protection locked="0"/>
    </xf>
    <xf numFmtId="165" fontId="21" fillId="24" borderId="7" xfId="1" applyNumberFormat="1" applyFont="1" applyFill="1" applyBorder="1" applyProtection="1">
      <protection locked="0"/>
    </xf>
    <xf numFmtId="0" fontId="16" fillId="18" borderId="0" xfId="0" applyFont="1" applyFill="1" applyAlignment="1" applyProtection="1">
      <alignment horizontal="center"/>
      <protection locked="0"/>
    </xf>
    <xf numFmtId="0" fontId="5" fillId="2" borderId="0" xfId="0" applyFont="1" applyFill="1" applyAlignment="1" applyProtection="1">
      <alignment horizontal="center"/>
      <protection locked="0"/>
    </xf>
    <xf numFmtId="0" fontId="14" fillId="17" borderId="13" xfId="0" applyFont="1" applyFill="1" applyBorder="1" applyAlignment="1">
      <alignment horizontal="center"/>
    </xf>
    <xf numFmtId="0" fontId="4" fillId="17" borderId="13" xfId="0" applyFont="1" applyFill="1" applyBorder="1" applyAlignment="1">
      <alignment horizontal="center"/>
    </xf>
    <xf numFmtId="0" fontId="16" fillId="18" borderId="0" xfId="8" applyFont="1" applyFill="1" applyAlignment="1" applyProtection="1">
      <alignment horizontal="center"/>
      <protection locked="0"/>
    </xf>
    <xf numFmtId="0" fontId="4" fillId="17" borderId="13" xfId="8" applyFont="1" applyFill="1" applyBorder="1" applyAlignment="1">
      <alignment horizontal="center"/>
    </xf>
  </cellXfs>
  <cellStyles count="10">
    <cellStyle name="Comma" xfId="2" builtinId="3"/>
    <cellStyle name="Comma 2" xfId="1"/>
    <cellStyle name="Comma 2 2" xfId="9"/>
    <cellStyle name="Comma 3" xfId="7"/>
    <cellStyle name="Normal" xfId="0" builtinId="0"/>
    <cellStyle name="Normal 2" xfId="3"/>
    <cellStyle name="Normal 2 2" xfId="8"/>
    <cellStyle name="Normal 4 3" xfId="6"/>
    <cellStyle name="Normal 8" xfId="5"/>
    <cellStyle name="Percent 2" xfId="4"/>
  </cellStyles>
  <dxfs count="190">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
      <fill>
        <patternFill>
          <bgColor theme="5" tint="0.79998168889431442"/>
        </patternFill>
      </fill>
    </dxf>
    <dxf>
      <fill>
        <patternFill>
          <bgColor theme="5" tint="0.59996337778862885"/>
        </patternFill>
      </fill>
    </dxf>
    <dxf>
      <fill>
        <patternFill>
          <bgColor theme="5" tint="0.39994506668294322"/>
        </patternFill>
      </fill>
    </dxf>
    <dxf>
      <fill>
        <patternFill>
          <bgColor theme="5" tint="-0.24994659260841701"/>
        </patternFill>
      </fill>
    </dxf>
    <dxf>
      <font>
        <color rgb="FF9C0006"/>
      </font>
      <fill>
        <patternFill>
          <bgColor rgb="FFFFC7CE"/>
        </patternFill>
      </fill>
    </dxf>
  </dxfs>
  <tableStyles count="0" defaultTableStyle="TableStyleMedium2" defaultPivotStyle="PivotStyleLight16"/>
  <colors>
    <mruColors>
      <color rgb="FFEDCEF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50"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customXml" Target="../customXml/item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0</xdr:col>
      <xdr:colOff>361949</xdr:colOff>
      <xdr:row>0</xdr:row>
      <xdr:rowOff>114300</xdr:rowOff>
    </xdr:from>
    <xdr:to>
      <xdr:col>13</xdr:col>
      <xdr:colOff>571500</xdr:colOff>
      <xdr:row>36</xdr:row>
      <xdr:rowOff>19539</xdr:rowOff>
    </xdr:to>
    <xdr:sp macro="" textlink="">
      <xdr:nvSpPr>
        <xdr:cNvPr id="2" name="TextBox 1">
          <a:extLst>
            <a:ext uri="{FF2B5EF4-FFF2-40B4-BE49-F238E27FC236}">
              <a16:creationId xmlns:a16="http://schemas.microsoft.com/office/drawing/2014/main" id="{6FE0D7E8-D3EF-4891-9E98-E6FC45320A94}"/>
            </a:ext>
          </a:extLst>
        </xdr:cNvPr>
        <xdr:cNvSpPr txBox="1"/>
      </xdr:nvSpPr>
      <xdr:spPr>
        <a:xfrm>
          <a:off x="361949" y="114300"/>
          <a:ext cx="8972551" cy="69390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b="1" u="sng">
              <a:solidFill>
                <a:schemeClr val="dk1"/>
              </a:solidFill>
              <a:effectLst/>
              <a:latin typeface="+mn-lt"/>
              <a:ea typeface="+mn-ea"/>
              <a:cs typeface="+mn-cs"/>
            </a:rPr>
            <a:t>Guidance Note (per tab): </a:t>
          </a:r>
          <a:endParaRPr lang="en-US" sz="2000">
            <a:solidFill>
              <a:schemeClr val="dk1"/>
            </a:solidFill>
            <a:effectLst/>
            <a:latin typeface="+mn-lt"/>
            <a:ea typeface="+mn-ea"/>
            <a:cs typeface="+mn-cs"/>
          </a:endParaRPr>
        </a:p>
        <a:p>
          <a:r>
            <a:rPr lang="en-US" sz="1200" b="1" u="none" strike="noStrike">
              <a:solidFill>
                <a:schemeClr val="dk1"/>
              </a:solidFill>
              <a:effectLst/>
              <a:latin typeface="+mn-lt"/>
              <a:ea typeface="+mn-ea"/>
              <a:cs typeface="+mn-cs"/>
            </a:rPr>
            <a:t> </a:t>
          </a:r>
          <a:endParaRPr lang="en-US" sz="1200">
            <a:solidFill>
              <a:schemeClr val="dk1"/>
            </a:solidFill>
            <a:effectLst/>
            <a:latin typeface="+mn-lt"/>
            <a:ea typeface="+mn-ea"/>
            <a:cs typeface="+mn-cs"/>
          </a:endParaRPr>
        </a:p>
        <a:p>
          <a:endParaRPr lang="en-US" sz="1200" b="0" baseline="0">
            <a:solidFill>
              <a:schemeClr val="dk1"/>
            </a:solidFill>
            <a:effectLst/>
            <a:latin typeface="+mn-lt"/>
            <a:ea typeface="+mn-ea"/>
            <a:cs typeface="+mn-cs"/>
          </a:endParaRPr>
        </a:p>
        <a:p>
          <a:r>
            <a:rPr lang="en-US" sz="1200" b="1" baseline="0">
              <a:solidFill>
                <a:schemeClr val="dk1"/>
              </a:solidFill>
              <a:effectLst/>
              <a:latin typeface="+mn-lt"/>
              <a:ea typeface="+mn-ea"/>
              <a:cs typeface="+mn-cs"/>
            </a:rPr>
            <a:t>1- Sector Objectives</a:t>
          </a:r>
        </a:p>
        <a:p>
          <a:r>
            <a:rPr lang="en-US" sz="1200">
              <a:solidFill>
                <a:schemeClr val="dk1"/>
              </a:solidFill>
              <a:effectLst/>
              <a:latin typeface="+mn-lt"/>
              <a:ea typeface="+mn-ea"/>
              <a:cs typeface="+mn-cs"/>
            </a:rPr>
            <a:t>Provide your sectoral (outcome-level) objectives, and corresponding outcome-level indicators.  (In a separate stage, OCHA will help you link your sectoral objectives to the inter-sectoral specific</a:t>
          </a:r>
          <a:r>
            <a:rPr lang="en-US" sz="1200" baseline="0">
              <a:solidFill>
                <a:schemeClr val="dk1"/>
              </a:solidFill>
              <a:effectLst/>
              <a:latin typeface="+mn-lt"/>
              <a:ea typeface="+mn-ea"/>
              <a:cs typeface="+mn-cs"/>
            </a:rPr>
            <a:t> and strategic objectives.)</a:t>
          </a:r>
          <a:endParaRPr lang="en-US" sz="1200">
            <a:solidFill>
              <a:schemeClr val="dk1"/>
            </a:solidFill>
            <a:effectLst/>
            <a:latin typeface="+mn-lt"/>
            <a:ea typeface="+mn-ea"/>
            <a:cs typeface="+mn-cs"/>
          </a:endParaRPr>
        </a:p>
        <a:p>
          <a:r>
            <a:rPr lang="en-US" sz="1200">
              <a:solidFill>
                <a:schemeClr val="dk1"/>
              </a:solidFill>
              <a:effectLst/>
              <a:latin typeface="+mn-lt"/>
              <a:ea typeface="+mn-ea"/>
              <a:cs typeface="+mn-cs"/>
            </a:rPr>
            <a:t>Please be reminded that you can use last year's sectoral objectives as a starting point, </a:t>
          </a:r>
          <a:r>
            <a:rPr lang="en-US" sz="1200" baseline="0">
              <a:solidFill>
                <a:schemeClr val="dk1"/>
              </a:solidFill>
              <a:effectLst/>
              <a:latin typeface="+mn-lt"/>
              <a:ea typeface="+mn-ea"/>
              <a:cs typeface="+mn-cs"/>
            </a:rPr>
            <a:t>updating as appropriate.</a:t>
          </a:r>
          <a:endParaRPr lang="en-US" sz="1200">
            <a:effectLst/>
          </a:endParaRPr>
        </a:p>
        <a:p>
          <a:endParaRPr lang="en-US" sz="1200" b="0" baseline="0">
            <a:solidFill>
              <a:schemeClr val="dk1"/>
            </a:solidFill>
            <a:effectLst/>
            <a:latin typeface="+mn-lt"/>
            <a:ea typeface="+mn-ea"/>
            <a:cs typeface="+mn-cs"/>
          </a:endParaRPr>
        </a:p>
        <a:p>
          <a:pPr eaLnBrk="1" fontAlgn="auto" latinLnBrk="0" hangingPunct="1"/>
          <a:r>
            <a:rPr lang="en-US" sz="1200" b="1" baseline="0">
              <a:solidFill>
                <a:schemeClr val="dk1"/>
              </a:solidFill>
              <a:effectLst/>
              <a:latin typeface="+mn-lt"/>
              <a:ea typeface="+mn-ea"/>
              <a:cs typeface="+mn-cs"/>
            </a:rPr>
            <a:t>2-Activity / Output Tiers</a:t>
          </a:r>
          <a:endParaRPr lang="en-NG" sz="1200" b="1" baseline="0">
            <a:solidFill>
              <a:schemeClr val="dk1"/>
            </a:solidFill>
            <a:effectLst/>
            <a:latin typeface="+mn-lt"/>
            <a:ea typeface="+mn-ea"/>
            <a:cs typeface="+mn-cs"/>
          </a:endParaRPr>
        </a:p>
        <a:p>
          <a:r>
            <a:rPr lang="en-US" sz="1200" b="0" baseline="0">
              <a:solidFill>
                <a:schemeClr val="dk1"/>
              </a:solidFill>
              <a:effectLst/>
              <a:latin typeface="+mn-lt"/>
              <a:ea typeface="+mn-ea"/>
              <a:cs typeface="+mn-cs"/>
            </a:rPr>
            <a:t>See definitions and explanations on this tab.</a:t>
          </a:r>
          <a:endParaRPr lang="en-NG" sz="1400">
            <a:effectLst/>
          </a:endParaRPr>
        </a:p>
        <a:p>
          <a:endParaRPr lang="en-US" sz="1200" b="0" baseline="0">
            <a:solidFill>
              <a:schemeClr val="dk1"/>
            </a:solidFill>
            <a:effectLst/>
            <a:latin typeface="+mn-lt"/>
            <a:ea typeface="+mn-ea"/>
            <a:cs typeface="+mn-cs"/>
          </a:endParaRPr>
        </a:p>
        <a:p>
          <a:r>
            <a:rPr lang="en-US" sz="1200" b="1" baseline="0">
              <a:solidFill>
                <a:schemeClr val="dk1"/>
              </a:solidFill>
              <a:effectLst/>
              <a:latin typeface="+mn-lt"/>
              <a:ea typeface="+mn-ea"/>
              <a:cs typeface="+mn-cs"/>
            </a:rPr>
            <a:t>3- Output Indicators/activities list</a:t>
          </a:r>
        </a:p>
        <a:p>
          <a:r>
            <a:rPr lang="en-US" sz="1200" b="0" baseline="0">
              <a:solidFill>
                <a:schemeClr val="dk1"/>
              </a:solidFill>
              <a:effectLst/>
              <a:latin typeface="+mn-lt"/>
              <a:ea typeface="+mn-ea"/>
              <a:cs typeface="+mn-cs"/>
            </a:rPr>
            <a:t>Please state each output indicator and target (and corresponding activity or activities) that your partners should plan for 2022, and connect each to one of your sector outcome indicators.  Please also assign a tier (1, 1a, 2, 3) to each output indicator / activity.</a:t>
          </a:r>
        </a:p>
        <a:p>
          <a:r>
            <a:rPr lang="en-US" sz="1200" b="0" baseline="0">
              <a:solidFill>
                <a:schemeClr val="dk1"/>
              </a:solidFill>
              <a:effectLst/>
              <a:latin typeface="+mn-lt"/>
              <a:ea typeface="+mn-ea"/>
              <a:cs typeface="+mn-cs"/>
            </a:rPr>
            <a:t>Please be reminded that </a:t>
          </a:r>
          <a:r>
            <a:rPr lang="en-US" sz="1200">
              <a:solidFill>
                <a:schemeClr val="dk1"/>
              </a:solidFill>
              <a:effectLst/>
              <a:latin typeface="+mn-lt"/>
              <a:ea typeface="+mn-ea"/>
              <a:cs typeface="+mn-cs"/>
            </a:rPr>
            <a:t>you can use last year's "indicator name" and "indicator Description" as a starting point, </a:t>
          </a:r>
          <a:r>
            <a:rPr lang="en-US" sz="1200" baseline="0">
              <a:solidFill>
                <a:schemeClr val="dk1"/>
              </a:solidFill>
              <a:effectLst/>
              <a:latin typeface="+mn-lt"/>
              <a:ea typeface="+mn-ea"/>
              <a:cs typeface="+mn-cs"/>
            </a:rPr>
            <a:t>updating as appropriate.  (They are the same fields, but this year we aer using the more accurate labels "output indicator" and "activity description.")</a:t>
          </a:r>
        </a:p>
        <a:p>
          <a:endParaRPr lang="en-US" sz="1200">
            <a:effectLst/>
          </a:endParaRPr>
        </a:p>
        <a:p>
          <a:r>
            <a:rPr lang="en-US" sz="1200" b="1" baseline="0">
              <a:solidFill>
                <a:schemeClr val="dk1"/>
              </a:solidFill>
              <a:effectLst/>
              <a:latin typeface="+mn-lt"/>
              <a:ea typeface="+mn-ea"/>
              <a:cs typeface="+mn-cs"/>
            </a:rPr>
            <a:t>4- Sector Overall Target</a:t>
          </a:r>
        </a:p>
        <a:p>
          <a:r>
            <a:rPr lang="en-US" sz="1200" b="0" baseline="0">
              <a:solidFill>
                <a:schemeClr val="dk1"/>
              </a:solidFill>
              <a:effectLst/>
              <a:latin typeface="+mn-lt"/>
              <a:ea typeface="+mn-ea"/>
              <a:cs typeface="+mn-cs"/>
            </a:rPr>
            <a:t>-  please note not to fill out columns highlighted in gray as the are filled automatically using formulas</a:t>
          </a:r>
        </a:p>
        <a:p>
          <a:endParaRPr lang="en-US" sz="1200" b="0" baseline="0">
            <a:solidFill>
              <a:schemeClr val="dk1"/>
            </a:solidFill>
            <a:effectLst/>
            <a:latin typeface="+mn-lt"/>
            <a:ea typeface="+mn-ea"/>
            <a:cs typeface="+mn-cs"/>
          </a:endParaRPr>
        </a:p>
        <a:p>
          <a:r>
            <a:rPr lang="en-US" sz="1200" b="1" baseline="0">
              <a:solidFill>
                <a:schemeClr val="dk1"/>
              </a:solidFill>
              <a:effectLst/>
              <a:latin typeface="+mn-lt"/>
              <a:ea typeface="+mn-ea"/>
              <a:cs typeface="+mn-cs"/>
            </a:rPr>
            <a:t>5- Sector aggregation rule</a:t>
          </a:r>
        </a:p>
        <a:p>
          <a:pPr marL="0" indent="0"/>
          <a:r>
            <a:rPr lang="en-GB" sz="1200" b="0" baseline="0">
              <a:solidFill>
                <a:schemeClr val="dk1"/>
              </a:solidFill>
              <a:effectLst/>
              <a:latin typeface="+mn-lt"/>
              <a:ea typeface="+mn-ea"/>
              <a:cs typeface="+mn-cs"/>
            </a:rPr>
            <a:t>- Explain your Sector aggregation rules. How do you estimate total target beneficiaries across all indicators in your sector? How do you avoid double-counting?</a:t>
          </a:r>
        </a:p>
        <a:p>
          <a:pPr marL="0" indent="0"/>
          <a:r>
            <a:rPr lang="en-GB" sz="1200" b="0" baseline="0">
              <a:solidFill>
                <a:schemeClr val="dk1"/>
              </a:solidFill>
              <a:effectLst/>
              <a:latin typeface="+mn-lt"/>
              <a:ea typeface="+mn-ea"/>
              <a:cs typeface="+mn-cs"/>
            </a:rPr>
            <a:t>- You can also use the aggregation rule using the indicators figures and apply the formula  in the "Sectors overall Targets"  to generate your sector-level target.</a:t>
          </a:r>
        </a:p>
        <a:p>
          <a:pPr marL="0" indent="0"/>
          <a:endParaRPr lang="en-GB" sz="1200" b="0" baseline="0">
            <a:solidFill>
              <a:schemeClr val="dk1"/>
            </a:solidFill>
            <a:effectLst/>
            <a:latin typeface="+mn-lt"/>
            <a:ea typeface="+mn-ea"/>
            <a:cs typeface="+mn-cs"/>
          </a:endParaRPr>
        </a:p>
        <a:p>
          <a:r>
            <a:rPr lang="en-US" sz="1200" b="1" baseline="0">
              <a:solidFill>
                <a:schemeClr val="dk1"/>
              </a:solidFill>
              <a:effectLst/>
              <a:latin typeface="+mn-lt"/>
              <a:ea typeface="+mn-ea"/>
              <a:cs typeface="+mn-cs"/>
            </a:rPr>
            <a:t>6 - Output Indicator Target</a:t>
          </a:r>
        </a:p>
        <a:p>
          <a:endParaRPr lang="en-US" sz="1200" b="1" baseline="0">
            <a:solidFill>
              <a:schemeClr val="dk1"/>
            </a:solidFill>
            <a:effectLst/>
            <a:latin typeface="+mn-lt"/>
            <a:ea typeface="+mn-ea"/>
            <a:cs typeface="+mn-cs"/>
          </a:endParaRPr>
        </a:p>
        <a:p>
          <a:r>
            <a:rPr lang="en-US" sz="1200" b="1" baseline="0">
              <a:solidFill>
                <a:schemeClr val="dk1"/>
              </a:solidFill>
              <a:effectLst/>
              <a:latin typeface="+mn-lt"/>
              <a:ea typeface="+mn-ea"/>
              <a:cs typeface="+mn-cs"/>
            </a:rPr>
            <a:t>- please use this as a template to duplicate the sheet as many as your output indicators. For now, 6 sheets have been added, but it is not fixed and you can add/delete as needed.</a:t>
          </a:r>
        </a:p>
        <a:p>
          <a:pPr marL="0" marR="0" lvl="0" indent="0" defTabSz="914400" eaLnBrk="1" fontAlgn="auto" latinLnBrk="0" hangingPunct="1">
            <a:lnSpc>
              <a:spcPct val="100000"/>
            </a:lnSpc>
            <a:spcBef>
              <a:spcPts val="0"/>
            </a:spcBef>
            <a:spcAft>
              <a:spcPts val="0"/>
            </a:spcAft>
            <a:buClrTx/>
            <a:buSzTx/>
            <a:buFontTx/>
            <a:buNone/>
            <a:tabLst/>
            <a:defRPr/>
          </a:pPr>
          <a:r>
            <a:rPr lang="en-US" sz="1200" b="0" baseline="0">
              <a:solidFill>
                <a:schemeClr val="dk1"/>
              </a:solidFill>
              <a:effectLst/>
              <a:latin typeface="+mn-lt"/>
              <a:ea typeface="+mn-ea"/>
              <a:cs typeface="+mn-cs"/>
            </a:rPr>
            <a:t>-  Please note </a:t>
          </a:r>
          <a:r>
            <a:rPr lang="en-US" sz="1200" b="0" baseline="0">
              <a:solidFill>
                <a:srgbClr val="FF0000"/>
              </a:solidFill>
              <a:effectLst/>
              <a:latin typeface="+mn-lt"/>
              <a:ea typeface="+mn-ea"/>
              <a:cs typeface="+mn-cs"/>
            </a:rPr>
            <a:t>NOT</a:t>
          </a:r>
          <a:r>
            <a:rPr lang="en-US" sz="1200" b="0" baseline="0">
              <a:solidFill>
                <a:schemeClr val="dk1"/>
              </a:solidFill>
              <a:effectLst/>
              <a:latin typeface="+mn-lt"/>
              <a:ea typeface="+mn-ea"/>
              <a:cs typeface="+mn-cs"/>
            </a:rPr>
            <a:t> to fill out columns </a:t>
          </a:r>
          <a:r>
            <a:rPr lang="en-US" sz="1200" b="0" u="sng" baseline="0">
              <a:solidFill>
                <a:schemeClr val="dk1"/>
              </a:solidFill>
              <a:effectLst/>
              <a:latin typeface="+mn-lt"/>
              <a:ea typeface="+mn-ea"/>
              <a:cs typeface="+mn-cs"/>
            </a:rPr>
            <a:t>highlighted in gray</a:t>
          </a:r>
          <a:r>
            <a:rPr lang="en-US" sz="1200" b="0" u="none" baseline="0">
              <a:solidFill>
                <a:schemeClr val="dk1"/>
              </a:solidFill>
              <a:effectLst/>
              <a:latin typeface="+mn-lt"/>
              <a:ea typeface="+mn-ea"/>
              <a:cs typeface="+mn-cs"/>
            </a:rPr>
            <a:t> </a:t>
          </a:r>
          <a:r>
            <a:rPr lang="en-US" sz="1200" b="0" baseline="0">
              <a:solidFill>
                <a:schemeClr val="dk1"/>
              </a:solidFill>
              <a:effectLst/>
              <a:latin typeface="+mn-lt"/>
              <a:ea typeface="+mn-ea"/>
              <a:cs typeface="+mn-cs"/>
            </a:rPr>
            <a:t>as they will be filled </a:t>
          </a:r>
          <a:r>
            <a:rPr lang="en-US" sz="1200" b="0" baseline="0">
              <a:solidFill>
                <a:srgbClr val="FF0000"/>
              </a:solidFill>
              <a:effectLst/>
              <a:latin typeface="+mn-lt"/>
              <a:ea typeface="+mn-ea"/>
              <a:cs typeface="+mn-cs"/>
            </a:rPr>
            <a:t>automatically</a:t>
          </a:r>
          <a:r>
            <a:rPr lang="en-US" sz="1200" b="0" baseline="0">
              <a:solidFill>
                <a:schemeClr val="dk1"/>
              </a:solidFill>
              <a:effectLst/>
              <a:latin typeface="+mn-lt"/>
              <a:ea typeface="+mn-ea"/>
              <a:cs typeface="+mn-cs"/>
            </a:rPr>
            <a:t> using formulas.</a:t>
          </a:r>
          <a:endParaRPr lang="en-US" sz="1200" b="1" baseline="0">
            <a:solidFill>
              <a:schemeClr val="dk1"/>
            </a:solidFill>
            <a:effectLst/>
            <a:latin typeface="+mn-lt"/>
            <a:ea typeface="+mn-ea"/>
            <a:cs typeface="+mn-cs"/>
          </a:endParaRPr>
        </a:p>
        <a:p>
          <a:r>
            <a:rPr lang="en-US" sz="1200" b="1" baseline="0">
              <a:solidFill>
                <a:schemeClr val="dk1"/>
              </a:solidFill>
              <a:effectLst/>
              <a:latin typeface="+mn-lt"/>
              <a:ea typeface="+mn-ea"/>
              <a:cs typeface="+mn-cs"/>
            </a:rPr>
            <a:t>-   </a:t>
          </a:r>
          <a:r>
            <a:rPr lang="en-US" sz="1200" b="0" baseline="0">
              <a:solidFill>
                <a:schemeClr val="dk1"/>
              </a:solidFill>
              <a:effectLst/>
              <a:latin typeface="+mn-lt"/>
              <a:ea typeface="+mn-ea"/>
              <a:cs typeface="+mn-cs"/>
            </a:rPr>
            <a:t>Please use the indicator code generated from sheet "3.Output Indicators-activities list," in column J, to rename the sheet of Indicator target</a:t>
          </a:r>
        </a:p>
        <a:p>
          <a:r>
            <a:rPr lang="en-US" sz="1200" b="0" baseline="0">
              <a:solidFill>
                <a:schemeClr val="dk1"/>
              </a:solidFill>
              <a:effectLst/>
              <a:latin typeface="+mn-lt"/>
              <a:ea typeface="+mn-ea"/>
              <a:cs typeface="+mn-cs"/>
            </a:rPr>
            <a:t>-  This sheet/template shows the inter-sectoral severity rating for each LGA, to draw your attention (and later your partners' attention) to the most severe.</a:t>
          </a:r>
        </a:p>
        <a:p>
          <a:endParaRPr lang="en-US" sz="1200" b="1">
            <a:solidFill>
              <a:schemeClr val="dk1"/>
            </a:solidFill>
            <a:effectLst/>
            <a:latin typeface="+mn-lt"/>
            <a:ea typeface="+mn-ea"/>
            <a:cs typeface="+mn-cs"/>
          </a:endParaRPr>
        </a:p>
        <a:p>
          <a:endParaRPr lang="en-US" sz="12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361950</xdr:colOff>
      <xdr:row>0</xdr:row>
      <xdr:rowOff>114298</xdr:rowOff>
    </xdr:from>
    <xdr:to>
      <xdr:col>16</xdr:col>
      <xdr:colOff>190500</xdr:colOff>
      <xdr:row>40</xdr:row>
      <xdr:rowOff>29881</xdr:rowOff>
    </xdr:to>
    <xdr:sp macro="" textlink="">
      <xdr:nvSpPr>
        <xdr:cNvPr id="2" name="TextBox 1">
          <a:extLst>
            <a:ext uri="{FF2B5EF4-FFF2-40B4-BE49-F238E27FC236}">
              <a16:creationId xmlns:a16="http://schemas.microsoft.com/office/drawing/2014/main" id="{1115F6EB-7C6C-4386-B839-D050F7F02053}"/>
            </a:ext>
          </a:extLst>
        </xdr:cNvPr>
        <xdr:cNvSpPr txBox="1"/>
      </xdr:nvSpPr>
      <xdr:spPr>
        <a:xfrm>
          <a:off x="361950" y="114298"/>
          <a:ext cx="10586197" cy="7684995"/>
        </a:xfrm>
        <a:prstGeom prst="rect">
          <a:avLst/>
        </a:prstGeom>
        <a:solidFill>
          <a:schemeClr val="accent5">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3200" b="1">
              <a:solidFill>
                <a:schemeClr val="dk1"/>
              </a:solidFill>
              <a:effectLst/>
              <a:latin typeface="+mn-lt"/>
              <a:ea typeface="+mn-ea"/>
              <a:cs typeface="+mn-cs"/>
            </a:rPr>
            <a:t>Tiers – concept and definitions:</a:t>
          </a:r>
          <a:r>
            <a:rPr lang="en-GB" sz="2400" b="1">
              <a:solidFill>
                <a:schemeClr val="dk1"/>
              </a:solidFill>
              <a:effectLst/>
              <a:latin typeface="+mn-lt"/>
              <a:ea typeface="+mn-ea"/>
              <a:cs typeface="+mn-cs"/>
            </a:rPr>
            <a:t> </a:t>
          </a:r>
          <a:endParaRPr lang="en-US" sz="2400">
            <a:effectLst/>
          </a:endParaRPr>
        </a:p>
        <a:p>
          <a:endParaRPr lang="en-US" sz="2400" b="1">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2400" b="1">
              <a:effectLst/>
            </a:rPr>
            <a:t>Tier 1:  </a:t>
          </a:r>
          <a:r>
            <a:rPr lang="en-US" sz="2400">
              <a:solidFill>
                <a:schemeClr val="dk1"/>
              </a:solidFill>
              <a:effectLst/>
              <a:latin typeface="+mn-lt"/>
              <a:ea typeface="+mn-ea"/>
              <a:cs typeface="+mn-cs"/>
            </a:rPr>
            <a:t>Actions that have immediate direct effect to save lives or prevent imminent irrecoverable harm or threat to life.</a:t>
          </a:r>
        </a:p>
        <a:p>
          <a:pPr marL="0" marR="0" lvl="0" indent="0" defTabSz="914400" eaLnBrk="1" fontAlgn="auto" latinLnBrk="0" hangingPunct="1">
            <a:lnSpc>
              <a:spcPct val="100000"/>
            </a:lnSpc>
            <a:spcBef>
              <a:spcPts val="0"/>
            </a:spcBef>
            <a:spcAft>
              <a:spcPts val="0"/>
            </a:spcAft>
            <a:buClrTx/>
            <a:buSzTx/>
            <a:buFontTx/>
            <a:buNone/>
            <a:tabLst/>
            <a:defRPr/>
          </a:pPr>
          <a:r>
            <a:rPr lang="en-US" sz="2400">
              <a:solidFill>
                <a:schemeClr val="dk1"/>
              </a:solidFill>
              <a:effectLst/>
              <a:latin typeface="+mn-lt"/>
              <a:ea typeface="+mn-ea"/>
              <a:cs typeface="+mn-cs"/>
            </a:rPr>
            <a:t>	</a:t>
          </a:r>
          <a:r>
            <a:rPr lang="en-US" sz="2400" b="1">
              <a:solidFill>
                <a:schemeClr val="dk1"/>
              </a:solidFill>
              <a:effectLst/>
              <a:latin typeface="+mn-lt"/>
              <a:ea typeface="+mn-ea"/>
              <a:cs typeface="+mn-cs"/>
            </a:rPr>
            <a:t>Tier</a:t>
          </a:r>
          <a:r>
            <a:rPr lang="en-US" sz="2400" b="1" baseline="0">
              <a:solidFill>
                <a:schemeClr val="dk1"/>
              </a:solidFill>
              <a:effectLst/>
              <a:latin typeface="+mn-lt"/>
              <a:ea typeface="+mn-ea"/>
              <a:cs typeface="+mn-cs"/>
            </a:rPr>
            <a:t> </a:t>
          </a:r>
          <a:r>
            <a:rPr lang="en-US" sz="2400" b="1">
              <a:solidFill>
                <a:sysClr val="windowText" lastClr="000000"/>
              </a:solidFill>
              <a:effectLst/>
              <a:latin typeface="+mn-lt"/>
              <a:ea typeface="+mn-ea"/>
              <a:cs typeface="+mn-cs"/>
            </a:rPr>
            <a:t>1a:</a:t>
          </a:r>
          <a:r>
            <a:rPr lang="en-US" sz="2400" b="1">
              <a:solidFill>
                <a:srgbClr val="FF0000"/>
              </a:solidFill>
              <a:effectLst/>
              <a:latin typeface="+mn-lt"/>
              <a:ea typeface="+mn-ea"/>
              <a:cs typeface="+mn-cs"/>
            </a:rPr>
            <a:t>  </a:t>
          </a:r>
          <a:r>
            <a:rPr lang="en-US" sz="2400">
              <a:solidFill>
                <a:schemeClr val="dk1"/>
              </a:solidFill>
              <a:effectLst/>
              <a:latin typeface="+mn-lt"/>
              <a:ea typeface="+mn-ea"/>
              <a:cs typeface="+mn-cs"/>
            </a:rPr>
            <a:t>Actions that constitute essential, operational enablement for tier-1 actions (as well as other actions).</a:t>
          </a:r>
          <a:endParaRPr lang="en-US">
            <a:effectLst/>
          </a:endParaRPr>
        </a:p>
        <a:p>
          <a:endParaRPr lang="en-US" sz="2400">
            <a:effectLst/>
          </a:endParaRPr>
        </a:p>
        <a:p>
          <a:r>
            <a:rPr lang="en-US" sz="2400" b="1">
              <a:effectLst/>
            </a:rPr>
            <a:t>Tier 2:  </a:t>
          </a:r>
          <a:r>
            <a:rPr lang="en-US" sz="2400">
              <a:solidFill>
                <a:schemeClr val="dk1"/>
              </a:solidFill>
              <a:effectLst/>
              <a:latin typeface="+mn-lt"/>
              <a:ea typeface="+mn-ea"/>
              <a:cs typeface="+mn-cs"/>
            </a:rPr>
            <a:t>Actions and services that have indirect or non-immediate (but critical) effects to save lives or to prevent harm or threat to life.</a:t>
          </a:r>
          <a:endParaRPr lang="en-US" sz="2400" b="1">
            <a:effectLst/>
          </a:endParaRPr>
        </a:p>
        <a:p>
          <a:endParaRPr lang="en-US" sz="2400" b="1">
            <a:effectLst/>
          </a:endParaRPr>
        </a:p>
        <a:p>
          <a:r>
            <a:rPr lang="en-US" sz="2400" b="1">
              <a:effectLst/>
            </a:rPr>
            <a:t>Tier</a:t>
          </a:r>
          <a:r>
            <a:rPr lang="en-US" sz="2400" b="1" baseline="0">
              <a:effectLst/>
            </a:rPr>
            <a:t> 3:  </a:t>
          </a:r>
          <a:r>
            <a:rPr lang="en-US" sz="2400">
              <a:solidFill>
                <a:schemeClr val="dk1"/>
              </a:solidFill>
              <a:effectLst/>
              <a:latin typeface="+mn-lt"/>
              <a:ea typeface="+mn-ea"/>
              <a:cs typeface="+mn-cs"/>
            </a:rPr>
            <a:t>Other actions or services that increase the self-reliance of, or that help create an environment for safe and healthy living for, people in need.</a:t>
          </a:r>
          <a:endParaRPr lang="en-US" sz="2400" b="1">
            <a:effectLst/>
          </a:endParaRPr>
        </a:p>
        <a:p>
          <a:endParaRPr lang="en-US" sz="24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800" i="1">
              <a:solidFill>
                <a:schemeClr val="dk1"/>
              </a:solidFill>
              <a:effectLst/>
              <a:latin typeface="+mn-lt"/>
              <a:ea typeface="+mn-ea"/>
              <a:cs typeface="+mn-cs"/>
            </a:rPr>
            <a:t>(Note: these are ranked and sequential.)</a:t>
          </a:r>
        </a:p>
        <a:p>
          <a:endParaRPr lang="en-US" sz="1100" baseline="0">
            <a:solidFill>
              <a:schemeClr val="dk1"/>
            </a:solidFill>
            <a:effectLst/>
            <a:latin typeface="+mn-lt"/>
            <a:ea typeface="+mn-ea"/>
            <a:cs typeface="+mn-cs"/>
          </a:endParaRPr>
        </a:p>
        <a:p>
          <a:endParaRPr lang="en-US" sz="1800" baseline="0">
            <a:solidFill>
              <a:schemeClr val="dk1"/>
            </a:solidFill>
            <a:effectLst/>
            <a:latin typeface="+mn-lt"/>
            <a:ea typeface="+mn-ea"/>
            <a:cs typeface="+mn-cs"/>
          </a:endParaRPr>
        </a:p>
        <a:p>
          <a:r>
            <a:rPr lang="en-US" sz="2400" baseline="0">
              <a:solidFill>
                <a:schemeClr val="dk1"/>
              </a:solidFill>
              <a:effectLst/>
              <a:latin typeface="+mn-lt"/>
              <a:ea typeface="+mn-ea"/>
              <a:cs typeface="+mn-cs"/>
            </a:rPr>
            <a:t>On tab 3 on this Excel, you will assign a tier "score" to each of your output indicators (activities).  This will allow you and partners to prioritize the detailed planning per LGA, and focus on the right actions where they are needed.</a:t>
          </a:r>
        </a:p>
        <a:p>
          <a:endParaRPr lang="en-US" sz="1100" baseline="0">
            <a:solidFill>
              <a:schemeClr val="dk1"/>
            </a:solidFill>
            <a:effectLst/>
            <a:latin typeface="+mn-lt"/>
            <a:ea typeface="+mn-ea"/>
            <a:cs typeface="+mn-cs"/>
          </a:endParaRPr>
        </a:p>
        <a:p>
          <a:r>
            <a:rPr lang="en-US" sz="2400" baseline="0"/>
            <a:t>PLEASE DO NOT OVER-USE TIER 1 – too much tier 1 dilutes the HRP's prioritization.</a:t>
          </a:r>
        </a:p>
        <a:p>
          <a:r>
            <a:rPr lang="en-US" sz="2400">
              <a:solidFill>
                <a:schemeClr val="dk1"/>
              </a:solidFill>
              <a:effectLst/>
              <a:latin typeface="+mn-lt"/>
              <a:ea typeface="+mn-ea"/>
              <a:cs typeface="+mn-cs"/>
            </a:rPr>
            <a:t> </a:t>
          </a:r>
        </a:p>
        <a:p>
          <a:endParaRPr lang="en-US" sz="2400" baseline="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361950</xdr:colOff>
      <xdr:row>0</xdr:row>
      <xdr:rowOff>114299</xdr:rowOff>
    </xdr:from>
    <xdr:to>
      <xdr:col>16</xdr:col>
      <xdr:colOff>190500</xdr:colOff>
      <xdr:row>33</xdr:row>
      <xdr:rowOff>9524</xdr:rowOff>
    </xdr:to>
    <xdr:sp macro="" textlink="">
      <xdr:nvSpPr>
        <xdr:cNvPr id="2" name="TextBox 1">
          <a:extLst>
            <a:ext uri="{FF2B5EF4-FFF2-40B4-BE49-F238E27FC236}">
              <a16:creationId xmlns:a16="http://schemas.microsoft.com/office/drawing/2014/main" id="{10B9A280-6280-49D6-A495-B79D882FEDFB}"/>
            </a:ext>
          </a:extLst>
        </xdr:cNvPr>
        <xdr:cNvSpPr txBox="1"/>
      </xdr:nvSpPr>
      <xdr:spPr>
        <a:xfrm>
          <a:off x="361950" y="114299"/>
          <a:ext cx="9582150" cy="6181725"/>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400" b="1">
              <a:solidFill>
                <a:schemeClr val="dk1"/>
              </a:solidFill>
              <a:effectLst/>
              <a:latin typeface="+mn-lt"/>
              <a:ea typeface="+mn-ea"/>
              <a:cs typeface="+mn-cs"/>
            </a:rPr>
            <a:t>Sector AGGREGATION RULES:</a:t>
          </a:r>
          <a:r>
            <a:rPr lang="en-GB" sz="1800" b="1">
              <a:solidFill>
                <a:schemeClr val="dk1"/>
              </a:solidFill>
              <a:effectLst/>
              <a:latin typeface="+mn-lt"/>
              <a:ea typeface="+mn-ea"/>
              <a:cs typeface="+mn-cs"/>
            </a:rPr>
            <a:t> </a:t>
          </a:r>
          <a:endParaRPr lang="en-US" sz="1800">
            <a:effectLst/>
          </a:endParaRPr>
        </a:p>
        <a:p>
          <a:r>
            <a:rPr lang="en-GB" sz="1800" b="0">
              <a:solidFill>
                <a:schemeClr val="dk1"/>
              </a:solidFill>
              <a:effectLst/>
              <a:latin typeface="+mn-lt"/>
              <a:ea typeface="+mn-ea"/>
              <a:cs typeface="+mn-cs"/>
            </a:rPr>
            <a:t>Please explain your Sector aggregation rules. How do you estimate total target beneficiaries</a:t>
          </a:r>
          <a:r>
            <a:rPr lang="en-GB" sz="1800" b="0" baseline="0">
              <a:solidFill>
                <a:schemeClr val="dk1"/>
              </a:solidFill>
              <a:effectLst/>
              <a:latin typeface="+mn-lt"/>
              <a:ea typeface="+mn-ea"/>
              <a:cs typeface="+mn-cs"/>
            </a:rPr>
            <a:t> acorss all indicators in your sector. How do you avoid double counting</a:t>
          </a:r>
          <a:endParaRPr lang="en-US" sz="1800">
            <a:effectLst/>
          </a:endParaRPr>
        </a:p>
        <a:p>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Overall Protection: Max of AORS and Protection Indicators that</a:t>
          </a:r>
          <a:r>
            <a:rPr lang="en-US" sz="1100" baseline="0">
              <a:solidFill>
                <a:schemeClr val="dk1"/>
              </a:solidFill>
              <a:effectLst/>
              <a:latin typeface="+mn-lt"/>
              <a:ea typeface="+mn-ea"/>
              <a:cs typeface="+mn-cs"/>
            </a:rPr>
            <a:t> are people based. </a:t>
          </a:r>
          <a:endParaRPr lang="en-US" sz="1100">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Child Protection</a:t>
          </a:r>
          <a:r>
            <a:rPr lang="en-US" sz="1100" baseline="0">
              <a:solidFill>
                <a:schemeClr val="dk1"/>
              </a:solidFill>
              <a:effectLst/>
              <a:latin typeface="+mn-lt"/>
              <a:ea typeface="+mn-ea"/>
              <a:cs typeface="+mn-cs"/>
            </a:rPr>
            <a:t> </a:t>
          </a:r>
          <a:r>
            <a:rPr lang="en-US" sz="1100" b="0">
              <a:solidFill>
                <a:schemeClr val="dk1"/>
              </a:solidFill>
              <a:effectLst/>
              <a:latin typeface="+mn-lt"/>
              <a:ea typeface="+mn-ea"/>
              <a:cs typeface="+mn-cs"/>
            </a:rPr>
            <a:t>Reach (LGA level) = Max(Indicator1, Indicator2, Indicator3, Indicator4,Indicator5) + Indicator6 + Indicator7 + Indicator8 + Indicator9</a:t>
          </a:r>
          <a:endParaRPr lang="en-US">
            <a:effectLst/>
          </a:endParaRPr>
        </a:p>
        <a:p>
          <a:r>
            <a:rPr lang="en-US" sz="1100" baseline="0"/>
            <a:t>Mine Action: </a:t>
          </a:r>
          <a:r>
            <a:rPr lang="en-US" sz="1100">
              <a:solidFill>
                <a:schemeClr val="dk1"/>
              </a:solidFill>
              <a:effectLst/>
              <a:latin typeface="+mn-lt"/>
              <a:ea typeface="+mn-ea"/>
              <a:cs typeface="+mn-cs"/>
            </a:rPr>
            <a:t>IND02 for</a:t>
          </a:r>
          <a:r>
            <a:rPr lang="en-US" sz="1100" baseline="0">
              <a:solidFill>
                <a:schemeClr val="dk1"/>
              </a:solidFill>
              <a:effectLst/>
              <a:latin typeface="+mn-lt"/>
              <a:ea typeface="+mn-ea"/>
              <a:cs typeface="+mn-cs"/>
            </a:rPr>
            <a:t> the </a:t>
          </a:r>
          <a:r>
            <a:rPr lang="en-US" sz="1100">
              <a:solidFill>
                <a:schemeClr val="dk1"/>
              </a:solidFill>
              <a:effectLst/>
              <a:latin typeface="+mn-lt"/>
              <a:ea typeface="+mn-ea"/>
              <a:cs typeface="+mn-cs"/>
            </a:rPr>
            <a:t>MASS is selected for total target</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because it is</a:t>
          </a:r>
          <a:r>
            <a:rPr lang="en-US" sz="1100" baseline="0">
              <a:solidFill>
                <a:schemeClr val="dk1"/>
              </a:solidFill>
              <a:effectLst/>
              <a:latin typeface="+mn-lt"/>
              <a:ea typeface="+mn-ea"/>
              <a:cs typeface="+mn-cs"/>
            </a:rPr>
            <a:t> the Indicator with the maximum figures Hence figures for IND01 are a subset of the figures in IND02.</a:t>
          </a:r>
          <a:endParaRPr lang="en-US">
            <a:effectLst/>
          </a:endParaRPr>
        </a:p>
        <a:p>
          <a:pPr eaLnBrk="1" fontAlgn="auto" latinLnBrk="0" hangingPunct="1"/>
          <a:r>
            <a:rPr lang="en-US" sz="1100" baseline="0">
              <a:solidFill>
                <a:schemeClr val="dk1"/>
              </a:solidFill>
              <a:effectLst/>
              <a:latin typeface="+mn-lt"/>
              <a:ea typeface="+mn-ea"/>
              <a:cs typeface="+mn-cs"/>
            </a:rPr>
            <a:t>To avoid double counting, the MASS will report</a:t>
          </a:r>
          <a:r>
            <a:rPr lang="en-US" sz="1100">
              <a:solidFill>
                <a:schemeClr val="dk1"/>
              </a:solidFill>
              <a:effectLst/>
              <a:latin typeface="+mn-lt"/>
              <a:ea typeface="+mn-ea"/>
              <a:cs typeface="+mn-cs"/>
            </a:rPr>
            <a:t> </a:t>
          </a:r>
          <a:r>
            <a:rPr lang="en-US" sz="1100" baseline="0">
              <a:solidFill>
                <a:schemeClr val="dk1"/>
              </a:solidFill>
              <a:effectLst/>
              <a:latin typeface="+mn-lt"/>
              <a:ea typeface="+mn-ea"/>
              <a:cs typeface="+mn-cs"/>
            </a:rPr>
            <a:t>figures for CO1IND16 as a subset of the figures in CO2IND08 since there is a likely tendency for beneficiaries of IND01 to also benefit from CO2IND08.</a:t>
          </a:r>
        </a:p>
        <a:p>
          <a:r>
            <a:rPr lang="en-US" sz="1100" baseline="0">
              <a:solidFill>
                <a:schemeClr val="dk1"/>
              </a:solidFill>
              <a:effectLst/>
              <a:latin typeface="+mn-lt"/>
              <a:ea typeface="+mn-ea"/>
              <a:cs typeface="+mn-cs"/>
            </a:rPr>
            <a:t>GBV=</a:t>
          </a:r>
          <a:r>
            <a:rPr lang="en-US" sz="1100">
              <a:solidFill>
                <a:schemeClr val="dk1"/>
              </a:solidFill>
              <a:effectLst/>
              <a:latin typeface="+mn-lt"/>
              <a:ea typeface="+mn-ea"/>
              <a:cs typeface="+mn-cs"/>
            </a:rPr>
            <a:t>We selected the</a:t>
          </a:r>
          <a:r>
            <a:rPr lang="en-US" sz="1100" baseline="0">
              <a:solidFill>
                <a:schemeClr val="dk1"/>
              </a:solidFill>
              <a:effectLst/>
              <a:latin typeface="+mn-lt"/>
              <a:ea typeface="+mn-ea"/>
              <a:cs typeface="+mn-cs"/>
            </a:rPr>
            <a:t> indicator with highest figure as the Overall target for GBVsub-sector</a:t>
          </a:r>
          <a:endParaRPr lang="en-US">
            <a:effectLst/>
          </a:endParaRPr>
        </a:p>
        <a:p>
          <a:r>
            <a:rPr lang="en-US" sz="1100">
              <a:solidFill>
                <a:schemeClr val="dk1"/>
              </a:solidFill>
              <a:effectLst/>
              <a:latin typeface="+mn-lt"/>
              <a:ea typeface="+mn-ea"/>
              <a:cs typeface="+mn-cs"/>
            </a:rPr>
            <a:t>IND08</a:t>
          </a:r>
          <a:r>
            <a:rPr lang="en-US" sz="1100" baseline="0">
              <a:solidFill>
                <a:schemeClr val="dk1"/>
              </a:solidFill>
              <a:effectLst/>
              <a:latin typeface="+mn-lt"/>
              <a:ea typeface="+mn-ea"/>
              <a:cs typeface="+mn-cs"/>
            </a:rPr>
            <a:t> is selected because </a:t>
          </a:r>
          <a:r>
            <a:rPr lang="en-US" sz="1100">
              <a:solidFill>
                <a:schemeClr val="dk1"/>
              </a:solidFill>
              <a:effectLst/>
              <a:latin typeface="+mn-lt"/>
              <a:ea typeface="+mn-ea"/>
              <a:cs typeface="+mn-cs"/>
            </a:rPr>
            <a:t>Awareness is the basis</a:t>
          </a:r>
          <a:r>
            <a:rPr lang="en-US" sz="1100" baseline="0">
              <a:solidFill>
                <a:schemeClr val="dk1"/>
              </a:solidFill>
              <a:effectLst/>
              <a:latin typeface="+mn-lt"/>
              <a:ea typeface="+mn-ea"/>
              <a:cs typeface="+mn-cs"/>
            </a:rPr>
            <a:t> for all GB services and it covers all the people in all other indicators. Therefore we selected it as the highest number of the overall target for the sub-sector</a:t>
          </a:r>
          <a:endParaRPr lang="en-US">
            <a:effectLst/>
          </a:endParaRPr>
        </a:p>
        <a:p>
          <a:pPr eaLnBrk="1" fontAlgn="auto" latinLnBrk="0" hangingPunct="1"/>
          <a:r>
            <a:rPr lang="en-US" sz="1100" baseline="0">
              <a:solidFill>
                <a:schemeClr val="dk1"/>
              </a:solidFill>
              <a:effectLst/>
              <a:latin typeface="+mn-lt"/>
              <a:ea typeface="+mn-ea"/>
              <a:cs typeface="+mn-cs"/>
            </a:rPr>
            <a:t> Max of people based indicators. </a:t>
          </a:r>
          <a:endParaRPr lang="en-US">
            <a:effectLst/>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
  <sheetViews>
    <sheetView showGridLines="0" zoomScale="90" zoomScaleNormal="90" workbookViewId="0">
      <selection activeCell="P4" sqref="P4"/>
    </sheetView>
  </sheetViews>
  <sheetFormatPr defaultColWidth="8.81640625" defaultRowHeight="14.5" x14ac:dyDescent="0.35"/>
  <sheetData/>
  <sheetProtection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Z74"/>
  <sheetViews>
    <sheetView showGridLines="0" topLeftCell="A40" zoomScale="70" zoomScaleNormal="70" workbookViewId="0">
      <selection activeCell="U12" sqref="U12"/>
    </sheetView>
  </sheetViews>
  <sheetFormatPr defaultColWidth="9.08984375" defaultRowHeight="14.5" x14ac:dyDescent="0.35"/>
  <cols>
    <col min="1" max="1" width="20.90625" style="9" customWidth="1"/>
    <col min="2" max="2" width="18" style="9" customWidth="1"/>
    <col min="3" max="3" width="9.08984375" style="9"/>
    <col min="4" max="5" width="14.90625" style="9" customWidth="1"/>
    <col min="6" max="6" width="19.453125" style="9" customWidth="1"/>
    <col min="7" max="8" width="15.453125" style="9" customWidth="1"/>
    <col min="9" max="9" width="16.453125" style="9" customWidth="1"/>
    <col min="10" max="10" width="14.453125" style="9" customWidth="1"/>
    <col min="11" max="11" width="20.453125" style="9" bestFit="1" customWidth="1"/>
    <col min="12" max="41" width="10" style="9" customWidth="1"/>
    <col min="42" max="51" width="9.90625" style="9" customWidth="1"/>
    <col min="52" max="52" width="10.6328125" style="9" customWidth="1"/>
    <col min="53" max="16384" width="9.08984375" style="9"/>
  </cols>
  <sheetData>
    <row r="1" spans="1:52" ht="21" x14ac:dyDescent="0.5">
      <c r="A1" s="127" t="s">
        <v>304</v>
      </c>
      <c r="B1" s="127"/>
    </row>
    <row r="2" spans="1:52" ht="18.5" x14ac:dyDescent="0.45">
      <c r="A2" s="57" t="s">
        <v>299</v>
      </c>
      <c r="B2" s="81">
        <f>SUMIFS($H$9:$H$73,'4.MA Overall Target'!$E$9:$E$73,1)</f>
        <v>0</v>
      </c>
    </row>
    <row r="3" spans="1:52" ht="18.5" x14ac:dyDescent="0.45">
      <c r="A3" s="58" t="s">
        <v>300</v>
      </c>
      <c r="B3" s="81">
        <f>SUMIFS($H$9:$H$73,'4.MA Overall Target'!$E$9:$E$73,2)</f>
        <v>39.178951818566148</v>
      </c>
    </row>
    <row r="4" spans="1:52" ht="18.5" x14ac:dyDescent="0.45">
      <c r="A4" s="59" t="s">
        <v>301</v>
      </c>
      <c r="B4" s="81">
        <f>SUMIFS($H$9:$H$73,'4.MA Overall Target'!$E$9:$E$73,3)</f>
        <v>146585.9398440076</v>
      </c>
    </row>
    <row r="5" spans="1:52" ht="18.5" x14ac:dyDescent="0.45">
      <c r="A5" s="60" t="s">
        <v>302</v>
      </c>
      <c r="B5" s="81">
        <f>SUMIFS($H$9:$H$73,'4.MA Overall Target'!$E$9:$E$73,4)</f>
        <v>179374.78837910458</v>
      </c>
    </row>
    <row r="6" spans="1:52" ht="18.5" x14ac:dyDescent="0.45">
      <c r="A6" s="61" t="s">
        <v>303</v>
      </c>
      <c r="B6" s="81">
        <f>SUMIFS($H$9:$H$73,'4.MA Overall Target'!$E$9:$E$73,5)</f>
        <v>0</v>
      </c>
    </row>
    <row r="7" spans="1:52" ht="60.75" customHeight="1" x14ac:dyDescent="0.45">
      <c r="A7" s="13"/>
      <c r="B7" s="13"/>
      <c r="C7" s="13"/>
      <c r="D7" s="13"/>
      <c r="E7" s="13"/>
      <c r="F7" s="13"/>
      <c r="G7" s="13"/>
      <c r="H7" s="13"/>
      <c r="I7" s="13"/>
      <c r="J7" s="13"/>
      <c r="K7" s="13"/>
      <c r="L7" s="14"/>
      <c r="M7" s="14"/>
      <c r="N7" s="14" t="s">
        <v>49</v>
      </c>
      <c r="O7" s="14"/>
      <c r="P7" s="14"/>
      <c r="Q7" s="14"/>
      <c r="R7" s="128" t="s">
        <v>50</v>
      </c>
      <c r="S7" s="128"/>
      <c r="T7" s="128"/>
      <c r="U7" s="128"/>
      <c r="V7" s="128"/>
      <c r="W7" s="128"/>
      <c r="X7" s="128"/>
      <c r="Y7" s="128"/>
      <c r="Z7" s="128"/>
      <c r="AA7" s="128"/>
      <c r="AB7" s="14"/>
      <c r="AC7" s="14"/>
      <c r="AD7" s="14"/>
      <c r="AE7" s="14"/>
      <c r="AF7" s="15"/>
      <c r="AG7" s="14"/>
      <c r="AH7" s="14"/>
      <c r="AI7" s="14"/>
      <c r="AJ7" s="14"/>
      <c r="AK7" s="14" t="s">
        <v>51</v>
      </c>
      <c r="AL7" s="14"/>
      <c r="AM7" s="14"/>
      <c r="AN7" s="14"/>
      <c r="AO7" s="16"/>
      <c r="AP7" s="14"/>
      <c r="AQ7" s="14"/>
      <c r="AR7" s="14"/>
      <c r="AS7" s="14"/>
      <c r="AT7" s="14"/>
      <c r="AU7" s="14" t="s">
        <v>52</v>
      </c>
      <c r="AV7" s="14"/>
      <c r="AW7" s="14"/>
      <c r="AX7" s="14"/>
      <c r="AY7" s="14"/>
      <c r="AZ7" s="14"/>
    </row>
    <row r="8" spans="1:52" ht="56.25" customHeight="1" x14ac:dyDescent="0.45">
      <c r="A8" s="17" t="s">
        <v>53</v>
      </c>
      <c r="B8" s="17" t="s">
        <v>54</v>
      </c>
      <c r="C8" s="17" t="s">
        <v>55</v>
      </c>
      <c r="D8" s="17" t="s">
        <v>56</v>
      </c>
      <c r="E8" s="83" t="s">
        <v>295</v>
      </c>
      <c r="F8" s="18" t="s">
        <v>296</v>
      </c>
      <c r="G8" s="19" t="s">
        <v>297</v>
      </c>
      <c r="H8" s="17" t="s">
        <v>298</v>
      </c>
      <c r="I8" s="17" t="s">
        <v>49</v>
      </c>
      <c r="J8" s="17" t="s">
        <v>50</v>
      </c>
      <c r="K8" s="17" t="s">
        <v>51</v>
      </c>
      <c r="L8" s="20" t="s">
        <v>57</v>
      </c>
      <c r="M8" s="20" t="s">
        <v>58</v>
      </c>
      <c r="N8" s="20" t="s">
        <v>59</v>
      </c>
      <c r="O8" s="20" t="s">
        <v>60</v>
      </c>
      <c r="P8" s="20" t="s">
        <v>61</v>
      </c>
      <c r="Q8" s="20" t="s">
        <v>62</v>
      </c>
      <c r="R8" s="20" t="s">
        <v>64</v>
      </c>
      <c r="S8" s="20" t="s">
        <v>63</v>
      </c>
      <c r="T8" s="21" t="s">
        <v>66</v>
      </c>
      <c r="U8" s="20" t="s">
        <v>65</v>
      </c>
      <c r="V8" s="30" t="s">
        <v>57</v>
      </c>
      <c r="W8" s="22" t="s">
        <v>58</v>
      </c>
      <c r="X8" s="22" t="s">
        <v>59</v>
      </c>
      <c r="Y8" s="22" t="s">
        <v>60</v>
      </c>
      <c r="Z8" s="22" t="s">
        <v>61</v>
      </c>
      <c r="AA8" s="22" t="s">
        <v>62</v>
      </c>
      <c r="AB8" s="22" t="s">
        <v>64</v>
      </c>
      <c r="AC8" s="22" t="s">
        <v>63</v>
      </c>
      <c r="AD8" s="23" t="s">
        <v>66</v>
      </c>
      <c r="AE8" s="43" t="s">
        <v>65</v>
      </c>
      <c r="AF8" s="31" t="s">
        <v>57</v>
      </c>
      <c r="AG8" s="20" t="s">
        <v>58</v>
      </c>
      <c r="AH8" s="20" t="s">
        <v>59</v>
      </c>
      <c r="AI8" s="20" t="s">
        <v>60</v>
      </c>
      <c r="AJ8" s="20" t="s">
        <v>61</v>
      </c>
      <c r="AK8" s="20" t="s">
        <v>62</v>
      </c>
      <c r="AL8" s="20" t="s">
        <v>68</v>
      </c>
      <c r="AM8" s="20" t="s">
        <v>67</v>
      </c>
      <c r="AN8" s="20" t="s">
        <v>66</v>
      </c>
      <c r="AO8" s="20" t="s">
        <v>65</v>
      </c>
      <c r="AP8" s="24" t="s">
        <v>57</v>
      </c>
      <c r="AQ8" s="24" t="s">
        <v>58</v>
      </c>
      <c r="AR8" s="24" t="s">
        <v>59</v>
      </c>
      <c r="AS8" s="24" t="s">
        <v>60</v>
      </c>
      <c r="AT8" s="24" t="s">
        <v>61</v>
      </c>
      <c r="AU8" s="24" t="s">
        <v>62</v>
      </c>
      <c r="AV8" s="24" t="s">
        <v>68</v>
      </c>
      <c r="AW8" s="24" t="s">
        <v>67</v>
      </c>
      <c r="AX8" s="24" t="s">
        <v>66</v>
      </c>
      <c r="AY8" s="24" t="s">
        <v>65</v>
      </c>
      <c r="AZ8" s="24" t="s">
        <v>52</v>
      </c>
    </row>
    <row r="9" spans="1:52" x14ac:dyDescent="0.35">
      <c r="A9" s="25" t="s">
        <v>69</v>
      </c>
      <c r="B9" s="25" t="s">
        <v>70</v>
      </c>
      <c r="C9" s="25" t="s">
        <v>71</v>
      </c>
      <c r="D9" s="25" t="s">
        <v>72</v>
      </c>
      <c r="E9" s="80">
        <v>3</v>
      </c>
      <c r="F9" s="26">
        <v>69085</v>
      </c>
      <c r="G9" s="27">
        <v>0</v>
      </c>
      <c r="H9" s="53">
        <f t="shared" ref="H9:H72" si="0">SUM(I9:K9)</f>
        <v>0</v>
      </c>
      <c r="I9" s="54">
        <f t="shared" ref="I9:I72" si="1">SUM(L9:U9)</f>
        <v>0</v>
      </c>
      <c r="J9" s="54">
        <f t="shared" ref="J9:J72" si="2">SUM(V9:AE9)</f>
        <v>0</v>
      </c>
      <c r="K9" s="54">
        <f t="shared" ref="K9:K72" si="3">SUM(AF9:AO9)</f>
        <v>0</v>
      </c>
      <c r="L9" s="47">
        <v>0</v>
      </c>
      <c r="M9" s="47">
        <v>0</v>
      </c>
      <c r="N9" s="47">
        <v>0</v>
      </c>
      <c r="O9" s="47">
        <v>0</v>
      </c>
      <c r="P9" s="47">
        <v>0</v>
      </c>
      <c r="Q9" s="47">
        <v>0</v>
      </c>
      <c r="R9" s="47">
        <v>0</v>
      </c>
      <c r="S9" s="47">
        <v>0</v>
      </c>
      <c r="T9" s="47">
        <v>0</v>
      </c>
      <c r="U9" s="48">
        <v>0</v>
      </c>
      <c r="V9" s="49">
        <v>0</v>
      </c>
      <c r="W9" s="47">
        <v>0</v>
      </c>
      <c r="X9" s="47">
        <v>0</v>
      </c>
      <c r="Y9" s="47">
        <v>0</v>
      </c>
      <c r="Z9" s="47">
        <v>0</v>
      </c>
      <c r="AA9" s="47">
        <v>0</v>
      </c>
      <c r="AB9" s="47">
        <v>0</v>
      </c>
      <c r="AC9" s="47">
        <v>0</v>
      </c>
      <c r="AD9" s="47">
        <v>0</v>
      </c>
      <c r="AE9" s="50">
        <v>0</v>
      </c>
      <c r="AF9" s="49">
        <v>0</v>
      </c>
      <c r="AG9" s="47">
        <v>0</v>
      </c>
      <c r="AH9" s="47">
        <v>0</v>
      </c>
      <c r="AI9" s="47">
        <v>0</v>
      </c>
      <c r="AJ9" s="47">
        <v>0</v>
      </c>
      <c r="AK9" s="47">
        <v>0</v>
      </c>
      <c r="AL9" s="47">
        <v>0</v>
      </c>
      <c r="AM9" s="47">
        <v>0</v>
      </c>
      <c r="AN9" s="47">
        <v>0</v>
      </c>
      <c r="AO9" s="48">
        <v>0</v>
      </c>
      <c r="AP9" s="51">
        <f t="shared" ref="AP9:AY34" si="4">SUM(L9+V9+AF9)</f>
        <v>0</v>
      </c>
      <c r="AQ9" s="52">
        <f t="shared" si="4"/>
        <v>0</v>
      </c>
      <c r="AR9" s="52">
        <f t="shared" si="4"/>
        <v>0</v>
      </c>
      <c r="AS9" s="52">
        <f t="shared" si="4"/>
        <v>0</v>
      </c>
      <c r="AT9" s="52">
        <f t="shared" si="4"/>
        <v>0</v>
      </c>
      <c r="AU9" s="52">
        <f t="shared" si="4"/>
        <v>0</v>
      </c>
      <c r="AV9" s="52">
        <f t="shared" si="4"/>
        <v>0</v>
      </c>
      <c r="AW9" s="52">
        <f t="shared" si="4"/>
        <v>0</v>
      </c>
      <c r="AX9" s="52">
        <f t="shared" si="4"/>
        <v>0</v>
      </c>
      <c r="AY9" s="52">
        <f t="shared" si="4"/>
        <v>0</v>
      </c>
      <c r="AZ9" s="52">
        <f t="shared" ref="AZ9:AZ72" si="5">SUM(AP9:AY9)</f>
        <v>0</v>
      </c>
    </row>
    <row r="10" spans="1:52" x14ac:dyDescent="0.35">
      <c r="A10" s="25" t="s">
        <v>69</v>
      </c>
      <c r="B10" s="25" t="s">
        <v>70</v>
      </c>
      <c r="C10" s="25" t="s">
        <v>73</v>
      </c>
      <c r="D10" s="25" t="s">
        <v>74</v>
      </c>
      <c r="E10" s="80">
        <v>3</v>
      </c>
      <c r="F10" s="26">
        <v>99980</v>
      </c>
      <c r="G10" s="27">
        <v>0</v>
      </c>
      <c r="H10" s="53">
        <f t="shared" si="0"/>
        <v>0</v>
      </c>
      <c r="I10" s="54">
        <f t="shared" si="1"/>
        <v>0</v>
      </c>
      <c r="J10" s="54">
        <f t="shared" si="2"/>
        <v>0</v>
      </c>
      <c r="K10" s="54">
        <f t="shared" si="3"/>
        <v>0</v>
      </c>
      <c r="L10" s="47">
        <v>0</v>
      </c>
      <c r="M10" s="47">
        <v>0</v>
      </c>
      <c r="N10" s="47">
        <v>0</v>
      </c>
      <c r="O10" s="47">
        <v>0</v>
      </c>
      <c r="P10" s="47">
        <v>0</v>
      </c>
      <c r="Q10" s="47">
        <v>0</v>
      </c>
      <c r="R10" s="47">
        <v>0</v>
      </c>
      <c r="S10" s="47">
        <v>0</v>
      </c>
      <c r="T10" s="47">
        <v>0</v>
      </c>
      <c r="U10" s="48">
        <v>0</v>
      </c>
      <c r="V10" s="49">
        <v>0</v>
      </c>
      <c r="W10" s="47">
        <v>0</v>
      </c>
      <c r="X10" s="47">
        <v>0</v>
      </c>
      <c r="Y10" s="47">
        <v>0</v>
      </c>
      <c r="Z10" s="47">
        <v>0</v>
      </c>
      <c r="AA10" s="47">
        <v>0</v>
      </c>
      <c r="AB10" s="47">
        <v>0</v>
      </c>
      <c r="AC10" s="47">
        <v>0</v>
      </c>
      <c r="AD10" s="47">
        <v>0</v>
      </c>
      <c r="AE10" s="50">
        <v>0</v>
      </c>
      <c r="AF10" s="49">
        <v>0</v>
      </c>
      <c r="AG10" s="47">
        <v>0</v>
      </c>
      <c r="AH10" s="47">
        <v>0</v>
      </c>
      <c r="AI10" s="47">
        <v>0</v>
      </c>
      <c r="AJ10" s="47">
        <v>0</v>
      </c>
      <c r="AK10" s="47">
        <v>0</v>
      </c>
      <c r="AL10" s="47">
        <v>0</v>
      </c>
      <c r="AM10" s="47">
        <v>0</v>
      </c>
      <c r="AN10" s="47">
        <v>0</v>
      </c>
      <c r="AO10" s="48">
        <v>0</v>
      </c>
      <c r="AP10" s="51">
        <f t="shared" si="4"/>
        <v>0</v>
      </c>
      <c r="AQ10" s="52">
        <f t="shared" si="4"/>
        <v>0</v>
      </c>
      <c r="AR10" s="52">
        <f t="shared" si="4"/>
        <v>0</v>
      </c>
      <c r="AS10" s="52">
        <f t="shared" si="4"/>
        <v>0</v>
      </c>
      <c r="AT10" s="52">
        <f t="shared" si="4"/>
        <v>0</v>
      </c>
      <c r="AU10" s="52">
        <f t="shared" si="4"/>
        <v>0</v>
      </c>
      <c r="AV10" s="52">
        <f t="shared" si="4"/>
        <v>0</v>
      </c>
      <c r="AW10" s="52">
        <f t="shared" si="4"/>
        <v>0</v>
      </c>
      <c r="AX10" s="52">
        <f t="shared" si="4"/>
        <v>0</v>
      </c>
      <c r="AY10" s="52">
        <f t="shared" si="4"/>
        <v>0</v>
      </c>
      <c r="AZ10" s="52">
        <f t="shared" si="5"/>
        <v>0</v>
      </c>
    </row>
    <row r="11" spans="1:52" x14ac:dyDescent="0.35">
      <c r="A11" s="25" t="s">
        <v>69</v>
      </c>
      <c r="B11" s="25" t="s">
        <v>70</v>
      </c>
      <c r="C11" s="25" t="s">
        <v>75</v>
      </c>
      <c r="D11" s="25" t="s">
        <v>76</v>
      </c>
      <c r="E11" s="80">
        <v>2</v>
      </c>
      <c r="F11" s="26">
        <v>58724</v>
      </c>
      <c r="G11" s="27">
        <v>0</v>
      </c>
      <c r="H11" s="53">
        <f t="shared" si="0"/>
        <v>0</v>
      </c>
      <c r="I11" s="54">
        <f t="shared" si="1"/>
        <v>0</v>
      </c>
      <c r="J11" s="54">
        <f t="shared" si="2"/>
        <v>0</v>
      </c>
      <c r="K11" s="54">
        <f t="shared" si="3"/>
        <v>0</v>
      </c>
      <c r="L11" s="47">
        <v>0</v>
      </c>
      <c r="M11" s="47">
        <v>0</v>
      </c>
      <c r="N11" s="47">
        <v>0</v>
      </c>
      <c r="O11" s="47">
        <v>0</v>
      </c>
      <c r="P11" s="47">
        <v>0</v>
      </c>
      <c r="Q11" s="47">
        <v>0</v>
      </c>
      <c r="R11" s="47">
        <v>0</v>
      </c>
      <c r="S11" s="47">
        <v>0</v>
      </c>
      <c r="T11" s="47">
        <v>0</v>
      </c>
      <c r="U11" s="48">
        <v>0</v>
      </c>
      <c r="V11" s="49">
        <v>0</v>
      </c>
      <c r="W11" s="47">
        <v>0</v>
      </c>
      <c r="X11" s="47">
        <v>0</v>
      </c>
      <c r="Y11" s="47">
        <v>0</v>
      </c>
      <c r="Z11" s="47">
        <v>0</v>
      </c>
      <c r="AA11" s="47">
        <v>0</v>
      </c>
      <c r="AB11" s="47">
        <v>0</v>
      </c>
      <c r="AC11" s="47">
        <v>0</v>
      </c>
      <c r="AD11" s="47">
        <v>0</v>
      </c>
      <c r="AE11" s="50">
        <v>0</v>
      </c>
      <c r="AF11" s="49">
        <v>0</v>
      </c>
      <c r="AG11" s="47">
        <v>0</v>
      </c>
      <c r="AH11" s="47">
        <v>0</v>
      </c>
      <c r="AI11" s="47">
        <v>0</v>
      </c>
      <c r="AJ11" s="47">
        <v>0</v>
      </c>
      <c r="AK11" s="47">
        <v>0</v>
      </c>
      <c r="AL11" s="47">
        <v>0</v>
      </c>
      <c r="AM11" s="47">
        <v>0</v>
      </c>
      <c r="AN11" s="47">
        <v>0</v>
      </c>
      <c r="AO11" s="48">
        <v>0</v>
      </c>
      <c r="AP11" s="51">
        <f t="shared" si="4"/>
        <v>0</v>
      </c>
      <c r="AQ11" s="52">
        <f t="shared" si="4"/>
        <v>0</v>
      </c>
      <c r="AR11" s="52">
        <f t="shared" si="4"/>
        <v>0</v>
      </c>
      <c r="AS11" s="52">
        <f t="shared" si="4"/>
        <v>0</v>
      </c>
      <c r="AT11" s="52">
        <f t="shared" si="4"/>
        <v>0</v>
      </c>
      <c r="AU11" s="52">
        <f t="shared" si="4"/>
        <v>0</v>
      </c>
      <c r="AV11" s="52">
        <f t="shared" si="4"/>
        <v>0</v>
      </c>
      <c r="AW11" s="52">
        <f t="shared" si="4"/>
        <v>0</v>
      </c>
      <c r="AX11" s="52">
        <f t="shared" si="4"/>
        <v>0</v>
      </c>
      <c r="AY11" s="52">
        <f t="shared" si="4"/>
        <v>0</v>
      </c>
      <c r="AZ11" s="52">
        <f t="shared" si="5"/>
        <v>0</v>
      </c>
    </row>
    <row r="12" spans="1:52" x14ac:dyDescent="0.35">
      <c r="A12" s="25" t="s">
        <v>69</v>
      </c>
      <c r="B12" s="25" t="s">
        <v>70</v>
      </c>
      <c r="C12" s="25" t="s">
        <v>77</v>
      </c>
      <c r="D12" s="25" t="s">
        <v>78</v>
      </c>
      <c r="E12" s="80">
        <v>2</v>
      </c>
      <c r="F12" s="26">
        <v>99745</v>
      </c>
      <c r="G12" s="27">
        <v>0</v>
      </c>
      <c r="H12" s="53">
        <f t="shared" si="0"/>
        <v>0</v>
      </c>
      <c r="I12" s="54">
        <f t="shared" si="1"/>
        <v>0</v>
      </c>
      <c r="J12" s="54">
        <f t="shared" si="2"/>
        <v>0</v>
      </c>
      <c r="K12" s="54">
        <f t="shared" si="3"/>
        <v>0</v>
      </c>
      <c r="L12" s="47">
        <v>0</v>
      </c>
      <c r="M12" s="47">
        <v>0</v>
      </c>
      <c r="N12" s="47">
        <v>0</v>
      </c>
      <c r="O12" s="47">
        <v>0</v>
      </c>
      <c r="P12" s="47">
        <v>0</v>
      </c>
      <c r="Q12" s="47">
        <v>0</v>
      </c>
      <c r="R12" s="47">
        <v>0</v>
      </c>
      <c r="S12" s="47">
        <v>0</v>
      </c>
      <c r="T12" s="47">
        <v>0</v>
      </c>
      <c r="U12" s="48">
        <v>0</v>
      </c>
      <c r="V12" s="49">
        <v>0</v>
      </c>
      <c r="W12" s="47">
        <v>0</v>
      </c>
      <c r="X12" s="47">
        <v>0</v>
      </c>
      <c r="Y12" s="47">
        <v>0</v>
      </c>
      <c r="Z12" s="47">
        <v>0</v>
      </c>
      <c r="AA12" s="47">
        <v>0</v>
      </c>
      <c r="AB12" s="47">
        <v>0</v>
      </c>
      <c r="AC12" s="47">
        <v>0</v>
      </c>
      <c r="AD12" s="47">
        <v>0</v>
      </c>
      <c r="AE12" s="50">
        <v>0</v>
      </c>
      <c r="AF12" s="49">
        <v>0</v>
      </c>
      <c r="AG12" s="47">
        <v>0</v>
      </c>
      <c r="AH12" s="47">
        <v>0</v>
      </c>
      <c r="AI12" s="47">
        <v>0</v>
      </c>
      <c r="AJ12" s="47">
        <v>0</v>
      </c>
      <c r="AK12" s="47">
        <v>0</v>
      </c>
      <c r="AL12" s="47">
        <v>0</v>
      </c>
      <c r="AM12" s="47">
        <v>0</v>
      </c>
      <c r="AN12" s="47">
        <v>0</v>
      </c>
      <c r="AO12" s="48">
        <v>0</v>
      </c>
      <c r="AP12" s="51">
        <f t="shared" si="4"/>
        <v>0</v>
      </c>
      <c r="AQ12" s="52">
        <f t="shared" si="4"/>
        <v>0</v>
      </c>
      <c r="AR12" s="52">
        <f t="shared" si="4"/>
        <v>0</v>
      </c>
      <c r="AS12" s="52">
        <f t="shared" si="4"/>
        <v>0</v>
      </c>
      <c r="AT12" s="52">
        <f t="shared" si="4"/>
        <v>0</v>
      </c>
      <c r="AU12" s="52">
        <f t="shared" si="4"/>
        <v>0</v>
      </c>
      <c r="AV12" s="52">
        <f t="shared" si="4"/>
        <v>0</v>
      </c>
      <c r="AW12" s="52">
        <f t="shared" si="4"/>
        <v>0</v>
      </c>
      <c r="AX12" s="52">
        <f t="shared" si="4"/>
        <v>0</v>
      </c>
      <c r="AY12" s="52">
        <f t="shared" si="4"/>
        <v>0</v>
      </c>
      <c r="AZ12" s="52">
        <f t="shared" si="5"/>
        <v>0</v>
      </c>
    </row>
    <row r="13" spans="1:52" x14ac:dyDescent="0.35">
      <c r="A13" s="25" t="s">
        <v>69</v>
      </c>
      <c r="B13" s="25" t="s">
        <v>70</v>
      </c>
      <c r="C13" s="25" t="s">
        <v>79</v>
      </c>
      <c r="D13" s="25" t="s">
        <v>80</v>
      </c>
      <c r="E13" s="80">
        <v>2</v>
      </c>
      <c r="F13" s="26">
        <v>0</v>
      </c>
      <c r="G13" s="27">
        <v>10</v>
      </c>
      <c r="H13" s="53">
        <f t="shared" si="0"/>
        <v>0</v>
      </c>
      <c r="I13" s="54">
        <f t="shared" si="1"/>
        <v>0</v>
      </c>
      <c r="J13" s="54">
        <f t="shared" si="2"/>
        <v>0</v>
      </c>
      <c r="K13" s="54">
        <f t="shared" si="3"/>
        <v>0</v>
      </c>
      <c r="L13" s="47">
        <v>0</v>
      </c>
      <c r="M13" s="47">
        <v>0</v>
      </c>
      <c r="N13" s="47">
        <v>0</v>
      </c>
      <c r="O13" s="47">
        <v>0</v>
      </c>
      <c r="P13" s="47">
        <v>0</v>
      </c>
      <c r="Q13" s="47">
        <v>0</v>
      </c>
      <c r="R13" s="47">
        <v>0</v>
      </c>
      <c r="S13" s="47">
        <v>0</v>
      </c>
      <c r="T13" s="47">
        <v>0</v>
      </c>
      <c r="U13" s="48">
        <v>0</v>
      </c>
      <c r="V13" s="49">
        <v>0</v>
      </c>
      <c r="W13" s="47">
        <v>0</v>
      </c>
      <c r="X13" s="47">
        <v>0</v>
      </c>
      <c r="Y13" s="47">
        <v>0</v>
      </c>
      <c r="Z13" s="47">
        <v>0</v>
      </c>
      <c r="AA13" s="47">
        <v>0</v>
      </c>
      <c r="AB13" s="47">
        <v>0</v>
      </c>
      <c r="AC13" s="47">
        <v>0</v>
      </c>
      <c r="AD13" s="47">
        <v>0</v>
      </c>
      <c r="AE13" s="50">
        <v>0</v>
      </c>
      <c r="AF13" s="49">
        <v>0</v>
      </c>
      <c r="AG13" s="47">
        <v>0</v>
      </c>
      <c r="AH13" s="47">
        <v>0</v>
      </c>
      <c r="AI13" s="47">
        <v>0</v>
      </c>
      <c r="AJ13" s="47">
        <v>0</v>
      </c>
      <c r="AK13" s="47">
        <v>0</v>
      </c>
      <c r="AL13" s="47">
        <v>0</v>
      </c>
      <c r="AM13" s="47">
        <v>0</v>
      </c>
      <c r="AN13" s="47">
        <v>0</v>
      </c>
      <c r="AO13" s="48">
        <v>0</v>
      </c>
      <c r="AP13" s="51">
        <f t="shared" si="4"/>
        <v>0</v>
      </c>
      <c r="AQ13" s="52">
        <f t="shared" si="4"/>
        <v>0</v>
      </c>
      <c r="AR13" s="52">
        <f t="shared" si="4"/>
        <v>0</v>
      </c>
      <c r="AS13" s="52">
        <f t="shared" si="4"/>
        <v>0</v>
      </c>
      <c r="AT13" s="52">
        <f t="shared" si="4"/>
        <v>0</v>
      </c>
      <c r="AU13" s="52">
        <f t="shared" si="4"/>
        <v>0</v>
      </c>
      <c r="AV13" s="52">
        <f t="shared" si="4"/>
        <v>0</v>
      </c>
      <c r="AW13" s="52">
        <f t="shared" si="4"/>
        <v>0</v>
      </c>
      <c r="AX13" s="52">
        <f t="shared" si="4"/>
        <v>0</v>
      </c>
      <c r="AY13" s="52">
        <f t="shared" si="4"/>
        <v>0</v>
      </c>
      <c r="AZ13" s="52">
        <f t="shared" si="5"/>
        <v>0</v>
      </c>
    </row>
    <row r="14" spans="1:52" x14ac:dyDescent="0.35">
      <c r="A14" s="25" t="s">
        <v>69</v>
      </c>
      <c r="B14" s="25" t="s">
        <v>70</v>
      </c>
      <c r="C14" s="25" t="s">
        <v>81</v>
      </c>
      <c r="D14" s="25" t="s">
        <v>82</v>
      </c>
      <c r="E14" s="80">
        <v>3</v>
      </c>
      <c r="F14" s="26">
        <v>82831.94</v>
      </c>
      <c r="G14" s="27">
        <v>0</v>
      </c>
      <c r="H14" s="53">
        <f t="shared" si="0"/>
        <v>0</v>
      </c>
      <c r="I14" s="54">
        <f t="shared" si="1"/>
        <v>0</v>
      </c>
      <c r="J14" s="54">
        <f t="shared" si="2"/>
        <v>0</v>
      </c>
      <c r="K14" s="54">
        <f t="shared" si="3"/>
        <v>0</v>
      </c>
      <c r="L14" s="47">
        <v>0</v>
      </c>
      <c r="M14" s="47">
        <v>0</v>
      </c>
      <c r="N14" s="47">
        <v>0</v>
      </c>
      <c r="O14" s="47">
        <v>0</v>
      </c>
      <c r="P14" s="47">
        <v>0</v>
      </c>
      <c r="Q14" s="47">
        <v>0</v>
      </c>
      <c r="R14" s="47">
        <v>0</v>
      </c>
      <c r="S14" s="47">
        <v>0</v>
      </c>
      <c r="T14" s="47">
        <v>0</v>
      </c>
      <c r="U14" s="48">
        <v>0</v>
      </c>
      <c r="V14" s="49">
        <v>0</v>
      </c>
      <c r="W14" s="47">
        <v>0</v>
      </c>
      <c r="X14" s="47">
        <v>0</v>
      </c>
      <c r="Y14" s="47">
        <v>0</v>
      </c>
      <c r="Z14" s="47">
        <v>0</v>
      </c>
      <c r="AA14" s="47">
        <v>0</v>
      </c>
      <c r="AB14" s="47">
        <v>0</v>
      </c>
      <c r="AC14" s="47">
        <v>0</v>
      </c>
      <c r="AD14" s="47">
        <v>0</v>
      </c>
      <c r="AE14" s="50">
        <v>0</v>
      </c>
      <c r="AF14" s="49">
        <v>0</v>
      </c>
      <c r="AG14" s="47">
        <v>0</v>
      </c>
      <c r="AH14" s="47">
        <v>0</v>
      </c>
      <c r="AI14" s="47">
        <v>0</v>
      </c>
      <c r="AJ14" s="47">
        <v>0</v>
      </c>
      <c r="AK14" s="47">
        <v>0</v>
      </c>
      <c r="AL14" s="47">
        <v>0</v>
      </c>
      <c r="AM14" s="47">
        <v>0</v>
      </c>
      <c r="AN14" s="47">
        <v>0</v>
      </c>
      <c r="AO14" s="48">
        <v>0</v>
      </c>
      <c r="AP14" s="51">
        <f t="shared" si="4"/>
        <v>0</v>
      </c>
      <c r="AQ14" s="52">
        <f t="shared" si="4"/>
        <v>0</v>
      </c>
      <c r="AR14" s="52">
        <f t="shared" si="4"/>
        <v>0</v>
      </c>
      <c r="AS14" s="52">
        <f t="shared" si="4"/>
        <v>0</v>
      </c>
      <c r="AT14" s="52">
        <f t="shared" si="4"/>
        <v>0</v>
      </c>
      <c r="AU14" s="52">
        <f t="shared" si="4"/>
        <v>0</v>
      </c>
      <c r="AV14" s="52">
        <f t="shared" si="4"/>
        <v>0</v>
      </c>
      <c r="AW14" s="52">
        <f t="shared" si="4"/>
        <v>0</v>
      </c>
      <c r="AX14" s="52">
        <f t="shared" si="4"/>
        <v>0</v>
      </c>
      <c r="AY14" s="52">
        <f t="shared" si="4"/>
        <v>0</v>
      </c>
      <c r="AZ14" s="52">
        <f t="shared" si="5"/>
        <v>0</v>
      </c>
    </row>
    <row r="15" spans="1:52" x14ac:dyDescent="0.35">
      <c r="A15" s="25" t="s">
        <v>69</v>
      </c>
      <c r="B15" s="25" t="s">
        <v>70</v>
      </c>
      <c r="C15" s="25" t="s">
        <v>83</v>
      </c>
      <c r="D15" s="25" t="s">
        <v>84</v>
      </c>
      <c r="E15" s="80">
        <v>4</v>
      </c>
      <c r="F15" s="26">
        <v>243062</v>
      </c>
      <c r="G15" s="27">
        <v>3</v>
      </c>
      <c r="H15" s="53">
        <f t="shared" si="0"/>
        <v>0</v>
      </c>
      <c r="I15" s="54">
        <f t="shared" si="1"/>
        <v>0</v>
      </c>
      <c r="J15" s="54">
        <f t="shared" si="2"/>
        <v>0</v>
      </c>
      <c r="K15" s="54">
        <f t="shared" si="3"/>
        <v>0</v>
      </c>
      <c r="L15" s="47">
        <v>0</v>
      </c>
      <c r="M15" s="47">
        <v>0</v>
      </c>
      <c r="N15" s="47">
        <v>0</v>
      </c>
      <c r="O15" s="47">
        <v>0</v>
      </c>
      <c r="P15" s="47">
        <v>0</v>
      </c>
      <c r="Q15" s="47">
        <v>0</v>
      </c>
      <c r="R15" s="47">
        <v>0</v>
      </c>
      <c r="S15" s="47">
        <v>0</v>
      </c>
      <c r="T15" s="47">
        <v>0</v>
      </c>
      <c r="U15" s="48">
        <v>0</v>
      </c>
      <c r="V15" s="49">
        <v>0</v>
      </c>
      <c r="W15" s="47">
        <v>0</v>
      </c>
      <c r="X15" s="47">
        <v>0</v>
      </c>
      <c r="Y15" s="47">
        <v>0</v>
      </c>
      <c r="Z15" s="47">
        <v>0</v>
      </c>
      <c r="AA15" s="47">
        <v>0</v>
      </c>
      <c r="AB15" s="47">
        <v>0</v>
      </c>
      <c r="AC15" s="47">
        <v>0</v>
      </c>
      <c r="AD15" s="47">
        <v>0</v>
      </c>
      <c r="AE15" s="50">
        <v>0</v>
      </c>
      <c r="AF15" s="49">
        <v>0</v>
      </c>
      <c r="AG15" s="47">
        <v>0</v>
      </c>
      <c r="AH15" s="47">
        <v>0</v>
      </c>
      <c r="AI15" s="47">
        <v>0</v>
      </c>
      <c r="AJ15" s="47">
        <v>0</v>
      </c>
      <c r="AK15" s="47">
        <v>0</v>
      </c>
      <c r="AL15" s="47">
        <v>0</v>
      </c>
      <c r="AM15" s="47">
        <v>0</v>
      </c>
      <c r="AN15" s="47">
        <v>0</v>
      </c>
      <c r="AO15" s="48">
        <v>0</v>
      </c>
      <c r="AP15" s="51">
        <f t="shared" si="4"/>
        <v>0</v>
      </c>
      <c r="AQ15" s="52">
        <f t="shared" si="4"/>
        <v>0</v>
      </c>
      <c r="AR15" s="52">
        <f t="shared" si="4"/>
        <v>0</v>
      </c>
      <c r="AS15" s="52">
        <f t="shared" si="4"/>
        <v>0</v>
      </c>
      <c r="AT15" s="52">
        <f t="shared" si="4"/>
        <v>0</v>
      </c>
      <c r="AU15" s="52">
        <f t="shared" si="4"/>
        <v>0</v>
      </c>
      <c r="AV15" s="52">
        <f t="shared" si="4"/>
        <v>0</v>
      </c>
      <c r="AW15" s="52">
        <f t="shared" si="4"/>
        <v>0</v>
      </c>
      <c r="AX15" s="52">
        <f t="shared" si="4"/>
        <v>0</v>
      </c>
      <c r="AY15" s="52">
        <f t="shared" si="4"/>
        <v>0</v>
      </c>
      <c r="AZ15" s="52">
        <f t="shared" si="5"/>
        <v>0</v>
      </c>
    </row>
    <row r="16" spans="1:52" x14ac:dyDescent="0.35">
      <c r="A16" s="25" t="s">
        <v>69</v>
      </c>
      <c r="B16" s="25" t="s">
        <v>70</v>
      </c>
      <c r="C16" s="25" t="s">
        <v>85</v>
      </c>
      <c r="D16" s="25" t="s">
        <v>86</v>
      </c>
      <c r="E16" s="80">
        <v>4</v>
      </c>
      <c r="F16" s="26">
        <v>67999</v>
      </c>
      <c r="G16" s="27">
        <v>0</v>
      </c>
      <c r="H16" s="53">
        <f t="shared" si="0"/>
        <v>0</v>
      </c>
      <c r="I16" s="54">
        <f t="shared" si="1"/>
        <v>0</v>
      </c>
      <c r="J16" s="54">
        <f t="shared" si="2"/>
        <v>0</v>
      </c>
      <c r="K16" s="54">
        <f t="shared" si="3"/>
        <v>0</v>
      </c>
      <c r="L16" s="47">
        <v>0</v>
      </c>
      <c r="M16" s="47">
        <v>0</v>
      </c>
      <c r="N16" s="47">
        <v>0</v>
      </c>
      <c r="O16" s="47">
        <v>0</v>
      </c>
      <c r="P16" s="47">
        <v>0</v>
      </c>
      <c r="Q16" s="47">
        <v>0</v>
      </c>
      <c r="R16" s="47">
        <v>0</v>
      </c>
      <c r="S16" s="47">
        <v>0</v>
      </c>
      <c r="T16" s="47">
        <v>0</v>
      </c>
      <c r="U16" s="48">
        <v>0</v>
      </c>
      <c r="V16" s="49">
        <v>0</v>
      </c>
      <c r="W16" s="47">
        <v>0</v>
      </c>
      <c r="X16" s="47">
        <v>0</v>
      </c>
      <c r="Y16" s="47">
        <v>0</v>
      </c>
      <c r="Z16" s="47">
        <v>0</v>
      </c>
      <c r="AA16" s="47">
        <v>0</v>
      </c>
      <c r="AB16" s="47">
        <v>0</v>
      </c>
      <c r="AC16" s="47">
        <v>0</v>
      </c>
      <c r="AD16" s="47">
        <v>0</v>
      </c>
      <c r="AE16" s="50">
        <v>0</v>
      </c>
      <c r="AF16" s="49">
        <v>0</v>
      </c>
      <c r="AG16" s="47">
        <v>0</v>
      </c>
      <c r="AH16" s="47">
        <v>0</v>
      </c>
      <c r="AI16" s="47">
        <v>0</v>
      </c>
      <c r="AJ16" s="47">
        <v>0</v>
      </c>
      <c r="AK16" s="47">
        <v>0</v>
      </c>
      <c r="AL16" s="47">
        <v>0</v>
      </c>
      <c r="AM16" s="47">
        <v>0</v>
      </c>
      <c r="AN16" s="47">
        <v>0</v>
      </c>
      <c r="AO16" s="48">
        <v>0</v>
      </c>
      <c r="AP16" s="51">
        <f t="shared" si="4"/>
        <v>0</v>
      </c>
      <c r="AQ16" s="52">
        <f t="shared" si="4"/>
        <v>0</v>
      </c>
      <c r="AR16" s="52">
        <f t="shared" si="4"/>
        <v>0</v>
      </c>
      <c r="AS16" s="52">
        <f t="shared" si="4"/>
        <v>0</v>
      </c>
      <c r="AT16" s="52">
        <f t="shared" si="4"/>
        <v>0</v>
      </c>
      <c r="AU16" s="52">
        <f t="shared" si="4"/>
        <v>0</v>
      </c>
      <c r="AV16" s="52">
        <f t="shared" si="4"/>
        <v>0</v>
      </c>
      <c r="AW16" s="52">
        <f t="shared" si="4"/>
        <v>0</v>
      </c>
      <c r="AX16" s="52">
        <f t="shared" si="4"/>
        <v>0</v>
      </c>
      <c r="AY16" s="52">
        <f t="shared" si="4"/>
        <v>0</v>
      </c>
      <c r="AZ16" s="52">
        <f t="shared" si="5"/>
        <v>0</v>
      </c>
    </row>
    <row r="17" spans="1:52" x14ac:dyDescent="0.35">
      <c r="A17" s="25" t="s">
        <v>69</v>
      </c>
      <c r="B17" s="25" t="s">
        <v>70</v>
      </c>
      <c r="C17" s="25" t="s">
        <v>87</v>
      </c>
      <c r="D17" s="25" t="s">
        <v>88</v>
      </c>
      <c r="E17" s="80">
        <v>4</v>
      </c>
      <c r="F17" s="26">
        <v>78434</v>
      </c>
      <c r="G17" s="27">
        <v>0</v>
      </c>
      <c r="H17" s="53">
        <f t="shared" si="0"/>
        <v>0</v>
      </c>
      <c r="I17" s="54">
        <f t="shared" si="1"/>
        <v>0</v>
      </c>
      <c r="J17" s="54">
        <f t="shared" si="2"/>
        <v>0</v>
      </c>
      <c r="K17" s="54">
        <f t="shared" si="3"/>
        <v>0</v>
      </c>
      <c r="L17" s="47">
        <v>0</v>
      </c>
      <c r="M17" s="47">
        <v>0</v>
      </c>
      <c r="N17" s="47">
        <v>0</v>
      </c>
      <c r="O17" s="47">
        <v>0</v>
      </c>
      <c r="P17" s="47">
        <v>0</v>
      </c>
      <c r="Q17" s="47">
        <v>0</v>
      </c>
      <c r="R17" s="47">
        <v>0</v>
      </c>
      <c r="S17" s="47">
        <v>0</v>
      </c>
      <c r="T17" s="47">
        <v>0</v>
      </c>
      <c r="U17" s="48">
        <v>0</v>
      </c>
      <c r="V17" s="49">
        <v>0</v>
      </c>
      <c r="W17" s="47">
        <v>0</v>
      </c>
      <c r="X17" s="47">
        <v>0</v>
      </c>
      <c r="Y17" s="47">
        <v>0</v>
      </c>
      <c r="Z17" s="47">
        <v>0</v>
      </c>
      <c r="AA17" s="47">
        <v>0</v>
      </c>
      <c r="AB17" s="47">
        <v>0</v>
      </c>
      <c r="AC17" s="47">
        <v>0</v>
      </c>
      <c r="AD17" s="47">
        <v>0</v>
      </c>
      <c r="AE17" s="50">
        <v>0</v>
      </c>
      <c r="AF17" s="49">
        <v>0</v>
      </c>
      <c r="AG17" s="47">
        <v>0</v>
      </c>
      <c r="AH17" s="47">
        <v>0</v>
      </c>
      <c r="AI17" s="47">
        <v>0</v>
      </c>
      <c r="AJ17" s="47">
        <v>0</v>
      </c>
      <c r="AK17" s="47">
        <v>0</v>
      </c>
      <c r="AL17" s="47">
        <v>0</v>
      </c>
      <c r="AM17" s="47">
        <v>0</v>
      </c>
      <c r="AN17" s="47">
        <v>0</v>
      </c>
      <c r="AO17" s="48">
        <v>0</v>
      </c>
      <c r="AP17" s="51">
        <f t="shared" si="4"/>
        <v>0</v>
      </c>
      <c r="AQ17" s="52">
        <f t="shared" si="4"/>
        <v>0</v>
      </c>
      <c r="AR17" s="52">
        <f t="shared" si="4"/>
        <v>0</v>
      </c>
      <c r="AS17" s="52">
        <f t="shared" si="4"/>
        <v>0</v>
      </c>
      <c r="AT17" s="52">
        <f t="shared" si="4"/>
        <v>0</v>
      </c>
      <c r="AU17" s="52">
        <f t="shared" si="4"/>
        <v>0</v>
      </c>
      <c r="AV17" s="52">
        <f t="shared" si="4"/>
        <v>0</v>
      </c>
      <c r="AW17" s="52">
        <f t="shared" si="4"/>
        <v>0</v>
      </c>
      <c r="AX17" s="52">
        <f t="shared" si="4"/>
        <v>0</v>
      </c>
      <c r="AY17" s="52">
        <f t="shared" si="4"/>
        <v>0</v>
      </c>
      <c r="AZ17" s="52">
        <f t="shared" si="5"/>
        <v>0</v>
      </c>
    </row>
    <row r="18" spans="1:52" x14ac:dyDescent="0.35">
      <c r="A18" s="25" t="s">
        <v>69</v>
      </c>
      <c r="B18" s="25" t="s">
        <v>70</v>
      </c>
      <c r="C18" s="25" t="s">
        <v>89</v>
      </c>
      <c r="D18" s="25" t="s">
        <v>90</v>
      </c>
      <c r="E18" s="80">
        <v>4</v>
      </c>
      <c r="F18" s="26">
        <v>128433</v>
      </c>
      <c r="G18" s="27">
        <v>40375</v>
      </c>
      <c r="H18" s="53">
        <f t="shared" si="0"/>
        <v>11220.095807832451</v>
      </c>
      <c r="I18" s="54">
        <f t="shared" si="1"/>
        <v>6448.9387316002867</v>
      </c>
      <c r="J18" s="54">
        <f t="shared" si="2"/>
        <v>2901.1920629551005</v>
      </c>
      <c r="K18" s="54">
        <f t="shared" si="3"/>
        <v>1869.9650132770637</v>
      </c>
      <c r="L18" s="47">
        <v>0</v>
      </c>
      <c r="M18" s="47">
        <v>0</v>
      </c>
      <c r="N18" s="47">
        <v>0</v>
      </c>
      <c r="O18" s="47">
        <v>0</v>
      </c>
      <c r="P18" s="47">
        <v>1628</v>
      </c>
      <c r="Q18" s="47">
        <v>1399.0534449452018</v>
      </c>
      <c r="R18" s="47">
        <v>1694.9189590431747</v>
      </c>
      <c r="S18" s="47">
        <v>1385.3307215870066</v>
      </c>
      <c r="T18" s="47">
        <v>185.93148320120537</v>
      </c>
      <c r="U18" s="48">
        <v>155.7041228236981</v>
      </c>
      <c r="V18" s="49">
        <v>0</v>
      </c>
      <c r="W18" s="47">
        <v>0</v>
      </c>
      <c r="X18" s="47">
        <v>0</v>
      </c>
      <c r="Y18" s="47">
        <v>0</v>
      </c>
      <c r="Z18" s="47">
        <v>731.95302584009448</v>
      </c>
      <c r="AA18" s="47">
        <v>629.52082918878909</v>
      </c>
      <c r="AB18" s="47">
        <v>762.6490555880448</v>
      </c>
      <c r="AC18" s="47">
        <v>623.34612570023307</v>
      </c>
      <c r="AD18" s="47">
        <v>83.66209446824152</v>
      </c>
      <c r="AE18" s="50">
        <v>70.060932169697566</v>
      </c>
      <c r="AF18" s="49">
        <v>0</v>
      </c>
      <c r="AG18" s="47">
        <v>0</v>
      </c>
      <c r="AH18" s="47">
        <v>0</v>
      </c>
      <c r="AI18" s="47">
        <v>0</v>
      </c>
      <c r="AJ18" s="47">
        <v>471.78074390879857</v>
      </c>
      <c r="AK18" s="47">
        <v>405.75801262641897</v>
      </c>
      <c r="AL18" s="47">
        <v>491.56588754272667</v>
      </c>
      <c r="AM18" s="47">
        <v>401.77810394047054</v>
      </c>
      <c r="AN18" s="47">
        <v>53.924451121564154</v>
      </c>
      <c r="AO18" s="48">
        <v>45.157814137084763</v>
      </c>
      <c r="AP18" s="51">
        <f t="shared" si="4"/>
        <v>0</v>
      </c>
      <c r="AQ18" s="52">
        <f t="shared" si="4"/>
        <v>0</v>
      </c>
      <c r="AR18" s="52">
        <f t="shared" si="4"/>
        <v>0</v>
      </c>
      <c r="AS18" s="52">
        <f t="shared" si="4"/>
        <v>0</v>
      </c>
      <c r="AT18" s="52">
        <f t="shared" si="4"/>
        <v>2831.7337697488933</v>
      </c>
      <c r="AU18" s="52">
        <f t="shared" si="4"/>
        <v>2434.3322867604097</v>
      </c>
      <c r="AV18" s="52">
        <f t="shared" si="4"/>
        <v>2949.1339021739464</v>
      </c>
      <c r="AW18" s="52">
        <f t="shared" si="4"/>
        <v>2410.4549512277099</v>
      </c>
      <c r="AX18" s="52">
        <f t="shared" si="4"/>
        <v>323.51802879101103</v>
      </c>
      <c r="AY18" s="52">
        <f t="shared" si="4"/>
        <v>270.92286913048042</v>
      </c>
      <c r="AZ18" s="52">
        <f t="shared" si="5"/>
        <v>11220.095807832451</v>
      </c>
    </row>
    <row r="19" spans="1:52" x14ac:dyDescent="0.35">
      <c r="A19" s="25" t="s">
        <v>69</v>
      </c>
      <c r="B19" s="25" t="s">
        <v>70</v>
      </c>
      <c r="C19" s="25" t="s">
        <v>91</v>
      </c>
      <c r="D19" s="25" t="s">
        <v>92</v>
      </c>
      <c r="E19" s="80">
        <v>4</v>
      </c>
      <c r="F19" s="26">
        <v>94183</v>
      </c>
      <c r="G19" s="27">
        <v>0</v>
      </c>
      <c r="H19" s="53">
        <f t="shared" si="0"/>
        <v>0</v>
      </c>
      <c r="I19" s="54">
        <f t="shared" si="1"/>
        <v>0</v>
      </c>
      <c r="J19" s="54">
        <f t="shared" si="2"/>
        <v>0</v>
      </c>
      <c r="K19" s="54">
        <f t="shared" si="3"/>
        <v>0</v>
      </c>
      <c r="L19" s="47">
        <v>0</v>
      </c>
      <c r="M19" s="47">
        <v>0</v>
      </c>
      <c r="N19" s="47">
        <v>0</v>
      </c>
      <c r="O19" s="47">
        <v>0</v>
      </c>
      <c r="P19" s="47">
        <v>0</v>
      </c>
      <c r="Q19" s="47">
        <v>0</v>
      </c>
      <c r="R19" s="47">
        <v>0</v>
      </c>
      <c r="S19" s="47">
        <v>0</v>
      </c>
      <c r="T19" s="47">
        <v>0</v>
      </c>
      <c r="U19" s="48">
        <v>0</v>
      </c>
      <c r="V19" s="49">
        <v>0</v>
      </c>
      <c r="W19" s="47">
        <v>0</v>
      </c>
      <c r="X19" s="47">
        <v>0</v>
      </c>
      <c r="Y19" s="47">
        <v>0</v>
      </c>
      <c r="Z19" s="47">
        <v>0</v>
      </c>
      <c r="AA19" s="47">
        <v>0</v>
      </c>
      <c r="AB19" s="47">
        <v>0</v>
      </c>
      <c r="AC19" s="47">
        <v>0</v>
      </c>
      <c r="AD19" s="47">
        <v>0</v>
      </c>
      <c r="AE19" s="50">
        <v>0</v>
      </c>
      <c r="AF19" s="49">
        <v>0</v>
      </c>
      <c r="AG19" s="47">
        <v>0</v>
      </c>
      <c r="AH19" s="47">
        <v>0</v>
      </c>
      <c r="AI19" s="47">
        <v>0</v>
      </c>
      <c r="AJ19" s="47">
        <v>0</v>
      </c>
      <c r="AK19" s="47">
        <v>0</v>
      </c>
      <c r="AL19" s="47">
        <v>0</v>
      </c>
      <c r="AM19" s="47">
        <v>0</v>
      </c>
      <c r="AN19" s="47">
        <v>0</v>
      </c>
      <c r="AO19" s="48">
        <v>0</v>
      </c>
      <c r="AP19" s="51">
        <f t="shared" si="4"/>
        <v>0</v>
      </c>
      <c r="AQ19" s="52">
        <f t="shared" si="4"/>
        <v>0</v>
      </c>
      <c r="AR19" s="52">
        <f t="shared" si="4"/>
        <v>0</v>
      </c>
      <c r="AS19" s="52">
        <f t="shared" si="4"/>
        <v>0</v>
      </c>
      <c r="AT19" s="52">
        <f t="shared" si="4"/>
        <v>0</v>
      </c>
      <c r="AU19" s="52">
        <f t="shared" si="4"/>
        <v>0</v>
      </c>
      <c r="AV19" s="52">
        <f t="shared" si="4"/>
        <v>0</v>
      </c>
      <c r="AW19" s="52">
        <f t="shared" si="4"/>
        <v>0</v>
      </c>
      <c r="AX19" s="52">
        <f t="shared" si="4"/>
        <v>0</v>
      </c>
      <c r="AY19" s="52">
        <f t="shared" si="4"/>
        <v>0</v>
      </c>
      <c r="AZ19" s="52">
        <f t="shared" si="5"/>
        <v>0</v>
      </c>
    </row>
    <row r="20" spans="1:52" x14ac:dyDescent="0.35">
      <c r="A20" s="25" t="s">
        <v>69</v>
      </c>
      <c r="B20" s="25" t="s">
        <v>70</v>
      </c>
      <c r="C20" s="25" t="s">
        <v>93</v>
      </c>
      <c r="D20" s="25" t="s">
        <v>94</v>
      </c>
      <c r="E20" s="80">
        <v>3</v>
      </c>
      <c r="F20" s="26">
        <v>197335</v>
      </c>
      <c r="G20" s="27">
        <v>0</v>
      </c>
      <c r="H20" s="53">
        <f t="shared" si="0"/>
        <v>0</v>
      </c>
      <c r="I20" s="54">
        <f t="shared" si="1"/>
        <v>0</v>
      </c>
      <c r="J20" s="54">
        <f t="shared" si="2"/>
        <v>0</v>
      </c>
      <c r="K20" s="54">
        <f t="shared" si="3"/>
        <v>0</v>
      </c>
      <c r="L20" s="47">
        <v>0</v>
      </c>
      <c r="M20" s="47">
        <v>0</v>
      </c>
      <c r="N20" s="47">
        <v>0</v>
      </c>
      <c r="O20" s="47">
        <v>0</v>
      </c>
      <c r="P20" s="47">
        <v>0</v>
      </c>
      <c r="Q20" s="47">
        <v>0</v>
      </c>
      <c r="R20" s="47">
        <v>0</v>
      </c>
      <c r="S20" s="47">
        <v>0</v>
      </c>
      <c r="T20" s="47">
        <v>0</v>
      </c>
      <c r="U20" s="48">
        <v>0</v>
      </c>
      <c r="V20" s="49">
        <v>0</v>
      </c>
      <c r="W20" s="47">
        <v>0</v>
      </c>
      <c r="X20" s="47">
        <v>0</v>
      </c>
      <c r="Y20" s="47">
        <v>0</v>
      </c>
      <c r="Z20" s="47">
        <v>0</v>
      </c>
      <c r="AA20" s="47">
        <v>0</v>
      </c>
      <c r="AB20" s="47">
        <v>0</v>
      </c>
      <c r="AC20" s="47">
        <v>0</v>
      </c>
      <c r="AD20" s="47">
        <v>0</v>
      </c>
      <c r="AE20" s="50">
        <v>0</v>
      </c>
      <c r="AF20" s="49">
        <v>0</v>
      </c>
      <c r="AG20" s="47">
        <v>0</v>
      </c>
      <c r="AH20" s="47">
        <v>0</v>
      </c>
      <c r="AI20" s="47">
        <v>0</v>
      </c>
      <c r="AJ20" s="47">
        <v>0</v>
      </c>
      <c r="AK20" s="47">
        <v>0</v>
      </c>
      <c r="AL20" s="47">
        <v>0</v>
      </c>
      <c r="AM20" s="47">
        <v>0</v>
      </c>
      <c r="AN20" s="47">
        <v>0</v>
      </c>
      <c r="AO20" s="48">
        <v>0</v>
      </c>
      <c r="AP20" s="51">
        <f t="shared" si="4"/>
        <v>0</v>
      </c>
      <c r="AQ20" s="52">
        <f t="shared" si="4"/>
        <v>0</v>
      </c>
      <c r="AR20" s="52">
        <f t="shared" si="4"/>
        <v>0</v>
      </c>
      <c r="AS20" s="52">
        <f t="shared" si="4"/>
        <v>0</v>
      </c>
      <c r="AT20" s="52">
        <f t="shared" si="4"/>
        <v>0</v>
      </c>
      <c r="AU20" s="52">
        <f t="shared" si="4"/>
        <v>0</v>
      </c>
      <c r="AV20" s="52">
        <f t="shared" si="4"/>
        <v>0</v>
      </c>
      <c r="AW20" s="52">
        <f t="shared" si="4"/>
        <v>0</v>
      </c>
      <c r="AX20" s="52">
        <f t="shared" si="4"/>
        <v>0</v>
      </c>
      <c r="AY20" s="52">
        <f t="shared" si="4"/>
        <v>0</v>
      </c>
      <c r="AZ20" s="52">
        <f t="shared" si="5"/>
        <v>0</v>
      </c>
    </row>
    <row r="21" spans="1:52" x14ac:dyDescent="0.35">
      <c r="A21" s="25" t="s">
        <v>69</v>
      </c>
      <c r="B21" s="25" t="s">
        <v>70</v>
      </c>
      <c r="C21" s="25" t="s">
        <v>95</v>
      </c>
      <c r="D21" s="25" t="s">
        <v>96</v>
      </c>
      <c r="E21" s="80">
        <v>4</v>
      </c>
      <c r="F21" s="26">
        <v>216331</v>
      </c>
      <c r="G21" s="27">
        <v>0</v>
      </c>
      <c r="H21" s="53">
        <f t="shared" si="0"/>
        <v>0</v>
      </c>
      <c r="I21" s="54">
        <f t="shared" si="1"/>
        <v>0</v>
      </c>
      <c r="J21" s="54">
        <f t="shared" si="2"/>
        <v>0</v>
      </c>
      <c r="K21" s="54">
        <f t="shared" si="3"/>
        <v>0</v>
      </c>
      <c r="L21" s="47">
        <v>0</v>
      </c>
      <c r="M21" s="47">
        <v>0</v>
      </c>
      <c r="N21" s="47">
        <v>0</v>
      </c>
      <c r="O21" s="47">
        <v>0</v>
      </c>
      <c r="P21" s="47">
        <v>0</v>
      </c>
      <c r="Q21" s="47">
        <v>0</v>
      </c>
      <c r="R21" s="47">
        <v>0</v>
      </c>
      <c r="S21" s="47">
        <v>0</v>
      </c>
      <c r="T21" s="47">
        <v>0</v>
      </c>
      <c r="U21" s="48">
        <v>0</v>
      </c>
      <c r="V21" s="49">
        <v>0</v>
      </c>
      <c r="W21" s="47">
        <v>0</v>
      </c>
      <c r="X21" s="47">
        <v>0</v>
      </c>
      <c r="Y21" s="47">
        <v>0</v>
      </c>
      <c r="Z21" s="47">
        <v>0</v>
      </c>
      <c r="AA21" s="47">
        <v>0</v>
      </c>
      <c r="AB21" s="47">
        <v>0</v>
      </c>
      <c r="AC21" s="47">
        <v>0</v>
      </c>
      <c r="AD21" s="47">
        <v>0</v>
      </c>
      <c r="AE21" s="50">
        <v>0</v>
      </c>
      <c r="AF21" s="49">
        <v>0</v>
      </c>
      <c r="AG21" s="47">
        <v>0</v>
      </c>
      <c r="AH21" s="47">
        <v>0</v>
      </c>
      <c r="AI21" s="47">
        <v>0</v>
      </c>
      <c r="AJ21" s="47">
        <v>0</v>
      </c>
      <c r="AK21" s="47">
        <v>0</v>
      </c>
      <c r="AL21" s="47">
        <v>0</v>
      </c>
      <c r="AM21" s="47">
        <v>0</v>
      </c>
      <c r="AN21" s="47">
        <v>0</v>
      </c>
      <c r="AO21" s="48">
        <v>0</v>
      </c>
      <c r="AP21" s="51">
        <f t="shared" si="4"/>
        <v>0</v>
      </c>
      <c r="AQ21" s="52">
        <f t="shared" si="4"/>
        <v>0</v>
      </c>
      <c r="AR21" s="52">
        <f t="shared" si="4"/>
        <v>0</v>
      </c>
      <c r="AS21" s="52">
        <f t="shared" si="4"/>
        <v>0</v>
      </c>
      <c r="AT21" s="52">
        <f t="shared" si="4"/>
        <v>0</v>
      </c>
      <c r="AU21" s="52">
        <f t="shared" si="4"/>
        <v>0</v>
      </c>
      <c r="AV21" s="52">
        <f t="shared" si="4"/>
        <v>0</v>
      </c>
      <c r="AW21" s="52">
        <f t="shared" si="4"/>
        <v>0</v>
      </c>
      <c r="AX21" s="52">
        <f t="shared" si="4"/>
        <v>0</v>
      </c>
      <c r="AY21" s="52">
        <f t="shared" si="4"/>
        <v>0</v>
      </c>
      <c r="AZ21" s="52">
        <f t="shared" si="5"/>
        <v>0</v>
      </c>
    </row>
    <row r="22" spans="1:52" x14ac:dyDescent="0.35">
      <c r="A22" s="25" t="s">
        <v>69</v>
      </c>
      <c r="B22" s="25" t="s">
        <v>70</v>
      </c>
      <c r="C22" s="25" t="s">
        <v>97</v>
      </c>
      <c r="D22" s="25" t="s">
        <v>98</v>
      </c>
      <c r="E22" s="80">
        <v>4</v>
      </c>
      <c r="F22" s="26">
        <v>169003</v>
      </c>
      <c r="G22" s="27">
        <v>25980</v>
      </c>
      <c r="H22" s="53">
        <f t="shared" si="0"/>
        <v>7220.2018349842001</v>
      </c>
      <c r="I22" s="54">
        <f t="shared" si="1"/>
        <v>4150.1173559622403</v>
      </c>
      <c r="J22" s="54">
        <f t="shared" si="2"/>
        <v>1866.8227813145143</v>
      </c>
      <c r="K22" s="54">
        <f t="shared" si="3"/>
        <v>1203.2616977074456</v>
      </c>
      <c r="L22" s="47">
        <v>0</v>
      </c>
      <c r="M22" s="47">
        <v>0</v>
      </c>
      <c r="N22" s="47">
        <v>0</v>
      </c>
      <c r="O22" s="47">
        <v>0</v>
      </c>
      <c r="P22" s="47">
        <v>1048</v>
      </c>
      <c r="Q22" s="47">
        <v>900.24541175668958</v>
      </c>
      <c r="R22" s="47">
        <v>1090.6252521595463</v>
      </c>
      <c r="S22" s="47">
        <v>891.41528537041313</v>
      </c>
      <c r="T22" s="47">
        <v>119.64086522767344</v>
      </c>
      <c r="U22" s="48">
        <v>100.19054144791768</v>
      </c>
      <c r="V22" s="49">
        <v>0</v>
      </c>
      <c r="W22" s="47">
        <v>0</v>
      </c>
      <c r="X22" s="47">
        <v>0</v>
      </c>
      <c r="Y22" s="47">
        <v>0</v>
      </c>
      <c r="Z22" s="47">
        <v>470.98797798948993</v>
      </c>
      <c r="AA22" s="47">
        <v>405.07618928358494</v>
      </c>
      <c r="AB22" s="47">
        <v>490.73987527374373</v>
      </c>
      <c r="AC22" s="47">
        <v>401.10296831435431</v>
      </c>
      <c r="AD22" s="47">
        <v>53.833838124703774</v>
      </c>
      <c r="AE22" s="50">
        <v>45.081932328637592</v>
      </c>
      <c r="AF22" s="49">
        <v>0</v>
      </c>
      <c r="AG22" s="47">
        <v>0</v>
      </c>
      <c r="AH22" s="47">
        <v>0</v>
      </c>
      <c r="AI22" s="47">
        <v>0</v>
      </c>
      <c r="AJ22" s="47">
        <v>303.57557217958112</v>
      </c>
      <c r="AK22" s="47">
        <v>261.09209084914835</v>
      </c>
      <c r="AL22" s="47">
        <v>316.30666893770996</v>
      </c>
      <c r="AM22" s="47">
        <v>258.53114898757707</v>
      </c>
      <c r="AN22" s="47">
        <v>34.698631334693168</v>
      </c>
      <c r="AO22" s="48">
        <v>29.057585418735908</v>
      </c>
      <c r="AP22" s="51">
        <f t="shared" si="4"/>
        <v>0</v>
      </c>
      <c r="AQ22" s="52">
        <f t="shared" si="4"/>
        <v>0</v>
      </c>
      <c r="AR22" s="52">
        <f t="shared" si="4"/>
        <v>0</v>
      </c>
      <c r="AS22" s="52">
        <f t="shared" si="4"/>
        <v>0</v>
      </c>
      <c r="AT22" s="52">
        <f t="shared" si="4"/>
        <v>1822.563550169071</v>
      </c>
      <c r="AU22" s="52">
        <f t="shared" si="4"/>
        <v>1566.4136918894228</v>
      </c>
      <c r="AV22" s="52">
        <f t="shared" si="4"/>
        <v>1897.671796371</v>
      </c>
      <c r="AW22" s="52">
        <f t="shared" si="4"/>
        <v>1551.0494026723445</v>
      </c>
      <c r="AX22" s="52">
        <f t="shared" si="4"/>
        <v>208.17333468707039</v>
      </c>
      <c r="AY22" s="52">
        <f t="shared" si="4"/>
        <v>174.33005919529117</v>
      </c>
      <c r="AZ22" s="52">
        <f t="shared" si="5"/>
        <v>7220.2018349842001</v>
      </c>
    </row>
    <row r="23" spans="1:52" x14ac:dyDescent="0.35">
      <c r="A23" s="25" t="s">
        <v>69</v>
      </c>
      <c r="B23" s="25" t="s">
        <v>70</v>
      </c>
      <c r="C23" s="25" t="s">
        <v>99</v>
      </c>
      <c r="D23" s="25" t="s">
        <v>100</v>
      </c>
      <c r="E23" s="80">
        <v>4</v>
      </c>
      <c r="F23" s="26">
        <v>170740</v>
      </c>
      <c r="G23" s="27">
        <v>149</v>
      </c>
      <c r="H23" s="53">
        <f t="shared" si="0"/>
        <v>43.126372846205378</v>
      </c>
      <c r="I23" s="54">
        <f t="shared" si="1"/>
        <v>25.518882954970891</v>
      </c>
      <c r="J23" s="54">
        <f t="shared" si="2"/>
        <v>10.70656637474452</v>
      </c>
      <c r="K23" s="54">
        <f t="shared" si="3"/>
        <v>6.9009235164899687</v>
      </c>
      <c r="L23" s="47">
        <v>0</v>
      </c>
      <c r="M23" s="47">
        <v>0</v>
      </c>
      <c r="N23" s="47">
        <v>0</v>
      </c>
      <c r="O23" s="47">
        <v>0</v>
      </c>
      <c r="P23" s="47">
        <v>6.0031769439456619</v>
      </c>
      <c r="Q23" s="47">
        <v>6</v>
      </c>
      <c r="R23" s="47">
        <v>6.2549331243946265</v>
      </c>
      <c r="S23" s="47">
        <v>6</v>
      </c>
      <c r="T23" s="47">
        <v>0.68616200611714184</v>
      </c>
      <c r="U23" s="48">
        <v>0.57461088051346165</v>
      </c>
      <c r="V23" s="49">
        <v>0</v>
      </c>
      <c r="W23" s="47">
        <v>0</v>
      </c>
      <c r="X23" s="47">
        <v>0</v>
      </c>
      <c r="Y23" s="47">
        <v>0</v>
      </c>
      <c r="Z23" s="47">
        <v>2.7012012594470365</v>
      </c>
      <c r="AA23" s="47">
        <v>2.323185227223024</v>
      </c>
      <c r="AB23" s="47">
        <v>2.8144819636561902</v>
      </c>
      <c r="AC23" s="47">
        <v>2.3003980861754734</v>
      </c>
      <c r="AD23" s="47">
        <v>0.30874680063821641</v>
      </c>
      <c r="AE23" s="50">
        <v>0.25855303760458048</v>
      </c>
      <c r="AF23" s="49">
        <v>0</v>
      </c>
      <c r="AG23" s="47">
        <v>0</v>
      </c>
      <c r="AH23" s="47">
        <v>0</v>
      </c>
      <c r="AI23" s="47">
        <v>0</v>
      </c>
      <c r="AJ23" s="47">
        <v>1.7410608258182287</v>
      </c>
      <c r="AK23" s="47">
        <v>1.4974103747699425</v>
      </c>
      <c r="AL23" s="47">
        <v>1.8140759688883288</v>
      </c>
      <c r="AM23" s="47">
        <v>1.4827229098979593</v>
      </c>
      <c r="AN23" s="47">
        <v>0.19900292797803243</v>
      </c>
      <c r="AO23" s="48">
        <v>0.16665050913747692</v>
      </c>
      <c r="AP23" s="51">
        <f t="shared" si="4"/>
        <v>0</v>
      </c>
      <c r="AQ23" s="52">
        <f t="shared" si="4"/>
        <v>0</v>
      </c>
      <c r="AR23" s="52">
        <f t="shared" si="4"/>
        <v>0</v>
      </c>
      <c r="AS23" s="52">
        <f t="shared" si="4"/>
        <v>0</v>
      </c>
      <c r="AT23" s="52">
        <f t="shared" si="4"/>
        <v>10.445439029210927</v>
      </c>
      <c r="AU23" s="52">
        <f t="shared" si="4"/>
        <v>9.8205956019929666</v>
      </c>
      <c r="AV23" s="52">
        <f t="shared" si="4"/>
        <v>10.883491056939146</v>
      </c>
      <c r="AW23" s="52">
        <f t="shared" si="4"/>
        <v>9.783120996073432</v>
      </c>
      <c r="AX23" s="52">
        <f t="shared" si="4"/>
        <v>1.1939117347333905</v>
      </c>
      <c r="AY23" s="52">
        <f t="shared" si="4"/>
        <v>0.99981442725551906</v>
      </c>
      <c r="AZ23" s="52">
        <f t="shared" si="5"/>
        <v>43.126372846205385</v>
      </c>
    </row>
    <row r="24" spans="1:52" x14ac:dyDescent="0.35">
      <c r="A24" s="25" t="s">
        <v>69</v>
      </c>
      <c r="B24" s="25" t="s">
        <v>70</v>
      </c>
      <c r="C24" s="25" t="s">
        <v>101</v>
      </c>
      <c r="D24" s="25" t="s">
        <v>102</v>
      </c>
      <c r="E24" s="80">
        <v>4</v>
      </c>
      <c r="F24" s="26">
        <v>81716</v>
      </c>
      <c r="G24" s="27">
        <v>0</v>
      </c>
      <c r="H24" s="53">
        <f t="shared" si="0"/>
        <v>0</v>
      </c>
      <c r="I24" s="54">
        <f t="shared" si="1"/>
        <v>0</v>
      </c>
      <c r="J24" s="54">
        <f t="shared" si="2"/>
        <v>0</v>
      </c>
      <c r="K24" s="54">
        <f t="shared" si="3"/>
        <v>0</v>
      </c>
      <c r="L24" s="47">
        <v>0</v>
      </c>
      <c r="M24" s="47">
        <v>0</v>
      </c>
      <c r="N24" s="47">
        <v>0</v>
      </c>
      <c r="O24" s="47">
        <v>0</v>
      </c>
      <c r="P24" s="47">
        <v>0</v>
      </c>
      <c r="Q24" s="47">
        <v>0</v>
      </c>
      <c r="R24" s="47">
        <v>0</v>
      </c>
      <c r="S24" s="47">
        <v>0</v>
      </c>
      <c r="T24" s="47">
        <v>0</v>
      </c>
      <c r="U24" s="48">
        <v>0</v>
      </c>
      <c r="V24" s="49">
        <v>0</v>
      </c>
      <c r="W24" s="47">
        <v>0</v>
      </c>
      <c r="X24" s="47">
        <v>0</v>
      </c>
      <c r="Y24" s="47">
        <v>0</v>
      </c>
      <c r="Z24" s="47">
        <v>0</v>
      </c>
      <c r="AA24" s="47">
        <v>0</v>
      </c>
      <c r="AB24" s="47">
        <v>0</v>
      </c>
      <c r="AC24" s="47">
        <v>0</v>
      </c>
      <c r="AD24" s="47">
        <v>0</v>
      </c>
      <c r="AE24" s="50">
        <v>0</v>
      </c>
      <c r="AF24" s="49">
        <v>0</v>
      </c>
      <c r="AG24" s="47">
        <v>0</v>
      </c>
      <c r="AH24" s="47">
        <v>0</v>
      </c>
      <c r="AI24" s="47">
        <v>0</v>
      </c>
      <c r="AJ24" s="47">
        <v>0</v>
      </c>
      <c r="AK24" s="47">
        <v>0</v>
      </c>
      <c r="AL24" s="47">
        <v>0</v>
      </c>
      <c r="AM24" s="47">
        <v>0</v>
      </c>
      <c r="AN24" s="47">
        <v>0</v>
      </c>
      <c r="AO24" s="48">
        <v>0</v>
      </c>
      <c r="AP24" s="51">
        <f t="shared" si="4"/>
        <v>0</v>
      </c>
      <c r="AQ24" s="52">
        <f t="shared" si="4"/>
        <v>0</v>
      </c>
      <c r="AR24" s="52">
        <f t="shared" si="4"/>
        <v>0</v>
      </c>
      <c r="AS24" s="52">
        <f t="shared" si="4"/>
        <v>0</v>
      </c>
      <c r="AT24" s="52">
        <f t="shared" si="4"/>
        <v>0</v>
      </c>
      <c r="AU24" s="52">
        <f t="shared" si="4"/>
        <v>0</v>
      </c>
      <c r="AV24" s="52">
        <f t="shared" si="4"/>
        <v>0</v>
      </c>
      <c r="AW24" s="52">
        <f t="shared" si="4"/>
        <v>0</v>
      </c>
      <c r="AX24" s="52">
        <f t="shared" si="4"/>
        <v>0</v>
      </c>
      <c r="AY24" s="52">
        <f t="shared" si="4"/>
        <v>0</v>
      </c>
      <c r="AZ24" s="52">
        <f t="shared" si="5"/>
        <v>0</v>
      </c>
    </row>
    <row r="25" spans="1:52" x14ac:dyDescent="0.35">
      <c r="A25" s="25" t="s">
        <v>69</v>
      </c>
      <c r="B25" s="25" t="s">
        <v>70</v>
      </c>
      <c r="C25" s="25" t="s">
        <v>103</v>
      </c>
      <c r="D25" s="25" t="s">
        <v>104</v>
      </c>
      <c r="E25" s="80">
        <v>1</v>
      </c>
      <c r="F25" s="26">
        <v>52104</v>
      </c>
      <c r="G25" s="27">
        <v>0</v>
      </c>
      <c r="H25" s="53">
        <f t="shared" si="0"/>
        <v>0</v>
      </c>
      <c r="I25" s="54">
        <f t="shared" si="1"/>
        <v>0</v>
      </c>
      <c r="J25" s="54">
        <f t="shared" si="2"/>
        <v>0</v>
      </c>
      <c r="K25" s="54">
        <f t="shared" si="3"/>
        <v>0</v>
      </c>
      <c r="L25" s="47">
        <v>0</v>
      </c>
      <c r="M25" s="47">
        <v>0</v>
      </c>
      <c r="N25" s="47">
        <v>0</v>
      </c>
      <c r="O25" s="47">
        <v>0</v>
      </c>
      <c r="P25" s="47">
        <v>0</v>
      </c>
      <c r="Q25" s="47">
        <v>0</v>
      </c>
      <c r="R25" s="47">
        <v>0</v>
      </c>
      <c r="S25" s="47">
        <v>0</v>
      </c>
      <c r="T25" s="47">
        <v>0</v>
      </c>
      <c r="U25" s="48">
        <v>0</v>
      </c>
      <c r="V25" s="49">
        <v>0</v>
      </c>
      <c r="W25" s="47">
        <v>0</v>
      </c>
      <c r="X25" s="47">
        <v>0</v>
      </c>
      <c r="Y25" s="47">
        <v>0</v>
      </c>
      <c r="Z25" s="47">
        <v>0</v>
      </c>
      <c r="AA25" s="47">
        <v>0</v>
      </c>
      <c r="AB25" s="47">
        <v>0</v>
      </c>
      <c r="AC25" s="47">
        <v>0</v>
      </c>
      <c r="AD25" s="47">
        <v>0</v>
      </c>
      <c r="AE25" s="50">
        <v>0</v>
      </c>
      <c r="AF25" s="49">
        <v>0</v>
      </c>
      <c r="AG25" s="47">
        <v>0</v>
      </c>
      <c r="AH25" s="47">
        <v>0</v>
      </c>
      <c r="AI25" s="47">
        <v>0</v>
      </c>
      <c r="AJ25" s="47">
        <v>0</v>
      </c>
      <c r="AK25" s="47">
        <v>0</v>
      </c>
      <c r="AL25" s="47">
        <v>0</v>
      </c>
      <c r="AM25" s="47">
        <v>0</v>
      </c>
      <c r="AN25" s="47">
        <v>0</v>
      </c>
      <c r="AO25" s="48">
        <v>0</v>
      </c>
      <c r="AP25" s="51">
        <f t="shared" si="4"/>
        <v>0</v>
      </c>
      <c r="AQ25" s="52">
        <f t="shared" si="4"/>
        <v>0</v>
      </c>
      <c r="AR25" s="52">
        <f t="shared" si="4"/>
        <v>0</v>
      </c>
      <c r="AS25" s="52">
        <f t="shared" si="4"/>
        <v>0</v>
      </c>
      <c r="AT25" s="52">
        <f t="shared" si="4"/>
        <v>0</v>
      </c>
      <c r="AU25" s="52">
        <f t="shared" si="4"/>
        <v>0</v>
      </c>
      <c r="AV25" s="52">
        <f t="shared" si="4"/>
        <v>0</v>
      </c>
      <c r="AW25" s="52">
        <f t="shared" si="4"/>
        <v>0</v>
      </c>
      <c r="AX25" s="52">
        <f t="shared" si="4"/>
        <v>0</v>
      </c>
      <c r="AY25" s="52">
        <f t="shared" si="4"/>
        <v>0</v>
      </c>
      <c r="AZ25" s="52">
        <f t="shared" si="5"/>
        <v>0</v>
      </c>
    </row>
    <row r="26" spans="1:52" x14ac:dyDescent="0.35">
      <c r="A26" s="25" t="s">
        <v>69</v>
      </c>
      <c r="B26" s="25" t="s">
        <v>70</v>
      </c>
      <c r="C26" s="25" t="s">
        <v>105</v>
      </c>
      <c r="D26" s="25" t="s">
        <v>106</v>
      </c>
      <c r="E26" s="80">
        <v>2</v>
      </c>
      <c r="F26" s="26">
        <v>0</v>
      </c>
      <c r="G26" s="27">
        <v>0</v>
      </c>
      <c r="H26" s="53">
        <f t="shared" si="0"/>
        <v>0</v>
      </c>
      <c r="I26" s="54">
        <f t="shared" si="1"/>
        <v>0</v>
      </c>
      <c r="J26" s="54">
        <f t="shared" si="2"/>
        <v>0</v>
      </c>
      <c r="K26" s="54">
        <f t="shared" si="3"/>
        <v>0</v>
      </c>
      <c r="L26" s="47">
        <v>0</v>
      </c>
      <c r="M26" s="47">
        <v>0</v>
      </c>
      <c r="N26" s="47">
        <v>0</v>
      </c>
      <c r="O26" s="47">
        <v>0</v>
      </c>
      <c r="P26" s="47">
        <v>0</v>
      </c>
      <c r="Q26" s="47">
        <v>0</v>
      </c>
      <c r="R26" s="47">
        <v>0</v>
      </c>
      <c r="S26" s="47">
        <v>0</v>
      </c>
      <c r="T26" s="47">
        <v>0</v>
      </c>
      <c r="U26" s="48">
        <v>0</v>
      </c>
      <c r="V26" s="49">
        <v>0</v>
      </c>
      <c r="W26" s="47">
        <v>0</v>
      </c>
      <c r="X26" s="47">
        <v>0</v>
      </c>
      <c r="Y26" s="47">
        <v>0</v>
      </c>
      <c r="Z26" s="47">
        <v>0</v>
      </c>
      <c r="AA26" s="47">
        <v>0</v>
      </c>
      <c r="AB26" s="47">
        <v>0</v>
      </c>
      <c r="AC26" s="47">
        <v>0</v>
      </c>
      <c r="AD26" s="47">
        <v>0</v>
      </c>
      <c r="AE26" s="50">
        <v>0</v>
      </c>
      <c r="AF26" s="49">
        <v>0</v>
      </c>
      <c r="AG26" s="47">
        <v>0</v>
      </c>
      <c r="AH26" s="47">
        <v>0</v>
      </c>
      <c r="AI26" s="47">
        <v>0</v>
      </c>
      <c r="AJ26" s="47">
        <v>0</v>
      </c>
      <c r="AK26" s="47">
        <v>0</v>
      </c>
      <c r="AL26" s="47">
        <v>0</v>
      </c>
      <c r="AM26" s="47">
        <v>0</v>
      </c>
      <c r="AN26" s="47">
        <v>0</v>
      </c>
      <c r="AO26" s="48">
        <v>0</v>
      </c>
      <c r="AP26" s="51">
        <f t="shared" si="4"/>
        <v>0</v>
      </c>
      <c r="AQ26" s="52">
        <f t="shared" si="4"/>
        <v>0</v>
      </c>
      <c r="AR26" s="52">
        <f t="shared" si="4"/>
        <v>0</v>
      </c>
      <c r="AS26" s="52">
        <f t="shared" si="4"/>
        <v>0</v>
      </c>
      <c r="AT26" s="52">
        <f t="shared" si="4"/>
        <v>0</v>
      </c>
      <c r="AU26" s="52">
        <f t="shared" si="4"/>
        <v>0</v>
      </c>
      <c r="AV26" s="52">
        <f t="shared" si="4"/>
        <v>0</v>
      </c>
      <c r="AW26" s="52">
        <f t="shared" si="4"/>
        <v>0</v>
      </c>
      <c r="AX26" s="52">
        <f t="shared" si="4"/>
        <v>0</v>
      </c>
      <c r="AY26" s="52">
        <f t="shared" si="4"/>
        <v>0</v>
      </c>
      <c r="AZ26" s="52">
        <f t="shared" si="5"/>
        <v>0</v>
      </c>
    </row>
    <row r="27" spans="1:52" x14ac:dyDescent="0.35">
      <c r="A27" s="25" t="s">
        <v>69</v>
      </c>
      <c r="B27" s="25" t="s">
        <v>70</v>
      </c>
      <c r="C27" s="25" t="s">
        <v>107</v>
      </c>
      <c r="D27" s="25" t="s">
        <v>108</v>
      </c>
      <c r="E27" s="80">
        <v>1</v>
      </c>
      <c r="F27" s="26">
        <v>0</v>
      </c>
      <c r="G27" s="27">
        <v>0</v>
      </c>
      <c r="H27" s="53">
        <f t="shared" si="0"/>
        <v>0</v>
      </c>
      <c r="I27" s="54">
        <f t="shared" si="1"/>
        <v>0</v>
      </c>
      <c r="J27" s="54">
        <f t="shared" si="2"/>
        <v>0</v>
      </c>
      <c r="K27" s="54">
        <f t="shared" si="3"/>
        <v>0</v>
      </c>
      <c r="L27" s="47">
        <v>0</v>
      </c>
      <c r="M27" s="47">
        <v>0</v>
      </c>
      <c r="N27" s="47">
        <v>0</v>
      </c>
      <c r="O27" s="47">
        <v>0</v>
      </c>
      <c r="P27" s="47">
        <v>0</v>
      </c>
      <c r="Q27" s="47">
        <v>0</v>
      </c>
      <c r="R27" s="47">
        <v>0</v>
      </c>
      <c r="S27" s="47">
        <v>0</v>
      </c>
      <c r="T27" s="47">
        <v>0</v>
      </c>
      <c r="U27" s="48">
        <v>0</v>
      </c>
      <c r="V27" s="49">
        <v>0</v>
      </c>
      <c r="W27" s="47">
        <v>0</v>
      </c>
      <c r="X27" s="47">
        <v>0</v>
      </c>
      <c r="Y27" s="47">
        <v>0</v>
      </c>
      <c r="Z27" s="47">
        <v>0</v>
      </c>
      <c r="AA27" s="47">
        <v>0</v>
      </c>
      <c r="AB27" s="47">
        <v>0</v>
      </c>
      <c r="AC27" s="47">
        <v>0</v>
      </c>
      <c r="AD27" s="47">
        <v>0</v>
      </c>
      <c r="AE27" s="50">
        <v>0</v>
      </c>
      <c r="AF27" s="49">
        <v>0</v>
      </c>
      <c r="AG27" s="47">
        <v>0</v>
      </c>
      <c r="AH27" s="47">
        <v>0</v>
      </c>
      <c r="AI27" s="47">
        <v>0</v>
      </c>
      <c r="AJ27" s="47">
        <v>0</v>
      </c>
      <c r="AK27" s="47">
        <v>0</v>
      </c>
      <c r="AL27" s="47">
        <v>0</v>
      </c>
      <c r="AM27" s="47">
        <v>0</v>
      </c>
      <c r="AN27" s="47">
        <v>0</v>
      </c>
      <c r="AO27" s="48">
        <v>0</v>
      </c>
      <c r="AP27" s="51">
        <f t="shared" si="4"/>
        <v>0</v>
      </c>
      <c r="AQ27" s="52">
        <f t="shared" si="4"/>
        <v>0</v>
      </c>
      <c r="AR27" s="52">
        <f t="shared" si="4"/>
        <v>0</v>
      </c>
      <c r="AS27" s="52">
        <f t="shared" si="4"/>
        <v>0</v>
      </c>
      <c r="AT27" s="52">
        <f t="shared" si="4"/>
        <v>0</v>
      </c>
      <c r="AU27" s="52">
        <f t="shared" si="4"/>
        <v>0</v>
      </c>
      <c r="AV27" s="52">
        <f t="shared" si="4"/>
        <v>0</v>
      </c>
      <c r="AW27" s="52">
        <f t="shared" si="4"/>
        <v>0</v>
      </c>
      <c r="AX27" s="52">
        <f t="shared" si="4"/>
        <v>0</v>
      </c>
      <c r="AY27" s="52">
        <f t="shared" si="4"/>
        <v>0</v>
      </c>
      <c r="AZ27" s="52">
        <f t="shared" si="5"/>
        <v>0</v>
      </c>
    </row>
    <row r="28" spans="1:52" x14ac:dyDescent="0.35">
      <c r="A28" s="25" t="s">
        <v>69</v>
      </c>
      <c r="B28" s="25" t="s">
        <v>70</v>
      </c>
      <c r="C28" s="25" t="s">
        <v>109</v>
      </c>
      <c r="D28" s="25" t="s">
        <v>110</v>
      </c>
      <c r="E28" s="80">
        <v>3</v>
      </c>
      <c r="F28" s="26">
        <v>206225</v>
      </c>
      <c r="G28" s="27">
        <v>0</v>
      </c>
      <c r="H28" s="53">
        <f t="shared" si="0"/>
        <v>0</v>
      </c>
      <c r="I28" s="54">
        <f t="shared" si="1"/>
        <v>0</v>
      </c>
      <c r="J28" s="54">
        <f t="shared" si="2"/>
        <v>0</v>
      </c>
      <c r="K28" s="54">
        <f t="shared" si="3"/>
        <v>0</v>
      </c>
      <c r="L28" s="47">
        <v>0</v>
      </c>
      <c r="M28" s="47">
        <v>0</v>
      </c>
      <c r="N28" s="47">
        <v>0</v>
      </c>
      <c r="O28" s="47">
        <v>0</v>
      </c>
      <c r="P28" s="47">
        <v>0</v>
      </c>
      <c r="Q28" s="47">
        <v>0</v>
      </c>
      <c r="R28" s="47">
        <v>0</v>
      </c>
      <c r="S28" s="47">
        <v>0</v>
      </c>
      <c r="T28" s="47">
        <v>0</v>
      </c>
      <c r="U28" s="48">
        <v>0</v>
      </c>
      <c r="V28" s="49">
        <v>0</v>
      </c>
      <c r="W28" s="47">
        <v>0</v>
      </c>
      <c r="X28" s="47">
        <v>0</v>
      </c>
      <c r="Y28" s="47">
        <v>0</v>
      </c>
      <c r="Z28" s="47">
        <v>0</v>
      </c>
      <c r="AA28" s="47">
        <v>0</v>
      </c>
      <c r="AB28" s="47">
        <v>0</v>
      </c>
      <c r="AC28" s="47">
        <v>0</v>
      </c>
      <c r="AD28" s="47">
        <v>0</v>
      </c>
      <c r="AE28" s="50">
        <v>0</v>
      </c>
      <c r="AF28" s="49">
        <v>0</v>
      </c>
      <c r="AG28" s="47">
        <v>0</v>
      </c>
      <c r="AH28" s="47">
        <v>0</v>
      </c>
      <c r="AI28" s="47">
        <v>0</v>
      </c>
      <c r="AJ28" s="47">
        <v>0</v>
      </c>
      <c r="AK28" s="47">
        <v>0</v>
      </c>
      <c r="AL28" s="47">
        <v>0</v>
      </c>
      <c r="AM28" s="47">
        <v>0</v>
      </c>
      <c r="AN28" s="47">
        <v>0</v>
      </c>
      <c r="AO28" s="48">
        <v>0</v>
      </c>
      <c r="AP28" s="51">
        <f t="shared" si="4"/>
        <v>0</v>
      </c>
      <c r="AQ28" s="52">
        <f t="shared" si="4"/>
        <v>0</v>
      </c>
      <c r="AR28" s="52">
        <f t="shared" si="4"/>
        <v>0</v>
      </c>
      <c r="AS28" s="52">
        <f t="shared" si="4"/>
        <v>0</v>
      </c>
      <c r="AT28" s="52">
        <f t="shared" si="4"/>
        <v>0</v>
      </c>
      <c r="AU28" s="52">
        <f t="shared" si="4"/>
        <v>0</v>
      </c>
      <c r="AV28" s="52">
        <f t="shared" si="4"/>
        <v>0</v>
      </c>
      <c r="AW28" s="52">
        <f t="shared" si="4"/>
        <v>0</v>
      </c>
      <c r="AX28" s="52">
        <f t="shared" si="4"/>
        <v>0</v>
      </c>
      <c r="AY28" s="52">
        <f t="shared" si="4"/>
        <v>0</v>
      </c>
      <c r="AZ28" s="52">
        <f t="shared" si="5"/>
        <v>0</v>
      </c>
    </row>
    <row r="29" spans="1:52" x14ac:dyDescent="0.35">
      <c r="A29" s="25" t="s">
        <v>69</v>
      </c>
      <c r="B29" s="25" t="s">
        <v>70</v>
      </c>
      <c r="C29" s="25" t="s">
        <v>111</v>
      </c>
      <c r="D29" s="25" t="s">
        <v>112</v>
      </c>
      <c r="E29" s="80">
        <v>4</v>
      </c>
      <c r="F29" s="26">
        <v>368749</v>
      </c>
      <c r="G29" s="27">
        <v>0</v>
      </c>
      <c r="H29" s="53">
        <f t="shared" si="0"/>
        <v>0</v>
      </c>
      <c r="I29" s="54">
        <f t="shared" si="1"/>
        <v>0</v>
      </c>
      <c r="J29" s="54">
        <f t="shared" si="2"/>
        <v>0</v>
      </c>
      <c r="K29" s="54">
        <f t="shared" si="3"/>
        <v>0</v>
      </c>
      <c r="L29" s="47">
        <v>0</v>
      </c>
      <c r="M29" s="47">
        <v>0</v>
      </c>
      <c r="N29" s="47">
        <v>0</v>
      </c>
      <c r="O29" s="47">
        <v>0</v>
      </c>
      <c r="P29" s="47">
        <v>0</v>
      </c>
      <c r="Q29" s="47">
        <v>0</v>
      </c>
      <c r="R29" s="47">
        <v>0</v>
      </c>
      <c r="S29" s="47">
        <v>0</v>
      </c>
      <c r="T29" s="47">
        <v>0</v>
      </c>
      <c r="U29" s="48">
        <v>0</v>
      </c>
      <c r="V29" s="49">
        <v>0</v>
      </c>
      <c r="W29" s="47">
        <v>0</v>
      </c>
      <c r="X29" s="47">
        <v>0</v>
      </c>
      <c r="Y29" s="47">
        <v>0</v>
      </c>
      <c r="Z29" s="47">
        <v>0</v>
      </c>
      <c r="AA29" s="47">
        <v>0</v>
      </c>
      <c r="AB29" s="47">
        <v>0</v>
      </c>
      <c r="AC29" s="47">
        <v>0</v>
      </c>
      <c r="AD29" s="47">
        <v>0</v>
      </c>
      <c r="AE29" s="50">
        <v>0</v>
      </c>
      <c r="AF29" s="49">
        <v>0</v>
      </c>
      <c r="AG29" s="47">
        <v>0</v>
      </c>
      <c r="AH29" s="47">
        <v>0</v>
      </c>
      <c r="AI29" s="47">
        <v>0</v>
      </c>
      <c r="AJ29" s="47">
        <v>0</v>
      </c>
      <c r="AK29" s="47">
        <v>0</v>
      </c>
      <c r="AL29" s="47">
        <v>0</v>
      </c>
      <c r="AM29" s="47">
        <v>0</v>
      </c>
      <c r="AN29" s="47">
        <v>0</v>
      </c>
      <c r="AO29" s="48">
        <v>0</v>
      </c>
      <c r="AP29" s="51">
        <f t="shared" si="4"/>
        <v>0</v>
      </c>
      <c r="AQ29" s="52">
        <f t="shared" si="4"/>
        <v>0</v>
      </c>
      <c r="AR29" s="52">
        <f t="shared" si="4"/>
        <v>0</v>
      </c>
      <c r="AS29" s="52">
        <f t="shared" si="4"/>
        <v>0</v>
      </c>
      <c r="AT29" s="52">
        <f t="shared" si="4"/>
        <v>0</v>
      </c>
      <c r="AU29" s="52">
        <f t="shared" si="4"/>
        <v>0</v>
      </c>
      <c r="AV29" s="52">
        <f t="shared" si="4"/>
        <v>0</v>
      </c>
      <c r="AW29" s="52">
        <f t="shared" si="4"/>
        <v>0</v>
      </c>
      <c r="AX29" s="52">
        <f t="shared" si="4"/>
        <v>0</v>
      </c>
      <c r="AY29" s="52">
        <f t="shared" si="4"/>
        <v>0</v>
      </c>
      <c r="AZ29" s="52">
        <f t="shared" si="5"/>
        <v>0</v>
      </c>
    </row>
    <row r="30" spans="1:52" x14ac:dyDescent="0.35">
      <c r="A30" s="25" t="s">
        <v>113</v>
      </c>
      <c r="B30" s="25" t="s">
        <v>114</v>
      </c>
      <c r="C30" s="25" t="s">
        <v>115</v>
      </c>
      <c r="D30" s="25" t="s">
        <v>116</v>
      </c>
      <c r="E30" s="80">
        <v>0</v>
      </c>
      <c r="F30" s="26">
        <v>0</v>
      </c>
      <c r="G30" s="27">
        <v>0</v>
      </c>
      <c r="H30" s="53">
        <f t="shared" si="0"/>
        <v>0</v>
      </c>
      <c r="I30" s="54">
        <f t="shared" si="1"/>
        <v>0</v>
      </c>
      <c r="J30" s="54">
        <f t="shared" si="2"/>
        <v>0</v>
      </c>
      <c r="K30" s="54">
        <f t="shared" si="3"/>
        <v>0</v>
      </c>
      <c r="L30" s="47">
        <v>0</v>
      </c>
      <c r="M30" s="47">
        <v>0</v>
      </c>
      <c r="N30" s="47">
        <v>0</v>
      </c>
      <c r="O30" s="47">
        <v>0</v>
      </c>
      <c r="P30" s="47">
        <v>0</v>
      </c>
      <c r="Q30" s="47">
        <v>0</v>
      </c>
      <c r="R30" s="47">
        <v>0</v>
      </c>
      <c r="S30" s="47">
        <v>0</v>
      </c>
      <c r="T30" s="47">
        <v>0</v>
      </c>
      <c r="U30" s="48">
        <v>0</v>
      </c>
      <c r="V30" s="49">
        <v>0</v>
      </c>
      <c r="W30" s="47">
        <v>0</v>
      </c>
      <c r="X30" s="47">
        <v>0</v>
      </c>
      <c r="Y30" s="47">
        <v>0</v>
      </c>
      <c r="Z30" s="47">
        <v>0</v>
      </c>
      <c r="AA30" s="47">
        <v>0</v>
      </c>
      <c r="AB30" s="47">
        <v>0</v>
      </c>
      <c r="AC30" s="47">
        <v>0</v>
      </c>
      <c r="AD30" s="47">
        <v>0</v>
      </c>
      <c r="AE30" s="50">
        <v>0</v>
      </c>
      <c r="AF30" s="49">
        <v>0</v>
      </c>
      <c r="AG30" s="47">
        <v>0</v>
      </c>
      <c r="AH30" s="47">
        <v>0</v>
      </c>
      <c r="AI30" s="47">
        <v>0</v>
      </c>
      <c r="AJ30" s="47">
        <v>0</v>
      </c>
      <c r="AK30" s="47">
        <v>0</v>
      </c>
      <c r="AL30" s="47">
        <v>0</v>
      </c>
      <c r="AM30" s="47">
        <v>0</v>
      </c>
      <c r="AN30" s="47">
        <v>0</v>
      </c>
      <c r="AO30" s="48">
        <v>0</v>
      </c>
      <c r="AP30" s="51">
        <f t="shared" si="4"/>
        <v>0</v>
      </c>
      <c r="AQ30" s="52">
        <f t="shared" si="4"/>
        <v>0</v>
      </c>
      <c r="AR30" s="52">
        <f t="shared" si="4"/>
        <v>0</v>
      </c>
      <c r="AS30" s="52">
        <f t="shared" si="4"/>
        <v>0</v>
      </c>
      <c r="AT30" s="52">
        <f t="shared" si="4"/>
        <v>0</v>
      </c>
      <c r="AU30" s="52">
        <f t="shared" si="4"/>
        <v>0</v>
      </c>
      <c r="AV30" s="52">
        <f t="shared" si="4"/>
        <v>0</v>
      </c>
      <c r="AW30" s="52">
        <f t="shared" si="4"/>
        <v>0</v>
      </c>
      <c r="AX30" s="52">
        <f t="shared" si="4"/>
        <v>0</v>
      </c>
      <c r="AY30" s="52">
        <f t="shared" si="4"/>
        <v>0</v>
      </c>
      <c r="AZ30" s="52">
        <f t="shared" si="5"/>
        <v>0</v>
      </c>
    </row>
    <row r="31" spans="1:52" x14ac:dyDescent="0.35">
      <c r="A31" s="25" t="s">
        <v>113</v>
      </c>
      <c r="B31" s="25" t="s">
        <v>114</v>
      </c>
      <c r="C31" s="25" t="s">
        <v>117</v>
      </c>
      <c r="D31" s="25" t="s">
        <v>118</v>
      </c>
      <c r="E31" s="80">
        <v>3</v>
      </c>
      <c r="F31" s="26">
        <v>166264</v>
      </c>
      <c r="G31" s="27">
        <v>4</v>
      </c>
      <c r="H31" s="53">
        <f t="shared" si="0"/>
        <v>0</v>
      </c>
      <c r="I31" s="54">
        <f t="shared" si="1"/>
        <v>0</v>
      </c>
      <c r="J31" s="54">
        <f t="shared" si="2"/>
        <v>0</v>
      </c>
      <c r="K31" s="54">
        <f t="shared" si="3"/>
        <v>0</v>
      </c>
      <c r="L31" s="47">
        <v>0</v>
      </c>
      <c r="M31" s="47">
        <v>0</v>
      </c>
      <c r="N31" s="47">
        <v>0</v>
      </c>
      <c r="O31" s="47">
        <v>0</v>
      </c>
      <c r="P31" s="47">
        <v>0</v>
      </c>
      <c r="Q31" s="47">
        <v>0</v>
      </c>
      <c r="R31" s="47">
        <v>0</v>
      </c>
      <c r="S31" s="47">
        <v>0</v>
      </c>
      <c r="T31" s="47">
        <v>0</v>
      </c>
      <c r="U31" s="48">
        <v>0</v>
      </c>
      <c r="V31" s="49">
        <v>0</v>
      </c>
      <c r="W31" s="47">
        <v>0</v>
      </c>
      <c r="X31" s="47">
        <v>0</v>
      </c>
      <c r="Y31" s="47">
        <v>0</v>
      </c>
      <c r="Z31" s="47">
        <v>0</v>
      </c>
      <c r="AA31" s="47">
        <v>0</v>
      </c>
      <c r="AB31" s="47">
        <v>0</v>
      </c>
      <c r="AC31" s="47">
        <v>0</v>
      </c>
      <c r="AD31" s="47">
        <v>0</v>
      </c>
      <c r="AE31" s="50">
        <v>0</v>
      </c>
      <c r="AF31" s="49">
        <v>0</v>
      </c>
      <c r="AG31" s="47">
        <v>0</v>
      </c>
      <c r="AH31" s="47">
        <v>0</v>
      </c>
      <c r="AI31" s="47">
        <v>0</v>
      </c>
      <c r="AJ31" s="47">
        <v>0</v>
      </c>
      <c r="AK31" s="47">
        <v>0</v>
      </c>
      <c r="AL31" s="47">
        <v>0</v>
      </c>
      <c r="AM31" s="47">
        <v>0</v>
      </c>
      <c r="AN31" s="47">
        <v>0</v>
      </c>
      <c r="AO31" s="48">
        <v>0</v>
      </c>
      <c r="AP31" s="51">
        <f t="shared" si="4"/>
        <v>0</v>
      </c>
      <c r="AQ31" s="52">
        <f t="shared" si="4"/>
        <v>0</v>
      </c>
      <c r="AR31" s="52">
        <f t="shared" si="4"/>
        <v>0</v>
      </c>
      <c r="AS31" s="52">
        <f t="shared" si="4"/>
        <v>0</v>
      </c>
      <c r="AT31" s="52">
        <f t="shared" si="4"/>
        <v>0</v>
      </c>
      <c r="AU31" s="52">
        <f t="shared" si="4"/>
        <v>0</v>
      </c>
      <c r="AV31" s="52">
        <f t="shared" si="4"/>
        <v>0</v>
      </c>
      <c r="AW31" s="52">
        <f t="shared" si="4"/>
        <v>0</v>
      </c>
      <c r="AX31" s="52">
        <f t="shared" si="4"/>
        <v>0</v>
      </c>
      <c r="AY31" s="52">
        <f t="shared" si="4"/>
        <v>0</v>
      </c>
      <c r="AZ31" s="52">
        <f t="shared" si="5"/>
        <v>0</v>
      </c>
    </row>
    <row r="32" spans="1:52" x14ac:dyDescent="0.35">
      <c r="A32" s="25" t="s">
        <v>113</v>
      </c>
      <c r="B32" s="25" t="s">
        <v>114</v>
      </c>
      <c r="C32" s="25" t="s">
        <v>119</v>
      </c>
      <c r="D32" s="25" t="s">
        <v>120</v>
      </c>
      <c r="E32" s="80">
        <v>4</v>
      </c>
      <c r="F32" s="26">
        <v>250440</v>
      </c>
      <c r="G32" s="27">
        <v>76576</v>
      </c>
      <c r="H32" s="53">
        <f t="shared" si="0"/>
        <v>21277.783081266109</v>
      </c>
      <c r="I32" s="54">
        <f t="shared" si="1"/>
        <v>12228.714987902536</v>
      </c>
      <c r="J32" s="54">
        <f t="shared" si="2"/>
        <v>5502.4565551170226</v>
      </c>
      <c r="K32" s="54">
        <f t="shared" si="3"/>
        <v>3546.6115382465491</v>
      </c>
      <c r="L32" s="47">
        <v>0</v>
      </c>
      <c r="M32" s="47">
        <v>0</v>
      </c>
      <c r="N32" s="47">
        <v>0</v>
      </c>
      <c r="O32" s="47">
        <v>0</v>
      </c>
      <c r="P32" s="47">
        <v>3085.2300514065973</v>
      </c>
      <c r="Q32" s="47">
        <v>2653.4716185789171</v>
      </c>
      <c r="R32" s="47">
        <v>3214.6158317694153</v>
      </c>
      <c r="S32" s="47">
        <v>2627.4448380494518</v>
      </c>
      <c r="T32" s="47">
        <v>352.64122000286073</v>
      </c>
      <c r="U32" s="48">
        <v>295.31142809529422</v>
      </c>
      <c r="V32" s="49">
        <v>0</v>
      </c>
      <c r="W32" s="47">
        <v>0</v>
      </c>
      <c r="X32" s="47">
        <v>0</v>
      </c>
      <c r="Y32" s="47">
        <v>0</v>
      </c>
      <c r="Z32" s="47">
        <v>1388.236158680646</v>
      </c>
      <c r="AA32" s="47">
        <v>1193.9612883210084</v>
      </c>
      <c r="AB32" s="47">
        <v>1446.4548379123248</v>
      </c>
      <c r="AC32" s="47">
        <v>1182.250227160893</v>
      </c>
      <c r="AD32" s="47">
        <v>158.67513426625544</v>
      </c>
      <c r="AE32" s="50">
        <v>132.87890877589501</v>
      </c>
      <c r="AF32" s="49">
        <v>0</v>
      </c>
      <c r="AG32" s="47">
        <v>0</v>
      </c>
      <c r="AH32" s="47">
        <v>0</v>
      </c>
      <c r="AI32" s="47">
        <v>0</v>
      </c>
      <c r="AJ32" s="47">
        <v>894.78841475071602</v>
      </c>
      <c r="AK32" s="47">
        <v>769.56843529116179</v>
      </c>
      <c r="AL32" s="47">
        <v>932.31329794357487</v>
      </c>
      <c r="AM32" s="47">
        <v>762.02006408286002</v>
      </c>
      <c r="AN32" s="47">
        <v>102.27414907950208</v>
      </c>
      <c r="AO32" s="48">
        <v>85.647177098734446</v>
      </c>
      <c r="AP32" s="51">
        <f t="shared" si="4"/>
        <v>0</v>
      </c>
      <c r="AQ32" s="52">
        <f t="shared" si="4"/>
        <v>0</v>
      </c>
      <c r="AR32" s="52">
        <f t="shared" si="4"/>
        <v>0</v>
      </c>
      <c r="AS32" s="52">
        <f t="shared" si="4"/>
        <v>0</v>
      </c>
      <c r="AT32" s="52">
        <f t="shared" si="4"/>
        <v>5368.2546248379585</v>
      </c>
      <c r="AU32" s="52">
        <f t="shared" si="4"/>
        <v>4617.0013421910871</v>
      </c>
      <c r="AV32" s="52">
        <f t="shared" si="4"/>
        <v>5593.3839676253147</v>
      </c>
      <c r="AW32" s="52">
        <f t="shared" si="4"/>
        <v>4571.7151292932049</v>
      </c>
      <c r="AX32" s="52">
        <f t="shared" si="4"/>
        <v>613.59050334861831</v>
      </c>
      <c r="AY32" s="52">
        <f t="shared" si="4"/>
        <v>513.83751396992363</v>
      </c>
      <c r="AZ32" s="52">
        <f t="shared" si="5"/>
        <v>21277.783081266109</v>
      </c>
    </row>
    <row r="33" spans="1:52" x14ac:dyDescent="0.35">
      <c r="A33" s="25" t="s">
        <v>113</v>
      </c>
      <c r="B33" s="25" t="s">
        <v>114</v>
      </c>
      <c r="C33" s="25" t="s">
        <v>121</v>
      </c>
      <c r="D33" s="25" t="s">
        <v>122</v>
      </c>
      <c r="E33" s="80">
        <v>2</v>
      </c>
      <c r="F33" s="26">
        <v>45774.513166499994</v>
      </c>
      <c r="G33" s="27">
        <v>0</v>
      </c>
      <c r="H33" s="53">
        <f t="shared" si="0"/>
        <v>0</v>
      </c>
      <c r="I33" s="54">
        <f t="shared" si="1"/>
        <v>0</v>
      </c>
      <c r="J33" s="54">
        <f t="shared" si="2"/>
        <v>0</v>
      </c>
      <c r="K33" s="54">
        <f t="shared" si="3"/>
        <v>0</v>
      </c>
      <c r="L33" s="47">
        <v>0</v>
      </c>
      <c r="M33" s="47">
        <v>0</v>
      </c>
      <c r="N33" s="47">
        <v>0</v>
      </c>
      <c r="O33" s="47">
        <v>0</v>
      </c>
      <c r="P33" s="47">
        <v>0</v>
      </c>
      <c r="Q33" s="47">
        <v>0</v>
      </c>
      <c r="R33" s="47">
        <v>0</v>
      </c>
      <c r="S33" s="47">
        <v>0</v>
      </c>
      <c r="T33" s="47">
        <v>0</v>
      </c>
      <c r="U33" s="48">
        <v>0</v>
      </c>
      <c r="V33" s="49">
        <v>0</v>
      </c>
      <c r="W33" s="47">
        <v>0</v>
      </c>
      <c r="X33" s="47">
        <v>0</v>
      </c>
      <c r="Y33" s="47">
        <v>0</v>
      </c>
      <c r="Z33" s="47">
        <v>0</v>
      </c>
      <c r="AA33" s="47">
        <v>0</v>
      </c>
      <c r="AB33" s="47">
        <v>0</v>
      </c>
      <c r="AC33" s="47">
        <v>0</v>
      </c>
      <c r="AD33" s="47">
        <v>0</v>
      </c>
      <c r="AE33" s="50">
        <v>0</v>
      </c>
      <c r="AF33" s="49">
        <v>0</v>
      </c>
      <c r="AG33" s="47">
        <v>0</v>
      </c>
      <c r="AH33" s="47">
        <v>0</v>
      </c>
      <c r="AI33" s="47">
        <v>0</v>
      </c>
      <c r="AJ33" s="47">
        <v>0</v>
      </c>
      <c r="AK33" s="47">
        <v>0</v>
      </c>
      <c r="AL33" s="47">
        <v>0</v>
      </c>
      <c r="AM33" s="47">
        <v>0</v>
      </c>
      <c r="AN33" s="47">
        <v>0</v>
      </c>
      <c r="AO33" s="48">
        <v>0</v>
      </c>
      <c r="AP33" s="51">
        <f t="shared" si="4"/>
        <v>0</v>
      </c>
      <c r="AQ33" s="52">
        <f t="shared" si="4"/>
        <v>0</v>
      </c>
      <c r="AR33" s="52">
        <f t="shared" si="4"/>
        <v>0</v>
      </c>
      <c r="AS33" s="52">
        <f t="shared" si="4"/>
        <v>0</v>
      </c>
      <c r="AT33" s="52">
        <f t="shared" si="4"/>
        <v>0</v>
      </c>
      <c r="AU33" s="52">
        <f t="shared" si="4"/>
        <v>0</v>
      </c>
      <c r="AV33" s="52">
        <f t="shared" si="4"/>
        <v>0</v>
      </c>
      <c r="AW33" s="52">
        <f t="shared" si="4"/>
        <v>0</v>
      </c>
      <c r="AX33" s="52">
        <f t="shared" si="4"/>
        <v>0</v>
      </c>
      <c r="AY33" s="52">
        <f t="shared" si="4"/>
        <v>0</v>
      </c>
      <c r="AZ33" s="52">
        <f t="shared" si="5"/>
        <v>0</v>
      </c>
    </row>
    <row r="34" spans="1:52" x14ac:dyDescent="0.35">
      <c r="A34" s="25" t="s">
        <v>113</v>
      </c>
      <c r="B34" s="25" t="s">
        <v>114</v>
      </c>
      <c r="C34" s="25" t="s">
        <v>123</v>
      </c>
      <c r="D34" s="25" t="s">
        <v>124</v>
      </c>
      <c r="E34" s="80">
        <v>2</v>
      </c>
      <c r="F34" s="26">
        <v>98965.726951334596</v>
      </c>
      <c r="G34" s="27">
        <v>83</v>
      </c>
      <c r="H34" s="53">
        <f t="shared" si="0"/>
        <v>23.06278724071624</v>
      </c>
      <c r="I34" s="54">
        <f t="shared" si="1"/>
        <v>13.254588173786964</v>
      </c>
      <c r="J34" s="54">
        <f t="shared" si="2"/>
        <v>5.964060463783861</v>
      </c>
      <c r="K34" s="54">
        <f t="shared" si="3"/>
        <v>3.844138603145419</v>
      </c>
      <c r="L34" s="47">
        <v>0</v>
      </c>
      <c r="M34" s="47">
        <v>0</v>
      </c>
      <c r="N34" s="47">
        <v>0</v>
      </c>
      <c r="O34" s="47">
        <v>0</v>
      </c>
      <c r="P34" s="47">
        <v>3.3440515862247646</v>
      </c>
      <c r="Q34" s="47">
        <v>2.8760727165436966</v>
      </c>
      <c r="R34" s="47">
        <v>3.4842916062064027</v>
      </c>
      <c r="S34" s="47">
        <v>2.8478625360178711</v>
      </c>
      <c r="T34" s="47">
        <v>0.38222447320619307</v>
      </c>
      <c r="U34" s="48">
        <v>0.32008525558803569</v>
      </c>
      <c r="V34" s="49">
        <v>0</v>
      </c>
      <c r="W34" s="47">
        <v>0</v>
      </c>
      <c r="X34" s="47">
        <v>0</v>
      </c>
      <c r="Y34" s="47">
        <v>0</v>
      </c>
      <c r="Z34" s="47">
        <v>1.5046960035845907</v>
      </c>
      <c r="AA34" s="47">
        <v>1.2941233144933622</v>
      </c>
      <c r="AB34" s="47">
        <v>1.5677986777413675</v>
      </c>
      <c r="AC34" s="47">
        <v>1.2814298063930489</v>
      </c>
      <c r="AD34" s="47">
        <v>0.171986472838738</v>
      </c>
      <c r="AE34" s="50">
        <v>0.14402618873275289</v>
      </c>
      <c r="AF34" s="49">
        <v>0</v>
      </c>
      <c r="AG34" s="47">
        <v>0</v>
      </c>
      <c r="AH34" s="47">
        <v>0</v>
      </c>
      <c r="AI34" s="47">
        <v>0</v>
      </c>
      <c r="AJ34" s="47">
        <v>0.96985267478465098</v>
      </c>
      <c r="AK34" s="47">
        <v>0.83412792688526993</v>
      </c>
      <c r="AL34" s="47">
        <v>1.0105255397163173</v>
      </c>
      <c r="AM34" s="47">
        <v>0.82594631893644721</v>
      </c>
      <c r="AN34" s="47">
        <v>0.11085398001460867</v>
      </c>
      <c r="AO34" s="48">
        <v>9.283216280812473E-2</v>
      </c>
      <c r="AP34" s="51">
        <f t="shared" si="4"/>
        <v>0</v>
      </c>
      <c r="AQ34" s="52">
        <f t="shared" si="4"/>
        <v>0</v>
      </c>
      <c r="AR34" s="52">
        <f t="shared" si="4"/>
        <v>0</v>
      </c>
      <c r="AS34" s="52">
        <f t="shared" si="4"/>
        <v>0</v>
      </c>
      <c r="AT34" s="52">
        <f t="shared" si="4"/>
        <v>5.8186002645940063</v>
      </c>
      <c r="AU34" s="52">
        <f t="shared" ref="AU34:AY65" si="6">SUM(Q34+AA34+AK34)</f>
        <v>5.0043239579223293</v>
      </c>
      <c r="AV34" s="52">
        <f t="shared" si="6"/>
        <v>6.0626158236640872</v>
      </c>
      <c r="AW34" s="52">
        <f t="shared" si="6"/>
        <v>4.9552386613473676</v>
      </c>
      <c r="AX34" s="52">
        <f t="shared" si="6"/>
        <v>0.66506492605953971</v>
      </c>
      <c r="AY34" s="52">
        <f t="shared" si="6"/>
        <v>0.55694360712891333</v>
      </c>
      <c r="AZ34" s="52">
        <f t="shared" si="5"/>
        <v>23.062787240716244</v>
      </c>
    </row>
    <row r="35" spans="1:52" x14ac:dyDescent="0.35">
      <c r="A35" s="25" t="s">
        <v>113</v>
      </c>
      <c r="B35" s="25" t="s">
        <v>114</v>
      </c>
      <c r="C35" s="25" t="s">
        <v>125</v>
      </c>
      <c r="D35" s="25" t="s">
        <v>126</v>
      </c>
      <c r="E35" s="80">
        <v>2</v>
      </c>
      <c r="F35" s="26">
        <v>47340.368328695724</v>
      </c>
      <c r="G35" s="27">
        <v>39</v>
      </c>
      <c r="H35" s="53">
        <f t="shared" si="0"/>
        <v>10.836731354071487</v>
      </c>
      <c r="I35" s="54">
        <f t="shared" si="1"/>
        <v>6.2280595033456816</v>
      </c>
      <c r="J35" s="54">
        <f t="shared" si="2"/>
        <v>2.8023898564767538</v>
      </c>
      <c r="K35" s="54">
        <f t="shared" si="3"/>
        <v>1.806281994249052</v>
      </c>
      <c r="L35" s="47">
        <v>0</v>
      </c>
      <c r="M35" s="47">
        <v>0</v>
      </c>
      <c r="N35" s="47">
        <v>0</v>
      </c>
      <c r="O35" s="47">
        <v>0</v>
      </c>
      <c r="P35" s="47">
        <v>1.5713013477441664</v>
      </c>
      <c r="Q35" s="47">
        <v>1.3514076619904116</v>
      </c>
      <c r="R35" s="47">
        <v>1.6371972607475866</v>
      </c>
      <c r="S35" s="47">
        <v>1.3381522759602045</v>
      </c>
      <c r="T35" s="47">
        <v>0.17959945126556059</v>
      </c>
      <c r="U35" s="48">
        <v>0.1504015056377517</v>
      </c>
      <c r="V35" s="49">
        <v>0</v>
      </c>
      <c r="W35" s="47">
        <v>0</v>
      </c>
      <c r="X35" s="47">
        <v>0</v>
      </c>
      <c r="Y35" s="47">
        <v>0</v>
      </c>
      <c r="Z35" s="47">
        <v>0.70702583300962685</v>
      </c>
      <c r="AA35" s="47">
        <v>0.60808203934025451</v>
      </c>
      <c r="AB35" s="47">
        <v>0.73667648713148592</v>
      </c>
      <c r="AC35" s="47">
        <v>0.60211761987143253</v>
      </c>
      <c r="AD35" s="47">
        <v>8.0812920972419058E-2</v>
      </c>
      <c r="AE35" s="50">
        <v>6.7674956151534488E-2</v>
      </c>
      <c r="AF35" s="49">
        <v>0</v>
      </c>
      <c r="AG35" s="47">
        <v>0</v>
      </c>
      <c r="AH35" s="47">
        <v>0</v>
      </c>
      <c r="AI35" s="47">
        <v>0</v>
      </c>
      <c r="AJ35" s="47">
        <v>0.45571390742893236</v>
      </c>
      <c r="AK35" s="47">
        <v>0.39193962829548828</v>
      </c>
      <c r="AL35" s="47">
        <v>0.47482525360164307</v>
      </c>
      <c r="AM35" s="47">
        <v>0.38809525829543901</v>
      </c>
      <c r="AN35" s="47">
        <v>5.2088014705659484E-2</v>
      </c>
      <c r="AO35" s="48">
        <v>4.3619931921889926E-2</v>
      </c>
      <c r="AP35" s="51">
        <f t="shared" ref="AP35:AY66" si="7">SUM(L35+V35+AF35)</f>
        <v>0</v>
      </c>
      <c r="AQ35" s="52">
        <f t="shared" si="7"/>
        <v>0</v>
      </c>
      <c r="AR35" s="52">
        <f t="shared" si="7"/>
        <v>0</v>
      </c>
      <c r="AS35" s="52">
        <f t="shared" si="7"/>
        <v>0</v>
      </c>
      <c r="AT35" s="52">
        <f t="shared" si="7"/>
        <v>2.7340410881827255</v>
      </c>
      <c r="AU35" s="52">
        <f t="shared" si="6"/>
        <v>2.3514293296261544</v>
      </c>
      <c r="AV35" s="52">
        <f t="shared" si="6"/>
        <v>2.8486990014807159</v>
      </c>
      <c r="AW35" s="52">
        <f t="shared" si="6"/>
        <v>2.3283651541270762</v>
      </c>
      <c r="AX35" s="52">
        <f t="shared" si="6"/>
        <v>0.31250038694363913</v>
      </c>
      <c r="AY35" s="52">
        <f t="shared" si="6"/>
        <v>0.26169639371117615</v>
      </c>
      <c r="AZ35" s="52">
        <f t="shared" si="5"/>
        <v>10.836731354071489</v>
      </c>
    </row>
    <row r="36" spans="1:52" x14ac:dyDescent="0.35">
      <c r="A36" s="25" t="s">
        <v>113</v>
      </c>
      <c r="B36" s="25" t="s">
        <v>114</v>
      </c>
      <c r="C36" s="25" t="s">
        <v>127</v>
      </c>
      <c r="D36" s="25" t="s">
        <v>128</v>
      </c>
      <c r="E36" s="80">
        <v>3</v>
      </c>
      <c r="F36" s="26">
        <v>191257</v>
      </c>
      <c r="G36" s="27">
        <v>108218</v>
      </c>
      <c r="H36" s="53">
        <f t="shared" si="0"/>
        <v>30069.984453202778</v>
      </c>
      <c r="I36" s="54">
        <f t="shared" si="1"/>
        <v>17281.747264950336</v>
      </c>
      <c r="J36" s="54">
        <f t="shared" si="2"/>
        <v>7776.1288586718292</v>
      </c>
      <c r="K36" s="54">
        <f t="shared" si="3"/>
        <v>5012.1083295806129</v>
      </c>
      <c r="L36" s="47">
        <v>0</v>
      </c>
      <c r="M36" s="47">
        <v>0</v>
      </c>
      <c r="N36" s="47">
        <v>0</v>
      </c>
      <c r="O36" s="47">
        <v>0</v>
      </c>
      <c r="P36" s="47">
        <v>4360.0792115430313</v>
      </c>
      <c r="Q36" s="47">
        <v>3749.9137016738046</v>
      </c>
      <c r="R36" s="47">
        <v>4542.9285426559582</v>
      </c>
      <c r="S36" s="47">
        <v>3713.1323846118312</v>
      </c>
      <c r="T36" s="47">
        <v>498.35624146298562</v>
      </c>
      <c r="U36" s="48">
        <v>417.33718300272352</v>
      </c>
      <c r="V36" s="49">
        <v>0</v>
      </c>
      <c r="W36" s="47">
        <v>0</v>
      </c>
      <c r="X36" s="47">
        <v>0</v>
      </c>
      <c r="Y36" s="47">
        <v>0</v>
      </c>
      <c r="Z36" s="47">
        <v>1961.8697845291233</v>
      </c>
      <c r="AA36" s="47">
        <v>1687.3185162390685</v>
      </c>
      <c r="AB36" s="47">
        <v>2044.145027805004</v>
      </c>
      <c r="AC36" s="47">
        <v>1670.7683227499153</v>
      </c>
      <c r="AD36" s="47">
        <v>224.24135081521143</v>
      </c>
      <c r="AE36" s="50">
        <v>187.78585653350666</v>
      </c>
      <c r="AF36" s="49">
        <v>0</v>
      </c>
      <c r="AG36" s="47">
        <v>0</v>
      </c>
      <c r="AH36" s="47">
        <v>0</v>
      </c>
      <c r="AI36" s="47">
        <v>0</v>
      </c>
      <c r="AJ36" s="47">
        <v>1264.5242983113899</v>
      </c>
      <c r="AK36" s="47">
        <v>1087.5621203815681</v>
      </c>
      <c r="AL36" s="47">
        <v>1317.5548536990414</v>
      </c>
      <c r="AM36" s="47">
        <v>1076.8946836465595</v>
      </c>
      <c r="AN36" s="47">
        <v>144.53489167736049</v>
      </c>
      <c r="AO36" s="48">
        <v>121.03748186469448</v>
      </c>
      <c r="AP36" s="51">
        <f t="shared" si="7"/>
        <v>0</v>
      </c>
      <c r="AQ36" s="52">
        <f t="shared" si="7"/>
        <v>0</v>
      </c>
      <c r="AR36" s="52">
        <f t="shared" si="7"/>
        <v>0</v>
      </c>
      <c r="AS36" s="52">
        <f t="shared" si="7"/>
        <v>0</v>
      </c>
      <c r="AT36" s="52">
        <f t="shared" si="7"/>
        <v>7586.4732943835443</v>
      </c>
      <c r="AU36" s="52">
        <f t="shared" si="6"/>
        <v>6524.7943382944413</v>
      </c>
      <c r="AV36" s="52">
        <f t="shared" si="6"/>
        <v>7904.6284241600042</v>
      </c>
      <c r="AW36" s="52">
        <f t="shared" si="6"/>
        <v>6460.7953910083061</v>
      </c>
      <c r="AX36" s="52">
        <f t="shared" si="6"/>
        <v>867.13248395555752</v>
      </c>
      <c r="AY36" s="52">
        <f t="shared" si="6"/>
        <v>726.16052140092461</v>
      </c>
      <c r="AZ36" s="52">
        <f t="shared" si="5"/>
        <v>30069.984453202778</v>
      </c>
    </row>
    <row r="37" spans="1:52" x14ac:dyDescent="0.35">
      <c r="A37" s="25" t="s">
        <v>113</v>
      </c>
      <c r="B37" s="25" t="s">
        <v>114</v>
      </c>
      <c r="C37" s="25" t="s">
        <v>129</v>
      </c>
      <c r="D37" s="25" t="s">
        <v>130</v>
      </c>
      <c r="E37" s="80">
        <v>4</v>
      </c>
      <c r="F37" s="26">
        <v>139023</v>
      </c>
      <c r="G37" s="27">
        <v>73416</v>
      </c>
      <c r="H37" s="53">
        <f t="shared" si="0"/>
        <v>20400.815624218631</v>
      </c>
      <c r="I37" s="54">
        <f t="shared" si="1"/>
        <v>11725.168121836943</v>
      </c>
      <c r="J37" s="54">
        <f t="shared" si="2"/>
        <v>5275.3911205922395</v>
      </c>
      <c r="K37" s="54">
        <f t="shared" si="3"/>
        <v>3400.2563817894461</v>
      </c>
      <c r="L37" s="47">
        <v>0</v>
      </c>
      <c r="M37" s="47">
        <v>0</v>
      </c>
      <c r="N37" s="47">
        <v>0</v>
      </c>
      <c r="O37" s="47">
        <v>0</v>
      </c>
      <c r="P37" s="47">
        <v>2959</v>
      </c>
      <c r="Q37" s="47">
        <v>2543.9729464791808</v>
      </c>
      <c r="R37" s="47">
        <v>3081.9608742319188</v>
      </c>
      <c r="S37" s="47">
        <v>2519.0201920998556</v>
      </c>
      <c r="T37" s="47">
        <v>338.08905933621531</v>
      </c>
      <c r="U37" s="48">
        <v>283.12504968977385</v>
      </c>
      <c r="V37" s="49">
        <v>0</v>
      </c>
      <c r="W37" s="47">
        <v>0</v>
      </c>
      <c r="X37" s="47">
        <v>0</v>
      </c>
      <c r="Y37" s="47">
        <v>0</v>
      </c>
      <c r="Z37" s="47">
        <v>1330.9489373393531</v>
      </c>
      <c r="AA37" s="47">
        <v>1144.6910512872853</v>
      </c>
      <c r="AB37" s="47">
        <v>1386.7651533139788</v>
      </c>
      <c r="AC37" s="47">
        <v>1133.4632610379767</v>
      </c>
      <c r="AD37" s="47">
        <v>152.1272155413107</v>
      </c>
      <c r="AE37" s="50">
        <v>127.39550207233476</v>
      </c>
      <c r="AF37" s="49">
        <v>0</v>
      </c>
      <c r="AG37" s="47">
        <v>0</v>
      </c>
      <c r="AH37" s="47">
        <v>0</v>
      </c>
      <c r="AI37" s="47">
        <v>0</v>
      </c>
      <c r="AJ37" s="47">
        <v>857.86390327698712</v>
      </c>
      <c r="AK37" s="47">
        <v>737.81127566516841</v>
      </c>
      <c r="AL37" s="47">
        <v>893.84027739533917</v>
      </c>
      <c r="AM37" s="47">
        <v>730.57439700046029</v>
      </c>
      <c r="AN37" s="47">
        <v>98.05368429822299</v>
      </c>
      <c r="AO37" s="48">
        <v>82.112844153268483</v>
      </c>
      <c r="AP37" s="51">
        <f t="shared" si="7"/>
        <v>0</v>
      </c>
      <c r="AQ37" s="52">
        <f t="shared" si="7"/>
        <v>0</v>
      </c>
      <c r="AR37" s="52">
        <f t="shared" si="7"/>
        <v>0</v>
      </c>
      <c r="AS37" s="52">
        <f t="shared" si="7"/>
        <v>0</v>
      </c>
      <c r="AT37" s="52">
        <f t="shared" si="7"/>
        <v>5147.8128406163405</v>
      </c>
      <c r="AU37" s="52">
        <f t="shared" si="6"/>
        <v>4426.4752734316344</v>
      </c>
      <c r="AV37" s="52">
        <f t="shared" si="6"/>
        <v>5362.5663049412369</v>
      </c>
      <c r="AW37" s="52">
        <f t="shared" si="6"/>
        <v>4383.0578501382925</v>
      </c>
      <c r="AX37" s="52">
        <f t="shared" si="6"/>
        <v>588.26995917574902</v>
      </c>
      <c r="AY37" s="52">
        <f t="shared" si="6"/>
        <v>492.63339591537709</v>
      </c>
      <c r="AZ37" s="52">
        <f t="shared" si="5"/>
        <v>20400.815624218631</v>
      </c>
    </row>
    <row r="38" spans="1:52" x14ac:dyDescent="0.35">
      <c r="A38" s="25" t="s">
        <v>113</v>
      </c>
      <c r="B38" s="25" t="s">
        <v>114</v>
      </c>
      <c r="C38" s="25" t="s">
        <v>131</v>
      </c>
      <c r="D38" s="25" t="s">
        <v>132</v>
      </c>
      <c r="E38" s="80">
        <v>4</v>
      </c>
      <c r="F38" s="26">
        <v>172822</v>
      </c>
      <c r="G38" s="27">
        <v>4</v>
      </c>
      <c r="H38" s="53">
        <f t="shared" si="0"/>
        <v>0</v>
      </c>
      <c r="I38" s="54">
        <f t="shared" si="1"/>
        <v>0</v>
      </c>
      <c r="J38" s="54">
        <f t="shared" si="2"/>
        <v>0</v>
      </c>
      <c r="K38" s="54">
        <f t="shared" si="3"/>
        <v>0</v>
      </c>
      <c r="L38" s="47">
        <v>0</v>
      </c>
      <c r="M38" s="47">
        <v>0</v>
      </c>
      <c r="N38" s="47">
        <v>0</v>
      </c>
      <c r="O38" s="47">
        <v>0</v>
      </c>
      <c r="P38" s="47">
        <v>0</v>
      </c>
      <c r="Q38" s="47">
        <v>0</v>
      </c>
      <c r="R38" s="47">
        <v>0</v>
      </c>
      <c r="S38" s="47">
        <v>0</v>
      </c>
      <c r="T38" s="47">
        <v>0</v>
      </c>
      <c r="U38" s="48">
        <v>0</v>
      </c>
      <c r="V38" s="49">
        <v>0</v>
      </c>
      <c r="W38" s="47">
        <v>0</v>
      </c>
      <c r="X38" s="47">
        <v>0</v>
      </c>
      <c r="Y38" s="47">
        <v>0</v>
      </c>
      <c r="Z38" s="47">
        <v>0</v>
      </c>
      <c r="AA38" s="47">
        <v>0</v>
      </c>
      <c r="AB38" s="47">
        <v>0</v>
      </c>
      <c r="AC38" s="47">
        <v>0</v>
      </c>
      <c r="AD38" s="47">
        <v>0</v>
      </c>
      <c r="AE38" s="50">
        <v>0</v>
      </c>
      <c r="AF38" s="49">
        <v>0</v>
      </c>
      <c r="AG38" s="47">
        <v>0</v>
      </c>
      <c r="AH38" s="47">
        <v>0</v>
      </c>
      <c r="AI38" s="47">
        <v>0</v>
      </c>
      <c r="AJ38" s="47">
        <v>0</v>
      </c>
      <c r="AK38" s="47">
        <v>0</v>
      </c>
      <c r="AL38" s="47">
        <v>0</v>
      </c>
      <c r="AM38" s="47">
        <v>0</v>
      </c>
      <c r="AN38" s="47">
        <v>0</v>
      </c>
      <c r="AO38" s="48">
        <v>0</v>
      </c>
      <c r="AP38" s="51">
        <f t="shared" si="7"/>
        <v>0</v>
      </c>
      <c r="AQ38" s="52">
        <f t="shared" si="7"/>
        <v>0</v>
      </c>
      <c r="AR38" s="52">
        <f t="shared" si="7"/>
        <v>0</v>
      </c>
      <c r="AS38" s="52">
        <f t="shared" si="7"/>
        <v>0</v>
      </c>
      <c r="AT38" s="52">
        <f t="shared" si="7"/>
        <v>0</v>
      </c>
      <c r="AU38" s="52">
        <f t="shared" si="6"/>
        <v>0</v>
      </c>
      <c r="AV38" s="52">
        <f t="shared" si="6"/>
        <v>0</v>
      </c>
      <c r="AW38" s="52">
        <f t="shared" si="6"/>
        <v>0</v>
      </c>
      <c r="AX38" s="52">
        <f t="shared" si="6"/>
        <v>0</v>
      </c>
      <c r="AY38" s="52">
        <f t="shared" si="6"/>
        <v>0</v>
      </c>
      <c r="AZ38" s="52">
        <f t="shared" si="5"/>
        <v>0</v>
      </c>
    </row>
    <row r="39" spans="1:52" x14ac:dyDescent="0.35">
      <c r="A39" s="25" t="s">
        <v>113</v>
      </c>
      <c r="B39" s="25" t="s">
        <v>114</v>
      </c>
      <c r="C39" s="25" t="s">
        <v>133</v>
      </c>
      <c r="D39" s="25" t="s">
        <v>134</v>
      </c>
      <c r="E39" s="80">
        <v>0</v>
      </c>
      <c r="F39" s="26">
        <v>0</v>
      </c>
      <c r="G39" s="27">
        <v>0</v>
      </c>
      <c r="H39" s="53">
        <f t="shared" si="0"/>
        <v>0</v>
      </c>
      <c r="I39" s="54">
        <f t="shared" si="1"/>
        <v>0</v>
      </c>
      <c r="J39" s="54">
        <f t="shared" si="2"/>
        <v>0</v>
      </c>
      <c r="K39" s="54">
        <f t="shared" si="3"/>
        <v>0</v>
      </c>
      <c r="L39" s="47">
        <v>0</v>
      </c>
      <c r="M39" s="47">
        <v>0</v>
      </c>
      <c r="N39" s="47">
        <v>0</v>
      </c>
      <c r="O39" s="47">
        <v>0</v>
      </c>
      <c r="P39" s="47">
        <v>0</v>
      </c>
      <c r="Q39" s="47">
        <v>0</v>
      </c>
      <c r="R39" s="47">
        <v>0</v>
      </c>
      <c r="S39" s="47">
        <v>0</v>
      </c>
      <c r="T39" s="47">
        <v>0</v>
      </c>
      <c r="U39" s="48">
        <v>0</v>
      </c>
      <c r="V39" s="49">
        <v>0</v>
      </c>
      <c r="W39" s="47">
        <v>0</v>
      </c>
      <c r="X39" s="47">
        <v>0</v>
      </c>
      <c r="Y39" s="47">
        <v>0</v>
      </c>
      <c r="Z39" s="47">
        <v>0</v>
      </c>
      <c r="AA39" s="47">
        <v>0</v>
      </c>
      <c r="AB39" s="47">
        <v>0</v>
      </c>
      <c r="AC39" s="47">
        <v>0</v>
      </c>
      <c r="AD39" s="47">
        <v>0</v>
      </c>
      <c r="AE39" s="50">
        <v>0</v>
      </c>
      <c r="AF39" s="49">
        <v>0</v>
      </c>
      <c r="AG39" s="47">
        <v>0</v>
      </c>
      <c r="AH39" s="47">
        <v>0</v>
      </c>
      <c r="AI39" s="47">
        <v>0</v>
      </c>
      <c r="AJ39" s="47">
        <v>0</v>
      </c>
      <c r="AK39" s="47">
        <v>0</v>
      </c>
      <c r="AL39" s="47">
        <v>0</v>
      </c>
      <c r="AM39" s="47">
        <v>0</v>
      </c>
      <c r="AN39" s="47">
        <v>0</v>
      </c>
      <c r="AO39" s="48">
        <v>0</v>
      </c>
      <c r="AP39" s="51">
        <f t="shared" si="7"/>
        <v>0</v>
      </c>
      <c r="AQ39" s="52">
        <f t="shared" si="7"/>
        <v>0</v>
      </c>
      <c r="AR39" s="52">
        <f t="shared" si="7"/>
        <v>0</v>
      </c>
      <c r="AS39" s="52">
        <f t="shared" si="7"/>
        <v>0</v>
      </c>
      <c r="AT39" s="52">
        <f t="shared" si="7"/>
        <v>0</v>
      </c>
      <c r="AU39" s="52">
        <f t="shared" si="6"/>
        <v>0</v>
      </c>
      <c r="AV39" s="52">
        <f t="shared" si="6"/>
        <v>0</v>
      </c>
      <c r="AW39" s="52">
        <f t="shared" si="6"/>
        <v>0</v>
      </c>
      <c r="AX39" s="52">
        <f t="shared" si="6"/>
        <v>0</v>
      </c>
      <c r="AY39" s="52">
        <f t="shared" si="6"/>
        <v>0</v>
      </c>
      <c r="AZ39" s="52">
        <f t="shared" si="5"/>
        <v>0</v>
      </c>
    </row>
    <row r="40" spans="1:52" x14ac:dyDescent="0.35">
      <c r="A40" s="25" t="s">
        <v>113</v>
      </c>
      <c r="B40" s="25" t="s">
        <v>114</v>
      </c>
      <c r="C40" s="25" t="s">
        <v>135</v>
      </c>
      <c r="D40" s="25" t="s">
        <v>136</v>
      </c>
      <c r="E40" s="80">
        <v>3</v>
      </c>
      <c r="F40" s="26">
        <v>275931</v>
      </c>
      <c r="G40" s="27">
        <v>169964</v>
      </c>
      <c r="H40" s="53">
        <f t="shared" si="0"/>
        <v>47227.030970856569</v>
      </c>
      <c r="I40" s="54">
        <f t="shared" si="1"/>
        <v>27142.20270324732</v>
      </c>
      <c r="J40" s="54">
        <f t="shared" si="2"/>
        <v>12212.958706826024</v>
      </c>
      <c r="K40" s="54">
        <f t="shared" si="3"/>
        <v>7871.8695607832287</v>
      </c>
      <c r="L40" s="47">
        <v>0</v>
      </c>
      <c r="M40" s="47">
        <v>0</v>
      </c>
      <c r="N40" s="47">
        <v>0</v>
      </c>
      <c r="O40" s="47">
        <v>0</v>
      </c>
      <c r="P40" s="47">
        <v>6847.8118530253732</v>
      </c>
      <c r="Q40" s="47">
        <v>5889.5038939112401</v>
      </c>
      <c r="R40" s="47">
        <v>7134.9896211718678</v>
      </c>
      <c r="S40" s="47">
        <v>5831.736241828211</v>
      </c>
      <c r="T40" s="47">
        <v>782.70361884358317</v>
      </c>
      <c r="U40" s="48">
        <v>655.45747446704706</v>
      </c>
      <c r="V40" s="49">
        <v>0</v>
      </c>
      <c r="W40" s="47">
        <v>0</v>
      </c>
      <c r="X40" s="47">
        <v>0</v>
      </c>
      <c r="Y40" s="47">
        <v>0</v>
      </c>
      <c r="Z40" s="47">
        <v>3081.2548379909804</v>
      </c>
      <c r="AA40" s="47">
        <v>2650.0527111391548</v>
      </c>
      <c r="AB40" s="47">
        <v>3210.4739092004074</v>
      </c>
      <c r="AC40" s="47">
        <v>2624.0594652263635</v>
      </c>
      <c r="AD40" s="47">
        <v>352.18685385015982</v>
      </c>
      <c r="AE40" s="50">
        <v>294.93092941895918</v>
      </c>
      <c r="AF40" s="49">
        <v>0</v>
      </c>
      <c r="AG40" s="47">
        <v>0</v>
      </c>
      <c r="AH40" s="47">
        <v>0</v>
      </c>
      <c r="AI40" s="47">
        <v>0</v>
      </c>
      <c r="AJ40" s="47">
        <v>1986.0245785192581</v>
      </c>
      <c r="AK40" s="47">
        <v>1708.0929995798558</v>
      </c>
      <c r="AL40" s="47">
        <v>2069.312805208966</v>
      </c>
      <c r="AM40" s="47">
        <v>1691.3390379724617</v>
      </c>
      <c r="AN40" s="47">
        <v>227.00223926750539</v>
      </c>
      <c r="AO40" s="48">
        <v>190.09790023518207</v>
      </c>
      <c r="AP40" s="51">
        <f t="shared" si="7"/>
        <v>0</v>
      </c>
      <c r="AQ40" s="52">
        <f t="shared" si="7"/>
        <v>0</v>
      </c>
      <c r="AR40" s="52">
        <f t="shared" si="7"/>
        <v>0</v>
      </c>
      <c r="AS40" s="52">
        <f t="shared" si="7"/>
        <v>0</v>
      </c>
      <c r="AT40" s="52">
        <f t="shared" si="7"/>
        <v>11915.091269535611</v>
      </c>
      <c r="AU40" s="52">
        <f t="shared" si="6"/>
        <v>10247.649604630251</v>
      </c>
      <c r="AV40" s="52">
        <f t="shared" si="6"/>
        <v>12414.776335581242</v>
      </c>
      <c r="AW40" s="52">
        <f t="shared" si="6"/>
        <v>10147.134745027037</v>
      </c>
      <c r="AX40" s="52">
        <f t="shared" si="6"/>
        <v>1361.8927119612486</v>
      </c>
      <c r="AY40" s="52">
        <f t="shared" si="6"/>
        <v>1140.4863041211884</v>
      </c>
      <c r="AZ40" s="52">
        <f t="shared" si="5"/>
        <v>47227.030970856584</v>
      </c>
    </row>
    <row r="41" spans="1:52" x14ac:dyDescent="0.35">
      <c r="A41" s="25" t="s">
        <v>113</v>
      </c>
      <c r="B41" s="25" t="s">
        <v>114</v>
      </c>
      <c r="C41" s="25" t="s">
        <v>137</v>
      </c>
      <c r="D41" s="25" t="s">
        <v>138</v>
      </c>
      <c r="E41" s="80">
        <v>2</v>
      </c>
      <c r="F41" s="26">
        <v>175308</v>
      </c>
      <c r="G41" s="27">
        <v>4</v>
      </c>
      <c r="H41" s="53">
        <f t="shared" si="0"/>
        <v>0</v>
      </c>
      <c r="I41" s="54">
        <f t="shared" si="1"/>
        <v>0</v>
      </c>
      <c r="J41" s="54">
        <f t="shared" si="2"/>
        <v>0</v>
      </c>
      <c r="K41" s="54">
        <f t="shared" si="3"/>
        <v>0</v>
      </c>
      <c r="L41" s="47">
        <v>0</v>
      </c>
      <c r="M41" s="47">
        <v>0</v>
      </c>
      <c r="N41" s="47">
        <v>0</v>
      </c>
      <c r="O41" s="47">
        <v>0</v>
      </c>
      <c r="P41" s="47">
        <v>0</v>
      </c>
      <c r="Q41" s="47">
        <v>0</v>
      </c>
      <c r="R41" s="47">
        <v>0</v>
      </c>
      <c r="S41" s="47">
        <v>0</v>
      </c>
      <c r="T41" s="47">
        <v>0</v>
      </c>
      <c r="U41" s="48">
        <v>0</v>
      </c>
      <c r="V41" s="49">
        <v>0</v>
      </c>
      <c r="W41" s="47">
        <v>0</v>
      </c>
      <c r="X41" s="47">
        <v>0</v>
      </c>
      <c r="Y41" s="47">
        <v>0</v>
      </c>
      <c r="Z41" s="47">
        <v>0</v>
      </c>
      <c r="AA41" s="47">
        <v>0</v>
      </c>
      <c r="AB41" s="47">
        <v>0</v>
      </c>
      <c r="AC41" s="47">
        <v>0</v>
      </c>
      <c r="AD41" s="47">
        <v>0</v>
      </c>
      <c r="AE41" s="50">
        <v>0</v>
      </c>
      <c r="AF41" s="49">
        <v>0</v>
      </c>
      <c r="AG41" s="47">
        <v>0</v>
      </c>
      <c r="AH41" s="47">
        <v>0</v>
      </c>
      <c r="AI41" s="47">
        <v>0</v>
      </c>
      <c r="AJ41" s="47">
        <v>0</v>
      </c>
      <c r="AK41" s="47">
        <v>0</v>
      </c>
      <c r="AL41" s="47">
        <v>0</v>
      </c>
      <c r="AM41" s="47">
        <v>0</v>
      </c>
      <c r="AN41" s="47">
        <v>0</v>
      </c>
      <c r="AO41" s="48">
        <v>0</v>
      </c>
      <c r="AP41" s="51">
        <f t="shared" si="7"/>
        <v>0</v>
      </c>
      <c r="AQ41" s="52">
        <f t="shared" si="7"/>
        <v>0</v>
      </c>
      <c r="AR41" s="52">
        <f t="shared" si="7"/>
        <v>0</v>
      </c>
      <c r="AS41" s="52">
        <f t="shared" si="7"/>
        <v>0</v>
      </c>
      <c r="AT41" s="52">
        <f t="shared" si="7"/>
        <v>0</v>
      </c>
      <c r="AU41" s="52">
        <f t="shared" si="6"/>
        <v>0</v>
      </c>
      <c r="AV41" s="52">
        <f t="shared" si="6"/>
        <v>0</v>
      </c>
      <c r="AW41" s="52">
        <f t="shared" si="6"/>
        <v>0</v>
      </c>
      <c r="AX41" s="52">
        <f t="shared" si="6"/>
        <v>0</v>
      </c>
      <c r="AY41" s="52">
        <f t="shared" si="6"/>
        <v>0</v>
      </c>
      <c r="AZ41" s="52">
        <f t="shared" si="5"/>
        <v>0</v>
      </c>
    </row>
    <row r="42" spans="1:52" x14ac:dyDescent="0.35">
      <c r="A42" s="25" t="s">
        <v>113</v>
      </c>
      <c r="B42" s="25" t="s">
        <v>114</v>
      </c>
      <c r="C42" s="25" t="s">
        <v>139</v>
      </c>
      <c r="D42" s="25" t="s">
        <v>140</v>
      </c>
      <c r="E42" s="80">
        <v>4</v>
      </c>
      <c r="F42" s="26">
        <v>438624</v>
      </c>
      <c r="G42" s="27">
        <v>96148</v>
      </c>
      <c r="H42" s="53">
        <f t="shared" si="0"/>
        <v>26717.373442265627</v>
      </c>
      <c r="I42" s="54">
        <f t="shared" si="1"/>
        <v>15355.461106276271</v>
      </c>
      <c r="J42" s="54">
        <f t="shared" si="2"/>
        <v>6908.8251261673568</v>
      </c>
      <c r="K42" s="54">
        <f t="shared" si="3"/>
        <v>4453.087209821997</v>
      </c>
      <c r="L42" s="47">
        <v>0</v>
      </c>
      <c r="M42" s="47">
        <v>0</v>
      </c>
      <c r="N42" s="47">
        <v>0</v>
      </c>
      <c r="O42" s="47">
        <v>0</v>
      </c>
      <c r="P42" s="47">
        <v>3875</v>
      </c>
      <c r="Q42" s="47">
        <v>3331.6703560270284</v>
      </c>
      <c r="R42" s="47">
        <v>4036.2369801630512</v>
      </c>
      <c r="S42" s="47">
        <v>3298.9914110005579</v>
      </c>
      <c r="T42" s="47">
        <v>442.77251385336211</v>
      </c>
      <c r="U42" s="48">
        <v>370.78984523227058</v>
      </c>
      <c r="V42" s="49">
        <v>0</v>
      </c>
      <c r="W42" s="47">
        <v>0</v>
      </c>
      <c r="X42" s="47">
        <v>0</v>
      </c>
      <c r="Y42" s="47">
        <v>0</v>
      </c>
      <c r="Z42" s="47">
        <v>1743.0543536464004</v>
      </c>
      <c r="AA42" s="47">
        <v>1499.1249209868411</v>
      </c>
      <c r="AB42" s="47">
        <v>1816.1530996081569</v>
      </c>
      <c r="AC42" s="47">
        <v>1484.4206388563721</v>
      </c>
      <c r="AD42" s="47">
        <v>199.23078783733715</v>
      </c>
      <c r="AE42" s="50">
        <v>166.84132523224972</v>
      </c>
      <c r="AF42" s="49">
        <v>0</v>
      </c>
      <c r="AG42" s="47">
        <v>0</v>
      </c>
      <c r="AH42" s="47">
        <v>0</v>
      </c>
      <c r="AI42" s="47">
        <v>0</v>
      </c>
      <c r="AJ42" s="47">
        <v>1123.486686448128</v>
      </c>
      <c r="AK42" s="47">
        <v>966.26183029114384</v>
      </c>
      <c r="AL42" s="47">
        <v>1170.6025252125842</v>
      </c>
      <c r="AM42" s="47">
        <v>956.78417678435574</v>
      </c>
      <c r="AN42" s="47">
        <v>128.4143189210192</v>
      </c>
      <c r="AO42" s="48">
        <v>107.53767216476598</v>
      </c>
      <c r="AP42" s="51">
        <f t="shared" si="7"/>
        <v>0</v>
      </c>
      <c r="AQ42" s="52">
        <f t="shared" si="7"/>
        <v>0</v>
      </c>
      <c r="AR42" s="52">
        <f t="shared" si="7"/>
        <v>0</v>
      </c>
      <c r="AS42" s="52">
        <f t="shared" si="7"/>
        <v>0</v>
      </c>
      <c r="AT42" s="52">
        <f t="shared" si="7"/>
        <v>6741.5410400945284</v>
      </c>
      <c r="AU42" s="52">
        <f t="shared" si="6"/>
        <v>5797.0571073050132</v>
      </c>
      <c r="AV42" s="52">
        <f t="shared" si="6"/>
        <v>7022.9926049837923</v>
      </c>
      <c r="AW42" s="52">
        <f t="shared" si="6"/>
        <v>5740.1962266412856</v>
      </c>
      <c r="AX42" s="52">
        <f t="shared" si="6"/>
        <v>770.41762061171846</v>
      </c>
      <c r="AY42" s="52">
        <f t="shared" si="6"/>
        <v>645.16884262928625</v>
      </c>
      <c r="AZ42" s="52">
        <f t="shared" si="5"/>
        <v>26717.373442265623</v>
      </c>
    </row>
    <row r="43" spans="1:52" x14ac:dyDescent="0.35">
      <c r="A43" s="25" t="s">
        <v>113</v>
      </c>
      <c r="B43" s="25" t="s">
        <v>114</v>
      </c>
      <c r="C43" s="25" t="s">
        <v>141</v>
      </c>
      <c r="D43" s="25" t="s">
        <v>142</v>
      </c>
      <c r="E43" s="80">
        <v>4</v>
      </c>
      <c r="F43" s="26">
        <v>130899</v>
      </c>
      <c r="G43" s="27">
        <v>0</v>
      </c>
      <c r="H43" s="53">
        <f t="shared" si="0"/>
        <v>0</v>
      </c>
      <c r="I43" s="54">
        <f t="shared" si="1"/>
        <v>0</v>
      </c>
      <c r="J43" s="54">
        <f t="shared" si="2"/>
        <v>0</v>
      </c>
      <c r="K43" s="54">
        <f t="shared" si="3"/>
        <v>0</v>
      </c>
      <c r="L43" s="47">
        <v>0</v>
      </c>
      <c r="M43" s="47">
        <v>0</v>
      </c>
      <c r="N43" s="47">
        <v>0</v>
      </c>
      <c r="O43" s="47">
        <v>0</v>
      </c>
      <c r="P43" s="47">
        <v>0</v>
      </c>
      <c r="Q43" s="47">
        <v>0</v>
      </c>
      <c r="R43" s="47">
        <v>0</v>
      </c>
      <c r="S43" s="47">
        <v>0</v>
      </c>
      <c r="T43" s="47">
        <v>0</v>
      </c>
      <c r="U43" s="48">
        <v>0</v>
      </c>
      <c r="V43" s="49">
        <v>0</v>
      </c>
      <c r="W43" s="47">
        <v>0</v>
      </c>
      <c r="X43" s="47">
        <v>0</v>
      </c>
      <c r="Y43" s="47">
        <v>0</v>
      </c>
      <c r="Z43" s="47">
        <v>0</v>
      </c>
      <c r="AA43" s="47">
        <v>0</v>
      </c>
      <c r="AB43" s="47">
        <v>0</v>
      </c>
      <c r="AC43" s="47">
        <v>0</v>
      </c>
      <c r="AD43" s="47">
        <v>0</v>
      </c>
      <c r="AE43" s="50">
        <v>0</v>
      </c>
      <c r="AF43" s="49">
        <v>0</v>
      </c>
      <c r="AG43" s="47">
        <v>0</v>
      </c>
      <c r="AH43" s="47">
        <v>0</v>
      </c>
      <c r="AI43" s="47">
        <v>0</v>
      </c>
      <c r="AJ43" s="47">
        <v>0</v>
      </c>
      <c r="AK43" s="47">
        <v>0</v>
      </c>
      <c r="AL43" s="47">
        <v>0</v>
      </c>
      <c r="AM43" s="47">
        <v>0</v>
      </c>
      <c r="AN43" s="47">
        <v>0</v>
      </c>
      <c r="AO43" s="48">
        <v>0</v>
      </c>
      <c r="AP43" s="51">
        <f t="shared" si="7"/>
        <v>0</v>
      </c>
      <c r="AQ43" s="52">
        <f t="shared" si="7"/>
        <v>0</v>
      </c>
      <c r="AR43" s="52">
        <f t="shared" si="7"/>
        <v>0</v>
      </c>
      <c r="AS43" s="52">
        <f t="shared" si="7"/>
        <v>0</v>
      </c>
      <c r="AT43" s="52">
        <f t="shared" si="7"/>
        <v>0</v>
      </c>
      <c r="AU43" s="52">
        <f t="shared" si="6"/>
        <v>0</v>
      </c>
      <c r="AV43" s="52">
        <f t="shared" si="6"/>
        <v>0</v>
      </c>
      <c r="AW43" s="52">
        <f t="shared" si="6"/>
        <v>0</v>
      </c>
      <c r="AX43" s="52">
        <f t="shared" si="6"/>
        <v>0</v>
      </c>
      <c r="AY43" s="52">
        <f t="shared" si="6"/>
        <v>0</v>
      </c>
      <c r="AZ43" s="52">
        <f t="shared" si="5"/>
        <v>0</v>
      </c>
    </row>
    <row r="44" spans="1:52" x14ac:dyDescent="0.35">
      <c r="A44" s="25" t="s">
        <v>113</v>
      </c>
      <c r="B44" s="25" t="s">
        <v>114</v>
      </c>
      <c r="C44" s="25" t="s">
        <v>143</v>
      </c>
      <c r="D44" s="25" t="s">
        <v>144</v>
      </c>
      <c r="E44" s="80">
        <v>3</v>
      </c>
      <c r="F44" s="26">
        <v>57842</v>
      </c>
      <c r="G44" s="27">
        <v>4</v>
      </c>
      <c r="H44" s="53">
        <f t="shared" si="0"/>
        <v>0</v>
      </c>
      <c r="I44" s="54">
        <f t="shared" si="1"/>
        <v>0</v>
      </c>
      <c r="J44" s="54">
        <f t="shared" si="2"/>
        <v>0</v>
      </c>
      <c r="K44" s="54">
        <f t="shared" si="3"/>
        <v>0</v>
      </c>
      <c r="L44" s="47">
        <v>0</v>
      </c>
      <c r="M44" s="47">
        <v>0</v>
      </c>
      <c r="N44" s="47">
        <v>0</v>
      </c>
      <c r="O44" s="47">
        <v>0</v>
      </c>
      <c r="P44" s="47">
        <v>0</v>
      </c>
      <c r="Q44" s="47">
        <v>0</v>
      </c>
      <c r="R44" s="47">
        <v>0</v>
      </c>
      <c r="S44" s="47">
        <v>0</v>
      </c>
      <c r="T44" s="47">
        <v>0</v>
      </c>
      <c r="U44" s="48">
        <v>0</v>
      </c>
      <c r="V44" s="49">
        <v>0</v>
      </c>
      <c r="W44" s="47">
        <v>0</v>
      </c>
      <c r="X44" s="47">
        <v>0</v>
      </c>
      <c r="Y44" s="47">
        <v>0</v>
      </c>
      <c r="Z44" s="47">
        <v>0</v>
      </c>
      <c r="AA44" s="47">
        <v>0</v>
      </c>
      <c r="AB44" s="47">
        <v>0</v>
      </c>
      <c r="AC44" s="47">
        <v>0</v>
      </c>
      <c r="AD44" s="47">
        <v>0</v>
      </c>
      <c r="AE44" s="50">
        <v>0</v>
      </c>
      <c r="AF44" s="49">
        <v>0</v>
      </c>
      <c r="AG44" s="47">
        <v>0</v>
      </c>
      <c r="AH44" s="47">
        <v>0</v>
      </c>
      <c r="AI44" s="47">
        <v>0</v>
      </c>
      <c r="AJ44" s="47">
        <v>0</v>
      </c>
      <c r="AK44" s="47">
        <v>0</v>
      </c>
      <c r="AL44" s="47">
        <v>0</v>
      </c>
      <c r="AM44" s="47">
        <v>0</v>
      </c>
      <c r="AN44" s="47">
        <v>0</v>
      </c>
      <c r="AO44" s="48">
        <v>0</v>
      </c>
      <c r="AP44" s="51">
        <f t="shared" si="7"/>
        <v>0</v>
      </c>
      <c r="AQ44" s="52">
        <f t="shared" si="7"/>
        <v>0</v>
      </c>
      <c r="AR44" s="52">
        <f t="shared" si="7"/>
        <v>0</v>
      </c>
      <c r="AS44" s="52">
        <f t="shared" si="7"/>
        <v>0</v>
      </c>
      <c r="AT44" s="52">
        <f t="shared" si="7"/>
        <v>0</v>
      </c>
      <c r="AU44" s="52">
        <f t="shared" si="6"/>
        <v>0</v>
      </c>
      <c r="AV44" s="52">
        <f t="shared" si="6"/>
        <v>0</v>
      </c>
      <c r="AW44" s="52">
        <f t="shared" si="6"/>
        <v>0</v>
      </c>
      <c r="AX44" s="52">
        <f t="shared" si="6"/>
        <v>0</v>
      </c>
      <c r="AY44" s="52">
        <f t="shared" si="6"/>
        <v>0</v>
      </c>
      <c r="AZ44" s="52">
        <f t="shared" si="5"/>
        <v>0</v>
      </c>
    </row>
    <row r="45" spans="1:52" x14ac:dyDescent="0.35">
      <c r="A45" s="25" t="s">
        <v>113</v>
      </c>
      <c r="B45" s="25" t="s">
        <v>114</v>
      </c>
      <c r="C45" s="25" t="s">
        <v>145</v>
      </c>
      <c r="D45" s="25" t="s">
        <v>146</v>
      </c>
      <c r="E45" s="80">
        <v>3</v>
      </c>
      <c r="F45" s="26">
        <v>246050</v>
      </c>
      <c r="G45" s="27">
        <v>61818</v>
      </c>
      <c r="H45" s="53">
        <f t="shared" si="0"/>
        <v>17178.419285413907</v>
      </c>
      <c r="I45" s="54">
        <f t="shared" si="1"/>
        <v>9873.3198887942181</v>
      </c>
      <c r="J45" s="54">
        <f t="shared" si="2"/>
        <v>4442.0034909661526</v>
      </c>
      <c r="K45" s="54">
        <f t="shared" si="3"/>
        <v>2863.0959056535362</v>
      </c>
      <c r="L45" s="47">
        <v>0</v>
      </c>
      <c r="M45" s="47">
        <v>0</v>
      </c>
      <c r="N45" s="47">
        <v>0</v>
      </c>
      <c r="O45" s="47">
        <v>0</v>
      </c>
      <c r="P45" s="47">
        <v>2492</v>
      </c>
      <c r="Q45" s="47">
        <v>2142.0850986903401</v>
      </c>
      <c r="R45" s="47">
        <v>2595.0835965357519</v>
      </c>
      <c r="S45" s="47">
        <v>2121.0742921873825</v>
      </c>
      <c r="T45" s="47">
        <v>284.67894559831859</v>
      </c>
      <c r="U45" s="48">
        <v>238.39795578242399</v>
      </c>
      <c r="V45" s="49">
        <v>0</v>
      </c>
      <c r="W45" s="47">
        <v>0</v>
      </c>
      <c r="X45" s="47">
        <v>0</v>
      </c>
      <c r="Y45" s="47">
        <v>0</v>
      </c>
      <c r="Z45" s="47">
        <v>1120.6903319227979</v>
      </c>
      <c r="AA45" s="47">
        <v>963.85680789579112</v>
      </c>
      <c r="AB45" s="47">
        <v>1167.6888995254922</v>
      </c>
      <c r="AC45" s="47">
        <v>954.40274423621076</v>
      </c>
      <c r="AD45" s="47">
        <v>128.09469611982055</v>
      </c>
      <c r="AE45" s="50">
        <v>107.27001126603997</v>
      </c>
      <c r="AF45" s="49">
        <v>0</v>
      </c>
      <c r="AG45" s="47">
        <v>0</v>
      </c>
      <c r="AH45" s="47">
        <v>0</v>
      </c>
      <c r="AI45" s="47">
        <v>0</v>
      </c>
      <c r="AJ45" s="47">
        <v>722.3415981908139</v>
      </c>
      <c r="AK45" s="47">
        <v>621.25446005052549</v>
      </c>
      <c r="AL45" s="47">
        <v>752.63455197811209</v>
      </c>
      <c r="AM45" s="47">
        <v>615.16083787967818</v>
      </c>
      <c r="AN45" s="47">
        <v>82.563510078832266</v>
      </c>
      <c r="AO45" s="48">
        <v>69.140947475574137</v>
      </c>
      <c r="AP45" s="51">
        <f t="shared" si="7"/>
        <v>0</v>
      </c>
      <c r="AQ45" s="52">
        <f t="shared" si="7"/>
        <v>0</v>
      </c>
      <c r="AR45" s="52">
        <f t="shared" si="7"/>
        <v>0</v>
      </c>
      <c r="AS45" s="52">
        <f t="shared" si="7"/>
        <v>0</v>
      </c>
      <c r="AT45" s="52">
        <f t="shared" si="7"/>
        <v>4335.0319301136115</v>
      </c>
      <c r="AU45" s="52">
        <f t="shared" si="6"/>
        <v>3727.1963666366564</v>
      </c>
      <c r="AV45" s="52">
        <f t="shared" si="6"/>
        <v>4515.4070480393566</v>
      </c>
      <c r="AW45" s="52">
        <f t="shared" si="6"/>
        <v>3690.6378743032715</v>
      </c>
      <c r="AX45" s="52">
        <f t="shared" si="6"/>
        <v>495.33715179697145</v>
      </c>
      <c r="AY45" s="52">
        <f t="shared" si="6"/>
        <v>414.80891452403813</v>
      </c>
      <c r="AZ45" s="52">
        <f t="shared" si="5"/>
        <v>17178.419285413904</v>
      </c>
    </row>
    <row r="46" spans="1:52" x14ac:dyDescent="0.35">
      <c r="A46" s="25" t="s">
        <v>113</v>
      </c>
      <c r="B46" s="25" t="s">
        <v>114</v>
      </c>
      <c r="C46" s="25" t="s">
        <v>147</v>
      </c>
      <c r="D46" s="25" t="s">
        <v>148</v>
      </c>
      <c r="E46" s="80">
        <v>0</v>
      </c>
      <c r="F46" s="26">
        <v>56626</v>
      </c>
      <c r="G46" s="27">
        <v>0</v>
      </c>
      <c r="H46" s="53">
        <f t="shared" si="0"/>
        <v>0</v>
      </c>
      <c r="I46" s="54">
        <f t="shared" si="1"/>
        <v>0</v>
      </c>
      <c r="J46" s="54">
        <f t="shared" si="2"/>
        <v>0</v>
      </c>
      <c r="K46" s="54">
        <f t="shared" si="3"/>
        <v>0</v>
      </c>
      <c r="L46" s="47">
        <v>0</v>
      </c>
      <c r="M46" s="47">
        <v>0</v>
      </c>
      <c r="N46" s="47">
        <v>0</v>
      </c>
      <c r="O46" s="47">
        <v>0</v>
      </c>
      <c r="P46" s="47">
        <v>0</v>
      </c>
      <c r="Q46" s="47">
        <v>0</v>
      </c>
      <c r="R46" s="47">
        <v>0</v>
      </c>
      <c r="S46" s="47">
        <v>0</v>
      </c>
      <c r="T46" s="47">
        <v>0</v>
      </c>
      <c r="U46" s="48">
        <v>0</v>
      </c>
      <c r="V46" s="49">
        <v>0</v>
      </c>
      <c r="W46" s="47">
        <v>0</v>
      </c>
      <c r="X46" s="47">
        <v>0</v>
      </c>
      <c r="Y46" s="47">
        <v>0</v>
      </c>
      <c r="Z46" s="47">
        <v>0</v>
      </c>
      <c r="AA46" s="47">
        <v>0</v>
      </c>
      <c r="AB46" s="47">
        <v>0</v>
      </c>
      <c r="AC46" s="47">
        <v>0</v>
      </c>
      <c r="AD46" s="47">
        <v>0</v>
      </c>
      <c r="AE46" s="50">
        <v>0</v>
      </c>
      <c r="AF46" s="49">
        <v>0</v>
      </c>
      <c r="AG46" s="47">
        <v>0</v>
      </c>
      <c r="AH46" s="47">
        <v>0</v>
      </c>
      <c r="AI46" s="47">
        <v>0</v>
      </c>
      <c r="AJ46" s="47">
        <v>0</v>
      </c>
      <c r="AK46" s="47">
        <v>0</v>
      </c>
      <c r="AL46" s="47">
        <v>0</v>
      </c>
      <c r="AM46" s="47">
        <v>0</v>
      </c>
      <c r="AN46" s="47">
        <v>0</v>
      </c>
      <c r="AO46" s="48">
        <v>0</v>
      </c>
      <c r="AP46" s="51">
        <f t="shared" si="7"/>
        <v>0</v>
      </c>
      <c r="AQ46" s="52">
        <f t="shared" si="7"/>
        <v>0</v>
      </c>
      <c r="AR46" s="52">
        <f t="shared" si="7"/>
        <v>0</v>
      </c>
      <c r="AS46" s="52">
        <f t="shared" si="7"/>
        <v>0</v>
      </c>
      <c r="AT46" s="52">
        <f t="shared" si="7"/>
        <v>0</v>
      </c>
      <c r="AU46" s="52">
        <f t="shared" si="6"/>
        <v>0</v>
      </c>
      <c r="AV46" s="52">
        <f t="shared" si="6"/>
        <v>0</v>
      </c>
      <c r="AW46" s="52">
        <f t="shared" si="6"/>
        <v>0</v>
      </c>
      <c r="AX46" s="52">
        <f t="shared" si="6"/>
        <v>0</v>
      </c>
      <c r="AY46" s="52">
        <f t="shared" si="6"/>
        <v>0</v>
      </c>
      <c r="AZ46" s="52">
        <f t="shared" si="5"/>
        <v>0</v>
      </c>
    </row>
    <row r="47" spans="1:52" x14ac:dyDescent="0.35">
      <c r="A47" s="25" t="s">
        <v>113</v>
      </c>
      <c r="B47" s="25" t="s">
        <v>114</v>
      </c>
      <c r="C47" s="25" t="s">
        <v>149</v>
      </c>
      <c r="D47" s="25" t="s">
        <v>150</v>
      </c>
      <c r="E47" s="80">
        <v>2</v>
      </c>
      <c r="F47" s="26">
        <v>36064</v>
      </c>
      <c r="G47" s="27">
        <v>0</v>
      </c>
      <c r="H47" s="53">
        <f t="shared" si="0"/>
        <v>0</v>
      </c>
      <c r="I47" s="54">
        <f t="shared" si="1"/>
        <v>0</v>
      </c>
      <c r="J47" s="54">
        <f t="shared" si="2"/>
        <v>0</v>
      </c>
      <c r="K47" s="54">
        <f t="shared" si="3"/>
        <v>0</v>
      </c>
      <c r="L47" s="47">
        <v>0</v>
      </c>
      <c r="M47" s="47">
        <v>0</v>
      </c>
      <c r="N47" s="47">
        <v>0</v>
      </c>
      <c r="O47" s="47">
        <v>0</v>
      </c>
      <c r="P47" s="47">
        <v>0</v>
      </c>
      <c r="Q47" s="47">
        <v>0</v>
      </c>
      <c r="R47" s="47">
        <v>0</v>
      </c>
      <c r="S47" s="47">
        <v>0</v>
      </c>
      <c r="T47" s="47">
        <v>0</v>
      </c>
      <c r="U47" s="48">
        <v>0</v>
      </c>
      <c r="V47" s="49">
        <v>0</v>
      </c>
      <c r="W47" s="47">
        <v>0</v>
      </c>
      <c r="X47" s="47">
        <v>0</v>
      </c>
      <c r="Y47" s="47">
        <v>0</v>
      </c>
      <c r="Z47" s="47">
        <v>0</v>
      </c>
      <c r="AA47" s="47">
        <v>0</v>
      </c>
      <c r="AB47" s="47">
        <v>0</v>
      </c>
      <c r="AC47" s="47">
        <v>0</v>
      </c>
      <c r="AD47" s="47">
        <v>0</v>
      </c>
      <c r="AE47" s="50">
        <v>0</v>
      </c>
      <c r="AF47" s="49">
        <v>0</v>
      </c>
      <c r="AG47" s="47">
        <v>0</v>
      </c>
      <c r="AH47" s="47">
        <v>0</v>
      </c>
      <c r="AI47" s="47">
        <v>0</v>
      </c>
      <c r="AJ47" s="47">
        <v>0</v>
      </c>
      <c r="AK47" s="47">
        <v>0</v>
      </c>
      <c r="AL47" s="47">
        <v>0</v>
      </c>
      <c r="AM47" s="47">
        <v>0</v>
      </c>
      <c r="AN47" s="47">
        <v>0</v>
      </c>
      <c r="AO47" s="48">
        <v>0</v>
      </c>
      <c r="AP47" s="51">
        <f t="shared" si="7"/>
        <v>0</v>
      </c>
      <c r="AQ47" s="52">
        <f t="shared" si="7"/>
        <v>0</v>
      </c>
      <c r="AR47" s="52">
        <f t="shared" si="7"/>
        <v>0</v>
      </c>
      <c r="AS47" s="52">
        <f t="shared" si="7"/>
        <v>0</v>
      </c>
      <c r="AT47" s="52">
        <f t="shared" si="7"/>
        <v>0</v>
      </c>
      <c r="AU47" s="52">
        <f t="shared" si="6"/>
        <v>0</v>
      </c>
      <c r="AV47" s="52">
        <f t="shared" si="6"/>
        <v>0</v>
      </c>
      <c r="AW47" s="52">
        <f t="shared" si="6"/>
        <v>0</v>
      </c>
      <c r="AX47" s="52">
        <f t="shared" si="6"/>
        <v>0</v>
      </c>
      <c r="AY47" s="52">
        <f t="shared" si="6"/>
        <v>0</v>
      </c>
      <c r="AZ47" s="52">
        <f t="shared" si="5"/>
        <v>0</v>
      </c>
    </row>
    <row r="48" spans="1:52" x14ac:dyDescent="0.35">
      <c r="A48" s="25" t="s">
        <v>113</v>
      </c>
      <c r="B48" s="25" t="s">
        <v>114</v>
      </c>
      <c r="C48" s="25" t="s">
        <v>151</v>
      </c>
      <c r="D48" s="25" t="s">
        <v>152</v>
      </c>
      <c r="E48" s="80">
        <v>3</v>
      </c>
      <c r="F48" s="26">
        <v>78782</v>
      </c>
      <c r="G48" s="27">
        <v>17</v>
      </c>
      <c r="H48" s="53">
        <f t="shared" si="0"/>
        <v>5</v>
      </c>
      <c r="I48" s="54">
        <f t="shared" si="1"/>
        <v>5</v>
      </c>
      <c r="J48" s="54">
        <f t="shared" si="2"/>
        <v>0</v>
      </c>
      <c r="K48" s="54">
        <f t="shared" si="3"/>
        <v>0</v>
      </c>
      <c r="L48" s="47">
        <v>0</v>
      </c>
      <c r="M48" s="47">
        <v>0</v>
      </c>
      <c r="N48" s="47">
        <v>0</v>
      </c>
      <c r="O48" s="47">
        <v>0</v>
      </c>
      <c r="P48" s="47">
        <v>2</v>
      </c>
      <c r="Q48" s="47">
        <v>3</v>
      </c>
      <c r="R48" s="47">
        <v>0</v>
      </c>
      <c r="S48" s="47">
        <v>0</v>
      </c>
      <c r="T48" s="47">
        <v>0</v>
      </c>
      <c r="U48" s="48">
        <v>0</v>
      </c>
      <c r="V48" s="49">
        <v>0</v>
      </c>
      <c r="W48" s="47">
        <v>0</v>
      </c>
      <c r="X48" s="47">
        <v>0</v>
      </c>
      <c r="Y48" s="47">
        <v>0</v>
      </c>
      <c r="Z48" s="47">
        <v>0</v>
      </c>
      <c r="AA48" s="47">
        <v>0</v>
      </c>
      <c r="AB48" s="47">
        <v>0</v>
      </c>
      <c r="AC48" s="47">
        <v>0</v>
      </c>
      <c r="AD48" s="47">
        <v>0</v>
      </c>
      <c r="AE48" s="50">
        <v>0</v>
      </c>
      <c r="AF48" s="49">
        <v>0</v>
      </c>
      <c r="AG48" s="47">
        <v>0</v>
      </c>
      <c r="AH48" s="47">
        <v>0</v>
      </c>
      <c r="AI48" s="47">
        <v>0</v>
      </c>
      <c r="AJ48" s="47">
        <v>0</v>
      </c>
      <c r="AK48" s="47">
        <v>0</v>
      </c>
      <c r="AL48" s="47">
        <v>0</v>
      </c>
      <c r="AM48" s="47">
        <v>0</v>
      </c>
      <c r="AN48" s="47">
        <v>0</v>
      </c>
      <c r="AO48" s="48">
        <v>0</v>
      </c>
      <c r="AP48" s="51">
        <f t="shared" si="7"/>
        <v>0</v>
      </c>
      <c r="AQ48" s="52">
        <f t="shared" si="7"/>
        <v>0</v>
      </c>
      <c r="AR48" s="52">
        <f t="shared" si="7"/>
        <v>0</v>
      </c>
      <c r="AS48" s="52">
        <f t="shared" si="7"/>
        <v>0</v>
      </c>
      <c r="AT48" s="52">
        <f t="shared" si="7"/>
        <v>2</v>
      </c>
      <c r="AU48" s="52">
        <f t="shared" si="6"/>
        <v>3</v>
      </c>
      <c r="AV48" s="52">
        <f t="shared" si="6"/>
        <v>0</v>
      </c>
      <c r="AW48" s="52">
        <f t="shared" si="6"/>
        <v>0</v>
      </c>
      <c r="AX48" s="52">
        <f t="shared" si="6"/>
        <v>0</v>
      </c>
      <c r="AY48" s="52">
        <f t="shared" si="6"/>
        <v>0</v>
      </c>
      <c r="AZ48" s="52">
        <f t="shared" si="5"/>
        <v>5</v>
      </c>
    </row>
    <row r="49" spans="1:52" x14ac:dyDescent="0.35">
      <c r="A49" s="25" t="s">
        <v>113</v>
      </c>
      <c r="B49" s="25" t="s">
        <v>114</v>
      </c>
      <c r="C49" s="25" t="s">
        <v>153</v>
      </c>
      <c r="D49" s="25" t="s">
        <v>154</v>
      </c>
      <c r="E49" s="80">
        <v>3</v>
      </c>
      <c r="F49" s="26">
        <v>270824</v>
      </c>
      <c r="G49" s="27">
        <v>1</v>
      </c>
      <c r="H49" s="53">
        <f t="shared" si="0"/>
        <v>0</v>
      </c>
      <c r="I49" s="54">
        <f t="shared" si="1"/>
        <v>0</v>
      </c>
      <c r="J49" s="54">
        <f t="shared" si="2"/>
        <v>0</v>
      </c>
      <c r="K49" s="54">
        <f t="shared" si="3"/>
        <v>0</v>
      </c>
      <c r="L49" s="47">
        <v>0</v>
      </c>
      <c r="M49" s="47">
        <v>0</v>
      </c>
      <c r="N49" s="47">
        <v>0</v>
      </c>
      <c r="O49" s="47">
        <v>0</v>
      </c>
      <c r="P49" s="47">
        <v>0</v>
      </c>
      <c r="Q49" s="47">
        <v>0</v>
      </c>
      <c r="R49" s="47">
        <v>0</v>
      </c>
      <c r="S49" s="47">
        <v>0</v>
      </c>
      <c r="T49" s="47">
        <v>0</v>
      </c>
      <c r="U49" s="48">
        <v>0</v>
      </c>
      <c r="V49" s="49">
        <v>0</v>
      </c>
      <c r="W49" s="47">
        <v>0</v>
      </c>
      <c r="X49" s="47">
        <v>0</v>
      </c>
      <c r="Y49" s="47">
        <v>0</v>
      </c>
      <c r="Z49" s="47">
        <v>0</v>
      </c>
      <c r="AA49" s="47">
        <v>0</v>
      </c>
      <c r="AB49" s="47">
        <v>0</v>
      </c>
      <c r="AC49" s="47">
        <v>0</v>
      </c>
      <c r="AD49" s="47">
        <v>0</v>
      </c>
      <c r="AE49" s="50">
        <v>0</v>
      </c>
      <c r="AF49" s="49">
        <v>0</v>
      </c>
      <c r="AG49" s="47">
        <v>0</v>
      </c>
      <c r="AH49" s="47">
        <v>0</v>
      </c>
      <c r="AI49" s="47">
        <v>0</v>
      </c>
      <c r="AJ49" s="47">
        <v>0</v>
      </c>
      <c r="AK49" s="47">
        <v>0</v>
      </c>
      <c r="AL49" s="47">
        <v>0</v>
      </c>
      <c r="AM49" s="47">
        <v>0</v>
      </c>
      <c r="AN49" s="47">
        <v>0</v>
      </c>
      <c r="AO49" s="48">
        <v>0</v>
      </c>
      <c r="AP49" s="51">
        <f t="shared" si="7"/>
        <v>0</v>
      </c>
      <c r="AQ49" s="52">
        <f t="shared" si="7"/>
        <v>0</v>
      </c>
      <c r="AR49" s="52">
        <f t="shared" si="7"/>
        <v>0</v>
      </c>
      <c r="AS49" s="52">
        <f t="shared" si="7"/>
        <v>0</v>
      </c>
      <c r="AT49" s="52">
        <f t="shared" si="7"/>
        <v>0</v>
      </c>
      <c r="AU49" s="52">
        <f t="shared" si="6"/>
        <v>0</v>
      </c>
      <c r="AV49" s="52">
        <f t="shared" si="6"/>
        <v>0</v>
      </c>
      <c r="AW49" s="52">
        <f t="shared" si="6"/>
        <v>0</v>
      </c>
      <c r="AX49" s="52">
        <f t="shared" si="6"/>
        <v>0</v>
      </c>
      <c r="AY49" s="52">
        <f t="shared" si="6"/>
        <v>0</v>
      </c>
      <c r="AZ49" s="52">
        <f t="shared" si="5"/>
        <v>0</v>
      </c>
    </row>
    <row r="50" spans="1:52" x14ac:dyDescent="0.35">
      <c r="A50" s="25" t="s">
        <v>113</v>
      </c>
      <c r="B50" s="25" t="s">
        <v>114</v>
      </c>
      <c r="C50" s="25" t="s">
        <v>155</v>
      </c>
      <c r="D50" s="25" t="s">
        <v>156</v>
      </c>
      <c r="E50" s="80">
        <v>4</v>
      </c>
      <c r="F50" s="26">
        <v>635562</v>
      </c>
      <c r="G50" s="27">
        <v>110041</v>
      </c>
      <c r="H50" s="53">
        <f t="shared" si="0"/>
        <v>30576.53217777899</v>
      </c>
      <c r="I50" s="54">
        <f t="shared" si="1"/>
        <v>17572.869123273391</v>
      </c>
      <c r="J50" s="54">
        <f t="shared" si="2"/>
        <v>7907.122620424575</v>
      </c>
      <c r="K50" s="54">
        <f t="shared" si="3"/>
        <v>5096.5404340810246</v>
      </c>
      <c r="L50" s="47">
        <v>0</v>
      </c>
      <c r="M50" s="47">
        <v>0</v>
      </c>
      <c r="N50" s="47">
        <v>0</v>
      </c>
      <c r="O50" s="47">
        <v>0</v>
      </c>
      <c r="P50" s="47">
        <v>4433.5274771055347</v>
      </c>
      <c r="Q50" s="47">
        <v>3813.083347002228</v>
      </c>
      <c r="R50" s="47">
        <v>4619.4570197416715</v>
      </c>
      <c r="S50" s="47">
        <v>3775.6824256137656</v>
      </c>
      <c r="T50" s="47">
        <v>506.75136453111679</v>
      </c>
      <c r="U50" s="48">
        <v>424.36748927907274</v>
      </c>
      <c r="V50" s="49">
        <v>0</v>
      </c>
      <c r="W50" s="47">
        <v>0</v>
      </c>
      <c r="X50" s="47">
        <v>0</v>
      </c>
      <c r="Y50" s="47">
        <v>0</v>
      </c>
      <c r="Z50" s="47">
        <v>1994.9187100054451</v>
      </c>
      <c r="AA50" s="47">
        <v>1715.7424536164347</v>
      </c>
      <c r="AB50" s="47">
        <v>2078.5799312932268</v>
      </c>
      <c r="AC50" s="47">
        <v>1698.9134617505722</v>
      </c>
      <c r="AD50" s="47">
        <v>228.01883683912732</v>
      </c>
      <c r="AE50" s="50">
        <v>190.94922691976942</v>
      </c>
      <c r="AF50" s="49">
        <v>0</v>
      </c>
      <c r="AG50" s="47">
        <v>0</v>
      </c>
      <c r="AH50" s="47">
        <v>0</v>
      </c>
      <c r="AI50" s="47">
        <v>0</v>
      </c>
      <c r="AJ50" s="47">
        <v>1285.8260022406962</v>
      </c>
      <c r="AK50" s="47">
        <v>1105.8827855708673</v>
      </c>
      <c r="AL50" s="47">
        <v>1339.7498905532925</v>
      </c>
      <c r="AM50" s="47">
        <v>1095.035649181754</v>
      </c>
      <c r="AN50" s="47">
        <v>146.9696724673199</v>
      </c>
      <c r="AO50" s="48">
        <v>123.07643406709461</v>
      </c>
      <c r="AP50" s="51">
        <f t="shared" si="7"/>
        <v>0</v>
      </c>
      <c r="AQ50" s="52">
        <f t="shared" si="7"/>
        <v>0</v>
      </c>
      <c r="AR50" s="52">
        <f t="shared" si="7"/>
        <v>0</v>
      </c>
      <c r="AS50" s="52">
        <f t="shared" si="7"/>
        <v>0</v>
      </c>
      <c r="AT50" s="52">
        <f t="shared" si="7"/>
        <v>7714.2721893516755</v>
      </c>
      <c r="AU50" s="52">
        <f t="shared" si="6"/>
        <v>6634.7085861895303</v>
      </c>
      <c r="AV50" s="52">
        <f t="shared" si="6"/>
        <v>8037.7868415881912</v>
      </c>
      <c r="AW50" s="52">
        <f t="shared" si="6"/>
        <v>6569.6315365460914</v>
      </c>
      <c r="AX50" s="52">
        <f t="shared" si="6"/>
        <v>881.73987383756401</v>
      </c>
      <c r="AY50" s="52">
        <f t="shared" si="6"/>
        <v>738.39315026593681</v>
      </c>
      <c r="AZ50" s="52">
        <f t="shared" si="5"/>
        <v>30576.532177778987</v>
      </c>
    </row>
    <row r="51" spans="1:52" x14ac:dyDescent="0.35">
      <c r="A51" s="25" t="s">
        <v>113</v>
      </c>
      <c r="B51" s="25" t="s">
        <v>114</v>
      </c>
      <c r="C51" s="25" t="s">
        <v>157</v>
      </c>
      <c r="D51" s="25" t="s">
        <v>158</v>
      </c>
      <c r="E51" s="80">
        <v>0</v>
      </c>
      <c r="F51" s="26">
        <v>0</v>
      </c>
      <c r="G51" s="27">
        <v>0</v>
      </c>
      <c r="H51" s="53">
        <f t="shared" si="0"/>
        <v>0</v>
      </c>
      <c r="I51" s="54">
        <f t="shared" si="1"/>
        <v>0</v>
      </c>
      <c r="J51" s="54">
        <f t="shared" si="2"/>
        <v>0</v>
      </c>
      <c r="K51" s="54">
        <f t="shared" si="3"/>
        <v>0</v>
      </c>
      <c r="L51" s="47">
        <v>0</v>
      </c>
      <c r="M51" s="47">
        <v>0</v>
      </c>
      <c r="N51" s="47">
        <v>0</v>
      </c>
      <c r="O51" s="47">
        <v>0</v>
      </c>
      <c r="P51" s="47">
        <v>0</v>
      </c>
      <c r="Q51" s="47">
        <v>0</v>
      </c>
      <c r="R51" s="47">
        <v>0</v>
      </c>
      <c r="S51" s="47">
        <v>0</v>
      </c>
      <c r="T51" s="47">
        <v>0</v>
      </c>
      <c r="U51" s="48">
        <v>0</v>
      </c>
      <c r="V51" s="49">
        <v>0</v>
      </c>
      <c r="W51" s="47">
        <v>0</v>
      </c>
      <c r="X51" s="47">
        <v>0</v>
      </c>
      <c r="Y51" s="47">
        <v>0</v>
      </c>
      <c r="Z51" s="47">
        <v>0</v>
      </c>
      <c r="AA51" s="47">
        <v>0</v>
      </c>
      <c r="AB51" s="47">
        <v>0</v>
      </c>
      <c r="AC51" s="47">
        <v>0</v>
      </c>
      <c r="AD51" s="47">
        <v>0</v>
      </c>
      <c r="AE51" s="50">
        <v>0</v>
      </c>
      <c r="AF51" s="49">
        <v>0</v>
      </c>
      <c r="AG51" s="47">
        <v>0</v>
      </c>
      <c r="AH51" s="47">
        <v>0</v>
      </c>
      <c r="AI51" s="47">
        <v>0</v>
      </c>
      <c r="AJ51" s="47">
        <v>0</v>
      </c>
      <c r="AK51" s="47">
        <v>0</v>
      </c>
      <c r="AL51" s="47">
        <v>0</v>
      </c>
      <c r="AM51" s="47">
        <v>0</v>
      </c>
      <c r="AN51" s="47">
        <v>0</v>
      </c>
      <c r="AO51" s="48">
        <v>0</v>
      </c>
      <c r="AP51" s="51">
        <f t="shared" si="7"/>
        <v>0</v>
      </c>
      <c r="AQ51" s="52">
        <f t="shared" si="7"/>
        <v>0</v>
      </c>
      <c r="AR51" s="52">
        <f t="shared" si="7"/>
        <v>0</v>
      </c>
      <c r="AS51" s="52">
        <f t="shared" si="7"/>
        <v>0</v>
      </c>
      <c r="AT51" s="52">
        <f t="shared" si="7"/>
        <v>0</v>
      </c>
      <c r="AU51" s="52">
        <f t="shared" si="6"/>
        <v>0</v>
      </c>
      <c r="AV51" s="52">
        <f t="shared" si="6"/>
        <v>0</v>
      </c>
      <c r="AW51" s="52">
        <f t="shared" si="6"/>
        <v>0</v>
      </c>
      <c r="AX51" s="52">
        <f t="shared" si="6"/>
        <v>0</v>
      </c>
      <c r="AY51" s="52">
        <f t="shared" si="6"/>
        <v>0</v>
      </c>
      <c r="AZ51" s="52">
        <f t="shared" si="5"/>
        <v>0</v>
      </c>
    </row>
    <row r="52" spans="1:52" x14ac:dyDescent="0.35">
      <c r="A52" s="25" t="s">
        <v>113</v>
      </c>
      <c r="B52" s="25" t="s">
        <v>114</v>
      </c>
      <c r="C52" s="25" t="s">
        <v>159</v>
      </c>
      <c r="D52" s="25" t="s">
        <v>160</v>
      </c>
      <c r="E52" s="80">
        <v>4</v>
      </c>
      <c r="F52" s="26">
        <v>192499</v>
      </c>
      <c r="G52" s="27">
        <v>28264</v>
      </c>
      <c r="H52" s="53">
        <f t="shared" si="0"/>
        <v>7853.5737177301671</v>
      </c>
      <c r="I52" s="54">
        <f t="shared" si="1"/>
        <v>4513.5865077580083</v>
      </c>
      <c r="J52" s="54">
        <f t="shared" si="2"/>
        <v>2030.9422282938194</v>
      </c>
      <c r="K52" s="54">
        <f t="shared" si="3"/>
        <v>1309.0449816783389</v>
      </c>
      <c r="L52" s="47">
        <v>0</v>
      </c>
      <c r="M52" s="47">
        <v>0</v>
      </c>
      <c r="N52" s="47">
        <v>0</v>
      </c>
      <c r="O52" s="47">
        <v>0</v>
      </c>
      <c r="P52" s="47">
        <v>1138.7502895549005</v>
      </c>
      <c r="Q52" s="47">
        <v>979.3893886794101</v>
      </c>
      <c r="R52" s="47">
        <v>1186.5062404556356</v>
      </c>
      <c r="S52" s="47">
        <v>969.78297250613377</v>
      </c>
      <c r="T52" s="47">
        <v>130.15894591204628</v>
      </c>
      <c r="U52" s="48">
        <v>108.99867064988241</v>
      </c>
      <c r="V52" s="49">
        <v>0</v>
      </c>
      <c r="W52" s="47">
        <v>0</v>
      </c>
      <c r="X52" s="47">
        <v>0</v>
      </c>
      <c r="Y52" s="47">
        <v>0</v>
      </c>
      <c r="Z52" s="47">
        <v>512.39431138933571</v>
      </c>
      <c r="AA52" s="47">
        <v>440.68796820289623</v>
      </c>
      <c r="AB52" s="47">
        <v>533.88267262267482</v>
      </c>
      <c r="AC52" s="47">
        <v>436.36544636015822</v>
      </c>
      <c r="AD52" s="47">
        <v>58.566574317037237</v>
      </c>
      <c r="AE52" s="50">
        <v>49.045255401717199</v>
      </c>
      <c r="AF52" s="49">
        <v>0</v>
      </c>
      <c r="AG52" s="47">
        <v>0</v>
      </c>
      <c r="AH52" s="47">
        <v>0</v>
      </c>
      <c r="AI52" s="47">
        <v>0</v>
      </c>
      <c r="AJ52" s="47">
        <v>330.26404819413705</v>
      </c>
      <c r="AK52" s="47">
        <v>284.04568343958158</v>
      </c>
      <c r="AL52" s="47">
        <v>344.11438378966255</v>
      </c>
      <c r="AM52" s="47">
        <v>281.25959949903302</v>
      </c>
      <c r="AN52" s="47">
        <v>37.74911917027589</v>
      </c>
      <c r="AO52" s="48">
        <v>31.612147585648639</v>
      </c>
      <c r="AP52" s="51">
        <f t="shared" si="7"/>
        <v>0</v>
      </c>
      <c r="AQ52" s="52">
        <f t="shared" si="7"/>
        <v>0</v>
      </c>
      <c r="AR52" s="52">
        <f t="shared" si="7"/>
        <v>0</v>
      </c>
      <c r="AS52" s="52">
        <f t="shared" si="7"/>
        <v>0</v>
      </c>
      <c r="AT52" s="52">
        <f t="shared" si="7"/>
        <v>1981.4086491383732</v>
      </c>
      <c r="AU52" s="52">
        <f t="shared" si="6"/>
        <v>1704.1230403218879</v>
      </c>
      <c r="AV52" s="52">
        <f t="shared" si="6"/>
        <v>2064.5032968679729</v>
      </c>
      <c r="AW52" s="52">
        <f t="shared" si="6"/>
        <v>1687.408018365325</v>
      </c>
      <c r="AX52" s="52">
        <f t="shared" si="6"/>
        <v>226.4746393993594</v>
      </c>
      <c r="AY52" s="52">
        <f t="shared" si="6"/>
        <v>189.65607363724826</v>
      </c>
      <c r="AZ52" s="52">
        <f t="shared" si="5"/>
        <v>7853.5737177301662</v>
      </c>
    </row>
    <row r="53" spans="1:52" x14ac:dyDescent="0.35">
      <c r="A53" s="25" t="s">
        <v>113</v>
      </c>
      <c r="B53" s="25" t="s">
        <v>114</v>
      </c>
      <c r="C53" s="25" t="s">
        <v>161</v>
      </c>
      <c r="D53" s="25" t="s">
        <v>162</v>
      </c>
      <c r="E53" s="80">
        <v>4</v>
      </c>
      <c r="F53" s="26">
        <v>243827</v>
      </c>
      <c r="G53" s="27">
        <v>146599</v>
      </c>
      <c r="H53" s="53">
        <f t="shared" si="0"/>
        <v>40734.717430141696</v>
      </c>
      <c r="I53" s="54">
        <f t="shared" si="1"/>
        <v>23410.956285409578</v>
      </c>
      <c r="J53" s="54">
        <f t="shared" si="2"/>
        <v>10534.039758195784</v>
      </c>
      <c r="K53" s="54">
        <f t="shared" si="3"/>
        <v>6789.7213865363265</v>
      </c>
      <c r="L53" s="47">
        <v>0</v>
      </c>
      <c r="M53" s="47">
        <v>0</v>
      </c>
      <c r="N53" s="47">
        <v>0</v>
      </c>
      <c r="O53" s="47">
        <v>0</v>
      </c>
      <c r="P53" s="47">
        <v>5906.4411866140272</v>
      </c>
      <c r="Q53" s="47">
        <v>5079.8720984649317</v>
      </c>
      <c r="R53" s="47">
        <v>6154.1405443162939</v>
      </c>
      <c r="S53" s="47">
        <v>5030.045782140769</v>
      </c>
      <c r="T53" s="47">
        <v>675.10512707897226</v>
      </c>
      <c r="U53" s="48">
        <v>565.35154679458367</v>
      </c>
      <c r="V53" s="49">
        <v>0</v>
      </c>
      <c r="W53" s="47">
        <v>0</v>
      </c>
      <c r="X53" s="47">
        <v>0</v>
      </c>
      <c r="Y53" s="47">
        <v>0</v>
      </c>
      <c r="Z53" s="47">
        <v>2657.6738485481615</v>
      </c>
      <c r="AA53" s="47">
        <v>2285.7492021856915</v>
      </c>
      <c r="AB53" s="47">
        <v>2769.1291368458642</v>
      </c>
      <c r="AC53" s="47">
        <v>2263.329255270055</v>
      </c>
      <c r="AD53" s="47">
        <v>303.77162568296563</v>
      </c>
      <c r="AE53" s="50">
        <v>254.38668966304624</v>
      </c>
      <c r="AF53" s="49">
        <v>0</v>
      </c>
      <c r="AG53" s="47">
        <v>0</v>
      </c>
      <c r="AH53" s="47">
        <v>0</v>
      </c>
      <c r="AI53" s="47">
        <v>0</v>
      </c>
      <c r="AJ53" s="47">
        <v>1713.0052080813859</v>
      </c>
      <c r="AK53" s="47">
        <v>1473.2809632946226</v>
      </c>
      <c r="AL53" s="47">
        <v>1784.8437782755709</v>
      </c>
      <c r="AM53" s="47">
        <v>1458.8301736116168</v>
      </c>
      <c r="AN53" s="47">
        <v>195.79617609833269</v>
      </c>
      <c r="AO53" s="48">
        <v>163.9650871747985</v>
      </c>
      <c r="AP53" s="51">
        <f t="shared" si="7"/>
        <v>0</v>
      </c>
      <c r="AQ53" s="52">
        <f t="shared" si="7"/>
        <v>0</v>
      </c>
      <c r="AR53" s="52">
        <f t="shared" si="7"/>
        <v>0</v>
      </c>
      <c r="AS53" s="52">
        <f t="shared" si="7"/>
        <v>0</v>
      </c>
      <c r="AT53" s="52">
        <f t="shared" si="7"/>
        <v>10277.120243243575</v>
      </c>
      <c r="AU53" s="52">
        <f t="shared" si="6"/>
        <v>8838.9022639452451</v>
      </c>
      <c r="AV53" s="52">
        <f t="shared" si="6"/>
        <v>10708.113459437729</v>
      </c>
      <c r="AW53" s="52">
        <f t="shared" si="6"/>
        <v>8752.2052110224413</v>
      </c>
      <c r="AX53" s="52">
        <f t="shared" si="6"/>
        <v>1174.6729288602705</v>
      </c>
      <c r="AY53" s="52">
        <f t="shared" si="6"/>
        <v>983.70332363242846</v>
      </c>
      <c r="AZ53" s="52">
        <f t="shared" si="5"/>
        <v>40734.717430141689</v>
      </c>
    </row>
    <row r="54" spans="1:52" x14ac:dyDescent="0.35">
      <c r="A54" s="25" t="s">
        <v>113</v>
      </c>
      <c r="B54" s="25" t="s">
        <v>114</v>
      </c>
      <c r="C54" s="25" t="s">
        <v>163</v>
      </c>
      <c r="D54" s="25" t="s">
        <v>164</v>
      </c>
      <c r="E54" s="80">
        <v>3</v>
      </c>
      <c r="F54" s="26">
        <v>208228</v>
      </c>
      <c r="G54" s="27">
        <v>87883</v>
      </c>
      <c r="H54" s="53">
        <f t="shared" si="0"/>
        <v>24419.601579227296</v>
      </c>
      <c r="I54" s="54">
        <f t="shared" si="1"/>
        <v>14034.373162372527</v>
      </c>
      <c r="J54" s="54">
        <f t="shared" si="2"/>
        <v>6314.9340450447835</v>
      </c>
      <c r="K54" s="54">
        <f t="shared" si="3"/>
        <v>4070.2943718099859</v>
      </c>
      <c r="L54" s="47">
        <v>0</v>
      </c>
      <c r="M54" s="47">
        <v>0</v>
      </c>
      <c r="N54" s="47">
        <v>0</v>
      </c>
      <c r="O54" s="47">
        <v>0</v>
      </c>
      <c r="P54" s="47">
        <v>3540.7865729179639</v>
      </c>
      <c r="Q54" s="47">
        <v>3045.2758861205984</v>
      </c>
      <c r="R54" s="47">
        <v>3689.2770991353887</v>
      </c>
      <c r="S54" s="47">
        <v>3015.4060632874525</v>
      </c>
      <c r="T54" s="47">
        <v>404.71124552746824</v>
      </c>
      <c r="U54" s="48">
        <v>338.9162953836547</v>
      </c>
      <c r="V54" s="49">
        <v>0</v>
      </c>
      <c r="W54" s="47">
        <v>0</v>
      </c>
      <c r="X54" s="47">
        <v>0</v>
      </c>
      <c r="Y54" s="47">
        <v>0</v>
      </c>
      <c r="Z54" s="47">
        <v>1593.2192636508985</v>
      </c>
      <c r="AA54" s="47">
        <v>1370.2583041881946</v>
      </c>
      <c r="AB54" s="47">
        <v>1660.0343517583688</v>
      </c>
      <c r="AC54" s="47">
        <v>1356.8180201836183</v>
      </c>
      <c r="AD54" s="47">
        <v>182.1046649697206</v>
      </c>
      <c r="AE54" s="50">
        <v>152.49944029398219</v>
      </c>
      <c r="AF54" s="49">
        <v>0</v>
      </c>
      <c r="AG54" s="47">
        <v>0</v>
      </c>
      <c r="AH54" s="47">
        <v>0</v>
      </c>
      <c r="AI54" s="47">
        <v>0</v>
      </c>
      <c r="AJ54" s="47">
        <v>1026.9103929891503</v>
      </c>
      <c r="AK54" s="47">
        <v>883.20077829467687</v>
      </c>
      <c r="AL54" s="47">
        <v>1069.9760964685436</v>
      </c>
      <c r="AM54" s="47">
        <v>874.5378355071299</v>
      </c>
      <c r="AN54" s="47">
        <v>117.37566657378136</v>
      </c>
      <c r="AO54" s="48">
        <v>98.293601976703911</v>
      </c>
      <c r="AP54" s="51">
        <f t="shared" si="7"/>
        <v>0</v>
      </c>
      <c r="AQ54" s="52">
        <f t="shared" si="7"/>
        <v>0</v>
      </c>
      <c r="AR54" s="52">
        <f t="shared" si="7"/>
        <v>0</v>
      </c>
      <c r="AS54" s="52">
        <f t="shared" si="7"/>
        <v>0</v>
      </c>
      <c r="AT54" s="52">
        <f t="shared" si="7"/>
        <v>6160.9162295580118</v>
      </c>
      <c r="AU54" s="52">
        <f t="shared" si="6"/>
        <v>5298.7349686034695</v>
      </c>
      <c r="AV54" s="52">
        <f t="shared" si="6"/>
        <v>6419.2875473623017</v>
      </c>
      <c r="AW54" s="52">
        <f t="shared" si="6"/>
        <v>5246.7619189782008</v>
      </c>
      <c r="AX54" s="52">
        <f t="shared" si="6"/>
        <v>704.1915770709702</v>
      </c>
      <c r="AY54" s="52">
        <f t="shared" si="6"/>
        <v>589.70933765434086</v>
      </c>
      <c r="AZ54" s="52">
        <f t="shared" si="5"/>
        <v>24419.601579227299</v>
      </c>
    </row>
    <row r="55" spans="1:52" x14ac:dyDescent="0.35">
      <c r="A55" s="25" t="s">
        <v>113</v>
      </c>
      <c r="B55" s="25" t="s">
        <v>114</v>
      </c>
      <c r="C55" s="25" t="s">
        <v>165</v>
      </c>
      <c r="D55" s="25" t="s">
        <v>166</v>
      </c>
      <c r="E55" s="80">
        <v>2</v>
      </c>
      <c r="F55" s="26">
        <v>0</v>
      </c>
      <c r="G55" s="27">
        <v>0</v>
      </c>
      <c r="H55" s="53">
        <f t="shared" si="0"/>
        <v>0</v>
      </c>
      <c r="I55" s="54">
        <f t="shared" si="1"/>
        <v>0</v>
      </c>
      <c r="J55" s="54">
        <f t="shared" si="2"/>
        <v>0</v>
      </c>
      <c r="K55" s="54">
        <f t="shared" si="3"/>
        <v>0</v>
      </c>
      <c r="L55" s="47">
        <v>0</v>
      </c>
      <c r="M55" s="47">
        <v>0</v>
      </c>
      <c r="N55" s="47">
        <v>0</v>
      </c>
      <c r="O55" s="47">
        <v>0</v>
      </c>
      <c r="P55" s="47">
        <v>0</v>
      </c>
      <c r="Q55" s="47">
        <v>0</v>
      </c>
      <c r="R55" s="47">
        <v>0</v>
      </c>
      <c r="S55" s="47">
        <v>0</v>
      </c>
      <c r="T55" s="47">
        <v>0</v>
      </c>
      <c r="U55" s="48">
        <v>0</v>
      </c>
      <c r="V55" s="49">
        <v>0</v>
      </c>
      <c r="W55" s="47">
        <v>0</v>
      </c>
      <c r="X55" s="47">
        <v>0</v>
      </c>
      <c r="Y55" s="47">
        <v>0</v>
      </c>
      <c r="Z55" s="47">
        <v>0</v>
      </c>
      <c r="AA55" s="47">
        <v>0</v>
      </c>
      <c r="AB55" s="47">
        <v>0</v>
      </c>
      <c r="AC55" s="47">
        <v>0</v>
      </c>
      <c r="AD55" s="47">
        <v>0</v>
      </c>
      <c r="AE55" s="50">
        <v>0</v>
      </c>
      <c r="AF55" s="49">
        <v>0</v>
      </c>
      <c r="AG55" s="47">
        <v>0</v>
      </c>
      <c r="AH55" s="47">
        <v>0</v>
      </c>
      <c r="AI55" s="47">
        <v>0</v>
      </c>
      <c r="AJ55" s="47">
        <v>0</v>
      </c>
      <c r="AK55" s="47">
        <v>0</v>
      </c>
      <c r="AL55" s="47">
        <v>0</v>
      </c>
      <c r="AM55" s="47">
        <v>0</v>
      </c>
      <c r="AN55" s="47">
        <v>0</v>
      </c>
      <c r="AO55" s="48">
        <v>0</v>
      </c>
      <c r="AP55" s="51">
        <f t="shared" si="7"/>
        <v>0</v>
      </c>
      <c r="AQ55" s="52">
        <f t="shared" si="7"/>
        <v>0</v>
      </c>
      <c r="AR55" s="52">
        <f t="shared" si="7"/>
        <v>0</v>
      </c>
      <c r="AS55" s="52">
        <f t="shared" si="7"/>
        <v>0</v>
      </c>
      <c r="AT55" s="52">
        <f t="shared" si="7"/>
        <v>0</v>
      </c>
      <c r="AU55" s="52">
        <f t="shared" si="6"/>
        <v>0</v>
      </c>
      <c r="AV55" s="52">
        <f t="shared" si="6"/>
        <v>0</v>
      </c>
      <c r="AW55" s="52">
        <f t="shared" si="6"/>
        <v>0</v>
      </c>
      <c r="AX55" s="52">
        <f t="shared" si="6"/>
        <v>0</v>
      </c>
      <c r="AY55" s="52">
        <f t="shared" si="6"/>
        <v>0</v>
      </c>
      <c r="AZ55" s="52">
        <f t="shared" si="5"/>
        <v>0</v>
      </c>
    </row>
    <row r="56" spans="1:52" x14ac:dyDescent="0.35">
      <c r="A56" s="25" t="s">
        <v>113</v>
      </c>
      <c r="B56" s="25" t="s">
        <v>114</v>
      </c>
      <c r="C56" s="25" t="s">
        <v>167</v>
      </c>
      <c r="D56" s="25" t="s">
        <v>168</v>
      </c>
      <c r="E56" s="80">
        <v>2</v>
      </c>
      <c r="F56" s="26">
        <v>70922</v>
      </c>
      <c r="G56" s="27">
        <v>0</v>
      </c>
      <c r="H56" s="53">
        <f t="shared" si="0"/>
        <v>0</v>
      </c>
      <c r="I56" s="54">
        <f t="shared" si="1"/>
        <v>0</v>
      </c>
      <c r="J56" s="54">
        <f t="shared" si="2"/>
        <v>0</v>
      </c>
      <c r="K56" s="54">
        <f t="shared" si="3"/>
        <v>0</v>
      </c>
      <c r="L56" s="47">
        <v>0</v>
      </c>
      <c r="M56" s="47">
        <v>0</v>
      </c>
      <c r="N56" s="47">
        <v>0</v>
      </c>
      <c r="O56" s="47">
        <v>0</v>
      </c>
      <c r="P56" s="47">
        <v>0</v>
      </c>
      <c r="Q56" s="47">
        <v>0</v>
      </c>
      <c r="R56" s="47">
        <v>0</v>
      </c>
      <c r="S56" s="47">
        <v>0</v>
      </c>
      <c r="T56" s="47">
        <v>0</v>
      </c>
      <c r="U56" s="48">
        <v>0</v>
      </c>
      <c r="V56" s="49">
        <v>0</v>
      </c>
      <c r="W56" s="47">
        <v>0</v>
      </c>
      <c r="X56" s="47">
        <v>0</v>
      </c>
      <c r="Y56" s="47">
        <v>0</v>
      </c>
      <c r="Z56" s="47">
        <v>0</v>
      </c>
      <c r="AA56" s="47">
        <v>0</v>
      </c>
      <c r="AB56" s="47">
        <v>0</v>
      </c>
      <c r="AC56" s="47">
        <v>0</v>
      </c>
      <c r="AD56" s="47">
        <v>0</v>
      </c>
      <c r="AE56" s="50">
        <v>0</v>
      </c>
      <c r="AF56" s="49">
        <v>0</v>
      </c>
      <c r="AG56" s="47">
        <v>0</v>
      </c>
      <c r="AH56" s="47">
        <v>0</v>
      </c>
      <c r="AI56" s="47">
        <v>0</v>
      </c>
      <c r="AJ56" s="47">
        <v>0</v>
      </c>
      <c r="AK56" s="47">
        <v>0</v>
      </c>
      <c r="AL56" s="47">
        <v>0</v>
      </c>
      <c r="AM56" s="47">
        <v>0</v>
      </c>
      <c r="AN56" s="47">
        <v>0</v>
      </c>
      <c r="AO56" s="48">
        <v>0</v>
      </c>
      <c r="AP56" s="51">
        <f t="shared" si="7"/>
        <v>0</v>
      </c>
      <c r="AQ56" s="52">
        <f t="shared" si="7"/>
        <v>0</v>
      </c>
      <c r="AR56" s="52">
        <f t="shared" si="7"/>
        <v>0</v>
      </c>
      <c r="AS56" s="52">
        <f t="shared" si="7"/>
        <v>0</v>
      </c>
      <c r="AT56" s="52">
        <f t="shared" si="7"/>
        <v>0</v>
      </c>
      <c r="AU56" s="52">
        <f t="shared" si="6"/>
        <v>0</v>
      </c>
      <c r="AV56" s="52">
        <f t="shared" si="6"/>
        <v>0</v>
      </c>
      <c r="AW56" s="52">
        <f t="shared" si="6"/>
        <v>0</v>
      </c>
      <c r="AX56" s="52">
        <f t="shared" si="6"/>
        <v>0</v>
      </c>
      <c r="AY56" s="52">
        <f t="shared" si="6"/>
        <v>0</v>
      </c>
      <c r="AZ56" s="52">
        <f t="shared" si="5"/>
        <v>0</v>
      </c>
    </row>
    <row r="57" spans="1:52" x14ac:dyDescent="0.35">
      <c r="A57" s="25" t="s">
        <v>169</v>
      </c>
      <c r="B57" s="25" t="s">
        <v>170</v>
      </c>
      <c r="C57" s="25" t="s">
        <v>171</v>
      </c>
      <c r="D57" s="25" t="s">
        <v>172</v>
      </c>
      <c r="E57" s="80">
        <v>2</v>
      </c>
      <c r="F57" s="26">
        <v>113128</v>
      </c>
      <c r="G57" s="27">
        <v>0</v>
      </c>
      <c r="H57" s="53">
        <f t="shared" si="0"/>
        <v>0</v>
      </c>
      <c r="I57" s="54">
        <f t="shared" si="1"/>
        <v>0</v>
      </c>
      <c r="J57" s="54">
        <f t="shared" si="2"/>
        <v>0</v>
      </c>
      <c r="K57" s="54">
        <f t="shared" si="3"/>
        <v>0</v>
      </c>
      <c r="L57" s="47">
        <v>0</v>
      </c>
      <c r="M57" s="47">
        <v>0</v>
      </c>
      <c r="N57" s="47">
        <v>0</v>
      </c>
      <c r="O57" s="47">
        <v>0</v>
      </c>
      <c r="P57" s="47">
        <v>0</v>
      </c>
      <c r="Q57" s="47">
        <v>0</v>
      </c>
      <c r="R57" s="47">
        <v>0</v>
      </c>
      <c r="S57" s="47">
        <v>0</v>
      </c>
      <c r="T57" s="47">
        <v>0</v>
      </c>
      <c r="U57" s="48">
        <v>0</v>
      </c>
      <c r="V57" s="49">
        <v>0</v>
      </c>
      <c r="W57" s="47">
        <v>0</v>
      </c>
      <c r="X57" s="47">
        <v>0</v>
      </c>
      <c r="Y57" s="47">
        <v>0</v>
      </c>
      <c r="Z57" s="47">
        <v>0</v>
      </c>
      <c r="AA57" s="47">
        <v>0</v>
      </c>
      <c r="AB57" s="47">
        <v>0</v>
      </c>
      <c r="AC57" s="47">
        <v>0</v>
      </c>
      <c r="AD57" s="47">
        <v>0</v>
      </c>
      <c r="AE57" s="50">
        <v>0</v>
      </c>
      <c r="AF57" s="49">
        <v>0</v>
      </c>
      <c r="AG57" s="47">
        <v>0</v>
      </c>
      <c r="AH57" s="47">
        <v>0</v>
      </c>
      <c r="AI57" s="47">
        <v>0</v>
      </c>
      <c r="AJ57" s="47">
        <v>0</v>
      </c>
      <c r="AK57" s="47">
        <v>0</v>
      </c>
      <c r="AL57" s="47">
        <v>0</v>
      </c>
      <c r="AM57" s="47">
        <v>0</v>
      </c>
      <c r="AN57" s="47">
        <v>0</v>
      </c>
      <c r="AO57" s="48">
        <v>0</v>
      </c>
      <c r="AP57" s="51">
        <f t="shared" si="7"/>
        <v>0</v>
      </c>
      <c r="AQ57" s="52">
        <f t="shared" si="7"/>
        <v>0</v>
      </c>
      <c r="AR57" s="52">
        <f t="shared" si="7"/>
        <v>0</v>
      </c>
      <c r="AS57" s="52">
        <f t="shared" si="7"/>
        <v>0</v>
      </c>
      <c r="AT57" s="52">
        <f t="shared" si="7"/>
        <v>0</v>
      </c>
      <c r="AU57" s="52">
        <f t="shared" si="6"/>
        <v>0</v>
      </c>
      <c r="AV57" s="52">
        <f t="shared" si="6"/>
        <v>0</v>
      </c>
      <c r="AW57" s="52">
        <f t="shared" si="6"/>
        <v>0</v>
      </c>
      <c r="AX57" s="52">
        <f t="shared" si="6"/>
        <v>0</v>
      </c>
      <c r="AY57" s="52">
        <f t="shared" si="6"/>
        <v>0</v>
      </c>
      <c r="AZ57" s="52">
        <f t="shared" si="5"/>
        <v>0</v>
      </c>
    </row>
    <row r="58" spans="1:52" x14ac:dyDescent="0.35">
      <c r="A58" s="25" t="s">
        <v>169</v>
      </c>
      <c r="B58" s="25" t="s">
        <v>170</v>
      </c>
      <c r="C58" s="25" t="s">
        <v>173</v>
      </c>
      <c r="D58" s="25" t="s">
        <v>174</v>
      </c>
      <c r="E58" s="80">
        <v>2</v>
      </c>
      <c r="F58" s="26">
        <v>69513</v>
      </c>
      <c r="G58" s="27">
        <v>0</v>
      </c>
      <c r="H58" s="53">
        <f t="shared" si="0"/>
        <v>0</v>
      </c>
      <c r="I58" s="54">
        <f t="shared" si="1"/>
        <v>0</v>
      </c>
      <c r="J58" s="54">
        <f t="shared" si="2"/>
        <v>0</v>
      </c>
      <c r="K58" s="54">
        <f t="shared" si="3"/>
        <v>0</v>
      </c>
      <c r="L58" s="47">
        <v>0</v>
      </c>
      <c r="M58" s="47">
        <v>0</v>
      </c>
      <c r="N58" s="47">
        <v>0</v>
      </c>
      <c r="O58" s="47">
        <v>0</v>
      </c>
      <c r="P58" s="47">
        <v>0</v>
      </c>
      <c r="Q58" s="47">
        <v>0</v>
      </c>
      <c r="R58" s="47">
        <v>0</v>
      </c>
      <c r="S58" s="47">
        <v>0</v>
      </c>
      <c r="T58" s="47">
        <v>0</v>
      </c>
      <c r="U58" s="48">
        <v>0</v>
      </c>
      <c r="V58" s="49">
        <v>0</v>
      </c>
      <c r="W58" s="47">
        <v>0</v>
      </c>
      <c r="X58" s="47">
        <v>0</v>
      </c>
      <c r="Y58" s="47">
        <v>0</v>
      </c>
      <c r="Z58" s="47">
        <v>0</v>
      </c>
      <c r="AA58" s="47">
        <v>0</v>
      </c>
      <c r="AB58" s="47">
        <v>0</v>
      </c>
      <c r="AC58" s="47">
        <v>0</v>
      </c>
      <c r="AD58" s="47">
        <v>0</v>
      </c>
      <c r="AE58" s="50">
        <v>0</v>
      </c>
      <c r="AF58" s="49">
        <v>0</v>
      </c>
      <c r="AG58" s="47">
        <v>0</v>
      </c>
      <c r="AH58" s="47">
        <v>0</v>
      </c>
      <c r="AI58" s="47">
        <v>0</v>
      </c>
      <c r="AJ58" s="47">
        <v>0</v>
      </c>
      <c r="AK58" s="47">
        <v>0</v>
      </c>
      <c r="AL58" s="47">
        <v>0</v>
      </c>
      <c r="AM58" s="47">
        <v>0</v>
      </c>
      <c r="AN58" s="47">
        <v>0</v>
      </c>
      <c r="AO58" s="48">
        <v>0</v>
      </c>
      <c r="AP58" s="51">
        <f t="shared" si="7"/>
        <v>0</v>
      </c>
      <c r="AQ58" s="52">
        <f t="shared" si="7"/>
        <v>0</v>
      </c>
      <c r="AR58" s="52">
        <f t="shared" si="7"/>
        <v>0</v>
      </c>
      <c r="AS58" s="52">
        <f t="shared" si="7"/>
        <v>0</v>
      </c>
      <c r="AT58" s="52">
        <f t="shared" si="7"/>
        <v>0</v>
      </c>
      <c r="AU58" s="52">
        <f t="shared" si="6"/>
        <v>0</v>
      </c>
      <c r="AV58" s="52">
        <f t="shared" si="6"/>
        <v>0</v>
      </c>
      <c r="AW58" s="52">
        <f t="shared" si="6"/>
        <v>0</v>
      </c>
      <c r="AX58" s="52">
        <f t="shared" si="6"/>
        <v>0</v>
      </c>
      <c r="AY58" s="52">
        <f t="shared" si="6"/>
        <v>0</v>
      </c>
      <c r="AZ58" s="52">
        <f t="shared" si="5"/>
        <v>0</v>
      </c>
    </row>
    <row r="59" spans="1:52" x14ac:dyDescent="0.35">
      <c r="A59" s="25" t="s">
        <v>169</v>
      </c>
      <c r="B59" s="25" t="s">
        <v>170</v>
      </c>
      <c r="C59" s="25" t="s">
        <v>175</v>
      </c>
      <c r="D59" s="25" t="s">
        <v>176</v>
      </c>
      <c r="E59" s="80">
        <v>4</v>
      </c>
      <c r="F59" s="26">
        <v>262988</v>
      </c>
      <c r="G59" s="27">
        <v>0</v>
      </c>
      <c r="H59" s="53">
        <f t="shared" si="0"/>
        <v>0</v>
      </c>
      <c r="I59" s="54">
        <f t="shared" si="1"/>
        <v>0</v>
      </c>
      <c r="J59" s="54">
        <f t="shared" si="2"/>
        <v>0</v>
      </c>
      <c r="K59" s="54">
        <f t="shared" si="3"/>
        <v>0</v>
      </c>
      <c r="L59" s="47">
        <v>0</v>
      </c>
      <c r="M59" s="47">
        <v>0</v>
      </c>
      <c r="N59" s="47">
        <v>0</v>
      </c>
      <c r="O59" s="47">
        <v>0</v>
      </c>
      <c r="P59" s="47">
        <v>0</v>
      </c>
      <c r="Q59" s="47">
        <v>0</v>
      </c>
      <c r="R59" s="47">
        <v>0</v>
      </c>
      <c r="S59" s="47">
        <v>0</v>
      </c>
      <c r="T59" s="47">
        <v>0</v>
      </c>
      <c r="U59" s="48">
        <v>0</v>
      </c>
      <c r="V59" s="49">
        <v>0</v>
      </c>
      <c r="W59" s="47">
        <v>0</v>
      </c>
      <c r="X59" s="47">
        <v>0</v>
      </c>
      <c r="Y59" s="47">
        <v>0</v>
      </c>
      <c r="Z59" s="47">
        <v>0</v>
      </c>
      <c r="AA59" s="47">
        <v>0</v>
      </c>
      <c r="AB59" s="47">
        <v>0</v>
      </c>
      <c r="AC59" s="47">
        <v>0</v>
      </c>
      <c r="AD59" s="47">
        <v>0</v>
      </c>
      <c r="AE59" s="50">
        <v>0</v>
      </c>
      <c r="AF59" s="49">
        <v>0</v>
      </c>
      <c r="AG59" s="47">
        <v>0</v>
      </c>
      <c r="AH59" s="47">
        <v>0</v>
      </c>
      <c r="AI59" s="47">
        <v>0</v>
      </c>
      <c r="AJ59" s="47">
        <v>0</v>
      </c>
      <c r="AK59" s="47">
        <v>0</v>
      </c>
      <c r="AL59" s="47">
        <v>0</v>
      </c>
      <c r="AM59" s="47">
        <v>0</v>
      </c>
      <c r="AN59" s="47">
        <v>0</v>
      </c>
      <c r="AO59" s="48">
        <v>0</v>
      </c>
      <c r="AP59" s="51">
        <f t="shared" si="7"/>
        <v>0</v>
      </c>
      <c r="AQ59" s="52">
        <f t="shared" si="7"/>
        <v>0</v>
      </c>
      <c r="AR59" s="52">
        <f t="shared" si="7"/>
        <v>0</v>
      </c>
      <c r="AS59" s="52">
        <f t="shared" si="7"/>
        <v>0</v>
      </c>
      <c r="AT59" s="52">
        <f t="shared" si="7"/>
        <v>0</v>
      </c>
      <c r="AU59" s="52">
        <f t="shared" si="6"/>
        <v>0</v>
      </c>
      <c r="AV59" s="52">
        <f t="shared" si="6"/>
        <v>0</v>
      </c>
      <c r="AW59" s="52">
        <f t="shared" si="6"/>
        <v>0</v>
      </c>
      <c r="AX59" s="52">
        <f t="shared" si="6"/>
        <v>0</v>
      </c>
      <c r="AY59" s="52">
        <f t="shared" si="6"/>
        <v>0</v>
      </c>
      <c r="AZ59" s="52">
        <f t="shared" si="5"/>
        <v>0</v>
      </c>
    </row>
    <row r="60" spans="1:52" x14ac:dyDescent="0.35">
      <c r="A60" s="25" t="s">
        <v>169</v>
      </c>
      <c r="B60" s="25" t="s">
        <v>170</v>
      </c>
      <c r="C60" s="25" t="s">
        <v>177</v>
      </c>
      <c r="D60" s="25" t="s">
        <v>178</v>
      </c>
      <c r="E60" s="80">
        <v>3</v>
      </c>
      <c r="F60" s="26">
        <v>110451</v>
      </c>
      <c r="G60" s="27">
        <v>0</v>
      </c>
      <c r="H60" s="53">
        <f t="shared" si="0"/>
        <v>0</v>
      </c>
      <c r="I60" s="54">
        <f t="shared" si="1"/>
        <v>0</v>
      </c>
      <c r="J60" s="54">
        <f t="shared" si="2"/>
        <v>0</v>
      </c>
      <c r="K60" s="54">
        <f t="shared" si="3"/>
        <v>0</v>
      </c>
      <c r="L60" s="47">
        <v>0</v>
      </c>
      <c r="M60" s="47">
        <v>0</v>
      </c>
      <c r="N60" s="47">
        <v>0</v>
      </c>
      <c r="O60" s="47">
        <v>0</v>
      </c>
      <c r="P60" s="47">
        <v>0</v>
      </c>
      <c r="Q60" s="47">
        <v>0</v>
      </c>
      <c r="R60" s="47">
        <v>0</v>
      </c>
      <c r="S60" s="47">
        <v>0</v>
      </c>
      <c r="T60" s="47">
        <v>0</v>
      </c>
      <c r="U60" s="48">
        <v>0</v>
      </c>
      <c r="V60" s="49">
        <v>0</v>
      </c>
      <c r="W60" s="47">
        <v>0</v>
      </c>
      <c r="X60" s="47">
        <v>0</v>
      </c>
      <c r="Y60" s="47">
        <v>0</v>
      </c>
      <c r="Z60" s="47">
        <v>0</v>
      </c>
      <c r="AA60" s="47">
        <v>0</v>
      </c>
      <c r="AB60" s="47">
        <v>0</v>
      </c>
      <c r="AC60" s="47">
        <v>0</v>
      </c>
      <c r="AD60" s="47">
        <v>0</v>
      </c>
      <c r="AE60" s="50">
        <v>0</v>
      </c>
      <c r="AF60" s="49">
        <v>0</v>
      </c>
      <c r="AG60" s="47">
        <v>0</v>
      </c>
      <c r="AH60" s="47">
        <v>0</v>
      </c>
      <c r="AI60" s="47">
        <v>0</v>
      </c>
      <c r="AJ60" s="47">
        <v>0</v>
      </c>
      <c r="AK60" s="47">
        <v>0</v>
      </c>
      <c r="AL60" s="47">
        <v>0</v>
      </c>
      <c r="AM60" s="47">
        <v>0</v>
      </c>
      <c r="AN60" s="47">
        <v>0</v>
      </c>
      <c r="AO60" s="48">
        <v>0</v>
      </c>
      <c r="AP60" s="51">
        <f t="shared" si="7"/>
        <v>0</v>
      </c>
      <c r="AQ60" s="52">
        <f t="shared" si="7"/>
        <v>0</v>
      </c>
      <c r="AR60" s="52">
        <f t="shared" si="7"/>
        <v>0</v>
      </c>
      <c r="AS60" s="52">
        <f t="shared" si="7"/>
        <v>0</v>
      </c>
      <c r="AT60" s="52">
        <f t="shared" si="7"/>
        <v>0</v>
      </c>
      <c r="AU60" s="52">
        <f t="shared" si="6"/>
        <v>0</v>
      </c>
      <c r="AV60" s="52">
        <f t="shared" si="6"/>
        <v>0</v>
      </c>
      <c r="AW60" s="52">
        <f t="shared" si="6"/>
        <v>0</v>
      </c>
      <c r="AX60" s="52">
        <f t="shared" si="6"/>
        <v>0</v>
      </c>
      <c r="AY60" s="52">
        <f t="shared" si="6"/>
        <v>0</v>
      </c>
      <c r="AZ60" s="52">
        <f t="shared" si="5"/>
        <v>0</v>
      </c>
    </row>
    <row r="61" spans="1:52" x14ac:dyDescent="0.35">
      <c r="A61" s="25" t="s">
        <v>169</v>
      </c>
      <c r="B61" s="25" t="s">
        <v>170</v>
      </c>
      <c r="C61" s="25" t="s">
        <v>179</v>
      </c>
      <c r="D61" s="25" t="s">
        <v>180</v>
      </c>
      <c r="E61" s="80">
        <v>2</v>
      </c>
      <c r="F61" s="26">
        <v>0</v>
      </c>
      <c r="G61" s="27">
        <v>0</v>
      </c>
      <c r="H61" s="53">
        <f t="shared" si="0"/>
        <v>0</v>
      </c>
      <c r="I61" s="54">
        <f t="shared" si="1"/>
        <v>0</v>
      </c>
      <c r="J61" s="54">
        <f t="shared" si="2"/>
        <v>0</v>
      </c>
      <c r="K61" s="54">
        <f t="shared" si="3"/>
        <v>0</v>
      </c>
      <c r="L61" s="47">
        <v>0</v>
      </c>
      <c r="M61" s="47">
        <v>0</v>
      </c>
      <c r="N61" s="47">
        <v>0</v>
      </c>
      <c r="O61" s="47">
        <v>0</v>
      </c>
      <c r="P61" s="47">
        <v>0</v>
      </c>
      <c r="Q61" s="47">
        <v>0</v>
      </c>
      <c r="R61" s="47">
        <v>0</v>
      </c>
      <c r="S61" s="47">
        <v>0</v>
      </c>
      <c r="T61" s="47">
        <v>0</v>
      </c>
      <c r="U61" s="48">
        <v>0</v>
      </c>
      <c r="V61" s="49">
        <v>0</v>
      </c>
      <c r="W61" s="47">
        <v>0</v>
      </c>
      <c r="X61" s="47">
        <v>0</v>
      </c>
      <c r="Y61" s="47">
        <v>0</v>
      </c>
      <c r="Z61" s="47">
        <v>0</v>
      </c>
      <c r="AA61" s="47">
        <v>0</v>
      </c>
      <c r="AB61" s="47">
        <v>0</v>
      </c>
      <c r="AC61" s="47">
        <v>0</v>
      </c>
      <c r="AD61" s="47">
        <v>0</v>
      </c>
      <c r="AE61" s="50">
        <v>0</v>
      </c>
      <c r="AF61" s="49">
        <v>0</v>
      </c>
      <c r="AG61" s="47">
        <v>0</v>
      </c>
      <c r="AH61" s="47">
        <v>0</v>
      </c>
      <c r="AI61" s="47">
        <v>0</v>
      </c>
      <c r="AJ61" s="47">
        <v>0</v>
      </c>
      <c r="AK61" s="47">
        <v>0</v>
      </c>
      <c r="AL61" s="47">
        <v>0</v>
      </c>
      <c r="AM61" s="47">
        <v>0</v>
      </c>
      <c r="AN61" s="47">
        <v>0</v>
      </c>
      <c r="AO61" s="48">
        <v>0</v>
      </c>
      <c r="AP61" s="51">
        <f t="shared" si="7"/>
        <v>0</v>
      </c>
      <c r="AQ61" s="52">
        <f t="shared" si="7"/>
        <v>0</v>
      </c>
      <c r="AR61" s="52">
        <f t="shared" si="7"/>
        <v>0</v>
      </c>
      <c r="AS61" s="52">
        <f t="shared" si="7"/>
        <v>0</v>
      </c>
      <c r="AT61" s="52">
        <f t="shared" si="7"/>
        <v>0</v>
      </c>
      <c r="AU61" s="52">
        <f t="shared" si="6"/>
        <v>0</v>
      </c>
      <c r="AV61" s="52">
        <f t="shared" si="6"/>
        <v>0</v>
      </c>
      <c r="AW61" s="52">
        <f t="shared" si="6"/>
        <v>0</v>
      </c>
      <c r="AX61" s="52">
        <f t="shared" si="6"/>
        <v>0</v>
      </c>
      <c r="AY61" s="52">
        <f t="shared" si="6"/>
        <v>0</v>
      </c>
      <c r="AZ61" s="52">
        <f t="shared" si="5"/>
        <v>0</v>
      </c>
    </row>
    <row r="62" spans="1:52" x14ac:dyDescent="0.35">
      <c r="A62" s="25" t="s">
        <v>169</v>
      </c>
      <c r="B62" s="25" t="s">
        <v>170</v>
      </c>
      <c r="C62" s="25" t="s">
        <v>181</v>
      </c>
      <c r="D62" s="25" t="s">
        <v>182</v>
      </c>
      <c r="E62" s="80">
        <v>3</v>
      </c>
      <c r="F62" s="26">
        <v>211719</v>
      </c>
      <c r="G62" s="27">
        <v>45703</v>
      </c>
      <c r="H62" s="53">
        <f t="shared" si="0"/>
        <v>12699.25982243921</v>
      </c>
      <c r="I62" s="54">
        <f t="shared" si="1"/>
        <v>7298.4872687540428</v>
      </c>
      <c r="J62" s="54">
        <f t="shared" si="2"/>
        <v>3284.0416310399246</v>
      </c>
      <c r="K62" s="54">
        <f t="shared" si="3"/>
        <v>2116.7309226452417</v>
      </c>
      <c r="L62" s="47">
        <v>0</v>
      </c>
      <c r="M62" s="47">
        <v>0</v>
      </c>
      <c r="N62" s="47">
        <v>0</v>
      </c>
      <c r="O62" s="47">
        <v>0</v>
      </c>
      <c r="P62" s="47">
        <v>1841.3637306654266</v>
      </c>
      <c r="Q62" s="47">
        <v>1583.6765224601995</v>
      </c>
      <c r="R62" s="47">
        <v>1918.5852925114605</v>
      </c>
      <c r="S62" s="47">
        <v>1568.1429094412622</v>
      </c>
      <c r="T62" s="47">
        <v>210.46753131256193</v>
      </c>
      <c r="U62" s="48">
        <v>176.25128236313247</v>
      </c>
      <c r="V62" s="49">
        <v>0</v>
      </c>
      <c r="W62" s="47">
        <v>0</v>
      </c>
      <c r="X62" s="47">
        <v>0</v>
      </c>
      <c r="Y62" s="47">
        <v>0</v>
      </c>
      <c r="Z62" s="47">
        <v>828.54363194971734</v>
      </c>
      <c r="AA62" s="47">
        <v>712.59419087096546</v>
      </c>
      <c r="AB62" s="47">
        <v>863.29039721462311</v>
      </c>
      <c r="AC62" s="47">
        <v>705.60465592266883</v>
      </c>
      <c r="AD62" s="47">
        <v>94.702382748781233</v>
      </c>
      <c r="AE62" s="50">
        <v>79.306372333168738</v>
      </c>
      <c r="AF62" s="49">
        <v>0</v>
      </c>
      <c r="AG62" s="47">
        <v>0</v>
      </c>
      <c r="AH62" s="47">
        <v>0</v>
      </c>
      <c r="AI62" s="47">
        <v>0</v>
      </c>
      <c r="AJ62" s="47">
        <v>534.03827464678193</v>
      </c>
      <c r="AK62" s="47">
        <v>459.30299569201793</v>
      </c>
      <c r="AL62" s="47">
        <v>556.43432218861267</v>
      </c>
      <c r="AM62" s="47">
        <v>454.79788691990893</v>
      </c>
      <c r="AN62" s="47">
        <v>61.040475284429625</v>
      </c>
      <c r="AO62" s="48">
        <v>51.116967913490647</v>
      </c>
      <c r="AP62" s="51">
        <f t="shared" si="7"/>
        <v>0</v>
      </c>
      <c r="AQ62" s="52">
        <f t="shared" si="7"/>
        <v>0</v>
      </c>
      <c r="AR62" s="52">
        <f t="shared" si="7"/>
        <v>0</v>
      </c>
      <c r="AS62" s="52">
        <f t="shared" si="7"/>
        <v>0</v>
      </c>
      <c r="AT62" s="52">
        <f t="shared" si="7"/>
        <v>3203.9456372619261</v>
      </c>
      <c r="AU62" s="52">
        <f t="shared" si="6"/>
        <v>2755.5737090231833</v>
      </c>
      <c r="AV62" s="52">
        <f t="shared" si="6"/>
        <v>3338.3100119146966</v>
      </c>
      <c r="AW62" s="52">
        <f t="shared" si="6"/>
        <v>2728.5454522838399</v>
      </c>
      <c r="AX62" s="52">
        <f t="shared" si="6"/>
        <v>366.2103893457728</v>
      </c>
      <c r="AY62" s="52">
        <f t="shared" si="6"/>
        <v>306.67462260979187</v>
      </c>
      <c r="AZ62" s="52">
        <f t="shared" si="5"/>
        <v>12699.25982243921</v>
      </c>
    </row>
    <row r="63" spans="1:52" x14ac:dyDescent="0.35">
      <c r="A63" s="25" t="s">
        <v>169</v>
      </c>
      <c r="B63" s="25" t="s">
        <v>170</v>
      </c>
      <c r="C63" s="25" t="s">
        <v>183</v>
      </c>
      <c r="D63" s="25" t="s">
        <v>184</v>
      </c>
      <c r="E63" s="80">
        <v>4</v>
      </c>
      <c r="F63" s="26">
        <v>190019</v>
      </c>
      <c r="G63" s="27">
        <v>47975</v>
      </c>
      <c r="H63" s="53">
        <f t="shared" si="0"/>
        <v>13330.568890040504</v>
      </c>
      <c r="I63" s="54">
        <f t="shared" si="1"/>
        <v>7661.311658282285</v>
      </c>
      <c r="J63" s="54">
        <f t="shared" si="2"/>
        <v>3447.2988042172378</v>
      </c>
      <c r="K63" s="54">
        <f t="shared" si="3"/>
        <v>2221.9584275409816</v>
      </c>
      <c r="L63" s="47">
        <v>0</v>
      </c>
      <c r="M63" s="47">
        <v>0</v>
      </c>
      <c r="N63" s="47">
        <v>0</v>
      </c>
      <c r="O63" s="47">
        <v>0</v>
      </c>
      <c r="P63" s="47">
        <v>1932.9021066160615</v>
      </c>
      <c r="Q63" s="47">
        <v>1662.4046816407692</v>
      </c>
      <c r="R63" s="47">
        <v>2013.9625278042431</v>
      </c>
      <c r="S63" s="47">
        <v>1646.098857415149</v>
      </c>
      <c r="T63" s="47">
        <v>220.93035062731462</v>
      </c>
      <c r="U63" s="48">
        <v>185.01313417874715</v>
      </c>
      <c r="V63" s="49">
        <v>0</v>
      </c>
      <c r="W63" s="47">
        <v>0</v>
      </c>
      <c r="X63" s="47">
        <v>0</v>
      </c>
      <c r="Y63" s="47">
        <v>0</v>
      </c>
      <c r="Z63" s="47">
        <v>869.73241893940656</v>
      </c>
      <c r="AA63" s="47">
        <v>748.01886762432594</v>
      </c>
      <c r="AB63" s="47">
        <v>906.20652487520613</v>
      </c>
      <c r="AC63" s="47">
        <v>740.68186700851231</v>
      </c>
      <c r="AD63" s="47">
        <v>99.410253426969348</v>
      </c>
      <c r="AE63" s="50">
        <v>83.248872342817108</v>
      </c>
      <c r="AF63" s="49">
        <v>0</v>
      </c>
      <c r="AG63" s="47">
        <v>0</v>
      </c>
      <c r="AH63" s="47">
        <v>0</v>
      </c>
      <c r="AI63" s="47">
        <v>0</v>
      </c>
      <c r="AJ63" s="47">
        <v>560.58653099751359</v>
      </c>
      <c r="AK63" s="47">
        <v>482.13599147374492</v>
      </c>
      <c r="AL63" s="47">
        <v>584.0959369625341</v>
      </c>
      <c r="AM63" s="47">
        <v>477.40692350573562</v>
      </c>
      <c r="AN63" s="47">
        <v>64.074936038564459</v>
      </c>
      <c r="AO63" s="48">
        <v>53.658108562888962</v>
      </c>
      <c r="AP63" s="51">
        <f t="shared" si="7"/>
        <v>0</v>
      </c>
      <c r="AQ63" s="52">
        <f t="shared" si="7"/>
        <v>0</v>
      </c>
      <c r="AR63" s="52">
        <f t="shared" si="7"/>
        <v>0</v>
      </c>
      <c r="AS63" s="52">
        <f t="shared" si="7"/>
        <v>0</v>
      </c>
      <c r="AT63" s="52">
        <f t="shared" si="7"/>
        <v>3363.2210565529813</v>
      </c>
      <c r="AU63" s="52">
        <f t="shared" si="6"/>
        <v>2892.55954073884</v>
      </c>
      <c r="AV63" s="52">
        <f t="shared" si="6"/>
        <v>3504.2649896419834</v>
      </c>
      <c r="AW63" s="52">
        <f t="shared" si="6"/>
        <v>2864.1876479293969</v>
      </c>
      <c r="AX63" s="52">
        <f t="shared" si="6"/>
        <v>384.41554009284846</v>
      </c>
      <c r="AY63" s="52">
        <f t="shared" si="6"/>
        <v>321.92011508445324</v>
      </c>
      <c r="AZ63" s="52">
        <f t="shared" si="5"/>
        <v>13330.568890040502</v>
      </c>
    </row>
    <row r="64" spans="1:52" x14ac:dyDescent="0.35">
      <c r="A64" s="25" t="s">
        <v>169</v>
      </c>
      <c r="B64" s="25" t="s">
        <v>170</v>
      </c>
      <c r="C64" s="25" t="s">
        <v>185</v>
      </c>
      <c r="D64" s="25" t="s">
        <v>186</v>
      </c>
      <c r="E64" s="80">
        <v>4</v>
      </c>
      <c r="F64" s="26">
        <v>83165</v>
      </c>
      <c r="G64" s="27">
        <v>0</v>
      </c>
      <c r="H64" s="53">
        <f t="shared" si="0"/>
        <v>0</v>
      </c>
      <c r="I64" s="54">
        <f t="shared" si="1"/>
        <v>0</v>
      </c>
      <c r="J64" s="54">
        <f t="shared" si="2"/>
        <v>0</v>
      </c>
      <c r="K64" s="54">
        <f t="shared" si="3"/>
        <v>0</v>
      </c>
      <c r="L64" s="47">
        <v>0</v>
      </c>
      <c r="M64" s="47">
        <v>0</v>
      </c>
      <c r="N64" s="47">
        <v>0</v>
      </c>
      <c r="O64" s="47">
        <v>0</v>
      </c>
      <c r="P64" s="47">
        <v>0</v>
      </c>
      <c r="Q64" s="47">
        <v>0</v>
      </c>
      <c r="R64" s="47">
        <v>0</v>
      </c>
      <c r="S64" s="47">
        <v>0</v>
      </c>
      <c r="T64" s="47">
        <v>0</v>
      </c>
      <c r="U64" s="48">
        <v>0</v>
      </c>
      <c r="V64" s="49">
        <v>0</v>
      </c>
      <c r="W64" s="47">
        <v>0</v>
      </c>
      <c r="X64" s="47">
        <v>0</v>
      </c>
      <c r="Y64" s="47">
        <v>0</v>
      </c>
      <c r="Z64" s="47">
        <v>0</v>
      </c>
      <c r="AA64" s="47">
        <v>0</v>
      </c>
      <c r="AB64" s="47">
        <v>0</v>
      </c>
      <c r="AC64" s="47">
        <v>0</v>
      </c>
      <c r="AD64" s="47">
        <v>0</v>
      </c>
      <c r="AE64" s="50">
        <v>0</v>
      </c>
      <c r="AF64" s="49">
        <v>0</v>
      </c>
      <c r="AG64" s="47">
        <v>0</v>
      </c>
      <c r="AH64" s="47">
        <v>0</v>
      </c>
      <c r="AI64" s="47">
        <v>0</v>
      </c>
      <c r="AJ64" s="47">
        <v>0</v>
      </c>
      <c r="AK64" s="47">
        <v>0</v>
      </c>
      <c r="AL64" s="47">
        <v>0</v>
      </c>
      <c r="AM64" s="47">
        <v>0</v>
      </c>
      <c r="AN64" s="47">
        <v>0</v>
      </c>
      <c r="AO64" s="48">
        <v>0</v>
      </c>
      <c r="AP64" s="51">
        <f t="shared" si="7"/>
        <v>0</v>
      </c>
      <c r="AQ64" s="52">
        <f t="shared" si="7"/>
        <v>0</v>
      </c>
      <c r="AR64" s="52">
        <f t="shared" si="7"/>
        <v>0</v>
      </c>
      <c r="AS64" s="52">
        <f t="shared" si="7"/>
        <v>0</v>
      </c>
      <c r="AT64" s="52">
        <f t="shared" si="7"/>
        <v>0</v>
      </c>
      <c r="AU64" s="52">
        <f t="shared" si="6"/>
        <v>0</v>
      </c>
      <c r="AV64" s="52">
        <f t="shared" si="6"/>
        <v>0</v>
      </c>
      <c r="AW64" s="52">
        <f t="shared" si="6"/>
        <v>0</v>
      </c>
      <c r="AX64" s="52">
        <f t="shared" si="6"/>
        <v>0</v>
      </c>
      <c r="AY64" s="52">
        <f t="shared" si="6"/>
        <v>0</v>
      </c>
      <c r="AZ64" s="52">
        <f t="shared" si="5"/>
        <v>0</v>
      </c>
    </row>
    <row r="65" spans="1:52" x14ac:dyDescent="0.35">
      <c r="A65" s="25" t="s">
        <v>169</v>
      </c>
      <c r="B65" s="25" t="s">
        <v>170</v>
      </c>
      <c r="C65" s="25" t="s">
        <v>187</v>
      </c>
      <c r="D65" s="25" t="s">
        <v>188</v>
      </c>
      <c r="E65" s="80">
        <v>3</v>
      </c>
      <c r="F65" s="26">
        <v>69834</v>
      </c>
      <c r="G65" s="27">
        <v>0</v>
      </c>
      <c r="H65" s="53">
        <f t="shared" si="0"/>
        <v>0</v>
      </c>
      <c r="I65" s="54">
        <f t="shared" si="1"/>
        <v>0</v>
      </c>
      <c r="J65" s="54">
        <f t="shared" si="2"/>
        <v>0</v>
      </c>
      <c r="K65" s="54">
        <f t="shared" si="3"/>
        <v>0</v>
      </c>
      <c r="L65" s="47">
        <v>0</v>
      </c>
      <c r="M65" s="47">
        <v>0</v>
      </c>
      <c r="N65" s="47">
        <v>0</v>
      </c>
      <c r="O65" s="47">
        <v>0</v>
      </c>
      <c r="P65" s="47">
        <v>0</v>
      </c>
      <c r="Q65" s="47">
        <v>0</v>
      </c>
      <c r="R65" s="47">
        <v>0</v>
      </c>
      <c r="S65" s="47">
        <v>0</v>
      </c>
      <c r="T65" s="47">
        <v>0</v>
      </c>
      <c r="U65" s="48">
        <v>0</v>
      </c>
      <c r="V65" s="49">
        <v>0</v>
      </c>
      <c r="W65" s="47">
        <v>0</v>
      </c>
      <c r="X65" s="47">
        <v>0</v>
      </c>
      <c r="Y65" s="47">
        <v>0</v>
      </c>
      <c r="Z65" s="47">
        <v>0</v>
      </c>
      <c r="AA65" s="47">
        <v>0</v>
      </c>
      <c r="AB65" s="47">
        <v>0</v>
      </c>
      <c r="AC65" s="47">
        <v>0</v>
      </c>
      <c r="AD65" s="47">
        <v>0</v>
      </c>
      <c r="AE65" s="50">
        <v>0</v>
      </c>
      <c r="AF65" s="49">
        <v>0</v>
      </c>
      <c r="AG65" s="47">
        <v>0</v>
      </c>
      <c r="AH65" s="47">
        <v>0</v>
      </c>
      <c r="AI65" s="47">
        <v>0</v>
      </c>
      <c r="AJ65" s="47">
        <v>0</v>
      </c>
      <c r="AK65" s="47">
        <v>0</v>
      </c>
      <c r="AL65" s="47">
        <v>0</v>
      </c>
      <c r="AM65" s="47">
        <v>0</v>
      </c>
      <c r="AN65" s="47">
        <v>0</v>
      </c>
      <c r="AO65" s="48">
        <v>0</v>
      </c>
      <c r="AP65" s="51">
        <f t="shared" si="7"/>
        <v>0</v>
      </c>
      <c r="AQ65" s="52">
        <f t="shared" si="7"/>
        <v>0</v>
      </c>
      <c r="AR65" s="52">
        <f t="shared" si="7"/>
        <v>0</v>
      </c>
      <c r="AS65" s="52">
        <f t="shared" si="7"/>
        <v>0</v>
      </c>
      <c r="AT65" s="52">
        <f t="shared" si="7"/>
        <v>0</v>
      </c>
      <c r="AU65" s="52">
        <f t="shared" si="6"/>
        <v>0</v>
      </c>
      <c r="AV65" s="52">
        <f t="shared" si="6"/>
        <v>0</v>
      </c>
      <c r="AW65" s="52">
        <f t="shared" si="6"/>
        <v>0</v>
      </c>
      <c r="AX65" s="52">
        <f t="shared" si="6"/>
        <v>0</v>
      </c>
      <c r="AY65" s="52">
        <f t="shared" si="6"/>
        <v>0</v>
      </c>
      <c r="AZ65" s="52">
        <f t="shared" si="5"/>
        <v>0</v>
      </c>
    </row>
    <row r="66" spans="1:52" x14ac:dyDescent="0.35">
      <c r="A66" s="25" t="s">
        <v>169</v>
      </c>
      <c r="B66" s="25" t="s">
        <v>170</v>
      </c>
      <c r="C66" s="25" t="s">
        <v>189</v>
      </c>
      <c r="D66" s="25" t="s">
        <v>190</v>
      </c>
      <c r="E66" s="80">
        <v>2</v>
      </c>
      <c r="F66" s="26">
        <v>0</v>
      </c>
      <c r="G66" s="27">
        <v>0</v>
      </c>
      <c r="H66" s="53">
        <f t="shared" si="0"/>
        <v>0</v>
      </c>
      <c r="I66" s="54">
        <f t="shared" si="1"/>
        <v>0</v>
      </c>
      <c r="J66" s="54">
        <f t="shared" si="2"/>
        <v>0</v>
      </c>
      <c r="K66" s="54">
        <f t="shared" si="3"/>
        <v>0</v>
      </c>
      <c r="L66" s="47">
        <v>0</v>
      </c>
      <c r="M66" s="47">
        <v>0</v>
      </c>
      <c r="N66" s="47">
        <v>0</v>
      </c>
      <c r="O66" s="47">
        <v>0</v>
      </c>
      <c r="P66" s="47">
        <v>0</v>
      </c>
      <c r="Q66" s="47">
        <v>0</v>
      </c>
      <c r="R66" s="47">
        <v>0</v>
      </c>
      <c r="S66" s="47">
        <v>0</v>
      </c>
      <c r="T66" s="47">
        <v>0</v>
      </c>
      <c r="U66" s="48">
        <v>0</v>
      </c>
      <c r="V66" s="49">
        <v>0</v>
      </c>
      <c r="W66" s="47">
        <v>0</v>
      </c>
      <c r="X66" s="47">
        <v>0</v>
      </c>
      <c r="Y66" s="47">
        <v>0</v>
      </c>
      <c r="Z66" s="47">
        <v>0</v>
      </c>
      <c r="AA66" s="47">
        <v>0</v>
      </c>
      <c r="AB66" s="47">
        <v>0</v>
      </c>
      <c r="AC66" s="47">
        <v>0</v>
      </c>
      <c r="AD66" s="47">
        <v>0</v>
      </c>
      <c r="AE66" s="50">
        <v>0</v>
      </c>
      <c r="AF66" s="49">
        <v>0</v>
      </c>
      <c r="AG66" s="47">
        <v>0</v>
      </c>
      <c r="AH66" s="47">
        <v>0</v>
      </c>
      <c r="AI66" s="47">
        <v>0</v>
      </c>
      <c r="AJ66" s="47">
        <v>0</v>
      </c>
      <c r="AK66" s="47">
        <v>0</v>
      </c>
      <c r="AL66" s="47">
        <v>0</v>
      </c>
      <c r="AM66" s="47">
        <v>0</v>
      </c>
      <c r="AN66" s="47">
        <v>0</v>
      </c>
      <c r="AO66" s="48">
        <v>0</v>
      </c>
      <c r="AP66" s="51">
        <f t="shared" si="7"/>
        <v>0</v>
      </c>
      <c r="AQ66" s="52">
        <f t="shared" si="7"/>
        <v>0</v>
      </c>
      <c r="AR66" s="52">
        <f t="shared" si="7"/>
        <v>0</v>
      </c>
      <c r="AS66" s="52">
        <f t="shared" si="7"/>
        <v>0</v>
      </c>
      <c r="AT66" s="52">
        <f t="shared" si="7"/>
        <v>0</v>
      </c>
      <c r="AU66" s="52">
        <f t="shared" si="7"/>
        <v>0</v>
      </c>
      <c r="AV66" s="52">
        <f t="shared" si="7"/>
        <v>0</v>
      </c>
      <c r="AW66" s="52">
        <f t="shared" si="7"/>
        <v>0</v>
      </c>
      <c r="AX66" s="52">
        <f t="shared" si="7"/>
        <v>0</v>
      </c>
      <c r="AY66" s="52">
        <f t="shared" si="7"/>
        <v>0</v>
      </c>
      <c r="AZ66" s="52">
        <f t="shared" si="5"/>
        <v>0</v>
      </c>
    </row>
    <row r="67" spans="1:52" x14ac:dyDescent="0.35">
      <c r="A67" s="25" t="s">
        <v>169</v>
      </c>
      <c r="B67" s="25" t="s">
        <v>170</v>
      </c>
      <c r="C67" s="25" t="s">
        <v>191</v>
      </c>
      <c r="D67" s="25" t="s">
        <v>192</v>
      </c>
      <c r="E67" s="80">
        <v>2</v>
      </c>
      <c r="F67" s="26">
        <v>51405</v>
      </c>
      <c r="G67" s="27">
        <v>0</v>
      </c>
      <c r="H67" s="53">
        <f t="shared" si="0"/>
        <v>0</v>
      </c>
      <c r="I67" s="54">
        <f t="shared" si="1"/>
        <v>0</v>
      </c>
      <c r="J67" s="54">
        <f t="shared" si="2"/>
        <v>0</v>
      </c>
      <c r="K67" s="54">
        <f t="shared" si="3"/>
        <v>0</v>
      </c>
      <c r="L67" s="47">
        <v>0</v>
      </c>
      <c r="M67" s="47">
        <v>0</v>
      </c>
      <c r="N67" s="47">
        <v>0</v>
      </c>
      <c r="O67" s="47">
        <v>0</v>
      </c>
      <c r="P67" s="47">
        <v>0</v>
      </c>
      <c r="Q67" s="47">
        <v>0</v>
      </c>
      <c r="R67" s="47">
        <v>0</v>
      </c>
      <c r="S67" s="47">
        <v>0</v>
      </c>
      <c r="T67" s="47">
        <v>0</v>
      </c>
      <c r="U67" s="48">
        <v>0</v>
      </c>
      <c r="V67" s="49">
        <v>0</v>
      </c>
      <c r="W67" s="47">
        <v>0</v>
      </c>
      <c r="X67" s="47">
        <v>0</v>
      </c>
      <c r="Y67" s="47">
        <v>0</v>
      </c>
      <c r="Z67" s="47">
        <v>0</v>
      </c>
      <c r="AA67" s="47">
        <v>0</v>
      </c>
      <c r="AB67" s="47">
        <v>0</v>
      </c>
      <c r="AC67" s="47">
        <v>0</v>
      </c>
      <c r="AD67" s="47">
        <v>0</v>
      </c>
      <c r="AE67" s="50">
        <v>0</v>
      </c>
      <c r="AF67" s="49">
        <v>0</v>
      </c>
      <c r="AG67" s="47">
        <v>0</v>
      </c>
      <c r="AH67" s="47">
        <v>0</v>
      </c>
      <c r="AI67" s="47">
        <v>0</v>
      </c>
      <c r="AJ67" s="47">
        <v>0</v>
      </c>
      <c r="AK67" s="47">
        <v>0</v>
      </c>
      <c r="AL67" s="47">
        <v>0</v>
      </c>
      <c r="AM67" s="47">
        <v>0</v>
      </c>
      <c r="AN67" s="47">
        <v>0</v>
      </c>
      <c r="AO67" s="48">
        <v>0</v>
      </c>
      <c r="AP67" s="51">
        <f t="shared" ref="AP67:AY73" si="8">SUM(L67+V67+AF67)</f>
        <v>0</v>
      </c>
      <c r="AQ67" s="52">
        <f t="shared" si="8"/>
        <v>0</v>
      </c>
      <c r="AR67" s="52">
        <f t="shared" si="8"/>
        <v>0</v>
      </c>
      <c r="AS67" s="52">
        <f t="shared" si="8"/>
        <v>0</v>
      </c>
      <c r="AT67" s="52">
        <f t="shared" si="8"/>
        <v>0</v>
      </c>
      <c r="AU67" s="52">
        <f t="shared" si="8"/>
        <v>0</v>
      </c>
      <c r="AV67" s="52">
        <f t="shared" si="8"/>
        <v>0</v>
      </c>
      <c r="AW67" s="52">
        <f t="shared" si="8"/>
        <v>0</v>
      </c>
      <c r="AX67" s="52">
        <f t="shared" si="8"/>
        <v>0</v>
      </c>
      <c r="AY67" s="52">
        <f t="shared" si="8"/>
        <v>0</v>
      </c>
      <c r="AZ67" s="52">
        <f t="shared" si="5"/>
        <v>0</v>
      </c>
    </row>
    <row r="68" spans="1:52" x14ac:dyDescent="0.35">
      <c r="A68" s="25" t="s">
        <v>169</v>
      </c>
      <c r="B68" s="25" t="s">
        <v>170</v>
      </c>
      <c r="C68" s="25" t="s">
        <v>193</v>
      </c>
      <c r="D68" s="25" t="s">
        <v>194</v>
      </c>
      <c r="E68" s="80">
        <v>2</v>
      </c>
      <c r="F68" s="26">
        <v>0</v>
      </c>
      <c r="G68" s="27">
        <v>0</v>
      </c>
      <c r="H68" s="53">
        <f t="shared" si="0"/>
        <v>0</v>
      </c>
      <c r="I68" s="54">
        <f t="shared" si="1"/>
        <v>0</v>
      </c>
      <c r="J68" s="54">
        <f t="shared" si="2"/>
        <v>0</v>
      </c>
      <c r="K68" s="54">
        <f t="shared" si="3"/>
        <v>0</v>
      </c>
      <c r="L68" s="47">
        <v>0</v>
      </c>
      <c r="M68" s="47">
        <v>0</v>
      </c>
      <c r="N68" s="47">
        <v>0</v>
      </c>
      <c r="O68" s="47">
        <v>0</v>
      </c>
      <c r="P68" s="47">
        <v>0</v>
      </c>
      <c r="Q68" s="47">
        <v>0</v>
      </c>
      <c r="R68" s="47">
        <v>0</v>
      </c>
      <c r="S68" s="47">
        <v>0</v>
      </c>
      <c r="T68" s="47">
        <v>0</v>
      </c>
      <c r="U68" s="48">
        <v>0</v>
      </c>
      <c r="V68" s="49">
        <v>0</v>
      </c>
      <c r="W68" s="47">
        <v>0</v>
      </c>
      <c r="X68" s="47">
        <v>0</v>
      </c>
      <c r="Y68" s="47">
        <v>0</v>
      </c>
      <c r="Z68" s="47">
        <v>0</v>
      </c>
      <c r="AA68" s="47">
        <v>0</v>
      </c>
      <c r="AB68" s="47">
        <v>0</v>
      </c>
      <c r="AC68" s="47">
        <v>0</v>
      </c>
      <c r="AD68" s="47">
        <v>0</v>
      </c>
      <c r="AE68" s="50">
        <v>0</v>
      </c>
      <c r="AF68" s="49">
        <v>0</v>
      </c>
      <c r="AG68" s="47">
        <v>0</v>
      </c>
      <c r="AH68" s="47">
        <v>0</v>
      </c>
      <c r="AI68" s="47">
        <v>0</v>
      </c>
      <c r="AJ68" s="47">
        <v>0</v>
      </c>
      <c r="AK68" s="47">
        <v>0</v>
      </c>
      <c r="AL68" s="47">
        <v>0</v>
      </c>
      <c r="AM68" s="47">
        <v>0</v>
      </c>
      <c r="AN68" s="47">
        <v>0</v>
      </c>
      <c r="AO68" s="48">
        <v>0</v>
      </c>
      <c r="AP68" s="51">
        <f t="shared" si="8"/>
        <v>0</v>
      </c>
      <c r="AQ68" s="52">
        <f t="shared" si="8"/>
        <v>0</v>
      </c>
      <c r="AR68" s="52">
        <f t="shared" si="8"/>
        <v>0</v>
      </c>
      <c r="AS68" s="52">
        <f t="shared" si="8"/>
        <v>0</v>
      </c>
      <c r="AT68" s="52">
        <f t="shared" si="8"/>
        <v>0</v>
      </c>
      <c r="AU68" s="52">
        <f t="shared" si="8"/>
        <v>0</v>
      </c>
      <c r="AV68" s="52">
        <f t="shared" si="8"/>
        <v>0</v>
      </c>
      <c r="AW68" s="52">
        <f t="shared" si="8"/>
        <v>0</v>
      </c>
      <c r="AX68" s="52">
        <f t="shared" si="8"/>
        <v>0</v>
      </c>
      <c r="AY68" s="52">
        <f t="shared" si="8"/>
        <v>0</v>
      </c>
      <c r="AZ68" s="52">
        <f t="shared" si="5"/>
        <v>0</v>
      </c>
    </row>
    <row r="69" spans="1:52" x14ac:dyDescent="0.35">
      <c r="A69" s="25" t="s">
        <v>169</v>
      </c>
      <c r="B69" s="25" t="s">
        <v>170</v>
      </c>
      <c r="C69" s="25" t="s">
        <v>195</v>
      </c>
      <c r="D69" s="25" t="s">
        <v>196</v>
      </c>
      <c r="E69" s="80">
        <v>3</v>
      </c>
      <c r="F69" s="26">
        <v>109004</v>
      </c>
      <c r="G69" s="27">
        <v>0</v>
      </c>
      <c r="H69" s="53">
        <f t="shared" si="0"/>
        <v>0</v>
      </c>
      <c r="I69" s="54">
        <f t="shared" si="1"/>
        <v>0</v>
      </c>
      <c r="J69" s="54">
        <f t="shared" si="2"/>
        <v>0</v>
      </c>
      <c r="K69" s="54">
        <f t="shared" si="3"/>
        <v>0</v>
      </c>
      <c r="L69" s="47">
        <v>0</v>
      </c>
      <c r="M69" s="47">
        <v>0</v>
      </c>
      <c r="N69" s="47">
        <v>0</v>
      </c>
      <c r="O69" s="47">
        <v>0</v>
      </c>
      <c r="P69" s="47">
        <v>0</v>
      </c>
      <c r="Q69" s="47">
        <v>0</v>
      </c>
      <c r="R69" s="47">
        <v>0</v>
      </c>
      <c r="S69" s="47">
        <v>0</v>
      </c>
      <c r="T69" s="47">
        <v>0</v>
      </c>
      <c r="U69" s="48">
        <v>0</v>
      </c>
      <c r="V69" s="49">
        <v>0</v>
      </c>
      <c r="W69" s="47">
        <v>0</v>
      </c>
      <c r="X69" s="47">
        <v>0</v>
      </c>
      <c r="Y69" s="47">
        <v>0</v>
      </c>
      <c r="Z69" s="47">
        <v>0</v>
      </c>
      <c r="AA69" s="47">
        <v>0</v>
      </c>
      <c r="AB69" s="47">
        <v>0</v>
      </c>
      <c r="AC69" s="47">
        <v>0</v>
      </c>
      <c r="AD69" s="47">
        <v>0</v>
      </c>
      <c r="AE69" s="50">
        <v>0</v>
      </c>
      <c r="AF69" s="49">
        <v>0</v>
      </c>
      <c r="AG69" s="47">
        <v>0</v>
      </c>
      <c r="AH69" s="47">
        <v>0</v>
      </c>
      <c r="AI69" s="47">
        <v>0</v>
      </c>
      <c r="AJ69" s="47">
        <v>0</v>
      </c>
      <c r="AK69" s="47">
        <v>0</v>
      </c>
      <c r="AL69" s="47">
        <v>0</v>
      </c>
      <c r="AM69" s="47">
        <v>0</v>
      </c>
      <c r="AN69" s="47">
        <v>0</v>
      </c>
      <c r="AO69" s="48">
        <v>0</v>
      </c>
      <c r="AP69" s="51">
        <f t="shared" si="8"/>
        <v>0</v>
      </c>
      <c r="AQ69" s="52">
        <f t="shared" si="8"/>
        <v>0</v>
      </c>
      <c r="AR69" s="52">
        <f t="shared" si="8"/>
        <v>0</v>
      </c>
      <c r="AS69" s="52">
        <f t="shared" si="8"/>
        <v>0</v>
      </c>
      <c r="AT69" s="52">
        <f t="shared" si="8"/>
        <v>0</v>
      </c>
      <c r="AU69" s="52">
        <f t="shared" si="8"/>
        <v>0</v>
      </c>
      <c r="AV69" s="52">
        <f t="shared" si="8"/>
        <v>0</v>
      </c>
      <c r="AW69" s="52">
        <f t="shared" si="8"/>
        <v>0</v>
      </c>
      <c r="AX69" s="52">
        <f t="shared" si="8"/>
        <v>0</v>
      </c>
      <c r="AY69" s="52">
        <f t="shared" si="8"/>
        <v>0</v>
      </c>
      <c r="AZ69" s="52">
        <f t="shared" si="5"/>
        <v>0</v>
      </c>
    </row>
    <row r="70" spans="1:52" x14ac:dyDescent="0.35">
      <c r="A70" s="25" t="s">
        <v>169</v>
      </c>
      <c r="B70" s="25" t="s">
        <v>170</v>
      </c>
      <c r="C70" s="25" t="s">
        <v>197</v>
      </c>
      <c r="D70" s="25" t="s">
        <v>198</v>
      </c>
      <c r="E70" s="80">
        <v>3</v>
      </c>
      <c r="F70" s="26">
        <v>147718</v>
      </c>
      <c r="G70" s="27">
        <v>53935</v>
      </c>
      <c r="H70" s="53">
        <f t="shared" si="0"/>
        <v>14986.643732867837</v>
      </c>
      <c r="I70" s="54">
        <f t="shared" si="1"/>
        <v>8613.086905460239</v>
      </c>
      <c r="J70" s="54">
        <f t="shared" si="2"/>
        <v>3875.5614592070178</v>
      </c>
      <c r="K70" s="54">
        <f t="shared" si="3"/>
        <v>2497.9953682005803</v>
      </c>
      <c r="L70" s="47">
        <v>0</v>
      </c>
      <c r="M70" s="47">
        <v>0</v>
      </c>
      <c r="N70" s="47">
        <v>0</v>
      </c>
      <c r="O70" s="47">
        <v>0</v>
      </c>
      <c r="P70" s="47">
        <v>2173.0291843738878</v>
      </c>
      <c r="Q70" s="47">
        <v>1868.9274935757142</v>
      </c>
      <c r="R70" s="47">
        <v>2264.1598527800279</v>
      </c>
      <c r="S70" s="47">
        <v>1850.5959744593238</v>
      </c>
      <c r="T70" s="47">
        <v>248.37683087200028</v>
      </c>
      <c r="U70" s="48">
        <v>207.99756939928562</v>
      </c>
      <c r="V70" s="49">
        <v>0</v>
      </c>
      <c r="W70" s="47">
        <v>0</v>
      </c>
      <c r="X70" s="47">
        <v>0</v>
      </c>
      <c r="Y70" s="47">
        <v>0</v>
      </c>
      <c r="Z70" s="47">
        <v>977.78046931728795</v>
      </c>
      <c r="AA70" s="47">
        <v>840.9462767132469</v>
      </c>
      <c r="AB70" s="47">
        <v>1018.7858034214537</v>
      </c>
      <c r="AC70" s="47">
        <v>832.69779045553128</v>
      </c>
      <c r="AD70" s="47">
        <v>111.760125452498</v>
      </c>
      <c r="AE70" s="50">
        <v>93.590993847000334</v>
      </c>
      <c r="AF70" s="49">
        <v>0</v>
      </c>
      <c r="AG70" s="47">
        <v>0</v>
      </c>
      <c r="AH70" s="47">
        <v>0</v>
      </c>
      <c r="AI70" s="47">
        <v>0</v>
      </c>
      <c r="AJ70" s="47">
        <v>630.22896403024276</v>
      </c>
      <c r="AK70" s="47">
        <v>542.03240646454265</v>
      </c>
      <c r="AL70" s="47">
        <v>656.65897571806715</v>
      </c>
      <c r="AM70" s="47">
        <v>536.71583990165391</v>
      </c>
      <c r="AN70" s="47">
        <v>72.035053157685766</v>
      </c>
      <c r="AO70" s="48">
        <v>60.324128928388035</v>
      </c>
      <c r="AP70" s="51">
        <f t="shared" si="8"/>
        <v>0</v>
      </c>
      <c r="AQ70" s="52">
        <f t="shared" si="8"/>
        <v>0</v>
      </c>
      <c r="AR70" s="52">
        <f t="shared" si="8"/>
        <v>0</v>
      </c>
      <c r="AS70" s="52">
        <f t="shared" si="8"/>
        <v>0</v>
      </c>
      <c r="AT70" s="52">
        <f t="shared" si="8"/>
        <v>3781.0386177214186</v>
      </c>
      <c r="AU70" s="52">
        <f t="shared" si="8"/>
        <v>3251.906176753504</v>
      </c>
      <c r="AV70" s="52">
        <f t="shared" si="8"/>
        <v>3939.6046319195489</v>
      </c>
      <c r="AW70" s="52">
        <f t="shared" si="8"/>
        <v>3220.0096048165092</v>
      </c>
      <c r="AX70" s="52">
        <f t="shared" si="8"/>
        <v>432.17200948218402</v>
      </c>
      <c r="AY70" s="52">
        <f t="shared" si="8"/>
        <v>361.91269217467402</v>
      </c>
      <c r="AZ70" s="52">
        <f t="shared" si="5"/>
        <v>14986.643732867838</v>
      </c>
    </row>
    <row r="71" spans="1:52" x14ac:dyDescent="0.35">
      <c r="A71" s="25" t="s">
        <v>169</v>
      </c>
      <c r="B71" s="25" t="s">
        <v>170</v>
      </c>
      <c r="C71" s="25" t="s">
        <v>199</v>
      </c>
      <c r="D71" s="25" t="s">
        <v>200</v>
      </c>
      <c r="E71" s="80">
        <v>3</v>
      </c>
      <c r="F71" s="26">
        <v>62628.014999999992</v>
      </c>
      <c r="G71" s="27">
        <v>0</v>
      </c>
      <c r="H71" s="53">
        <f t="shared" si="0"/>
        <v>0</v>
      </c>
      <c r="I71" s="54">
        <f t="shared" si="1"/>
        <v>0</v>
      </c>
      <c r="J71" s="54">
        <f t="shared" si="2"/>
        <v>0</v>
      </c>
      <c r="K71" s="54">
        <f t="shared" si="3"/>
        <v>0</v>
      </c>
      <c r="L71" s="47">
        <v>0</v>
      </c>
      <c r="M71" s="47">
        <v>0</v>
      </c>
      <c r="N71" s="47">
        <v>0</v>
      </c>
      <c r="O71" s="47">
        <v>0</v>
      </c>
      <c r="P71" s="47">
        <v>0</v>
      </c>
      <c r="Q71" s="47">
        <v>0</v>
      </c>
      <c r="R71" s="47">
        <v>0</v>
      </c>
      <c r="S71" s="47">
        <v>0</v>
      </c>
      <c r="T71" s="47">
        <v>0</v>
      </c>
      <c r="U71" s="48">
        <v>0</v>
      </c>
      <c r="V71" s="49">
        <v>0</v>
      </c>
      <c r="W71" s="47">
        <v>0</v>
      </c>
      <c r="X71" s="47">
        <v>0</v>
      </c>
      <c r="Y71" s="47">
        <v>0</v>
      </c>
      <c r="Z71" s="47">
        <v>0</v>
      </c>
      <c r="AA71" s="47">
        <v>0</v>
      </c>
      <c r="AB71" s="47">
        <v>0</v>
      </c>
      <c r="AC71" s="47">
        <v>0</v>
      </c>
      <c r="AD71" s="47">
        <v>0</v>
      </c>
      <c r="AE71" s="50">
        <v>0</v>
      </c>
      <c r="AF71" s="49">
        <v>0</v>
      </c>
      <c r="AG71" s="47">
        <v>0</v>
      </c>
      <c r="AH71" s="47">
        <v>0</v>
      </c>
      <c r="AI71" s="47">
        <v>0</v>
      </c>
      <c r="AJ71" s="47">
        <v>0</v>
      </c>
      <c r="AK71" s="47">
        <v>0</v>
      </c>
      <c r="AL71" s="47">
        <v>0</v>
      </c>
      <c r="AM71" s="47">
        <v>0</v>
      </c>
      <c r="AN71" s="47">
        <v>0</v>
      </c>
      <c r="AO71" s="48">
        <v>0</v>
      </c>
      <c r="AP71" s="51">
        <f t="shared" si="8"/>
        <v>0</v>
      </c>
      <c r="AQ71" s="52">
        <f t="shared" si="8"/>
        <v>0</v>
      </c>
      <c r="AR71" s="52">
        <f t="shared" si="8"/>
        <v>0</v>
      </c>
      <c r="AS71" s="52">
        <f t="shared" si="8"/>
        <v>0</v>
      </c>
      <c r="AT71" s="52">
        <f t="shared" si="8"/>
        <v>0</v>
      </c>
      <c r="AU71" s="52">
        <f t="shared" si="8"/>
        <v>0</v>
      </c>
      <c r="AV71" s="52">
        <f t="shared" si="8"/>
        <v>0</v>
      </c>
      <c r="AW71" s="52">
        <f t="shared" si="8"/>
        <v>0</v>
      </c>
      <c r="AX71" s="52">
        <f t="shared" si="8"/>
        <v>0</v>
      </c>
      <c r="AY71" s="52">
        <f t="shared" si="8"/>
        <v>0</v>
      </c>
      <c r="AZ71" s="52">
        <f t="shared" si="5"/>
        <v>0</v>
      </c>
    </row>
    <row r="72" spans="1:52" x14ac:dyDescent="0.35">
      <c r="A72" s="25" t="s">
        <v>169</v>
      </c>
      <c r="B72" s="25" t="s">
        <v>170</v>
      </c>
      <c r="C72" s="25" t="s">
        <v>201</v>
      </c>
      <c r="D72" s="25" t="s">
        <v>202</v>
      </c>
      <c r="E72" s="80">
        <v>2</v>
      </c>
      <c r="F72" s="26">
        <v>96216.016911300016</v>
      </c>
      <c r="G72" s="27">
        <v>19</v>
      </c>
      <c r="H72" s="53">
        <f t="shared" si="0"/>
        <v>5.2794332237784172</v>
      </c>
      <c r="I72" s="54">
        <f t="shared" si="1"/>
        <v>3.0341828349632811</v>
      </c>
      <c r="J72" s="54">
        <f t="shared" si="2"/>
        <v>1.3652668531553416</v>
      </c>
      <c r="K72" s="54">
        <f t="shared" si="3"/>
        <v>0.87998353565979448</v>
      </c>
      <c r="L72" s="47">
        <v>0</v>
      </c>
      <c r="M72" s="47">
        <v>0</v>
      </c>
      <c r="N72" s="47">
        <v>0</v>
      </c>
      <c r="O72" s="47">
        <v>0</v>
      </c>
      <c r="P72" s="47">
        <v>0.76550578479844011</v>
      </c>
      <c r="Q72" s="47">
        <v>0.65837809173891848</v>
      </c>
      <c r="R72" s="47">
        <v>0.79760892190267052</v>
      </c>
      <c r="S72" s="47">
        <v>0.651920339570356</v>
      </c>
      <c r="T72" s="47">
        <v>8.749716856527312E-2</v>
      </c>
      <c r="U72" s="48">
        <v>7.3272528387622632E-2</v>
      </c>
      <c r="V72" s="49">
        <v>0</v>
      </c>
      <c r="W72" s="47">
        <v>0</v>
      </c>
      <c r="X72" s="47">
        <v>0</v>
      </c>
      <c r="Y72" s="47">
        <v>0</v>
      </c>
      <c r="Z72" s="47">
        <v>0.34444848274827977</v>
      </c>
      <c r="AA72" s="47">
        <v>0.29624509608884197</v>
      </c>
      <c r="AB72" s="47">
        <v>0.35889367321790344</v>
      </c>
      <c r="AC72" s="47">
        <v>0.29333935327069793</v>
      </c>
      <c r="AD72" s="47">
        <v>3.9370397396819544E-2</v>
      </c>
      <c r="AE72" s="50">
        <v>3.2969850432798854E-2</v>
      </c>
      <c r="AF72" s="49">
        <v>0</v>
      </c>
      <c r="AG72" s="47">
        <v>0</v>
      </c>
      <c r="AH72" s="47">
        <v>0</v>
      </c>
      <c r="AI72" s="47">
        <v>0</v>
      </c>
      <c r="AJ72" s="47">
        <v>0.22201446772178757</v>
      </c>
      <c r="AK72" s="47">
        <v>0.19094494711831481</v>
      </c>
      <c r="AL72" s="47">
        <v>0.23132512354951842</v>
      </c>
      <c r="AM72" s="47">
        <v>0.18907204891316259</v>
      </c>
      <c r="AN72" s="47">
        <v>2.5376212292500776E-2</v>
      </c>
      <c r="AO72" s="48">
        <v>2.125073606451048E-2</v>
      </c>
      <c r="AP72" s="51">
        <f t="shared" si="8"/>
        <v>0</v>
      </c>
      <c r="AQ72" s="52">
        <f t="shared" si="8"/>
        <v>0</v>
      </c>
      <c r="AR72" s="52">
        <f t="shared" si="8"/>
        <v>0</v>
      </c>
      <c r="AS72" s="52">
        <f t="shared" si="8"/>
        <v>0</v>
      </c>
      <c r="AT72" s="52">
        <f t="shared" si="8"/>
        <v>1.3319687352685077</v>
      </c>
      <c r="AU72" s="52">
        <f t="shared" si="8"/>
        <v>1.1455681349460753</v>
      </c>
      <c r="AV72" s="52">
        <f t="shared" si="8"/>
        <v>1.3878277186700922</v>
      </c>
      <c r="AW72" s="52">
        <f t="shared" si="8"/>
        <v>1.1343317417542165</v>
      </c>
      <c r="AX72" s="52">
        <f t="shared" si="8"/>
        <v>0.15224377825459345</v>
      </c>
      <c r="AY72" s="52">
        <f t="shared" si="8"/>
        <v>0.12749311488493195</v>
      </c>
      <c r="AZ72" s="52">
        <f t="shared" si="5"/>
        <v>5.2794332237784172</v>
      </c>
    </row>
    <row r="73" spans="1:52" x14ac:dyDescent="0.35">
      <c r="A73" s="25" t="s">
        <v>169</v>
      </c>
      <c r="B73" s="25" t="s">
        <v>170</v>
      </c>
      <c r="C73" s="25" t="s">
        <v>203</v>
      </c>
      <c r="D73" s="25" t="s">
        <v>204</v>
      </c>
      <c r="E73" s="80">
        <v>4</v>
      </c>
      <c r="F73" s="26">
        <v>72083</v>
      </c>
      <c r="G73" s="27">
        <v>0</v>
      </c>
      <c r="H73" s="53">
        <f t="shared" ref="H73" si="9">SUM(I73:K73)</f>
        <v>0</v>
      </c>
      <c r="I73" s="54">
        <f t="shared" ref="I73" si="10">SUM(L73:U73)</f>
        <v>0</v>
      </c>
      <c r="J73" s="54">
        <f t="shared" ref="J73" si="11">SUM(V73:AE73)</f>
        <v>0</v>
      </c>
      <c r="K73" s="54">
        <f t="shared" ref="K73" si="12">SUM(AF73:AO73)</f>
        <v>0</v>
      </c>
      <c r="L73" s="47">
        <v>0</v>
      </c>
      <c r="M73" s="47">
        <v>0</v>
      </c>
      <c r="N73" s="47">
        <v>0</v>
      </c>
      <c r="O73" s="47">
        <v>0</v>
      </c>
      <c r="P73" s="47">
        <v>0</v>
      </c>
      <c r="Q73" s="47">
        <v>0</v>
      </c>
      <c r="R73" s="47">
        <v>0</v>
      </c>
      <c r="S73" s="47">
        <v>0</v>
      </c>
      <c r="T73" s="47">
        <v>0</v>
      </c>
      <c r="U73" s="48">
        <v>0</v>
      </c>
      <c r="V73" s="49">
        <v>0</v>
      </c>
      <c r="W73" s="47">
        <v>0</v>
      </c>
      <c r="X73" s="47">
        <v>0</v>
      </c>
      <c r="Y73" s="47">
        <v>0</v>
      </c>
      <c r="Z73" s="47">
        <v>0</v>
      </c>
      <c r="AA73" s="47">
        <v>0</v>
      </c>
      <c r="AB73" s="47">
        <v>0</v>
      </c>
      <c r="AC73" s="47">
        <v>0</v>
      </c>
      <c r="AD73" s="47">
        <v>0</v>
      </c>
      <c r="AE73" s="50">
        <v>0</v>
      </c>
      <c r="AF73" s="49">
        <v>0</v>
      </c>
      <c r="AG73" s="47">
        <v>0</v>
      </c>
      <c r="AH73" s="47">
        <v>0</v>
      </c>
      <c r="AI73" s="47">
        <v>0</v>
      </c>
      <c r="AJ73" s="47">
        <v>0</v>
      </c>
      <c r="AK73" s="47">
        <v>0</v>
      </c>
      <c r="AL73" s="47">
        <v>0</v>
      </c>
      <c r="AM73" s="47">
        <v>0</v>
      </c>
      <c r="AN73" s="47">
        <v>0</v>
      </c>
      <c r="AO73" s="48">
        <v>0</v>
      </c>
      <c r="AP73" s="51">
        <f t="shared" si="8"/>
        <v>0</v>
      </c>
      <c r="AQ73" s="52">
        <f t="shared" si="8"/>
        <v>0</v>
      </c>
      <c r="AR73" s="52">
        <f t="shared" si="8"/>
        <v>0</v>
      </c>
      <c r="AS73" s="52">
        <f t="shared" si="8"/>
        <v>0</v>
      </c>
      <c r="AT73" s="52">
        <f t="shared" si="8"/>
        <v>0</v>
      </c>
      <c r="AU73" s="52">
        <f t="shared" si="8"/>
        <v>0</v>
      </c>
      <c r="AV73" s="52">
        <f t="shared" si="8"/>
        <v>0</v>
      </c>
      <c r="AW73" s="52">
        <f t="shared" si="8"/>
        <v>0</v>
      </c>
      <c r="AX73" s="52">
        <f t="shared" si="8"/>
        <v>0</v>
      </c>
      <c r="AY73" s="52">
        <f t="shared" si="8"/>
        <v>0</v>
      </c>
      <c r="AZ73" s="52">
        <f t="shared" ref="AZ73" si="13">SUM(AP73:AY73)</f>
        <v>0</v>
      </c>
    </row>
    <row r="74" spans="1:52" ht="15.5" x14ac:dyDescent="0.35">
      <c r="A74" s="129" t="s">
        <v>52</v>
      </c>
      <c r="B74" s="129"/>
      <c r="C74" s="129"/>
      <c r="D74" s="129"/>
      <c r="E74" s="82"/>
      <c r="F74" s="42">
        <f t="shared" ref="F74:AZ74" si="14">SUM(F9:F73)</f>
        <v>8364425.58035783</v>
      </c>
      <c r="G74" s="42">
        <f t="shared" si="14"/>
        <v>1173232</v>
      </c>
      <c r="H74" s="42">
        <f t="shared" si="14"/>
        <v>325999.90717493079</v>
      </c>
      <c r="I74" s="42">
        <f t="shared" si="14"/>
        <v>187363.37678534733</v>
      </c>
      <c r="J74" s="42">
        <f t="shared" si="14"/>
        <v>84300.557532581544</v>
      </c>
      <c r="K74" s="42">
        <f t="shared" si="14"/>
        <v>54335.9728570019</v>
      </c>
      <c r="L74" s="75">
        <f t="shared" si="14"/>
        <v>0</v>
      </c>
      <c r="M74" s="75">
        <f t="shared" si="14"/>
        <v>0</v>
      </c>
      <c r="N74" s="75">
        <f t="shared" si="14"/>
        <v>0</v>
      </c>
      <c r="O74" s="75">
        <f t="shared" si="14"/>
        <v>0</v>
      </c>
      <c r="P74" s="75">
        <f t="shared" si="14"/>
        <v>47275.605699485517</v>
      </c>
      <c r="Q74" s="75">
        <f t="shared" si="14"/>
        <v>40656.43174847652</v>
      </c>
      <c r="R74" s="75">
        <f t="shared" si="14"/>
        <v>49249.622265388658</v>
      </c>
      <c r="S74" s="75">
        <f t="shared" si="14"/>
        <v>40254.738286750115</v>
      </c>
      <c r="T74" s="75">
        <f t="shared" si="14"/>
        <v>5402.650826486838</v>
      </c>
      <c r="U74" s="75">
        <f t="shared" si="14"/>
        <v>4524.3279587596353</v>
      </c>
      <c r="V74" s="75">
        <f t="shared" si="14"/>
        <v>0</v>
      </c>
      <c r="W74" s="75">
        <f t="shared" si="14"/>
        <v>0</v>
      </c>
      <c r="X74" s="75">
        <f t="shared" si="14"/>
        <v>0</v>
      </c>
      <c r="Y74" s="75">
        <f t="shared" si="14"/>
        <v>0</v>
      </c>
      <c r="Z74" s="75">
        <f t="shared" si="14"/>
        <v>21268.515433317931</v>
      </c>
      <c r="AA74" s="75">
        <f t="shared" si="14"/>
        <v>18292.121213420422</v>
      </c>
      <c r="AB74" s="75">
        <f t="shared" si="14"/>
        <v>22160.45652706032</v>
      </c>
      <c r="AC74" s="75">
        <f t="shared" si="14"/>
        <v>18112.701535099146</v>
      </c>
      <c r="AD74" s="75">
        <f t="shared" si="14"/>
        <v>2430.9873510519856</v>
      </c>
      <c r="AE74" s="75">
        <f t="shared" si="14"/>
        <v>2035.7754726317439</v>
      </c>
      <c r="AF74" s="75">
        <f t="shared" si="14"/>
        <v>0</v>
      </c>
      <c r="AG74" s="75">
        <f t="shared" si="14"/>
        <v>0</v>
      </c>
      <c r="AH74" s="75">
        <f t="shared" si="14"/>
        <v>0</v>
      </c>
      <c r="AI74" s="75">
        <f t="shared" si="14"/>
        <v>0</v>
      </c>
      <c r="AJ74" s="75">
        <f t="shared" si="14"/>
        <v>13708.633858641333</v>
      </c>
      <c r="AK74" s="75">
        <f t="shared" si="14"/>
        <v>11790.197251842113</v>
      </c>
      <c r="AL74" s="75">
        <f t="shared" si="14"/>
        <v>14283.535003760093</v>
      </c>
      <c r="AM74" s="75">
        <f t="shared" si="14"/>
        <v>11674.552194957298</v>
      </c>
      <c r="AN74" s="75">
        <f t="shared" si="14"/>
        <v>1566.8942957040802</v>
      </c>
      <c r="AO74" s="75">
        <f t="shared" si="14"/>
        <v>1312.1602520969857</v>
      </c>
      <c r="AP74" s="42">
        <f t="shared" si="14"/>
        <v>0</v>
      </c>
      <c r="AQ74" s="42">
        <f t="shared" si="14"/>
        <v>0</v>
      </c>
      <c r="AR74" s="42">
        <f t="shared" si="14"/>
        <v>0</v>
      </c>
      <c r="AS74" s="42">
        <f t="shared" si="14"/>
        <v>0</v>
      </c>
      <c r="AT74" s="42">
        <f t="shared" si="14"/>
        <v>82252.754991444788</v>
      </c>
      <c r="AU74" s="42">
        <f t="shared" si="14"/>
        <v>70738.750213739069</v>
      </c>
      <c r="AV74" s="42">
        <f t="shared" si="14"/>
        <v>85693.613796209072</v>
      </c>
      <c r="AW74" s="42">
        <f t="shared" si="14"/>
        <v>70041.992016806558</v>
      </c>
      <c r="AX74" s="42">
        <f t="shared" si="14"/>
        <v>9400.532473242909</v>
      </c>
      <c r="AY74" s="42">
        <f t="shared" si="14"/>
        <v>7872.2636834883633</v>
      </c>
      <c r="AZ74" s="42">
        <f t="shared" si="14"/>
        <v>325999.90717493073</v>
      </c>
    </row>
  </sheetData>
  <sheetProtection algorithmName="SHA-512" hashValue="R9o2W9/DntmsD5J84F98iPMwbsU7nmO43aqXYToAiQsYSGT25xDMjMdHNwf7qjhaAJzGYKDWGkX3UbUKDJ5m5w==" saltValue="jWM18Q6qMprqBwSET/SXpA==" spinCount="100000" sheet="1" formatCells="0" formatColumns="0" formatRows="0" insertColumns="0" insertRows="0" selectLockedCells="1" sort="0" autoFilter="0" pivotTables="0"/>
  <autoFilter ref="A8:AZ74"/>
  <mergeCells count="3">
    <mergeCell ref="A1:B1"/>
    <mergeCell ref="R7:AA7"/>
    <mergeCell ref="A74:D74"/>
  </mergeCells>
  <conditionalFormatting sqref="H9:H73">
    <cfRule type="cellIs" dxfId="174" priority="5" operator="greaterThan">
      <formula>G9</formula>
    </cfRule>
  </conditionalFormatting>
  <conditionalFormatting sqref="E9:E73">
    <cfRule type="cellIs" dxfId="173" priority="1" operator="equal">
      <formula>4</formula>
    </cfRule>
    <cfRule type="cellIs" dxfId="172" priority="2" operator="equal">
      <formula>3</formula>
    </cfRule>
    <cfRule type="cellIs" dxfId="171" priority="3" operator="equal">
      <formula>2</formula>
    </cfRule>
    <cfRule type="cellIs" dxfId="170" priority="4" operator="equal">
      <formula>1</formula>
    </cfRule>
  </conditionalFormatting>
  <pageMargins left="0.7" right="0.7" top="0.75" bottom="0.75" header="0.3" footer="0.3"/>
  <pageSetup orientation="portrait" horizontalDpi="4294967295" verticalDpi="4294967295"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Z74"/>
  <sheetViews>
    <sheetView showGridLines="0" topLeftCell="A40" zoomScale="70" zoomScaleNormal="70" workbookViewId="0">
      <selection activeCell="M12" sqref="M12"/>
    </sheetView>
  </sheetViews>
  <sheetFormatPr defaultColWidth="9.08984375" defaultRowHeight="14.5" x14ac:dyDescent="0.35"/>
  <cols>
    <col min="1" max="1" width="20.90625" style="9" customWidth="1"/>
    <col min="2" max="2" width="18" style="9" customWidth="1"/>
    <col min="3" max="3" width="9.08984375" style="9"/>
    <col min="4" max="5" width="14.90625" style="9" customWidth="1"/>
    <col min="6" max="6" width="19.453125" style="9" customWidth="1"/>
    <col min="7" max="8" width="15.453125" style="9" customWidth="1"/>
    <col min="9" max="9" width="16.453125" style="9" customWidth="1"/>
    <col min="10" max="10" width="14.453125" style="9" customWidth="1"/>
    <col min="11" max="11" width="20.453125" style="9" bestFit="1" customWidth="1"/>
    <col min="12" max="41" width="10" style="9" customWidth="1"/>
    <col min="42" max="51" width="9.90625" style="9" customWidth="1"/>
    <col min="52" max="52" width="10.6328125" style="9" customWidth="1"/>
    <col min="53" max="16384" width="9.08984375" style="9"/>
  </cols>
  <sheetData>
    <row r="1" spans="1:52" ht="21" x14ac:dyDescent="0.5">
      <c r="A1" s="127" t="s">
        <v>304</v>
      </c>
      <c r="B1" s="127"/>
    </row>
    <row r="2" spans="1:52" ht="18.5" x14ac:dyDescent="0.45">
      <c r="A2" s="57" t="s">
        <v>299</v>
      </c>
      <c r="B2" s="81">
        <f>SUMIFS($H$9:$H$73,'4.CP Overall Target'!$E$9:$E$73,1)</f>
        <v>19385.995209130328</v>
      </c>
    </row>
    <row r="3" spans="1:52" ht="18.5" x14ac:dyDescent="0.45">
      <c r="A3" s="58" t="s">
        <v>300</v>
      </c>
      <c r="B3" s="81">
        <f>SUMIFS($H$9:$H$73,'4.CP Overall Target'!$E$9:$E$73,2)</f>
        <v>364547.91655961104</v>
      </c>
    </row>
    <row r="4" spans="1:52" ht="18.5" x14ac:dyDescent="0.45">
      <c r="A4" s="59" t="s">
        <v>301</v>
      </c>
      <c r="B4" s="81">
        <f>SUMIFS($H$9:$H$73,'4.CP Overall Target'!$E$9:$E$73,3)</f>
        <v>412498.63870173361</v>
      </c>
    </row>
    <row r="5" spans="1:52" ht="18.5" x14ac:dyDescent="0.45">
      <c r="A5" s="60" t="s">
        <v>302</v>
      </c>
      <c r="B5" s="81">
        <f>SUMIFS($H$9:$H$73,'4.CP Overall Target'!$E$9:$E$73,4)</f>
        <v>493691.44952952786</v>
      </c>
    </row>
    <row r="6" spans="1:52" ht="18.5" x14ac:dyDescent="0.45">
      <c r="A6" s="61" t="s">
        <v>303</v>
      </c>
      <c r="B6" s="81">
        <f>SUMIFS($H$9:$H$73,'4.CP Overall Target'!$E$9:$E$73,5)</f>
        <v>0</v>
      </c>
    </row>
    <row r="7" spans="1:52" ht="60.75" customHeight="1" x14ac:dyDescent="0.45">
      <c r="A7" s="13"/>
      <c r="B7" s="13"/>
      <c r="C7" s="13"/>
      <c r="D7" s="13"/>
      <c r="E7" s="13"/>
      <c r="F7" s="13"/>
      <c r="G7" s="13"/>
      <c r="H7" s="13"/>
      <c r="I7" s="13"/>
      <c r="J7" s="13"/>
      <c r="K7" s="13"/>
      <c r="L7" s="14"/>
      <c r="M7" s="14"/>
      <c r="N7" s="14" t="s">
        <v>49</v>
      </c>
      <c r="O7" s="14"/>
      <c r="P7" s="14"/>
      <c r="Q7" s="14"/>
      <c r="R7" s="128" t="s">
        <v>50</v>
      </c>
      <c r="S7" s="128"/>
      <c r="T7" s="128"/>
      <c r="U7" s="128"/>
      <c r="V7" s="128"/>
      <c r="W7" s="128"/>
      <c r="X7" s="128"/>
      <c r="Y7" s="128"/>
      <c r="Z7" s="128"/>
      <c r="AA7" s="128"/>
      <c r="AB7" s="14"/>
      <c r="AC7" s="14"/>
      <c r="AD7" s="14"/>
      <c r="AE7" s="14"/>
      <c r="AF7" s="15"/>
      <c r="AG7" s="14"/>
      <c r="AH7" s="14"/>
      <c r="AI7" s="14"/>
      <c r="AJ7" s="14"/>
      <c r="AK7" s="14" t="s">
        <v>51</v>
      </c>
      <c r="AL7" s="14"/>
      <c r="AM7" s="14"/>
      <c r="AN7" s="14"/>
      <c r="AO7" s="16"/>
      <c r="AP7" s="14"/>
      <c r="AQ7" s="14"/>
      <c r="AR7" s="14"/>
      <c r="AS7" s="14"/>
      <c r="AT7" s="14"/>
      <c r="AU7" s="14" t="s">
        <v>52</v>
      </c>
      <c r="AV7" s="14"/>
      <c r="AW7" s="14"/>
      <c r="AX7" s="14"/>
      <c r="AY7" s="14"/>
      <c r="AZ7" s="14"/>
    </row>
    <row r="8" spans="1:52" ht="56.25" customHeight="1" x14ac:dyDescent="0.45">
      <c r="A8" s="17" t="s">
        <v>53</v>
      </c>
      <c r="B8" s="17" t="s">
        <v>54</v>
      </c>
      <c r="C8" s="17" t="s">
        <v>55</v>
      </c>
      <c r="D8" s="17" t="s">
        <v>56</v>
      </c>
      <c r="E8" s="83" t="s">
        <v>295</v>
      </c>
      <c r="F8" s="18" t="s">
        <v>296</v>
      </c>
      <c r="G8" s="19" t="s">
        <v>297</v>
      </c>
      <c r="H8" s="17" t="s">
        <v>298</v>
      </c>
      <c r="I8" s="17" t="s">
        <v>49</v>
      </c>
      <c r="J8" s="17" t="s">
        <v>50</v>
      </c>
      <c r="K8" s="17" t="s">
        <v>51</v>
      </c>
      <c r="L8" s="20" t="s">
        <v>57</v>
      </c>
      <c r="M8" s="20" t="s">
        <v>58</v>
      </c>
      <c r="N8" s="20" t="s">
        <v>59</v>
      </c>
      <c r="O8" s="20" t="s">
        <v>60</v>
      </c>
      <c r="P8" s="20" t="s">
        <v>61</v>
      </c>
      <c r="Q8" s="20" t="s">
        <v>62</v>
      </c>
      <c r="R8" s="20" t="s">
        <v>64</v>
      </c>
      <c r="S8" s="20" t="s">
        <v>63</v>
      </c>
      <c r="T8" s="21" t="s">
        <v>66</v>
      </c>
      <c r="U8" s="20" t="s">
        <v>65</v>
      </c>
      <c r="V8" s="30" t="s">
        <v>57</v>
      </c>
      <c r="W8" s="22" t="s">
        <v>58</v>
      </c>
      <c r="X8" s="22" t="s">
        <v>59</v>
      </c>
      <c r="Y8" s="22" t="s">
        <v>60</v>
      </c>
      <c r="Z8" s="22" t="s">
        <v>61</v>
      </c>
      <c r="AA8" s="22" t="s">
        <v>62</v>
      </c>
      <c r="AB8" s="22" t="s">
        <v>64</v>
      </c>
      <c r="AC8" s="22" t="s">
        <v>63</v>
      </c>
      <c r="AD8" s="23" t="s">
        <v>66</v>
      </c>
      <c r="AE8" s="43" t="s">
        <v>65</v>
      </c>
      <c r="AF8" s="31" t="s">
        <v>57</v>
      </c>
      <c r="AG8" s="20" t="s">
        <v>58</v>
      </c>
      <c r="AH8" s="20" t="s">
        <v>59</v>
      </c>
      <c r="AI8" s="20" t="s">
        <v>60</v>
      </c>
      <c r="AJ8" s="20" t="s">
        <v>61</v>
      </c>
      <c r="AK8" s="20" t="s">
        <v>62</v>
      </c>
      <c r="AL8" s="20" t="s">
        <v>68</v>
      </c>
      <c r="AM8" s="20" t="s">
        <v>67</v>
      </c>
      <c r="AN8" s="20" t="s">
        <v>66</v>
      </c>
      <c r="AO8" s="20" t="s">
        <v>65</v>
      </c>
      <c r="AP8" s="24" t="s">
        <v>57</v>
      </c>
      <c r="AQ8" s="24" t="s">
        <v>58</v>
      </c>
      <c r="AR8" s="24" t="s">
        <v>59</v>
      </c>
      <c r="AS8" s="24" t="s">
        <v>60</v>
      </c>
      <c r="AT8" s="24" t="s">
        <v>61</v>
      </c>
      <c r="AU8" s="24" t="s">
        <v>62</v>
      </c>
      <c r="AV8" s="24" t="s">
        <v>68</v>
      </c>
      <c r="AW8" s="24" t="s">
        <v>67</v>
      </c>
      <c r="AX8" s="24" t="s">
        <v>66</v>
      </c>
      <c r="AY8" s="24" t="s">
        <v>65</v>
      </c>
      <c r="AZ8" s="24" t="s">
        <v>52</v>
      </c>
    </row>
    <row r="9" spans="1:52" x14ac:dyDescent="0.35">
      <c r="A9" s="25" t="s">
        <v>69</v>
      </c>
      <c r="B9" s="25" t="s">
        <v>70</v>
      </c>
      <c r="C9" s="25" t="s">
        <v>71</v>
      </c>
      <c r="D9" s="25" t="s">
        <v>72</v>
      </c>
      <c r="E9" s="80">
        <v>3</v>
      </c>
      <c r="F9" s="26">
        <v>69085</v>
      </c>
      <c r="G9" s="27">
        <v>16525</v>
      </c>
      <c r="H9" s="53">
        <f t="shared" ref="H9:H40" si="0">SUM(I9:K9)</f>
        <v>16842.824716603209</v>
      </c>
      <c r="I9" s="54">
        <f t="shared" ref="I9:I40" si="1">SUM(L9:U9)</f>
        <v>1864.0803663407874</v>
      </c>
      <c r="J9" s="54">
        <f t="shared" ref="J9:J40" si="2">SUM(V9:AE9)</f>
        <v>1125.9045412698356</v>
      </c>
      <c r="K9" s="54">
        <f t="shared" ref="K9:K40" si="3">SUM(AF9:AO9)</f>
        <v>13852.839808992585</v>
      </c>
      <c r="L9" s="47">
        <v>37.620531029786797</v>
      </c>
      <c r="M9" s="47">
        <v>34.796166838361366</v>
      </c>
      <c r="N9" s="47">
        <v>111.84482198044725</v>
      </c>
      <c r="O9" s="47">
        <v>107.77773754479462</v>
      </c>
      <c r="P9" s="47">
        <v>475.84887897135735</v>
      </c>
      <c r="Q9" s="47">
        <v>466.92388812645299</v>
      </c>
      <c r="R9" s="47">
        <v>225.83616074637783</v>
      </c>
      <c r="S9" s="47">
        <v>222.5598982843243</v>
      </c>
      <c r="T9" s="47">
        <v>91.62237436984114</v>
      </c>
      <c r="U9" s="48">
        <v>89.249908449043758</v>
      </c>
      <c r="V9" s="49">
        <v>26.323074264085061</v>
      </c>
      <c r="W9" s="47">
        <v>24.402506613915762</v>
      </c>
      <c r="X9" s="47">
        <v>71.286952191577996</v>
      </c>
      <c r="Y9" s="47">
        <v>70.496130217978873</v>
      </c>
      <c r="Z9" s="47">
        <v>314.97309462776457</v>
      </c>
      <c r="AA9" s="47">
        <v>312.93955240993824</v>
      </c>
      <c r="AB9" s="47">
        <v>114.44323703655864</v>
      </c>
      <c r="AC9" s="47">
        <v>110.26317803324901</v>
      </c>
      <c r="AD9" s="47">
        <v>41.122742627154338</v>
      </c>
      <c r="AE9" s="50">
        <v>39.65407324761312</v>
      </c>
      <c r="AF9" s="49">
        <v>193.94344029680178</v>
      </c>
      <c r="AG9" s="47">
        <v>180.08146084528573</v>
      </c>
      <c r="AH9" s="47">
        <v>1135.9366828777786</v>
      </c>
      <c r="AI9" s="47">
        <v>928.14256058622652</v>
      </c>
      <c r="AJ9" s="47">
        <v>2992.2105065934666</v>
      </c>
      <c r="AK9" s="47">
        <v>2756.7150203124133</v>
      </c>
      <c r="AL9" s="47">
        <v>2576.6222620103622</v>
      </c>
      <c r="AM9" s="47">
        <v>2479.6561905903441</v>
      </c>
      <c r="AN9" s="47">
        <v>332.47285515783653</v>
      </c>
      <c r="AO9" s="48">
        <v>277.0588297220695</v>
      </c>
      <c r="AP9" s="51">
        <f t="shared" ref="AP9:AP40" si="4">SUM(L9+V9+AF9)</f>
        <v>257.88704559067367</v>
      </c>
      <c r="AQ9" s="52">
        <f t="shared" ref="AQ9:AQ40" si="5">SUM(M9+W9+AG9)</f>
        <v>239.28013429756285</v>
      </c>
      <c r="AR9" s="52">
        <f t="shared" ref="AR9:AR40" si="6">SUM(N9+X9+AH9)</f>
        <v>1319.0684570498038</v>
      </c>
      <c r="AS9" s="52">
        <f t="shared" ref="AS9:AS40" si="7">SUM(O9+Y9+AI9)</f>
        <v>1106.4164283489999</v>
      </c>
      <c r="AT9" s="52">
        <f t="shared" ref="AT9:AT40" si="8">SUM(P9+Z9+AJ9)</f>
        <v>3783.0324801925885</v>
      </c>
      <c r="AU9" s="52">
        <f t="shared" ref="AU9:AU40" si="9">SUM(Q9+AA9+AK9)</f>
        <v>3536.5784608488048</v>
      </c>
      <c r="AV9" s="52">
        <f t="shared" ref="AV9:AV40" si="10">SUM(R9+AB9+AL9)</f>
        <v>2916.9016597932987</v>
      </c>
      <c r="AW9" s="52">
        <f t="shared" ref="AW9:AW40" si="11">SUM(S9+AC9+AM9)</f>
        <v>2812.4792669079175</v>
      </c>
      <c r="AX9" s="52">
        <f t="shared" ref="AX9:AX40" si="12">SUM(T9+AD9+AN9)</f>
        <v>465.21797215483201</v>
      </c>
      <c r="AY9" s="52">
        <f t="shared" ref="AY9:AY40" si="13">SUM(U9+AE9+AO9)</f>
        <v>405.96281141872635</v>
      </c>
      <c r="AZ9" s="52">
        <f t="shared" ref="AZ9:AZ40" si="14">SUM(AP9:AY9)</f>
        <v>16842.824716603209</v>
      </c>
    </row>
    <row r="10" spans="1:52" x14ac:dyDescent="0.35">
      <c r="A10" s="25" t="s">
        <v>69</v>
      </c>
      <c r="B10" s="25" t="s">
        <v>70</v>
      </c>
      <c r="C10" s="25" t="s">
        <v>73</v>
      </c>
      <c r="D10" s="25" t="s">
        <v>74</v>
      </c>
      <c r="E10" s="80">
        <v>3</v>
      </c>
      <c r="F10" s="26">
        <v>99980</v>
      </c>
      <c r="G10" s="27">
        <v>966</v>
      </c>
      <c r="H10" s="53">
        <f t="shared" si="0"/>
        <v>27111.636746331038</v>
      </c>
      <c r="I10" s="54">
        <f t="shared" si="1"/>
        <v>857.58994308441936</v>
      </c>
      <c r="J10" s="54">
        <f t="shared" si="2"/>
        <v>0</v>
      </c>
      <c r="K10" s="54">
        <f t="shared" si="3"/>
        <v>26254.04680324662</v>
      </c>
      <c r="L10" s="47">
        <v>20.448396745920153</v>
      </c>
      <c r="M10" s="47">
        <v>15.816439471982438</v>
      </c>
      <c r="N10" s="47">
        <v>81.002765010081475</v>
      </c>
      <c r="O10" s="47">
        <v>65.073350970442036</v>
      </c>
      <c r="P10" s="47">
        <v>176.69222381557523</v>
      </c>
      <c r="Q10" s="47">
        <v>159.4071149640516</v>
      </c>
      <c r="R10" s="47">
        <v>170.25267345912528</v>
      </c>
      <c r="S10" s="47">
        <v>148.90048017194897</v>
      </c>
      <c r="T10" s="47">
        <v>9.8287873861605153</v>
      </c>
      <c r="U10" s="48">
        <v>10.167711089131567</v>
      </c>
      <c r="V10" s="49">
        <v>0</v>
      </c>
      <c r="W10" s="47">
        <v>0</v>
      </c>
      <c r="X10" s="47">
        <v>0</v>
      </c>
      <c r="Y10" s="47">
        <v>0</v>
      </c>
      <c r="Z10" s="47">
        <v>0</v>
      </c>
      <c r="AA10" s="47">
        <v>0</v>
      </c>
      <c r="AB10" s="47">
        <v>0</v>
      </c>
      <c r="AC10" s="47">
        <v>0</v>
      </c>
      <c r="AD10" s="47">
        <v>0</v>
      </c>
      <c r="AE10" s="50">
        <v>0</v>
      </c>
      <c r="AF10" s="49">
        <v>367.55145841534051</v>
      </c>
      <c r="AG10" s="47">
        <v>341.30746634861538</v>
      </c>
      <c r="AH10" s="47">
        <v>2152.8320638153582</v>
      </c>
      <c r="AI10" s="47">
        <v>1759.0253158765267</v>
      </c>
      <c r="AJ10" s="47">
        <v>5670.8713981116462</v>
      </c>
      <c r="AK10" s="47">
        <v>5224.5540711258327</v>
      </c>
      <c r="AL10" s="47">
        <v>4883.2579022339842</v>
      </c>
      <c r="AM10" s="47">
        <v>4699.4708755695474</v>
      </c>
      <c r="AN10" s="47">
        <v>630.09305619348333</v>
      </c>
      <c r="AO10" s="48">
        <v>525.08319555628555</v>
      </c>
      <c r="AP10" s="51">
        <f t="shared" si="4"/>
        <v>387.99985516126065</v>
      </c>
      <c r="AQ10" s="52">
        <f t="shared" si="5"/>
        <v>357.12390582059783</v>
      </c>
      <c r="AR10" s="52">
        <f t="shared" si="6"/>
        <v>2233.8348288254397</v>
      </c>
      <c r="AS10" s="52">
        <f t="shared" si="7"/>
        <v>1824.0986668469689</v>
      </c>
      <c r="AT10" s="52">
        <f t="shared" si="8"/>
        <v>5847.563621927221</v>
      </c>
      <c r="AU10" s="52">
        <f t="shared" si="9"/>
        <v>5383.961186089884</v>
      </c>
      <c r="AV10" s="52">
        <f t="shared" si="10"/>
        <v>5053.5105756931098</v>
      </c>
      <c r="AW10" s="52">
        <f t="shared" si="11"/>
        <v>4848.3713557414967</v>
      </c>
      <c r="AX10" s="52">
        <f t="shared" si="12"/>
        <v>639.92184357964391</v>
      </c>
      <c r="AY10" s="52">
        <f t="shared" si="13"/>
        <v>535.2509066454171</v>
      </c>
      <c r="AZ10" s="52">
        <f t="shared" si="14"/>
        <v>27111.636746331042</v>
      </c>
    </row>
    <row r="11" spans="1:52" x14ac:dyDescent="0.35">
      <c r="A11" s="25" t="s">
        <v>69</v>
      </c>
      <c r="B11" s="25" t="s">
        <v>70</v>
      </c>
      <c r="C11" s="25" t="s">
        <v>75</v>
      </c>
      <c r="D11" s="25" t="s">
        <v>76</v>
      </c>
      <c r="E11" s="80">
        <v>2</v>
      </c>
      <c r="F11" s="26">
        <v>58724</v>
      </c>
      <c r="G11" s="27">
        <v>82</v>
      </c>
      <c r="H11" s="53">
        <f t="shared" si="0"/>
        <v>21796.397989746914</v>
      </c>
      <c r="I11" s="54">
        <f t="shared" si="1"/>
        <v>76.935680574428872</v>
      </c>
      <c r="J11" s="54">
        <f t="shared" si="2"/>
        <v>0</v>
      </c>
      <c r="K11" s="54">
        <f t="shared" si="3"/>
        <v>21719.462309172486</v>
      </c>
      <c r="L11" s="47">
        <v>2.8243641914254352</v>
      </c>
      <c r="M11" s="47">
        <v>2.4854404884543837</v>
      </c>
      <c r="N11" s="47">
        <v>6.2136012211359581</v>
      </c>
      <c r="O11" s="47">
        <v>5.4227792475368357</v>
      </c>
      <c r="P11" s="47">
        <v>17.059159716209631</v>
      </c>
      <c r="Q11" s="47">
        <v>15.025617498383316</v>
      </c>
      <c r="R11" s="47">
        <v>12.992075280557001</v>
      </c>
      <c r="S11" s="47">
        <v>11.410431333358757</v>
      </c>
      <c r="T11" s="47">
        <v>1.8075930825122783</v>
      </c>
      <c r="U11" s="48">
        <v>1.6946185148552613</v>
      </c>
      <c r="V11" s="49">
        <v>0</v>
      </c>
      <c r="W11" s="47">
        <v>0</v>
      </c>
      <c r="X11" s="47">
        <v>0</v>
      </c>
      <c r="Y11" s="47">
        <v>0</v>
      </c>
      <c r="Z11" s="47">
        <v>0</v>
      </c>
      <c r="AA11" s="47">
        <v>0</v>
      </c>
      <c r="AB11" s="47">
        <v>0</v>
      </c>
      <c r="AC11" s="47">
        <v>0</v>
      </c>
      <c r="AD11" s="47">
        <v>0</v>
      </c>
      <c r="AE11" s="50">
        <v>0</v>
      </c>
      <c r="AF11" s="49">
        <v>304.07104884886235</v>
      </c>
      <c r="AG11" s="47">
        <v>282.35733694518365</v>
      </c>
      <c r="AH11" s="47">
        <v>1780.9988692858169</v>
      </c>
      <c r="AI11" s="47">
        <v>1455.2028110765098</v>
      </c>
      <c r="AJ11" s="47">
        <v>4691.404491438836</v>
      </c>
      <c r="AK11" s="47">
        <v>4322.1697119654063</v>
      </c>
      <c r="AL11" s="47">
        <v>4039.8236724769886</v>
      </c>
      <c r="AM11" s="47">
        <v>3887.7824993241748</v>
      </c>
      <c r="AN11" s="47">
        <v>521.26465516947837</v>
      </c>
      <c r="AO11" s="48">
        <v>434.38721264123194</v>
      </c>
      <c r="AP11" s="51">
        <f t="shared" si="4"/>
        <v>306.89541304028779</v>
      </c>
      <c r="AQ11" s="52">
        <f t="shared" si="5"/>
        <v>284.84277743363805</v>
      </c>
      <c r="AR11" s="52">
        <f t="shared" si="6"/>
        <v>1787.212470506953</v>
      </c>
      <c r="AS11" s="52">
        <f t="shared" si="7"/>
        <v>1460.6255903240467</v>
      </c>
      <c r="AT11" s="52">
        <f t="shared" si="8"/>
        <v>4708.4636511550452</v>
      </c>
      <c r="AU11" s="52">
        <f t="shared" si="9"/>
        <v>4337.1953294637897</v>
      </c>
      <c r="AV11" s="52">
        <f t="shared" si="10"/>
        <v>4052.8157477575455</v>
      </c>
      <c r="AW11" s="52">
        <f t="shared" si="11"/>
        <v>3899.1929306575335</v>
      </c>
      <c r="AX11" s="52">
        <f t="shared" si="12"/>
        <v>523.07224825199069</v>
      </c>
      <c r="AY11" s="52">
        <f t="shared" si="13"/>
        <v>436.08183115608722</v>
      </c>
      <c r="AZ11" s="52">
        <f t="shared" si="14"/>
        <v>21796.397989746918</v>
      </c>
    </row>
    <row r="12" spans="1:52" x14ac:dyDescent="0.35">
      <c r="A12" s="25" t="s">
        <v>69</v>
      </c>
      <c r="B12" s="25" t="s">
        <v>70</v>
      </c>
      <c r="C12" s="25" t="s">
        <v>77</v>
      </c>
      <c r="D12" s="25" t="s">
        <v>78</v>
      </c>
      <c r="E12" s="80">
        <v>2</v>
      </c>
      <c r="F12" s="26">
        <v>99745</v>
      </c>
      <c r="G12" s="27">
        <v>16908</v>
      </c>
      <c r="H12" s="53">
        <f t="shared" si="0"/>
        <v>20478.78690461989</v>
      </c>
      <c r="I12" s="54">
        <f t="shared" si="1"/>
        <v>2091.9500693049918</v>
      </c>
      <c r="J12" s="54">
        <f t="shared" si="2"/>
        <v>133.98783724122265</v>
      </c>
      <c r="K12" s="54">
        <f t="shared" si="3"/>
        <v>18252.848998073674</v>
      </c>
      <c r="L12" s="47">
        <v>18.527829095750857</v>
      </c>
      <c r="M12" s="47">
        <v>14.9126429307263</v>
      </c>
      <c r="N12" s="47">
        <v>142.91282808612704</v>
      </c>
      <c r="O12" s="47">
        <v>143.9295991950402</v>
      </c>
      <c r="P12" s="47">
        <v>441.27866126831003</v>
      </c>
      <c r="Q12" s="47">
        <v>416.76318008673729</v>
      </c>
      <c r="R12" s="47">
        <v>461.27515974360205</v>
      </c>
      <c r="S12" s="47">
        <v>408.29008751246096</v>
      </c>
      <c r="T12" s="47">
        <v>23.385735505002604</v>
      </c>
      <c r="U12" s="48">
        <v>20.674345881234188</v>
      </c>
      <c r="V12" s="49">
        <v>1.6946185148552613</v>
      </c>
      <c r="W12" s="47">
        <v>1.1297456765701743</v>
      </c>
      <c r="X12" s="47">
        <v>15.025617498383316</v>
      </c>
      <c r="Y12" s="47">
        <v>15.251566633697351</v>
      </c>
      <c r="Z12" s="47">
        <v>15.590490336668402</v>
      </c>
      <c r="AA12" s="47">
        <v>12.201253306957881</v>
      </c>
      <c r="AB12" s="47">
        <v>35.135090541332417</v>
      </c>
      <c r="AC12" s="47">
        <v>34.457243135390314</v>
      </c>
      <c r="AD12" s="47">
        <v>1.9205676501692963</v>
      </c>
      <c r="AE12" s="50">
        <v>1.5816439471982437</v>
      </c>
      <c r="AF12" s="49">
        <v>255.53717458340768</v>
      </c>
      <c r="AG12" s="47">
        <v>237.2917819067994</v>
      </c>
      <c r="AH12" s="47">
        <v>1496.7322621472294</v>
      </c>
      <c r="AI12" s="47">
        <v>1222.9383974304478</v>
      </c>
      <c r="AJ12" s="47">
        <v>3942.6203544648915</v>
      </c>
      <c r="AK12" s="47">
        <v>3632.3131094813607</v>
      </c>
      <c r="AL12" s="47">
        <v>3395.0326250313274</v>
      </c>
      <c r="AM12" s="47">
        <v>3267.2583890112405</v>
      </c>
      <c r="AN12" s="47">
        <v>438.07018354685067</v>
      </c>
      <c r="AO12" s="48">
        <v>365.0547204701204</v>
      </c>
      <c r="AP12" s="51">
        <f t="shared" si="4"/>
        <v>275.75962219401379</v>
      </c>
      <c r="AQ12" s="52">
        <f t="shared" si="5"/>
        <v>253.33417051409589</v>
      </c>
      <c r="AR12" s="52">
        <f t="shared" si="6"/>
        <v>1654.6707077317399</v>
      </c>
      <c r="AS12" s="52">
        <f t="shared" si="7"/>
        <v>1382.1195632591853</v>
      </c>
      <c r="AT12" s="52">
        <f t="shared" si="8"/>
        <v>4399.48950606987</v>
      </c>
      <c r="AU12" s="52">
        <f t="shared" si="9"/>
        <v>4061.277542875056</v>
      </c>
      <c r="AV12" s="52">
        <f t="shared" si="10"/>
        <v>3891.442875316262</v>
      </c>
      <c r="AW12" s="52">
        <f t="shared" si="11"/>
        <v>3710.0057196590919</v>
      </c>
      <c r="AX12" s="52">
        <f t="shared" si="12"/>
        <v>463.37648670202259</v>
      </c>
      <c r="AY12" s="52">
        <f t="shared" si="13"/>
        <v>387.31071029855286</v>
      </c>
      <c r="AZ12" s="52">
        <f t="shared" si="14"/>
        <v>20478.78690461989</v>
      </c>
    </row>
    <row r="13" spans="1:52" x14ac:dyDescent="0.35">
      <c r="A13" s="25" t="s">
        <v>69</v>
      </c>
      <c r="B13" s="25" t="s">
        <v>70</v>
      </c>
      <c r="C13" s="25" t="s">
        <v>79</v>
      </c>
      <c r="D13" s="25" t="s">
        <v>80</v>
      </c>
      <c r="E13" s="80">
        <v>2</v>
      </c>
      <c r="F13" s="26">
        <v>0</v>
      </c>
      <c r="G13" s="27">
        <v>374</v>
      </c>
      <c r="H13" s="53">
        <f t="shared" si="0"/>
        <v>22700.307505570716</v>
      </c>
      <c r="I13" s="54">
        <f t="shared" si="1"/>
        <v>320.16992473998738</v>
      </c>
      <c r="J13" s="54">
        <f t="shared" si="2"/>
        <v>7347.1880330064714</v>
      </c>
      <c r="K13" s="54">
        <f t="shared" si="3"/>
        <v>15032.949547824255</v>
      </c>
      <c r="L13" s="47">
        <v>7.908219735991219</v>
      </c>
      <c r="M13" s="47">
        <v>5.8746775181649058</v>
      </c>
      <c r="N13" s="47">
        <v>13.330998983528056</v>
      </c>
      <c r="O13" s="47">
        <v>9.1509399802184106</v>
      </c>
      <c r="P13" s="47">
        <v>80.776815874767465</v>
      </c>
      <c r="Q13" s="47">
        <v>60.55436826416134</v>
      </c>
      <c r="R13" s="47">
        <v>72.416697868148162</v>
      </c>
      <c r="S13" s="47">
        <v>50.047733472058717</v>
      </c>
      <c r="T13" s="47">
        <v>12.3142278746149</v>
      </c>
      <c r="U13" s="48">
        <v>7.7952451683342012</v>
      </c>
      <c r="V13" s="49">
        <v>66.654994917640281</v>
      </c>
      <c r="W13" s="47">
        <v>52.872097663484148</v>
      </c>
      <c r="X13" s="47">
        <v>379.59454732757854</v>
      </c>
      <c r="Y13" s="47">
        <v>276.90066532734971</v>
      </c>
      <c r="Z13" s="47">
        <v>2027.2156420375206</v>
      </c>
      <c r="AA13" s="47">
        <v>1473.3013368151644</v>
      </c>
      <c r="AB13" s="47">
        <v>1645.3616033568014</v>
      </c>
      <c r="AC13" s="47">
        <v>1275.8217925506976</v>
      </c>
      <c r="AD13" s="47">
        <v>89.249908449043758</v>
      </c>
      <c r="AE13" s="50">
        <v>60.215444561190282</v>
      </c>
      <c r="AF13" s="49">
        <v>210.46032208825775</v>
      </c>
      <c r="AG13" s="47">
        <v>195.42340713310875</v>
      </c>
      <c r="AH13" s="47">
        <v>1232.6994000760139</v>
      </c>
      <c r="AI13" s="47">
        <v>1007.213460489373</v>
      </c>
      <c r="AJ13" s="47">
        <v>3247.1150235979949</v>
      </c>
      <c r="AK13" s="47">
        <v>2991.5552541010557</v>
      </c>
      <c r="AL13" s="47">
        <v>2796.1318469679468</v>
      </c>
      <c r="AM13" s="47">
        <v>2690.8960371954349</v>
      </c>
      <c r="AN13" s="47">
        <v>360.7955792694508</v>
      </c>
      <c r="AO13" s="48">
        <v>300.6592169056205</v>
      </c>
      <c r="AP13" s="51">
        <f t="shared" si="4"/>
        <v>285.02353674188925</v>
      </c>
      <c r="AQ13" s="52">
        <f t="shared" si="5"/>
        <v>254.17018231475782</v>
      </c>
      <c r="AR13" s="52">
        <f t="shared" si="6"/>
        <v>1625.6249463871204</v>
      </c>
      <c r="AS13" s="52">
        <f t="shared" si="7"/>
        <v>1293.2650657969411</v>
      </c>
      <c r="AT13" s="52">
        <f t="shared" si="8"/>
        <v>5355.1074815102829</v>
      </c>
      <c r="AU13" s="52">
        <f t="shared" si="9"/>
        <v>4525.4109591803817</v>
      </c>
      <c r="AV13" s="52">
        <f t="shared" si="10"/>
        <v>4513.9101481928965</v>
      </c>
      <c r="AW13" s="52">
        <f t="shared" si="11"/>
        <v>4016.7655632181913</v>
      </c>
      <c r="AX13" s="52">
        <f t="shared" si="12"/>
        <v>462.35971559310946</v>
      </c>
      <c r="AY13" s="52">
        <f t="shared" si="13"/>
        <v>368.66990663514497</v>
      </c>
      <c r="AZ13" s="52">
        <f t="shared" si="14"/>
        <v>22700.307505570716</v>
      </c>
    </row>
    <row r="14" spans="1:52" x14ac:dyDescent="0.35">
      <c r="A14" s="25" t="s">
        <v>69</v>
      </c>
      <c r="B14" s="25" t="s">
        <v>70</v>
      </c>
      <c r="C14" s="25" t="s">
        <v>81</v>
      </c>
      <c r="D14" s="25" t="s">
        <v>82</v>
      </c>
      <c r="E14" s="80">
        <v>3</v>
      </c>
      <c r="F14" s="26">
        <v>82831.94</v>
      </c>
      <c r="G14" s="27">
        <v>5309</v>
      </c>
      <c r="H14" s="53">
        <f t="shared" si="0"/>
        <v>15459.903033913655</v>
      </c>
      <c r="I14" s="54">
        <f t="shared" si="1"/>
        <v>686.20752394872386</v>
      </c>
      <c r="J14" s="54">
        <f t="shared" si="2"/>
        <v>688.69296443717815</v>
      </c>
      <c r="K14" s="54">
        <f t="shared" si="3"/>
        <v>14085.002545527754</v>
      </c>
      <c r="L14" s="47">
        <v>21.57814242249033</v>
      </c>
      <c r="M14" s="47">
        <v>14.234795524784195</v>
      </c>
      <c r="N14" s="47">
        <v>62.474935914330629</v>
      </c>
      <c r="O14" s="47">
        <v>44.39900508920784</v>
      </c>
      <c r="P14" s="47">
        <v>113.42646592764548</v>
      </c>
      <c r="Q14" s="47">
        <v>74.224290950660446</v>
      </c>
      <c r="R14" s="47">
        <v>192.16973958458661</v>
      </c>
      <c r="S14" s="47">
        <v>144.26852289801124</v>
      </c>
      <c r="T14" s="47">
        <v>11.297456765701741</v>
      </c>
      <c r="U14" s="48">
        <v>8.1341688713052545</v>
      </c>
      <c r="V14" s="49">
        <v>12.3142278746149</v>
      </c>
      <c r="W14" s="47">
        <v>10.280685656788584</v>
      </c>
      <c r="X14" s="47">
        <v>24.402506613915762</v>
      </c>
      <c r="Y14" s="47">
        <v>22.481938963746462</v>
      </c>
      <c r="Z14" s="47">
        <v>166.18558902347263</v>
      </c>
      <c r="AA14" s="47">
        <v>145.73719227755248</v>
      </c>
      <c r="AB14" s="47">
        <v>138.05492167687527</v>
      </c>
      <c r="AC14" s="47">
        <v>123.48120244912003</v>
      </c>
      <c r="AD14" s="47">
        <v>23.724659207973659</v>
      </c>
      <c r="AE14" s="50">
        <v>22.030040693118394</v>
      </c>
      <c r="AF14" s="49">
        <v>197.18581038855822</v>
      </c>
      <c r="AG14" s="47">
        <v>183.10917925849381</v>
      </c>
      <c r="AH14" s="47">
        <v>1154.9728975279861</v>
      </c>
      <c r="AI14" s="47">
        <v>943.69915855259796</v>
      </c>
      <c r="AJ14" s="47">
        <v>3042.3599171764158</v>
      </c>
      <c r="AK14" s="47">
        <v>2802.9103210273679</v>
      </c>
      <c r="AL14" s="47">
        <v>2619.81243922564</v>
      </c>
      <c r="AM14" s="47">
        <v>2521.208236574595</v>
      </c>
      <c r="AN14" s="47">
        <v>338.0425013433275</v>
      </c>
      <c r="AO14" s="48">
        <v>281.70208445277291</v>
      </c>
      <c r="AP14" s="51">
        <f t="shared" si="4"/>
        <v>231.07818068566345</v>
      </c>
      <c r="AQ14" s="52">
        <f t="shared" si="5"/>
        <v>207.62466044006658</v>
      </c>
      <c r="AR14" s="52">
        <f t="shared" si="6"/>
        <v>1241.8503400562324</v>
      </c>
      <c r="AS14" s="52">
        <f t="shared" si="7"/>
        <v>1010.5801026055523</v>
      </c>
      <c r="AT14" s="52">
        <f t="shared" si="8"/>
        <v>3321.9719721275342</v>
      </c>
      <c r="AU14" s="52">
        <f t="shared" si="9"/>
        <v>3022.8718042555806</v>
      </c>
      <c r="AV14" s="52">
        <f t="shared" si="10"/>
        <v>2950.0371004871017</v>
      </c>
      <c r="AW14" s="52">
        <f t="shared" si="11"/>
        <v>2788.9579619217266</v>
      </c>
      <c r="AX14" s="52">
        <f t="shared" si="12"/>
        <v>373.0646173170029</v>
      </c>
      <c r="AY14" s="52">
        <f t="shared" si="13"/>
        <v>311.86629401719654</v>
      </c>
      <c r="AZ14" s="52">
        <f t="shared" si="14"/>
        <v>15459.903033913655</v>
      </c>
    </row>
    <row r="15" spans="1:52" x14ac:dyDescent="0.35">
      <c r="A15" s="25" t="s">
        <v>69</v>
      </c>
      <c r="B15" s="25" t="s">
        <v>70</v>
      </c>
      <c r="C15" s="25" t="s">
        <v>83</v>
      </c>
      <c r="D15" s="25" t="s">
        <v>84</v>
      </c>
      <c r="E15" s="80">
        <v>4</v>
      </c>
      <c r="F15" s="26">
        <v>243062</v>
      </c>
      <c r="G15" s="27">
        <v>40829</v>
      </c>
      <c r="H15" s="53">
        <f t="shared" si="0"/>
        <v>27459.835661306734</v>
      </c>
      <c r="I15" s="54">
        <f t="shared" si="1"/>
        <v>528.38205293187048</v>
      </c>
      <c r="J15" s="54">
        <f t="shared" si="2"/>
        <v>18648.937832279182</v>
      </c>
      <c r="K15" s="54">
        <f t="shared" si="3"/>
        <v>8282.5157760956827</v>
      </c>
      <c r="L15" s="47">
        <v>17.398083419180683</v>
      </c>
      <c r="M15" s="47">
        <v>17.849981689808754</v>
      </c>
      <c r="N15" s="47">
        <v>46.658496442348188</v>
      </c>
      <c r="O15" s="47">
        <v>39.65407324761312</v>
      </c>
      <c r="P15" s="47">
        <v>88.685035610758675</v>
      </c>
      <c r="Q15" s="47">
        <v>87.894213637159552</v>
      </c>
      <c r="R15" s="47">
        <v>105.7441953269683</v>
      </c>
      <c r="S15" s="47">
        <v>95.915407940807782</v>
      </c>
      <c r="T15" s="47">
        <v>14.9126429307263</v>
      </c>
      <c r="U15" s="48">
        <v>13.669922686499106</v>
      </c>
      <c r="V15" s="49">
        <v>168.89697864724101</v>
      </c>
      <c r="W15" s="47">
        <v>135.68245575607793</v>
      </c>
      <c r="X15" s="47">
        <v>1063.7685290584759</v>
      </c>
      <c r="Y15" s="47">
        <v>793.08146495226231</v>
      </c>
      <c r="Z15" s="47">
        <v>4458.6542871518495</v>
      </c>
      <c r="AA15" s="47">
        <v>4724.5964194164681</v>
      </c>
      <c r="AB15" s="47">
        <v>3561.071347116846</v>
      </c>
      <c r="AC15" s="47">
        <v>2973.1516970297275</v>
      </c>
      <c r="AD15" s="47">
        <v>429.86822993495127</v>
      </c>
      <c r="AE15" s="50">
        <v>340.16642321527939</v>
      </c>
      <c r="AF15" s="49">
        <v>115.95709624316267</v>
      </c>
      <c r="AG15" s="47">
        <v>107.6760604339033</v>
      </c>
      <c r="AH15" s="47">
        <v>679.16920838369163</v>
      </c>
      <c r="AI15" s="47">
        <v>554.93107633126954</v>
      </c>
      <c r="AJ15" s="47">
        <v>1789.0200635894653</v>
      </c>
      <c r="AK15" s="47">
        <v>1648.219859918524</v>
      </c>
      <c r="AL15" s="47">
        <v>1540.5437994846209</v>
      </c>
      <c r="AM15" s="47">
        <v>1482.5652513630396</v>
      </c>
      <c r="AN15" s="47">
        <v>198.77875179252217</v>
      </c>
      <c r="AO15" s="48">
        <v>165.65460855548463</v>
      </c>
      <c r="AP15" s="51">
        <f t="shared" si="4"/>
        <v>302.25215830958439</v>
      </c>
      <c r="AQ15" s="52">
        <f t="shared" si="5"/>
        <v>261.20849787979</v>
      </c>
      <c r="AR15" s="52">
        <f t="shared" si="6"/>
        <v>1789.5962338845156</v>
      </c>
      <c r="AS15" s="52">
        <f t="shared" si="7"/>
        <v>1387.6666145311451</v>
      </c>
      <c r="AT15" s="52">
        <f t="shared" si="8"/>
        <v>6336.3593863520737</v>
      </c>
      <c r="AU15" s="52">
        <f t="shared" si="9"/>
        <v>6460.7104929721518</v>
      </c>
      <c r="AV15" s="52">
        <f t="shared" si="10"/>
        <v>5207.3593419284352</v>
      </c>
      <c r="AW15" s="52">
        <f t="shared" si="11"/>
        <v>4551.6323563335745</v>
      </c>
      <c r="AX15" s="52">
        <f t="shared" si="12"/>
        <v>643.55962465819971</v>
      </c>
      <c r="AY15" s="52">
        <f t="shared" si="13"/>
        <v>519.49095445726311</v>
      </c>
      <c r="AZ15" s="52">
        <f t="shared" si="14"/>
        <v>27459.835661306734</v>
      </c>
    </row>
    <row r="16" spans="1:52" x14ac:dyDescent="0.35">
      <c r="A16" s="25" t="s">
        <v>69</v>
      </c>
      <c r="B16" s="25" t="s">
        <v>70</v>
      </c>
      <c r="C16" s="25" t="s">
        <v>85</v>
      </c>
      <c r="D16" s="25" t="s">
        <v>86</v>
      </c>
      <c r="E16" s="80">
        <v>4</v>
      </c>
      <c r="F16" s="26">
        <v>67999</v>
      </c>
      <c r="G16" s="27">
        <v>342</v>
      </c>
      <c r="H16" s="53">
        <f t="shared" si="0"/>
        <v>22368.840124065027</v>
      </c>
      <c r="I16" s="54">
        <f t="shared" si="1"/>
        <v>50.160708039715736</v>
      </c>
      <c r="J16" s="54">
        <f t="shared" si="2"/>
        <v>0</v>
      </c>
      <c r="K16" s="54">
        <f t="shared" si="3"/>
        <v>22318.679416025312</v>
      </c>
      <c r="L16" s="47">
        <v>2.1465167854833309</v>
      </c>
      <c r="M16" s="47">
        <v>1.4686693795412264</v>
      </c>
      <c r="N16" s="47">
        <v>4.6319572739377142</v>
      </c>
      <c r="O16" s="47">
        <v>3.5022115973675403</v>
      </c>
      <c r="P16" s="47">
        <v>11.410431333358757</v>
      </c>
      <c r="Q16" s="47">
        <v>8.9249908449043769</v>
      </c>
      <c r="R16" s="47">
        <v>8.4730925742763077</v>
      </c>
      <c r="S16" s="47">
        <v>8.3601180066192882</v>
      </c>
      <c r="T16" s="47">
        <v>0.56487283828508716</v>
      </c>
      <c r="U16" s="48">
        <v>0.67784740594210446</v>
      </c>
      <c r="V16" s="49">
        <v>0</v>
      </c>
      <c r="W16" s="47">
        <v>0</v>
      </c>
      <c r="X16" s="47">
        <v>0</v>
      </c>
      <c r="Y16" s="47">
        <v>0</v>
      </c>
      <c r="Z16" s="47">
        <v>0</v>
      </c>
      <c r="AA16" s="47">
        <v>0</v>
      </c>
      <c r="AB16" s="47">
        <v>0</v>
      </c>
      <c r="AC16" s="47">
        <v>0</v>
      </c>
      <c r="AD16" s="47">
        <v>0</v>
      </c>
      <c r="AE16" s="50">
        <v>0</v>
      </c>
      <c r="AF16" s="49">
        <v>312.46505922577876</v>
      </c>
      <c r="AG16" s="47">
        <v>290.14128465675213</v>
      </c>
      <c r="AH16" s="47">
        <v>1830.1315087598537</v>
      </c>
      <c r="AI16" s="47">
        <v>1495.3539724218142</v>
      </c>
      <c r="AJ16" s="47">
        <v>4820.8394536034821</v>
      </c>
      <c r="AK16" s="47">
        <v>4441.414368127389</v>
      </c>
      <c r="AL16" s="47">
        <v>4151.2730834706363</v>
      </c>
      <c r="AM16" s="47">
        <v>3995.0405538577475</v>
      </c>
      <c r="AN16" s="47">
        <v>535.64631763221666</v>
      </c>
      <c r="AO16" s="48">
        <v>446.37381426964151</v>
      </c>
      <c r="AP16" s="51">
        <f t="shared" si="4"/>
        <v>314.61157601126212</v>
      </c>
      <c r="AQ16" s="52">
        <f t="shared" si="5"/>
        <v>291.60995403629335</v>
      </c>
      <c r="AR16" s="52">
        <f t="shared" si="6"/>
        <v>1834.7634660337915</v>
      </c>
      <c r="AS16" s="52">
        <f t="shared" si="7"/>
        <v>1498.8561840191817</v>
      </c>
      <c r="AT16" s="52">
        <f t="shared" si="8"/>
        <v>4832.2498849368412</v>
      </c>
      <c r="AU16" s="52">
        <f t="shared" si="9"/>
        <v>4450.3393589722937</v>
      </c>
      <c r="AV16" s="52">
        <f t="shared" si="10"/>
        <v>4159.7461760449123</v>
      </c>
      <c r="AW16" s="52">
        <f t="shared" si="11"/>
        <v>4003.4006718643668</v>
      </c>
      <c r="AX16" s="52">
        <f t="shared" si="12"/>
        <v>536.21119047050172</v>
      </c>
      <c r="AY16" s="52">
        <f t="shared" si="13"/>
        <v>447.0516616755836</v>
      </c>
      <c r="AZ16" s="52">
        <f t="shared" si="14"/>
        <v>22368.840124065027</v>
      </c>
    </row>
    <row r="17" spans="1:52" x14ac:dyDescent="0.35">
      <c r="A17" s="25" t="s">
        <v>69</v>
      </c>
      <c r="B17" s="25" t="s">
        <v>70</v>
      </c>
      <c r="C17" s="25" t="s">
        <v>87</v>
      </c>
      <c r="D17" s="25" t="s">
        <v>88</v>
      </c>
      <c r="E17" s="80">
        <v>4</v>
      </c>
      <c r="F17" s="26">
        <v>78434</v>
      </c>
      <c r="G17" s="27">
        <v>3322</v>
      </c>
      <c r="H17" s="53">
        <f t="shared" si="0"/>
        <v>8861.0472396105051</v>
      </c>
      <c r="I17" s="54">
        <f t="shared" si="1"/>
        <v>518.55326554570991</v>
      </c>
      <c r="J17" s="54">
        <f t="shared" si="2"/>
        <v>3574.2893715327177</v>
      </c>
      <c r="K17" s="54">
        <f t="shared" si="3"/>
        <v>4768.2046025320769</v>
      </c>
      <c r="L17" s="47">
        <v>11.297456765701741</v>
      </c>
      <c r="M17" s="47">
        <v>9.4898636831894621</v>
      </c>
      <c r="N17" s="47">
        <v>36.603759920873642</v>
      </c>
      <c r="O17" s="47">
        <v>32.649650052878037</v>
      </c>
      <c r="P17" s="47">
        <v>120.99576196066566</v>
      </c>
      <c r="Q17" s="47">
        <v>113.08754222467444</v>
      </c>
      <c r="R17" s="47">
        <v>92.187247208126209</v>
      </c>
      <c r="S17" s="47">
        <v>89.701806719671836</v>
      </c>
      <c r="T17" s="47">
        <v>7.1173977623920974</v>
      </c>
      <c r="U17" s="48">
        <v>5.4227792475368357</v>
      </c>
      <c r="V17" s="49">
        <v>35.474014244303469</v>
      </c>
      <c r="W17" s="47">
        <v>33.892370297105231</v>
      </c>
      <c r="X17" s="47">
        <v>253.85385352531813</v>
      </c>
      <c r="Y17" s="47">
        <v>249.10892168372339</v>
      </c>
      <c r="Z17" s="47">
        <v>850.35957075437022</v>
      </c>
      <c r="AA17" s="47">
        <v>840.30483423289547</v>
      </c>
      <c r="AB17" s="47">
        <v>625.2012574139344</v>
      </c>
      <c r="AC17" s="47">
        <v>618.19683421919933</v>
      </c>
      <c r="AD17" s="47">
        <v>35.361039676646449</v>
      </c>
      <c r="AE17" s="50">
        <v>32.536675485221018</v>
      </c>
      <c r="AF17" s="49">
        <v>66.756672028531582</v>
      </c>
      <c r="AG17" s="47">
        <v>61.989145273405462</v>
      </c>
      <c r="AH17" s="47">
        <v>390.99368120417159</v>
      </c>
      <c r="AI17" s="47">
        <v>319.46948242051388</v>
      </c>
      <c r="AJ17" s="47">
        <v>1029.9326460451991</v>
      </c>
      <c r="AK17" s="47">
        <v>948.87339375128931</v>
      </c>
      <c r="AL17" s="47">
        <v>886.88424847788394</v>
      </c>
      <c r="AM17" s="47">
        <v>853.51156119200095</v>
      </c>
      <c r="AN17" s="47">
        <v>114.43193957979294</v>
      </c>
      <c r="AO17" s="48">
        <v>95.361832559288402</v>
      </c>
      <c r="AP17" s="51">
        <f t="shared" si="4"/>
        <v>113.5281430385368</v>
      </c>
      <c r="AQ17" s="52">
        <f t="shared" si="5"/>
        <v>105.37137925370016</v>
      </c>
      <c r="AR17" s="52">
        <f t="shared" si="6"/>
        <v>681.45129465036337</v>
      </c>
      <c r="AS17" s="52">
        <f t="shared" si="7"/>
        <v>601.22805415711537</v>
      </c>
      <c r="AT17" s="52">
        <f t="shared" si="8"/>
        <v>2001.2879787602351</v>
      </c>
      <c r="AU17" s="52">
        <f t="shared" si="9"/>
        <v>1902.2657702088591</v>
      </c>
      <c r="AV17" s="52">
        <f t="shared" si="10"/>
        <v>1604.2727530999446</v>
      </c>
      <c r="AW17" s="52">
        <f t="shared" si="11"/>
        <v>1561.4102021308722</v>
      </c>
      <c r="AX17" s="52">
        <f t="shared" si="12"/>
        <v>156.91037701883147</v>
      </c>
      <c r="AY17" s="52">
        <f t="shared" si="13"/>
        <v>133.32128729204626</v>
      </c>
      <c r="AZ17" s="52">
        <f t="shared" si="14"/>
        <v>8861.0472396105051</v>
      </c>
    </row>
    <row r="18" spans="1:52" x14ac:dyDescent="0.35">
      <c r="A18" s="25" t="s">
        <v>69</v>
      </c>
      <c r="B18" s="25" t="s">
        <v>70</v>
      </c>
      <c r="C18" s="25" t="s">
        <v>89</v>
      </c>
      <c r="D18" s="25" t="s">
        <v>90</v>
      </c>
      <c r="E18" s="80">
        <v>4</v>
      </c>
      <c r="F18" s="26">
        <v>128433</v>
      </c>
      <c r="G18" s="27">
        <v>31566</v>
      </c>
      <c r="H18" s="53">
        <f t="shared" si="0"/>
        <v>13354.599370711607</v>
      </c>
      <c r="I18" s="54">
        <f t="shared" si="1"/>
        <v>2025.0691252520373</v>
      </c>
      <c r="J18" s="54">
        <f t="shared" si="2"/>
        <v>6570.2619312291617</v>
      </c>
      <c r="K18" s="54">
        <f t="shared" si="3"/>
        <v>4759.2683142304077</v>
      </c>
      <c r="L18" s="47">
        <v>37.507556462129784</v>
      </c>
      <c r="M18" s="47">
        <v>28.921489320196454</v>
      </c>
      <c r="N18" s="47">
        <v>258.48581079925583</v>
      </c>
      <c r="O18" s="47">
        <v>197.02764599383841</v>
      </c>
      <c r="P18" s="47">
        <v>423.31570501084428</v>
      </c>
      <c r="Q18" s="47">
        <v>318.92720449576018</v>
      </c>
      <c r="R18" s="47">
        <v>415.74640897782405</v>
      </c>
      <c r="S18" s="47">
        <v>305.144307241604</v>
      </c>
      <c r="T18" s="47">
        <v>22.93383723437454</v>
      </c>
      <c r="U18" s="48">
        <v>17.059159716209631</v>
      </c>
      <c r="V18" s="49">
        <v>198.15739167040854</v>
      </c>
      <c r="W18" s="47">
        <v>154.54920855479983</v>
      </c>
      <c r="X18" s="47">
        <v>364.68190439685219</v>
      </c>
      <c r="Y18" s="47">
        <v>307.29082402708735</v>
      </c>
      <c r="Z18" s="47">
        <v>1532.2740611321274</v>
      </c>
      <c r="AA18" s="47">
        <v>1264.4113612173389</v>
      </c>
      <c r="AB18" s="47">
        <v>1336.2631862472019</v>
      </c>
      <c r="AC18" s="47">
        <v>1135.3944049530251</v>
      </c>
      <c r="AD18" s="47">
        <v>152.28971720165947</v>
      </c>
      <c r="AE18" s="50">
        <v>124.94987182866126</v>
      </c>
      <c r="AF18" s="49">
        <v>66.63240000410886</v>
      </c>
      <c r="AG18" s="47">
        <v>61.876170705748443</v>
      </c>
      <c r="AH18" s="47">
        <v>390.25934651440093</v>
      </c>
      <c r="AI18" s="47">
        <v>318.87071721193172</v>
      </c>
      <c r="AJ18" s="47">
        <v>1028.0007809382641</v>
      </c>
      <c r="AK18" s="47">
        <v>947.09969303907394</v>
      </c>
      <c r="AL18" s="47">
        <v>885.22352233332583</v>
      </c>
      <c r="AM18" s="47">
        <v>851.90732233127119</v>
      </c>
      <c r="AN18" s="47">
        <v>114.21728790124462</v>
      </c>
      <c r="AO18" s="48">
        <v>95.181073251037176</v>
      </c>
      <c r="AP18" s="51">
        <f t="shared" si="4"/>
        <v>302.2973481366472</v>
      </c>
      <c r="AQ18" s="52">
        <f t="shared" si="5"/>
        <v>245.34686858074474</v>
      </c>
      <c r="AR18" s="52">
        <f t="shared" si="6"/>
        <v>1013.427061710509</v>
      </c>
      <c r="AS18" s="52">
        <f t="shared" si="7"/>
        <v>823.18918723285742</v>
      </c>
      <c r="AT18" s="52">
        <f t="shared" si="8"/>
        <v>2983.5905470812359</v>
      </c>
      <c r="AU18" s="52">
        <f t="shared" si="9"/>
        <v>2530.4382587521732</v>
      </c>
      <c r="AV18" s="52">
        <f t="shared" si="10"/>
        <v>2637.2331175583518</v>
      </c>
      <c r="AW18" s="52">
        <f t="shared" si="11"/>
        <v>2292.4460345259004</v>
      </c>
      <c r="AX18" s="52">
        <f t="shared" si="12"/>
        <v>289.44084233727864</v>
      </c>
      <c r="AY18" s="52">
        <f t="shared" si="13"/>
        <v>237.19010479590804</v>
      </c>
      <c r="AZ18" s="52">
        <f t="shared" si="14"/>
        <v>13354.599370711605</v>
      </c>
    </row>
    <row r="19" spans="1:52" x14ac:dyDescent="0.35">
      <c r="A19" s="25" t="s">
        <v>69</v>
      </c>
      <c r="B19" s="25" t="s">
        <v>70</v>
      </c>
      <c r="C19" s="25" t="s">
        <v>91</v>
      </c>
      <c r="D19" s="25" t="s">
        <v>92</v>
      </c>
      <c r="E19" s="80">
        <v>4</v>
      </c>
      <c r="F19" s="26">
        <v>94183</v>
      </c>
      <c r="G19" s="27">
        <v>24606</v>
      </c>
      <c r="H19" s="53">
        <f t="shared" si="0"/>
        <v>10640.28370564087</v>
      </c>
      <c r="I19" s="54">
        <f t="shared" si="1"/>
        <v>1868.8252981823819</v>
      </c>
      <c r="J19" s="54">
        <f t="shared" si="2"/>
        <v>6725.9408854605308</v>
      </c>
      <c r="K19" s="54">
        <f t="shared" si="3"/>
        <v>2045.5175219979576</v>
      </c>
      <c r="L19" s="47">
        <v>39.767047815270139</v>
      </c>
      <c r="M19" s="47">
        <v>36.829709056187674</v>
      </c>
      <c r="N19" s="47">
        <v>175.56247813900507</v>
      </c>
      <c r="O19" s="47">
        <v>161.21470804656386</v>
      </c>
      <c r="P19" s="47">
        <v>385.80814854871443</v>
      </c>
      <c r="Q19" s="47">
        <v>350.89900714269606</v>
      </c>
      <c r="R19" s="47">
        <v>324.23700917563997</v>
      </c>
      <c r="S19" s="47">
        <v>308.53354427131455</v>
      </c>
      <c r="T19" s="47">
        <v>44.060081386236789</v>
      </c>
      <c r="U19" s="48">
        <v>41.91356460075346</v>
      </c>
      <c r="V19" s="49">
        <v>118.62329603986829</v>
      </c>
      <c r="W19" s="47">
        <v>81.680612416023592</v>
      </c>
      <c r="X19" s="47">
        <v>321.63859411952865</v>
      </c>
      <c r="Y19" s="47">
        <v>261.1972004230243</v>
      </c>
      <c r="Z19" s="47">
        <v>1521.4285026370535</v>
      </c>
      <c r="AA19" s="47">
        <v>1065.4631475733313</v>
      </c>
      <c r="AB19" s="47">
        <v>1697.5558536143437</v>
      </c>
      <c r="AC19" s="47">
        <v>1236.7325921413697</v>
      </c>
      <c r="AD19" s="47">
        <v>228.99944864077429</v>
      </c>
      <c r="AE19" s="50">
        <v>192.62163785521469</v>
      </c>
      <c r="AF19" s="49">
        <v>28.639052901053912</v>
      </c>
      <c r="AG19" s="47">
        <v>26.5942132264619</v>
      </c>
      <c r="AH19" s="47">
        <v>167.73334060037377</v>
      </c>
      <c r="AI19" s="47">
        <v>137.04944802472781</v>
      </c>
      <c r="AJ19" s="47">
        <v>441.83223664982944</v>
      </c>
      <c r="AK19" s="47">
        <v>407.0586647249994</v>
      </c>
      <c r="AL19" s="47">
        <v>380.46445149853753</v>
      </c>
      <c r="AM19" s="47">
        <v>366.15057377639351</v>
      </c>
      <c r="AN19" s="47">
        <v>49.087449646974072</v>
      </c>
      <c r="AO19" s="48">
        <v>40.908090948606009</v>
      </c>
      <c r="AP19" s="51">
        <f t="shared" si="4"/>
        <v>187.02939675619234</v>
      </c>
      <c r="AQ19" s="52">
        <f t="shared" si="5"/>
        <v>145.10453469867318</v>
      </c>
      <c r="AR19" s="52">
        <f t="shared" si="6"/>
        <v>664.93441285890754</v>
      </c>
      <c r="AS19" s="52">
        <f t="shared" si="7"/>
        <v>559.46135649431596</v>
      </c>
      <c r="AT19" s="52">
        <f t="shared" si="8"/>
        <v>2349.0688878355973</v>
      </c>
      <c r="AU19" s="52">
        <f t="shared" si="9"/>
        <v>1823.4208194410267</v>
      </c>
      <c r="AV19" s="52">
        <f t="shared" si="10"/>
        <v>2402.2573142885212</v>
      </c>
      <c r="AW19" s="52">
        <f t="shared" si="11"/>
        <v>1911.4167101890778</v>
      </c>
      <c r="AX19" s="52">
        <f t="shared" si="12"/>
        <v>322.14697967398513</v>
      </c>
      <c r="AY19" s="52">
        <f t="shared" si="13"/>
        <v>275.44329340457415</v>
      </c>
      <c r="AZ19" s="52">
        <f t="shared" si="14"/>
        <v>10640.283705640872</v>
      </c>
    </row>
    <row r="20" spans="1:52" x14ac:dyDescent="0.35">
      <c r="A20" s="25" t="s">
        <v>69</v>
      </c>
      <c r="B20" s="25" t="s">
        <v>70</v>
      </c>
      <c r="C20" s="25" t="s">
        <v>93</v>
      </c>
      <c r="D20" s="25" t="s">
        <v>94</v>
      </c>
      <c r="E20" s="80">
        <v>3</v>
      </c>
      <c r="F20" s="26">
        <v>197335</v>
      </c>
      <c r="G20" s="27">
        <v>830</v>
      </c>
      <c r="H20" s="53">
        <f t="shared" si="0"/>
        <v>22293.858903511064</v>
      </c>
      <c r="I20" s="54">
        <f t="shared" si="1"/>
        <v>141.21820957127179</v>
      </c>
      <c r="J20" s="54">
        <f t="shared" si="2"/>
        <v>40.670844356526274</v>
      </c>
      <c r="K20" s="54">
        <f t="shared" si="3"/>
        <v>22111.969849583267</v>
      </c>
      <c r="L20" s="47">
        <v>3.6151861650245567</v>
      </c>
      <c r="M20" s="47">
        <v>3.1632878943964875</v>
      </c>
      <c r="N20" s="47">
        <v>14.121820957127177</v>
      </c>
      <c r="O20" s="47">
        <v>9.6028382508464798</v>
      </c>
      <c r="P20" s="47">
        <v>30.051234996766631</v>
      </c>
      <c r="Q20" s="47">
        <v>21.465167854833311</v>
      </c>
      <c r="R20" s="47">
        <v>31.745853511621892</v>
      </c>
      <c r="S20" s="47">
        <v>23.950608343287691</v>
      </c>
      <c r="T20" s="47">
        <v>2.0335422178263136</v>
      </c>
      <c r="U20" s="48">
        <v>1.4686693795412264</v>
      </c>
      <c r="V20" s="49">
        <v>1.8075930825122783</v>
      </c>
      <c r="W20" s="47">
        <v>1.5816439471982437</v>
      </c>
      <c r="X20" s="47">
        <v>2.8243641914254352</v>
      </c>
      <c r="Y20" s="47">
        <v>1.9205676501692963</v>
      </c>
      <c r="Z20" s="47">
        <v>9.3768891155324461</v>
      </c>
      <c r="AA20" s="47">
        <v>5.8746775181649058</v>
      </c>
      <c r="AB20" s="47">
        <v>8.8120162772473591</v>
      </c>
      <c r="AC20" s="47">
        <v>6.2136012211359581</v>
      </c>
      <c r="AD20" s="47">
        <v>1.1297456765701743</v>
      </c>
      <c r="AE20" s="50">
        <v>1.1297456765701743</v>
      </c>
      <c r="AF20" s="49">
        <v>309.57291029375909</v>
      </c>
      <c r="AG20" s="47">
        <v>287.45248994651513</v>
      </c>
      <c r="AH20" s="47">
        <v>1813.1853236113011</v>
      </c>
      <c r="AI20" s="47">
        <v>1481.5032904270638</v>
      </c>
      <c r="AJ20" s="47">
        <v>4776.1806070086623</v>
      </c>
      <c r="AK20" s="47">
        <v>4400.2803280434691</v>
      </c>
      <c r="AL20" s="47">
        <v>4112.8278380969532</v>
      </c>
      <c r="AM20" s="47">
        <v>3958.041382950074</v>
      </c>
      <c r="AN20" s="47">
        <v>530.68673411207362</v>
      </c>
      <c r="AO20" s="48">
        <v>442.2389450933947</v>
      </c>
      <c r="AP20" s="51">
        <f t="shared" si="4"/>
        <v>314.99568954129592</v>
      </c>
      <c r="AQ20" s="52">
        <f t="shared" si="5"/>
        <v>292.19742178810986</v>
      </c>
      <c r="AR20" s="52">
        <f t="shared" si="6"/>
        <v>1830.1315087598537</v>
      </c>
      <c r="AS20" s="52">
        <f t="shared" si="7"/>
        <v>1493.0266963280797</v>
      </c>
      <c r="AT20" s="52">
        <f t="shared" si="8"/>
        <v>4815.6087311209612</v>
      </c>
      <c r="AU20" s="52">
        <f t="shared" si="9"/>
        <v>4427.620173416467</v>
      </c>
      <c r="AV20" s="52">
        <f t="shared" si="10"/>
        <v>4153.3857078858227</v>
      </c>
      <c r="AW20" s="52">
        <f t="shared" si="11"/>
        <v>3988.2055925144978</v>
      </c>
      <c r="AX20" s="52">
        <f t="shared" si="12"/>
        <v>533.85002200647011</v>
      </c>
      <c r="AY20" s="52">
        <f t="shared" si="13"/>
        <v>444.83736014950608</v>
      </c>
      <c r="AZ20" s="52">
        <f t="shared" si="14"/>
        <v>22293.858903511071</v>
      </c>
    </row>
    <row r="21" spans="1:52" x14ac:dyDescent="0.35">
      <c r="A21" s="25" t="s">
        <v>69</v>
      </c>
      <c r="B21" s="25" t="s">
        <v>70</v>
      </c>
      <c r="C21" s="25" t="s">
        <v>95</v>
      </c>
      <c r="D21" s="25" t="s">
        <v>96</v>
      </c>
      <c r="E21" s="80">
        <v>4</v>
      </c>
      <c r="F21" s="26">
        <v>216331</v>
      </c>
      <c r="G21" s="27">
        <v>56825</v>
      </c>
      <c r="H21" s="53">
        <f t="shared" si="0"/>
        <v>22028.684998306511</v>
      </c>
      <c r="I21" s="54">
        <f t="shared" si="1"/>
        <v>2718.9589198014382</v>
      </c>
      <c r="J21" s="54">
        <f t="shared" si="2"/>
        <v>16590.767158703635</v>
      </c>
      <c r="K21" s="54">
        <f t="shared" si="3"/>
        <v>2718.9589198014378</v>
      </c>
      <c r="L21" s="47">
        <v>69.027460838437634</v>
      </c>
      <c r="M21" s="47">
        <v>66.767969485297286</v>
      </c>
      <c r="N21" s="47">
        <v>297.34906207326986</v>
      </c>
      <c r="O21" s="47">
        <v>246.39753205995501</v>
      </c>
      <c r="P21" s="47">
        <v>450.88149951915653</v>
      </c>
      <c r="Q21" s="47">
        <v>391.68282606687944</v>
      </c>
      <c r="R21" s="47">
        <v>714.67711499829227</v>
      </c>
      <c r="S21" s="47">
        <v>401.5116134530399</v>
      </c>
      <c r="T21" s="47">
        <v>38.298378435728907</v>
      </c>
      <c r="U21" s="48">
        <v>42.365462871381524</v>
      </c>
      <c r="V21" s="49">
        <v>439.35809361814069</v>
      </c>
      <c r="W21" s="47">
        <v>395.18503766424698</v>
      </c>
      <c r="X21" s="47">
        <v>1177.4209441214355</v>
      </c>
      <c r="Y21" s="47">
        <v>1100.0333652763786</v>
      </c>
      <c r="Z21" s="47">
        <v>3864.7469849789086</v>
      </c>
      <c r="AA21" s="47">
        <v>3518.9318333807782</v>
      </c>
      <c r="AB21" s="47">
        <v>2803.0119981382591</v>
      </c>
      <c r="AC21" s="47">
        <v>2492.7838353520897</v>
      </c>
      <c r="AD21" s="47">
        <v>427.94766228478198</v>
      </c>
      <c r="AE21" s="50">
        <v>371.34740388861621</v>
      </c>
      <c r="AF21" s="49">
        <v>38.061131843649164</v>
      </c>
      <c r="AG21" s="47">
        <v>35.349742219880746</v>
      </c>
      <c r="AH21" s="47">
        <v>222.95530927112389</v>
      </c>
      <c r="AI21" s="47">
        <v>182.17149034694057</v>
      </c>
      <c r="AJ21" s="47">
        <v>587.29828996500498</v>
      </c>
      <c r="AK21" s="47">
        <v>541.06909687975349</v>
      </c>
      <c r="AL21" s="47">
        <v>505.73065211663845</v>
      </c>
      <c r="AM21" s="47">
        <v>486.694437466431</v>
      </c>
      <c r="AN21" s="47">
        <v>65.254110278693261</v>
      </c>
      <c r="AO21" s="48">
        <v>54.374659413322483</v>
      </c>
      <c r="AP21" s="51">
        <f t="shared" si="4"/>
        <v>546.4466863002275</v>
      </c>
      <c r="AQ21" s="52">
        <f t="shared" si="5"/>
        <v>497.30274936942499</v>
      </c>
      <c r="AR21" s="52">
        <f t="shared" si="6"/>
        <v>1697.7253154658292</v>
      </c>
      <c r="AS21" s="52">
        <f t="shared" si="7"/>
        <v>1528.6023876832742</v>
      </c>
      <c r="AT21" s="52">
        <f t="shared" si="8"/>
        <v>4902.9267744630706</v>
      </c>
      <c r="AU21" s="52">
        <f t="shared" si="9"/>
        <v>4451.6837563274112</v>
      </c>
      <c r="AV21" s="52">
        <f t="shared" si="10"/>
        <v>4023.4197652531898</v>
      </c>
      <c r="AW21" s="52">
        <f t="shared" si="11"/>
        <v>3380.9898862715604</v>
      </c>
      <c r="AX21" s="52">
        <f t="shared" si="12"/>
        <v>531.50015099920415</v>
      </c>
      <c r="AY21" s="52">
        <f t="shared" si="13"/>
        <v>468.08752617332021</v>
      </c>
      <c r="AZ21" s="52">
        <f t="shared" si="14"/>
        <v>22028.684998306511</v>
      </c>
    </row>
    <row r="22" spans="1:52" x14ac:dyDescent="0.35">
      <c r="A22" s="25" t="s">
        <v>69</v>
      </c>
      <c r="B22" s="25" t="s">
        <v>70</v>
      </c>
      <c r="C22" s="25" t="s">
        <v>97</v>
      </c>
      <c r="D22" s="25" t="s">
        <v>98</v>
      </c>
      <c r="E22" s="80">
        <v>4</v>
      </c>
      <c r="F22" s="26">
        <v>169003</v>
      </c>
      <c r="G22" s="27">
        <v>41831</v>
      </c>
      <c r="H22" s="53">
        <f t="shared" si="0"/>
        <v>19093.040857738913</v>
      </c>
      <c r="I22" s="54">
        <f t="shared" si="1"/>
        <v>1449.8026267425043</v>
      </c>
      <c r="J22" s="54">
        <f t="shared" si="2"/>
        <v>11519.112867444808</v>
      </c>
      <c r="K22" s="54">
        <f t="shared" si="3"/>
        <v>6124.1253635515995</v>
      </c>
      <c r="L22" s="47">
        <v>25.871175993456983</v>
      </c>
      <c r="M22" s="47">
        <v>23.272760937345591</v>
      </c>
      <c r="N22" s="47">
        <v>131.50239675276828</v>
      </c>
      <c r="O22" s="47">
        <v>128.00018515540071</v>
      </c>
      <c r="P22" s="47">
        <v>256.79119228440055</v>
      </c>
      <c r="Q22" s="47">
        <v>231.93678739985674</v>
      </c>
      <c r="R22" s="47">
        <v>280.17692778940318</v>
      </c>
      <c r="S22" s="47">
        <v>291.02248628447688</v>
      </c>
      <c r="T22" s="47">
        <v>38.750276706356978</v>
      </c>
      <c r="U22" s="48">
        <v>42.478437439038544</v>
      </c>
      <c r="V22" s="49">
        <v>61.684113940731514</v>
      </c>
      <c r="W22" s="47">
        <v>44.060081386236789</v>
      </c>
      <c r="X22" s="47">
        <v>425.68817093164165</v>
      </c>
      <c r="Y22" s="47">
        <v>368.52303969719088</v>
      </c>
      <c r="Z22" s="47">
        <v>3317.9500775189445</v>
      </c>
      <c r="AA22" s="47">
        <v>3079.9126634656086</v>
      </c>
      <c r="AB22" s="47">
        <v>1993.8881445787006</v>
      </c>
      <c r="AC22" s="47">
        <v>1942.5976908624145</v>
      </c>
      <c r="AD22" s="47">
        <v>152.62864090463052</v>
      </c>
      <c r="AE22" s="50">
        <v>132.18024415871039</v>
      </c>
      <c r="AF22" s="49">
        <v>85.736399394910521</v>
      </c>
      <c r="AG22" s="47">
        <v>79.613177827900188</v>
      </c>
      <c r="AH22" s="47">
        <v>502.18325069220822</v>
      </c>
      <c r="AI22" s="47">
        <v>410.31233227352152</v>
      </c>
      <c r="AJ22" s="47">
        <v>1322.8079152392511</v>
      </c>
      <c r="AK22" s="47">
        <v>1218.7018511433096</v>
      </c>
      <c r="AL22" s="47">
        <v>1139.0886733154098</v>
      </c>
      <c r="AM22" s="47">
        <v>1096.2148248895717</v>
      </c>
      <c r="AN22" s="47">
        <v>146.97991252177965</v>
      </c>
      <c r="AO22" s="48">
        <v>122.48702625373828</v>
      </c>
      <c r="AP22" s="51">
        <f t="shared" si="4"/>
        <v>173.29168932909903</v>
      </c>
      <c r="AQ22" s="52">
        <f t="shared" si="5"/>
        <v>146.94602015148257</v>
      </c>
      <c r="AR22" s="52">
        <f t="shared" si="6"/>
        <v>1059.3738183766181</v>
      </c>
      <c r="AS22" s="52">
        <f t="shared" si="7"/>
        <v>906.83555712611314</v>
      </c>
      <c r="AT22" s="52">
        <f t="shared" si="8"/>
        <v>4897.549185042596</v>
      </c>
      <c r="AU22" s="52">
        <f t="shared" si="9"/>
        <v>4530.5513020087747</v>
      </c>
      <c r="AV22" s="52">
        <f t="shared" si="10"/>
        <v>3413.1537456835135</v>
      </c>
      <c r="AW22" s="52">
        <f t="shared" si="11"/>
        <v>3329.8350020364633</v>
      </c>
      <c r="AX22" s="52">
        <f t="shared" si="12"/>
        <v>338.35883013276714</v>
      </c>
      <c r="AY22" s="52">
        <f t="shared" si="13"/>
        <v>297.1457078514872</v>
      </c>
      <c r="AZ22" s="52">
        <f t="shared" si="14"/>
        <v>19093.040857738913</v>
      </c>
    </row>
    <row r="23" spans="1:52" x14ac:dyDescent="0.35">
      <c r="A23" s="25" t="s">
        <v>69</v>
      </c>
      <c r="B23" s="25" t="s">
        <v>70</v>
      </c>
      <c r="C23" s="25" t="s">
        <v>99</v>
      </c>
      <c r="D23" s="25" t="s">
        <v>100</v>
      </c>
      <c r="E23" s="80">
        <v>4</v>
      </c>
      <c r="F23" s="26">
        <v>170740</v>
      </c>
      <c r="G23" s="27">
        <v>30547</v>
      </c>
      <c r="H23" s="53">
        <f t="shared" si="0"/>
        <v>19289.277681759151</v>
      </c>
      <c r="I23" s="54">
        <f t="shared" si="1"/>
        <v>773.76281388291227</v>
      </c>
      <c r="J23" s="54">
        <f t="shared" si="2"/>
        <v>12629.539892945633</v>
      </c>
      <c r="K23" s="54">
        <f t="shared" si="3"/>
        <v>5885.9749749306075</v>
      </c>
      <c r="L23" s="47">
        <v>5.8746775181649058</v>
      </c>
      <c r="M23" s="47">
        <v>5.1968301122228011</v>
      </c>
      <c r="N23" s="47">
        <v>78.517324521627103</v>
      </c>
      <c r="O23" s="47">
        <v>64.734427267470977</v>
      </c>
      <c r="P23" s="47">
        <v>126.75746491117354</v>
      </c>
      <c r="Q23" s="47">
        <v>112.97456765701742</v>
      </c>
      <c r="R23" s="47">
        <v>178.83874060105856</v>
      </c>
      <c r="S23" s="47">
        <v>187.65075687830594</v>
      </c>
      <c r="T23" s="47">
        <v>5.6487283828508703</v>
      </c>
      <c r="U23" s="48">
        <v>7.5692960330201675</v>
      </c>
      <c r="V23" s="49">
        <v>89.814781287328856</v>
      </c>
      <c r="W23" s="47">
        <v>67.784740594210461</v>
      </c>
      <c r="X23" s="47">
        <v>524.65389219918893</v>
      </c>
      <c r="Y23" s="47">
        <v>477.20457378324159</v>
      </c>
      <c r="Z23" s="47">
        <v>3404.3756217765626</v>
      </c>
      <c r="AA23" s="47">
        <v>3110.0768730300324</v>
      </c>
      <c r="AB23" s="47">
        <v>2276.5505128565578</v>
      </c>
      <c r="AC23" s="47">
        <v>2218.2556359455371</v>
      </c>
      <c r="AD23" s="47">
        <v>252.837082416405</v>
      </c>
      <c r="AE23" s="50">
        <v>207.98617905656909</v>
      </c>
      <c r="AF23" s="49">
        <v>82.403649649028509</v>
      </c>
      <c r="AG23" s="47">
        <v>76.51767467409789</v>
      </c>
      <c r="AH23" s="47">
        <v>482.64994794430976</v>
      </c>
      <c r="AI23" s="47">
        <v>394.36032332035069</v>
      </c>
      <c r="AJ23" s="47">
        <v>1271.3705945850113</v>
      </c>
      <c r="AK23" s="47">
        <v>1171.3090200111908</v>
      </c>
      <c r="AL23" s="47">
        <v>1094.7913453370932</v>
      </c>
      <c r="AM23" s="47">
        <v>1053.5895205125787</v>
      </c>
      <c r="AN23" s="47">
        <v>141.2633993983346</v>
      </c>
      <c r="AO23" s="48">
        <v>117.71949949861217</v>
      </c>
      <c r="AP23" s="51">
        <f t="shared" si="4"/>
        <v>178.09310845452228</v>
      </c>
      <c r="AQ23" s="52">
        <f t="shared" si="5"/>
        <v>149.49924538053114</v>
      </c>
      <c r="AR23" s="52">
        <f t="shared" si="6"/>
        <v>1085.8211646651257</v>
      </c>
      <c r="AS23" s="52">
        <f t="shared" si="7"/>
        <v>936.29932437106322</v>
      </c>
      <c r="AT23" s="52">
        <f t="shared" si="8"/>
        <v>4802.5036812727476</v>
      </c>
      <c r="AU23" s="52">
        <f t="shared" si="9"/>
        <v>4394.3604606982408</v>
      </c>
      <c r="AV23" s="52">
        <f t="shared" si="10"/>
        <v>3550.1805987947091</v>
      </c>
      <c r="AW23" s="52">
        <f t="shared" si="11"/>
        <v>3459.4959133364218</v>
      </c>
      <c r="AX23" s="52">
        <f t="shared" si="12"/>
        <v>399.74921019759051</v>
      </c>
      <c r="AY23" s="52">
        <f t="shared" si="13"/>
        <v>333.27497458820142</v>
      </c>
      <c r="AZ23" s="52">
        <f t="shared" si="14"/>
        <v>19289.277681759155</v>
      </c>
    </row>
    <row r="24" spans="1:52" x14ac:dyDescent="0.35">
      <c r="A24" s="25" t="s">
        <v>69</v>
      </c>
      <c r="B24" s="25" t="s">
        <v>70</v>
      </c>
      <c r="C24" s="25" t="s">
        <v>101</v>
      </c>
      <c r="D24" s="25" t="s">
        <v>102</v>
      </c>
      <c r="E24" s="80">
        <v>4</v>
      </c>
      <c r="F24" s="26">
        <v>81716</v>
      </c>
      <c r="G24" s="27">
        <v>14939</v>
      </c>
      <c r="H24" s="53">
        <f t="shared" si="0"/>
        <v>9231.81847320407</v>
      </c>
      <c r="I24" s="54">
        <f t="shared" si="1"/>
        <v>2549.6100428835689</v>
      </c>
      <c r="J24" s="54">
        <f t="shared" si="2"/>
        <v>3158.8818862578642</v>
      </c>
      <c r="K24" s="54">
        <f t="shared" si="3"/>
        <v>3523.3265440626365</v>
      </c>
      <c r="L24" s="47">
        <v>37.281607326815745</v>
      </c>
      <c r="M24" s="47">
        <v>29.938260429109615</v>
      </c>
      <c r="N24" s="47">
        <v>101.45116175600164</v>
      </c>
      <c r="O24" s="47">
        <v>84.617951175106029</v>
      </c>
      <c r="P24" s="47">
        <v>601.47659820596073</v>
      </c>
      <c r="Q24" s="47">
        <v>532.22318823220905</v>
      </c>
      <c r="R24" s="47">
        <v>529.62477317609762</v>
      </c>
      <c r="S24" s="47">
        <v>487.59823400768715</v>
      </c>
      <c r="T24" s="47">
        <v>76.596756871457814</v>
      </c>
      <c r="U24" s="48">
        <v>68.801511703123609</v>
      </c>
      <c r="V24" s="49">
        <v>54.227792475368361</v>
      </c>
      <c r="W24" s="47">
        <v>45.189827062806962</v>
      </c>
      <c r="X24" s="47">
        <v>93.429967452353395</v>
      </c>
      <c r="Y24" s="47">
        <v>76.483782303800794</v>
      </c>
      <c r="Z24" s="47">
        <v>655.70439068132919</v>
      </c>
      <c r="AA24" s="47">
        <v>625.42720654924847</v>
      </c>
      <c r="AB24" s="47">
        <v>816.9190987278929</v>
      </c>
      <c r="AC24" s="47">
        <v>697.7309298497396</v>
      </c>
      <c r="AD24" s="47">
        <v>55.696461854909586</v>
      </c>
      <c r="AE24" s="50">
        <v>38.072429300414868</v>
      </c>
      <c r="AF24" s="49">
        <v>49.324696239053814</v>
      </c>
      <c r="AG24" s="47">
        <v>45.799889728154866</v>
      </c>
      <c r="AH24" s="47">
        <v>288.90986186929064</v>
      </c>
      <c r="AI24" s="47">
        <v>236.0603591193379</v>
      </c>
      <c r="AJ24" s="47">
        <v>761.04187756473209</v>
      </c>
      <c r="AK24" s="47">
        <v>701.14276179298156</v>
      </c>
      <c r="AL24" s="47">
        <v>655.34287206482657</v>
      </c>
      <c r="AM24" s="47">
        <v>630.6805239452998</v>
      </c>
      <c r="AN24" s="47">
        <v>84.561463891277526</v>
      </c>
      <c r="AO24" s="48">
        <v>70.462237847681763</v>
      </c>
      <c r="AP24" s="51">
        <f t="shared" si="4"/>
        <v>140.83409604123793</v>
      </c>
      <c r="AQ24" s="52">
        <f t="shared" si="5"/>
        <v>120.92797722007144</v>
      </c>
      <c r="AR24" s="52">
        <f t="shared" si="6"/>
        <v>483.79099107764569</v>
      </c>
      <c r="AS24" s="52">
        <f t="shared" si="7"/>
        <v>397.16209259824473</v>
      </c>
      <c r="AT24" s="52">
        <f t="shared" si="8"/>
        <v>2018.2228664520221</v>
      </c>
      <c r="AU24" s="52">
        <f t="shared" si="9"/>
        <v>1858.7931565744393</v>
      </c>
      <c r="AV24" s="52">
        <f t="shared" si="10"/>
        <v>2001.886743968817</v>
      </c>
      <c r="AW24" s="52">
        <f t="shared" si="11"/>
        <v>1816.0096878027266</v>
      </c>
      <c r="AX24" s="52">
        <f t="shared" si="12"/>
        <v>216.85468261764493</v>
      </c>
      <c r="AY24" s="52">
        <f t="shared" si="13"/>
        <v>177.33617885122024</v>
      </c>
      <c r="AZ24" s="52">
        <f t="shared" si="14"/>
        <v>9231.81847320407</v>
      </c>
    </row>
    <row r="25" spans="1:52" x14ac:dyDescent="0.35">
      <c r="A25" s="25" t="s">
        <v>69</v>
      </c>
      <c r="B25" s="25" t="s">
        <v>70</v>
      </c>
      <c r="C25" s="25" t="s">
        <v>103</v>
      </c>
      <c r="D25" s="25" t="s">
        <v>104</v>
      </c>
      <c r="E25" s="80">
        <v>1</v>
      </c>
      <c r="F25" s="26">
        <v>52104</v>
      </c>
      <c r="G25" s="27">
        <v>2097</v>
      </c>
      <c r="H25" s="53">
        <f t="shared" si="0"/>
        <v>13756.020604510521</v>
      </c>
      <c r="I25" s="54">
        <f t="shared" si="1"/>
        <v>480.36786167763802</v>
      </c>
      <c r="J25" s="54">
        <f t="shared" si="2"/>
        <v>1047.2742421805515</v>
      </c>
      <c r="K25" s="54">
        <f t="shared" si="3"/>
        <v>12228.37850065233</v>
      </c>
      <c r="L25" s="47">
        <v>28.695540184882422</v>
      </c>
      <c r="M25" s="47">
        <v>17.737007122151734</v>
      </c>
      <c r="N25" s="47">
        <v>40.444895221212242</v>
      </c>
      <c r="O25" s="47">
        <v>27.452819940655232</v>
      </c>
      <c r="P25" s="47">
        <v>102.35495829725777</v>
      </c>
      <c r="Q25" s="47">
        <v>73.659418112375349</v>
      </c>
      <c r="R25" s="47">
        <v>79.421121062883259</v>
      </c>
      <c r="S25" s="47">
        <v>57.391080369764843</v>
      </c>
      <c r="T25" s="47">
        <v>31.632878943964876</v>
      </c>
      <c r="U25" s="48">
        <v>21.57814242249033</v>
      </c>
      <c r="V25" s="49">
        <v>53.66291963708327</v>
      </c>
      <c r="W25" s="47">
        <v>33.32749745882014</v>
      </c>
      <c r="X25" s="47">
        <v>73.433468977061324</v>
      </c>
      <c r="Y25" s="47">
        <v>42.930335709666622</v>
      </c>
      <c r="Z25" s="47">
        <v>205.04884029748661</v>
      </c>
      <c r="AA25" s="47">
        <v>123.70715158443407</v>
      </c>
      <c r="AB25" s="47">
        <v>249.67379452200848</v>
      </c>
      <c r="AC25" s="47">
        <v>118.62329603986829</v>
      </c>
      <c r="AD25" s="47">
        <v>101.67711089131568</v>
      </c>
      <c r="AE25" s="50">
        <v>45.189827062806962</v>
      </c>
      <c r="AF25" s="49">
        <v>171.20165982744419</v>
      </c>
      <c r="AG25" s="47">
        <v>158.9665141501892</v>
      </c>
      <c r="AH25" s="47">
        <v>1002.7283701533896</v>
      </c>
      <c r="AI25" s="47">
        <v>819.30286210545603</v>
      </c>
      <c r="AJ25" s="47">
        <v>2641.3227969075356</v>
      </c>
      <c r="AK25" s="47">
        <v>2433.4495924186235</v>
      </c>
      <c r="AL25" s="47">
        <v>2274.4717808116689</v>
      </c>
      <c r="AM25" s="47">
        <v>2188.8822483547124</v>
      </c>
      <c r="AN25" s="47">
        <v>293.48533185939988</v>
      </c>
      <c r="AO25" s="48">
        <v>244.56734406391132</v>
      </c>
      <c r="AP25" s="51">
        <f t="shared" si="4"/>
        <v>253.5601196494099</v>
      </c>
      <c r="AQ25" s="52">
        <f t="shared" si="5"/>
        <v>210.03101873116105</v>
      </c>
      <c r="AR25" s="52">
        <f t="shared" si="6"/>
        <v>1116.6067343516631</v>
      </c>
      <c r="AS25" s="52">
        <f t="shared" si="7"/>
        <v>889.68601775577793</v>
      </c>
      <c r="AT25" s="52">
        <f t="shared" si="8"/>
        <v>2948.7265955022799</v>
      </c>
      <c r="AU25" s="52">
        <f t="shared" si="9"/>
        <v>2630.8161621154331</v>
      </c>
      <c r="AV25" s="52">
        <f t="shared" si="10"/>
        <v>2603.5666963965605</v>
      </c>
      <c r="AW25" s="52">
        <f t="shared" si="11"/>
        <v>2364.8966247643457</v>
      </c>
      <c r="AX25" s="52">
        <f t="shared" si="12"/>
        <v>426.79532169468041</v>
      </c>
      <c r="AY25" s="52">
        <f t="shared" si="13"/>
        <v>311.33531354920865</v>
      </c>
      <c r="AZ25" s="52">
        <f t="shared" si="14"/>
        <v>13756.020604510521</v>
      </c>
    </row>
    <row r="26" spans="1:52" x14ac:dyDescent="0.35">
      <c r="A26" s="25" t="s">
        <v>69</v>
      </c>
      <c r="B26" s="25" t="s">
        <v>70</v>
      </c>
      <c r="C26" s="25" t="s">
        <v>105</v>
      </c>
      <c r="D26" s="25" t="s">
        <v>106</v>
      </c>
      <c r="E26" s="80">
        <v>2</v>
      </c>
      <c r="F26" s="26">
        <v>0</v>
      </c>
      <c r="G26" s="27">
        <v>342</v>
      </c>
      <c r="H26" s="53">
        <f t="shared" si="0"/>
        <v>27098.407424458404</v>
      </c>
      <c r="I26" s="54">
        <f t="shared" si="1"/>
        <v>311.24493389508302</v>
      </c>
      <c r="J26" s="54">
        <f t="shared" si="2"/>
        <v>3828.8210724639771</v>
      </c>
      <c r="K26" s="54">
        <f t="shared" si="3"/>
        <v>22958.341418099342</v>
      </c>
      <c r="L26" s="47">
        <v>16.833210580895592</v>
      </c>
      <c r="M26" s="47">
        <v>13.895871821813142</v>
      </c>
      <c r="N26" s="47">
        <v>28.243641914254354</v>
      </c>
      <c r="O26" s="47">
        <v>26.887947102370145</v>
      </c>
      <c r="P26" s="47">
        <v>62.136012211359585</v>
      </c>
      <c r="Q26" s="47">
        <v>59.311648019934147</v>
      </c>
      <c r="R26" s="47">
        <v>38.97622584167101</v>
      </c>
      <c r="S26" s="47">
        <v>41.009768059497326</v>
      </c>
      <c r="T26" s="47">
        <v>11.184482198044725</v>
      </c>
      <c r="U26" s="48">
        <v>12.766126145242968</v>
      </c>
      <c r="V26" s="49">
        <v>49.482860633773626</v>
      </c>
      <c r="W26" s="47">
        <v>46.545521874691183</v>
      </c>
      <c r="X26" s="47">
        <v>101.7900854589727</v>
      </c>
      <c r="Y26" s="47">
        <v>104.95337335336919</v>
      </c>
      <c r="Z26" s="47">
        <v>801.21563382356749</v>
      </c>
      <c r="AA26" s="47">
        <v>774.66661042416843</v>
      </c>
      <c r="AB26" s="47">
        <v>932.60505600867884</v>
      </c>
      <c r="AC26" s="47">
        <v>933.96075082056302</v>
      </c>
      <c r="AD26" s="47">
        <v>41.009768059497326</v>
      </c>
      <c r="AE26" s="50">
        <v>42.59141200669557</v>
      </c>
      <c r="AF26" s="49">
        <v>321.41264498421458</v>
      </c>
      <c r="AG26" s="47">
        <v>298.45621283630868</v>
      </c>
      <c r="AH26" s="47">
        <v>1882.5856005230069</v>
      </c>
      <c r="AI26" s="47">
        <v>1538.2052259341206</v>
      </c>
      <c r="AJ26" s="47">
        <v>4959.0073498480142</v>
      </c>
      <c r="AK26" s="47">
        <v>4568.7141109633158</v>
      </c>
      <c r="AL26" s="47">
        <v>4270.2578981270071</v>
      </c>
      <c r="AM26" s="47">
        <v>4109.540278178134</v>
      </c>
      <c r="AN26" s="47">
        <v>550.99956137680533</v>
      </c>
      <c r="AO26" s="48">
        <v>459.16253532841591</v>
      </c>
      <c r="AP26" s="51">
        <f t="shared" si="4"/>
        <v>387.72871619888383</v>
      </c>
      <c r="AQ26" s="52">
        <f t="shared" si="5"/>
        <v>358.89760653281303</v>
      </c>
      <c r="AR26" s="52">
        <f t="shared" si="6"/>
        <v>2012.6193278962339</v>
      </c>
      <c r="AS26" s="52">
        <f t="shared" si="7"/>
        <v>1670.0465463898599</v>
      </c>
      <c r="AT26" s="52">
        <f t="shared" si="8"/>
        <v>5822.3589958829416</v>
      </c>
      <c r="AU26" s="52">
        <f t="shared" si="9"/>
        <v>5402.6923694074185</v>
      </c>
      <c r="AV26" s="52">
        <f t="shared" si="10"/>
        <v>5241.8391799773572</v>
      </c>
      <c r="AW26" s="52">
        <f t="shared" si="11"/>
        <v>5084.5107970581939</v>
      </c>
      <c r="AX26" s="52">
        <f t="shared" si="12"/>
        <v>603.19381163434741</v>
      </c>
      <c r="AY26" s="52">
        <f t="shared" si="13"/>
        <v>514.52007348035443</v>
      </c>
      <c r="AZ26" s="52">
        <f t="shared" si="14"/>
        <v>27098.407424458404</v>
      </c>
    </row>
    <row r="27" spans="1:52" x14ac:dyDescent="0.35">
      <c r="A27" s="25" t="s">
        <v>69</v>
      </c>
      <c r="B27" s="25" t="s">
        <v>70</v>
      </c>
      <c r="C27" s="25" t="s">
        <v>107</v>
      </c>
      <c r="D27" s="25" t="s">
        <v>108</v>
      </c>
      <c r="E27" s="80">
        <v>1</v>
      </c>
      <c r="F27" s="26">
        <v>0</v>
      </c>
      <c r="G27" s="27">
        <v>64</v>
      </c>
      <c r="H27" s="53">
        <f t="shared" si="0"/>
        <v>5629.974604619807</v>
      </c>
      <c r="I27" s="54">
        <f t="shared" si="1"/>
        <v>64.734427267470977</v>
      </c>
      <c r="J27" s="54">
        <f t="shared" si="2"/>
        <v>0</v>
      </c>
      <c r="K27" s="54">
        <f t="shared" si="3"/>
        <v>5565.2401773523361</v>
      </c>
      <c r="L27" s="47">
        <v>2.7113896237684179</v>
      </c>
      <c r="M27" s="47">
        <v>2.0335422178263136</v>
      </c>
      <c r="N27" s="47">
        <v>6.5525249241070105</v>
      </c>
      <c r="O27" s="47">
        <v>5.4227792475368357</v>
      </c>
      <c r="P27" s="47">
        <v>13.218024415871037</v>
      </c>
      <c r="Q27" s="47">
        <v>11.862329603986829</v>
      </c>
      <c r="R27" s="47">
        <v>11.071507630387707</v>
      </c>
      <c r="S27" s="47">
        <v>10.054736521474551</v>
      </c>
      <c r="T27" s="47">
        <v>1.0167711089131568</v>
      </c>
      <c r="U27" s="48">
        <v>0.79082197359912187</v>
      </c>
      <c r="V27" s="49">
        <v>0</v>
      </c>
      <c r="W27" s="47">
        <v>0</v>
      </c>
      <c r="X27" s="47">
        <v>0</v>
      </c>
      <c r="Y27" s="47">
        <v>0</v>
      </c>
      <c r="Z27" s="47">
        <v>0</v>
      </c>
      <c r="AA27" s="47">
        <v>0</v>
      </c>
      <c r="AB27" s="47">
        <v>0</v>
      </c>
      <c r="AC27" s="47">
        <v>0</v>
      </c>
      <c r="AD27" s="47">
        <v>0</v>
      </c>
      <c r="AE27" s="50">
        <v>0</v>
      </c>
      <c r="AF27" s="49">
        <v>77.918559313044923</v>
      </c>
      <c r="AG27" s="47">
        <v>72.348913127553942</v>
      </c>
      <c r="AH27" s="47">
        <v>456.34946859375617</v>
      </c>
      <c r="AI27" s="47">
        <v>372.872560551986</v>
      </c>
      <c r="AJ27" s="47">
        <v>1202.0945896977282</v>
      </c>
      <c r="AK27" s="47">
        <v>1107.4783892849759</v>
      </c>
      <c r="AL27" s="47">
        <v>1035.1294761574222</v>
      </c>
      <c r="AM27" s="47">
        <v>996.17584522928257</v>
      </c>
      <c r="AN27" s="47">
        <v>133.56983134089168</v>
      </c>
      <c r="AO27" s="48">
        <v>111.30254405569356</v>
      </c>
      <c r="AP27" s="51">
        <f t="shared" si="4"/>
        <v>80.629948936813335</v>
      </c>
      <c r="AQ27" s="52">
        <f t="shared" si="5"/>
        <v>74.382455345380251</v>
      </c>
      <c r="AR27" s="52">
        <f t="shared" si="6"/>
        <v>462.90199351786316</v>
      </c>
      <c r="AS27" s="52">
        <f t="shared" si="7"/>
        <v>378.29533979952282</v>
      </c>
      <c r="AT27" s="52">
        <f t="shared" si="8"/>
        <v>1215.3126141135992</v>
      </c>
      <c r="AU27" s="52">
        <f t="shared" si="9"/>
        <v>1119.3407188889628</v>
      </c>
      <c r="AV27" s="52">
        <f t="shared" si="10"/>
        <v>1046.2009837878099</v>
      </c>
      <c r="AW27" s="52">
        <f t="shared" si="11"/>
        <v>1006.2305817507571</v>
      </c>
      <c r="AX27" s="52">
        <f t="shared" si="12"/>
        <v>134.58660244980484</v>
      </c>
      <c r="AY27" s="52">
        <f t="shared" si="13"/>
        <v>112.09336602929268</v>
      </c>
      <c r="AZ27" s="52">
        <f t="shared" si="14"/>
        <v>5629.9746046198061</v>
      </c>
    </row>
    <row r="28" spans="1:52" x14ac:dyDescent="0.35">
      <c r="A28" s="25" t="s">
        <v>69</v>
      </c>
      <c r="B28" s="25" t="s">
        <v>70</v>
      </c>
      <c r="C28" s="25" t="s">
        <v>109</v>
      </c>
      <c r="D28" s="25" t="s">
        <v>110</v>
      </c>
      <c r="E28" s="80">
        <v>3</v>
      </c>
      <c r="F28" s="26">
        <v>206225</v>
      </c>
      <c r="G28" s="27">
        <v>7936</v>
      </c>
      <c r="H28" s="53">
        <f t="shared" si="0"/>
        <v>23298.180215068416</v>
      </c>
      <c r="I28" s="54">
        <f t="shared" si="1"/>
        <v>1099.5814670057505</v>
      </c>
      <c r="J28" s="54">
        <f t="shared" si="2"/>
        <v>0</v>
      </c>
      <c r="K28" s="54">
        <f t="shared" si="3"/>
        <v>22198.598748062665</v>
      </c>
      <c r="L28" s="47">
        <v>13.895871821813142</v>
      </c>
      <c r="M28" s="47">
        <v>8.9249908449043769</v>
      </c>
      <c r="N28" s="47">
        <v>93.204018317039385</v>
      </c>
      <c r="O28" s="47">
        <v>73.094545274090265</v>
      </c>
      <c r="P28" s="47">
        <v>280.85477519534527</v>
      </c>
      <c r="Q28" s="47">
        <v>191.03999390801644</v>
      </c>
      <c r="R28" s="47">
        <v>242.10449848898833</v>
      </c>
      <c r="S28" s="47">
        <v>185.50424009282261</v>
      </c>
      <c r="T28" s="47">
        <v>5.9876520858219227</v>
      </c>
      <c r="U28" s="48">
        <v>4.9708809769087674</v>
      </c>
      <c r="V28" s="49">
        <v>0</v>
      </c>
      <c r="W28" s="47">
        <v>0</v>
      </c>
      <c r="X28" s="47">
        <v>0</v>
      </c>
      <c r="Y28" s="47">
        <v>0</v>
      </c>
      <c r="Z28" s="47">
        <v>0</v>
      </c>
      <c r="AA28" s="47">
        <v>0</v>
      </c>
      <c r="AB28" s="47">
        <v>0</v>
      </c>
      <c r="AC28" s="47">
        <v>0</v>
      </c>
      <c r="AD28" s="47">
        <v>0</v>
      </c>
      <c r="AE28" s="50">
        <v>0</v>
      </c>
      <c r="AF28" s="49">
        <v>310.78173816768924</v>
      </c>
      <c r="AG28" s="47">
        <v>288.5822356230853</v>
      </c>
      <c r="AH28" s="47">
        <v>1820.2801264601615</v>
      </c>
      <c r="AI28" s="47">
        <v>1487.3101832046343</v>
      </c>
      <c r="AJ28" s="47">
        <v>4794.9004928694312</v>
      </c>
      <c r="AK28" s="47">
        <v>4417.5202470679296</v>
      </c>
      <c r="AL28" s="47">
        <v>4128.9380114448441</v>
      </c>
      <c r="AM28" s="47">
        <v>3973.552791089382</v>
      </c>
      <c r="AN28" s="47">
        <v>532.7654661569627</v>
      </c>
      <c r="AO28" s="48">
        <v>443.96745597854709</v>
      </c>
      <c r="AP28" s="51">
        <f t="shared" si="4"/>
        <v>324.6776099895024</v>
      </c>
      <c r="AQ28" s="52">
        <f t="shared" si="5"/>
        <v>297.50722646798965</v>
      </c>
      <c r="AR28" s="52">
        <f t="shared" si="6"/>
        <v>1913.4841447772008</v>
      </c>
      <c r="AS28" s="52">
        <f t="shared" si="7"/>
        <v>1560.4047284787246</v>
      </c>
      <c r="AT28" s="52">
        <f t="shared" si="8"/>
        <v>5075.7552680647768</v>
      </c>
      <c r="AU28" s="52">
        <f t="shared" si="9"/>
        <v>4608.5602409759458</v>
      </c>
      <c r="AV28" s="52">
        <f t="shared" si="10"/>
        <v>4371.0425099338327</v>
      </c>
      <c r="AW28" s="52">
        <f t="shared" si="11"/>
        <v>4159.0570311822048</v>
      </c>
      <c r="AX28" s="52">
        <f t="shared" si="12"/>
        <v>538.75311824278458</v>
      </c>
      <c r="AY28" s="52">
        <f t="shared" si="13"/>
        <v>448.93833695545584</v>
      </c>
      <c r="AZ28" s="52">
        <f t="shared" si="14"/>
        <v>23298.180215068416</v>
      </c>
    </row>
    <row r="29" spans="1:52" x14ac:dyDescent="0.35">
      <c r="A29" s="25" t="s">
        <v>69</v>
      </c>
      <c r="B29" s="25" t="s">
        <v>70</v>
      </c>
      <c r="C29" s="25" t="s">
        <v>111</v>
      </c>
      <c r="D29" s="25" t="s">
        <v>112</v>
      </c>
      <c r="E29" s="80">
        <v>4</v>
      </c>
      <c r="F29" s="26">
        <v>368749</v>
      </c>
      <c r="G29" s="27">
        <v>19296</v>
      </c>
      <c r="H29" s="53">
        <f t="shared" si="0"/>
        <v>41659.258848957521</v>
      </c>
      <c r="I29" s="54">
        <f t="shared" si="1"/>
        <v>3170.8571904295077</v>
      </c>
      <c r="J29" s="54">
        <f t="shared" si="2"/>
        <v>92.752120046411306</v>
      </c>
      <c r="K29" s="54">
        <f t="shared" si="3"/>
        <v>38395.649538481601</v>
      </c>
      <c r="L29" s="47">
        <v>129.80777823791303</v>
      </c>
      <c r="M29" s="47">
        <v>110.03722889793495</v>
      </c>
      <c r="N29" s="47">
        <v>209.00295016548222</v>
      </c>
      <c r="O29" s="47">
        <v>191.37891761098749</v>
      </c>
      <c r="P29" s="47">
        <v>542.72982302431171</v>
      </c>
      <c r="Q29" s="47">
        <v>483.07925130140649</v>
      </c>
      <c r="R29" s="47">
        <v>735.57741001484044</v>
      </c>
      <c r="S29" s="47">
        <v>663.72558498497722</v>
      </c>
      <c r="T29" s="47">
        <v>59.424622587591166</v>
      </c>
      <c r="U29" s="48">
        <v>46.093623604063104</v>
      </c>
      <c r="V29" s="49">
        <v>4.0670844356526272</v>
      </c>
      <c r="W29" s="47">
        <v>2.9373387590824529</v>
      </c>
      <c r="X29" s="47">
        <v>6.1006266534789404</v>
      </c>
      <c r="Y29" s="47">
        <v>4.9708809769087674</v>
      </c>
      <c r="Z29" s="47">
        <v>19.657574772321031</v>
      </c>
      <c r="AA29" s="47">
        <v>16.268337742610509</v>
      </c>
      <c r="AB29" s="47">
        <v>19.88352390763507</v>
      </c>
      <c r="AC29" s="47">
        <v>17.398083419180683</v>
      </c>
      <c r="AD29" s="47">
        <v>0.56487283828508716</v>
      </c>
      <c r="AE29" s="50">
        <v>0.90379654125613917</v>
      </c>
      <c r="AF29" s="49">
        <v>537.5442903688546</v>
      </c>
      <c r="AG29" s="47">
        <v>499.14423482223435</v>
      </c>
      <c r="AH29" s="47">
        <v>3148.4430362063558</v>
      </c>
      <c r="AI29" s="47">
        <v>2572.5099877476468</v>
      </c>
      <c r="AJ29" s="47">
        <v>8293.4630117016495</v>
      </c>
      <c r="AK29" s="47">
        <v>7640.7298521496987</v>
      </c>
      <c r="AL29" s="47">
        <v>7141.5856173274642</v>
      </c>
      <c r="AM29" s="47">
        <v>6872.8191208714206</v>
      </c>
      <c r="AN29" s="47">
        <v>921.49965600799396</v>
      </c>
      <c r="AO29" s="48">
        <v>767.91073127827872</v>
      </c>
      <c r="AP29" s="51">
        <f t="shared" si="4"/>
        <v>671.41915304242025</v>
      </c>
      <c r="AQ29" s="52">
        <f t="shared" si="5"/>
        <v>612.11880247925171</v>
      </c>
      <c r="AR29" s="52">
        <f t="shared" si="6"/>
        <v>3363.5466130253171</v>
      </c>
      <c r="AS29" s="52">
        <f t="shared" si="7"/>
        <v>2768.859786335543</v>
      </c>
      <c r="AT29" s="52">
        <f t="shared" si="8"/>
        <v>8855.8504094982818</v>
      </c>
      <c r="AU29" s="52">
        <f t="shared" si="9"/>
        <v>8140.0774411937155</v>
      </c>
      <c r="AV29" s="52">
        <f t="shared" si="10"/>
        <v>7897.0465512499395</v>
      </c>
      <c r="AW29" s="52">
        <f t="shared" si="11"/>
        <v>7553.9427892755784</v>
      </c>
      <c r="AX29" s="52">
        <f t="shared" si="12"/>
        <v>981.48915143387023</v>
      </c>
      <c r="AY29" s="52">
        <f t="shared" si="13"/>
        <v>814.90815142359793</v>
      </c>
      <c r="AZ29" s="52">
        <f t="shared" si="14"/>
        <v>41659.258848957506</v>
      </c>
    </row>
    <row r="30" spans="1:52" x14ac:dyDescent="0.35">
      <c r="A30" s="25" t="s">
        <v>113</v>
      </c>
      <c r="B30" s="25" t="s">
        <v>114</v>
      </c>
      <c r="C30" s="25" t="s">
        <v>115</v>
      </c>
      <c r="D30" s="25" t="s">
        <v>116</v>
      </c>
      <c r="E30" s="80">
        <v>0</v>
      </c>
      <c r="F30" s="26">
        <v>0</v>
      </c>
      <c r="G30" s="27">
        <v>16838</v>
      </c>
      <c r="H30" s="53">
        <f t="shared" si="0"/>
        <v>0</v>
      </c>
      <c r="I30" s="54">
        <f t="shared" si="1"/>
        <v>0</v>
      </c>
      <c r="J30" s="54">
        <f t="shared" si="2"/>
        <v>0</v>
      </c>
      <c r="K30" s="54">
        <f t="shared" si="3"/>
        <v>0</v>
      </c>
      <c r="L30" s="47">
        <v>0</v>
      </c>
      <c r="M30" s="47">
        <v>0</v>
      </c>
      <c r="N30" s="47">
        <v>0</v>
      </c>
      <c r="O30" s="47">
        <v>0</v>
      </c>
      <c r="P30" s="47">
        <v>0</v>
      </c>
      <c r="Q30" s="47">
        <v>0</v>
      </c>
      <c r="R30" s="47">
        <v>0</v>
      </c>
      <c r="S30" s="47">
        <v>0</v>
      </c>
      <c r="T30" s="47">
        <v>0</v>
      </c>
      <c r="U30" s="48">
        <v>0</v>
      </c>
      <c r="V30" s="49">
        <v>0</v>
      </c>
      <c r="W30" s="47">
        <v>0</v>
      </c>
      <c r="X30" s="47">
        <v>0</v>
      </c>
      <c r="Y30" s="47">
        <v>0</v>
      </c>
      <c r="Z30" s="47">
        <v>0</v>
      </c>
      <c r="AA30" s="47">
        <v>0</v>
      </c>
      <c r="AB30" s="47">
        <v>0</v>
      </c>
      <c r="AC30" s="47">
        <v>0</v>
      </c>
      <c r="AD30" s="47">
        <v>0</v>
      </c>
      <c r="AE30" s="50">
        <v>0</v>
      </c>
      <c r="AF30" s="49">
        <v>0</v>
      </c>
      <c r="AG30" s="47">
        <v>0</v>
      </c>
      <c r="AH30" s="47">
        <v>0</v>
      </c>
      <c r="AI30" s="47">
        <v>0</v>
      </c>
      <c r="AJ30" s="47">
        <v>0</v>
      </c>
      <c r="AK30" s="47">
        <v>0</v>
      </c>
      <c r="AL30" s="47">
        <v>0</v>
      </c>
      <c r="AM30" s="47">
        <v>0</v>
      </c>
      <c r="AN30" s="47">
        <v>0</v>
      </c>
      <c r="AO30" s="48">
        <v>0</v>
      </c>
      <c r="AP30" s="51">
        <f t="shared" si="4"/>
        <v>0</v>
      </c>
      <c r="AQ30" s="52">
        <f t="shared" si="5"/>
        <v>0</v>
      </c>
      <c r="AR30" s="52">
        <f t="shared" si="6"/>
        <v>0</v>
      </c>
      <c r="AS30" s="52">
        <f t="shared" si="7"/>
        <v>0</v>
      </c>
      <c r="AT30" s="52">
        <f t="shared" si="8"/>
        <v>0</v>
      </c>
      <c r="AU30" s="52">
        <f t="shared" si="9"/>
        <v>0</v>
      </c>
      <c r="AV30" s="52">
        <f t="shared" si="10"/>
        <v>0</v>
      </c>
      <c r="AW30" s="52">
        <f t="shared" si="11"/>
        <v>0</v>
      </c>
      <c r="AX30" s="52">
        <f t="shared" si="12"/>
        <v>0</v>
      </c>
      <c r="AY30" s="52">
        <f t="shared" si="13"/>
        <v>0</v>
      </c>
      <c r="AZ30" s="52">
        <f t="shared" si="14"/>
        <v>0</v>
      </c>
    </row>
    <row r="31" spans="1:52" x14ac:dyDescent="0.35">
      <c r="A31" s="25" t="s">
        <v>113</v>
      </c>
      <c r="B31" s="25" t="s">
        <v>114</v>
      </c>
      <c r="C31" s="25" t="s">
        <v>117</v>
      </c>
      <c r="D31" s="25" t="s">
        <v>118</v>
      </c>
      <c r="E31" s="80">
        <v>3</v>
      </c>
      <c r="F31" s="26">
        <v>166264</v>
      </c>
      <c r="G31" s="27">
        <v>50341</v>
      </c>
      <c r="H31" s="53">
        <f t="shared" si="0"/>
        <v>30475.590067799916</v>
      </c>
      <c r="I31" s="54">
        <f t="shared" si="1"/>
        <v>1165.2196908144774</v>
      </c>
      <c r="J31" s="54">
        <f t="shared" si="2"/>
        <v>18504.330385678193</v>
      </c>
      <c r="K31" s="54">
        <f t="shared" si="3"/>
        <v>10806.039991307247</v>
      </c>
      <c r="L31" s="47">
        <v>15.703464904325422</v>
      </c>
      <c r="M31" s="47">
        <v>13.218024415871037</v>
      </c>
      <c r="N31" s="47">
        <v>51.742351986913967</v>
      </c>
      <c r="O31" s="47">
        <v>50.386657175029768</v>
      </c>
      <c r="P31" s="47">
        <v>315.65094203370666</v>
      </c>
      <c r="Q31" s="47">
        <v>251.59436217217777</v>
      </c>
      <c r="R31" s="47">
        <v>230.3551434526585</v>
      </c>
      <c r="S31" s="47">
        <v>212.16623805987871</v>
      </c>
      <c r="T31" s="47">
        <v>12.992075280557001</v>
      </c>
      <c r="U31" s="48">
        <v>11.410431333358757</v>
      </c>
      <c r="V31" s="49">
        <v>277.35256359797773</v>
      </c>
      <c r="W31" s="47">
        <v>231.59786369688567</v>
      </c>
      <c r="X31" s="47">
        <v>1495.8962503465675</v>
      </c>
      <c r="Y31" s="47">
        <v>1328.9198393494958</v>
      </c>
      <c r="Z31" s="47">
        <v>4574.56619356795</v>
      </c>
      <c r="AA31" s="47">
        <v>3994.1028649461941</v>
      </c>
      <c r="AB31" s="47">
        <v>3289.7064356046899</v>
      </c>
      <c r="AC31" s="47">
        <v>2576.83691368891</v>
      </c>
      <c r="AD31" s="47">
        <v>388.97143644311092</v>
      </c>
      <c r="AE31" s="50">
        <v>346.3800244364154</v>
      </c>
      <c r="AF31" s="49">
        <v>151.28424354951201</v>
      </c>
      <c r="AG31" s="47">
        <v>140.48387488150115</v>
      </c>
      <c r="AH31" s="47">
        <v>886.09342650428482</v>
      </c>
      <c r="AI31" s="47">
        <v>724.00881428676178</v>
      </c>
      <c r="AJ31" s="47">
        <v>2334.0997576210425</v>
      </c>
      <c r="AK31" s="47">
        <v>2150.4031106107323</v>
      </c>
      <c r="AL31" s="47">
        <v>2009.9192357292313</v>
      </c>
      <c r="AM31" s="47">
        <v>1934.282762682858</v>
      </c>
      <c r="AN31" s="47">
        <v>259.34441751344917</v>
      </c>
      <c r="AO31" s="48">
        <v>216.12034792787429</v>
      </c>
      <c r="AP31" s="51">
        <f t="shared" si="4"/>
        <v>444.34027205181519</v>
      </c>
      <c r="AQ31" s="52">
        <f t="shared" si="5"/>
        <v>385.29976299425789</v>
      </c>
      <c r="AR31" s="52">
        <f t="shared" si="6"/>
        <v>2433.7320288377664</v>
      </c>
      <c r="AS31" s="52">
        <f t="shared" si="7"/>
        <v>2103.3153108112874</v>
      </c>
      <c r="AT31" s="52">
        <f t="shared" si="8"/>
        <v>7224.3168932226999</v>
      </c>
      <c r="AU31" s="52">
        <f t="shared" si="9"/>
        <v>6396.1003377291045</v>
      </c>
      <c r="AV31" s="52">
        <f t="shared" si="10"/>
        <v>5529.9808147865797</v>
      </c>
      <c r="AW31" s="52">
        <f t="shared" si="11"/>
        <v>4723.2859144316462</v>
      </c>
      <c r="AX31" s="52">
        <f t="shared" si="12"/>
        <v>661.30792923711715</v>
      </c>
      <c r="AY31" s="52">
        <f t="shared" si="13"/>
        <v>573.91080369764848</v>
      </c>
      <c r="AZ31" s="52">
        <f t="shared" si="14"/>
        <v>30475.590067799923</v>
      </c>
    </row>
    <row r="32" spans="1:52" x14ac:dyDescent="0.35">
      <c r="A32" s="25" t="s">
        <v>113</v>
      </c>
      <c r="B32" s="25" t="s">
        <v>114</v>
      </c>
      <c r="C32" s="25" t="s">
        <v>119</v>
      </c>
      <c r="D32" s="25" t="s">
        <v>120</v>
      </c>
      <c r="E32" s="80">
        <v>4</v>
      </c>
      <c r="F32" s="26">
        <v>250440</v>
      </c>
      <c r="G32" s="27">
        <v>112128</v>
      </c>
      <c r="H32" s="53">
        <f t="shared" si="0"/>
        <v>16072.880443107102</v>
      </c>
      <c r="I32" s="54">
        <f t="shared" si="1"/>
        <v>9559.9079151368132</v>
      </c>
      <c r="J32" s="54">
        <f t="shared" si="2"/>
        <v>3849.3824437775543</v>
      </c>
      <c r="K32" s="54">
        <f t="shared" si="3"/>
        <v>2663.5900841927341</v>
      </c>
      <c r="L32" s="47">
        <v>457.09510074029248</v>
      </c>
      <c r="M32" s="47">
        <v>371.23442932095924</v>
      </c>
      <c r="N32" s="47">
        <v>860.86620554647277</v>
      </c>
      <c r="O32" s="47">
        <v>707.89864093887104</v>
      </c>
      <c r="P32" s="47">
        <v>1657.7888057990733</v>
      </c>
      <c r="Q32" s="47">
        <v>1491.2642930726302</v>
      </c>
      <c r="R32" s="47">
        <v>2264.2362849819428</v>
      </c>
      <c r="S32" s="47">
        <v>1216.5101445307635</v>
      </c>
      <c r="T32" s="47">
        <v>273.73737743295317</v>
      </c>
      <c r="U32" s="48">
        <v>259.27663277285501</v>
      </c>
      <c r="V32" s="49">
        <v>86.199595122304302</v>
      </c>
      <c r="W32" s="47">
        <v>71.851825029863079</v>
      </c>
      <c r="X32" s="47">
        <v>280.62882606003126</v>
      </c>
      <c r="Y32" s="47">
        <v>233.06653307642694</v>
      </c>
      <c r="Z32" s="47">
        <v>749.58625640431057</v>
      </c>
      <c r="AA32" s="47">
        <v>627.57372333473177</v>
      </c>
      <c r="AB32" s="47">
        <v>932.26613230570774</v>
      </c>
      <c r="AC32" s="47">
        <v>758.17232354624389</v>
      </c>
      <c r="AD32" s="47">
        <v>60.667342831818345</v>
      </c>
      <c r="AE32" s="50">
        <v>49.369886066116621</v>
      </c>
      <c r="AF32" s="49">
        <v>37.292904783581456</v>
      </c>
      <c r="AG32" s="47">
        <v>34.626704986875836</v>
      </c>
      <c r="AH32" s="47">
        <v>218.41373165131174</v>
      </c>
      <c r="AI32" s="47">
        <v>178.46592452779041</v>
      </c>
      <c r="AJ32" s="47">
        <v>575.33428325012699</v>
      </c>
      <c r="AK32" s="47">
        <v>530.05407653319435</v>
      </c>
      <c r="AL32" s="47">
        <v>495.42737154631851</v>
      </c>
      <c r="AM32" s="47">
        <v>476.78656788291062</v>
      </c>
      <c r="AN32" s="47">
        <v>63.921010380340441</v>
      </c>
      <c r="AO32" s="48">
        <v>53.267508650283716</v>
      </c>
      <c r="AP32" s="51">
        <f t="shared" si="4"/>
        <v>580.5876006461782</v>
      </c>
      <c r="AQ32" s="52">
        <f t="shared" si="5"/>
        <v>477.71295933769812</v>
      </c>
      <c r="AR32" s="52">
        <f t="shared" si="6"/>
        <v>1359.9087632578157</v>
      </c>
      <c r="AS32" s="52">
        <f t="shared" si="7"/>
        <v>1119.4310985430884</v>
      </c>
      <c r="AT32" s="52">
        <f t="shared" si="8"/>
        <v>2982.7093454535111</v>
      </c>
      <c r="AU32" s="52">
        <f t="shared" si="9"/>
        <v>2648.8920929405563</v>
      </c>
      <c r="AV32" s="52">
        <f t="shared" si="10"/>
        <v>3691.9297888339693</v>
      </c>
      <c r="AW32" s="52">
        <f t="shared" si="11"/>
        <v>2451.4690359599181</v>
      </c>
      <c r="AX32" s="52">
        <f t="shared" si="12"/>
        <v>398.32573064511195</v>
      </c>
      <c r="AY32" s="52">
        <f t="shared" si="13"/>
        <v>361.91402748925537</v>
      </c>
      <c r="AZ32" s="52">
        <f t="shared" si="14"/>
        <v>16072.880443107104</v>
      </c>
    </row>
    <row r="33" spans="1:52" x14ac:dyDescent="0.35">
      <c r="A33" s="25" t="s">
        <v>113</v>
      </c>
      <c r="B33" s="25" t="s">
        <v>114</v>
      </c>
      <c r="C33" s="25" t="s">
        <v>121</v>
      </c>
      <c r="D33" s="25" t="s">
        <v>122</v>
      </c>
      <c r="E33" s="80">
        <v>2</v>
      </c>
      <c r="F33" s="26">
        <v>45774.513166499994</v>
      </c>
      <c r="G33" s="27">
        <v>144</v>
      </c>
      <c r="H33" s="53">
        <f t="shared" si="0"/>
        <v>19091.911112062342</v>
      </c>
      <c r="I33" s="54">
        <f t="shared" si="1"/>
        <v>133.5359389705946</v>
      </c>
      <c r="J33" s="54">
        <f t="shared" si="2"/>
        <v>322.88131436375579</v>
      </c>
      <c r="K33" s="54">
        <f t="shared" si="3"/>
        <v>18635.49385872799</v>
      </c>
      <c r="L33" s="47">
        <v>7.2303723300491134</v>
      </c>
      <c r="M33" s="47">
        <v>6.2136012211359581</v>
      </c>
      <c r="N33" s="47">
        <v>17.059159716209631</v>
      </c>
      <c r="O33" s="47">
        <v>13.55694811884209</v>
      </c>
      <c r="P33" s="47">
        <v>20.448396745920153</v>
      </c>
      <c r="Q33" s="47">
        <v>22.820862666717513</v>
      </c>
      <c r="R33" s="47">
        <v>23.611684640316639</v>
      </c>
      <c r="S33" s="47">
        <v>19.77054933997805</v>
      </c>
      <c r="T33" s="47">
        <v>0.45189827062806959</v>
      </c>
      <c r="U33" s="48">
        <v>2.3724659207973655</v>
      </c>
      <c r="V33" s="49">
        <v>12.766126145242968</v>
      </c>
      <c r="W33" s="47">
        <v>10.054736521474551</v>
      </c>
      <c r="X33" s="47">
        <v>38.637302138699958</v>
      </c>
      <c r="Y33" s="47">
        <v>37.281607326815745</v>
      </c>
      <c r="Z33" s="47">
        <v>58.859749749306083</v>
      </c>
      <c r="AA33" s="47">
        <v>60.102469993533262</v>
      </c>
      <c r="AB33" s="47">
        <v>52.194250257542052</v>
      </c>
      <c r="AC33" s="47">
        <v>48.12716582188942</v>
      </c>
      <c r="AD33" s="47">
        <v>2.1465167854833309</v>
      </c>
      <c r="AE33" s="50">
        <v>2.7113896237684179</v>
      </c>
      <c r="AF33" s="49">
        <v>260.89216909035036</v>
      </c>
      <c r="AG33" s="47">
        <v>242.26266288370817</v>
      </c>
      <c r="AH33" s="47">
        <v>1528.1052995855835</v>
      </c>
      <c r="AI33" s="47">
        <v>1248.583624288591</v>
      </c>
      <c r="AJ33" s="47">
        <v>4025.2612507059998</v>
      </c>
      <c r="AK33" s="47">
        <v>3708.4579680821903</v>
      </c>
      <c r="AL33" s="47">
        <v>3466.2066026552479</v>
      </c>
      <c r="AM33" s="47">
        <v>3335.7548693816902</v>
      </c>
      <c r="AN33" s="47">
        <v>447.25501589736632</v>
      </c>
      <c r="AO33" s="48">
        <v>372.71439615726615</v>
      </c>
      <c r="AP33" s="51">
        <f t="shared" si="4"/>
        <v>280.88866756564244</v>
      </c>
      <c r="AQ33" s="52">
        <f t="shared" si="5"/>
        <v>258.5310006263187</v>
      </c>
      <c r="AR33" s="52">
        <f t="shared" si="6"/>
        <v>1583.801761440493</v>
      </c>
      <c r="AS33" s="52">
        <f t="shared" si="7"/>
        <v>1299.4221797342489</v>
      </c>
      <c r="AT33" s="52">
        <f t="shared" si="8"/>
        <v>4104.5693972012259</v>
      </c>
      <c r="AU33" s="52">
        <f t="shared" si="9"/>
        <v>3791.381300742441</v>
      </c>
      <c r="AV33" s="52">
        <f t="shared" si="10"/>
        <v>3542.0125375531065</v>
      </c>
      <c r="AW33" s="52">
        <f t="shared" si="11"/>
        <v>3403.6525845435576</v>
      </c>
      <c r="AX33" s="52">
        <f t="shared" si="12"/>
        <v>449.8534309534777</v>
      </c>
      <c r="AY33" s="52">
        <f t="shared" si="13"/>
        <v>377.79825170183193</v>
      </c>
      <c r="AZ33" s="52">
        <f t="shared" si="14"/>
        <v>19091.911112062342</v>
      </c>
    </row>
    <row r="34" spans="1:52" x14ac:dyDescent="0.35">
      <c r="A34" s="25" t="s">
        <v>113</v>
      </c>
      <c r="B34" s="25" t="s">
        <v>114</v>
      </c>
      <c r="C34" s="25" t="s">
        <v>123</v>
      </c>
      <c r="D34" s="25" t="s">
        <v>124</v>
      </c>
      <c r="E34" s="80">
        <v>2</v>
      </c>
      <c r="F34" s="26">
        <v>98965.726951334596</v>
      </c>
      <c r="G34" s="27">
        <v>6347</v>
      </c>
      <c r="H34" s="53">
        <f t="shared" si="0"/>
        <v>31448.628721573048</v>
      </c>
      <c r="I34" s="54">
        <f t="shared" si="1"/>
        <v>4770.8030175881877</v>
      </c>
      <c r="J34" s="54">
        <f t="shared" si="2"/>
        <v>1121.4985331312118</v>
      </c>
      <c r="K34" s="54">
        <f t="shared" si="3"/>
        <v>25556.327170853649</v>
      </c>
      <c r="L34" s="47">
        <v>288.65002036367952</v>
      </c>
      <c r="M34" s="47">
        <v>219.84850866055589</v>
      </c>
      <c r="N34" s="47">
        <v>601.70254734127479</v>
      </c>
      <c r="O34" s="47">
        <v>520.24788406056518</v>
      </c>
      <c r="P34" s="47">
        <v>745.4061974010009</v>
      </c>
      <c r="Q34" s="47">
        <v>662.59583930840711</v>
      </c>
      <c r="R34" s="47">
        <v>718.51825029863085</v>
      </c>
      <c r="S34" s="47">
        <v>662.48286474075019</v>
      </c>
      <c r="T34" s="47">
        <v>205.38776400045765</v>
      </c>
      <c r="U34" s="48">
        <v>145.96314141286649</v>
      </c>
      <c r="V34" s="49">
        <v>30.503133267394702</v>
      </c>
      <c r="W34" s="47">
        <v>27.339845372998212</v>
      </c>
      <c r="X34" s="47">
        <v>90.831552396242003</v>
      </c>
      <c r="Y34" s="47">
        <v>58.633800613992044</v>
      </c>
      <c r="Z34" s="47">
        <v>290.23166431087776</v>
      </c>
      <c r="AA34" s="47">
        <v>188.6675279872191</v>
      </c>
      <c r="AB34" s="47">
        <v>222.67287285198134</v>
      </c>
      <c r="AC34" s="47">
        <v>133.98783724122265</v>
      </c>
      <c r="AD34" s="47">
        <v>50.160708039715729</v>
      </c>
      <c r="AE34" s="50">
        <v>28.46959104956839</v>
      </c>
      <c r="AF34" s="49">
        <v>357.7904557697741</v>
      </c>
      <c r="AG34" s="47">
        <v>332.23560856575682</v>
      </c>
      <c r="AH34" s="47">
        <v>2095.6217427538445</v>
      </c>
      <c r="AI34" s="47">
        <v>1712.2764397800529</v>
      </c>
      <c r="AJ34" s="47">
        <v>5520.1633248571861</v>
      </c>
      <c r="AK34" s="47">
        <v>5085.7083274753595</v>
      </c>
      <c r="AL34" s="47">
        <v>4753.472718909602</v>
      </c>
      <c r="AM34" s="47">
        <v>4574.5774910247146</v>
      </c>
      <c r="AN34" s="47">
        <v>613.35022526671332</v>
      </c>
      <c r="AO34" s="48">
        <v>511.13083645064387</v>
      </c>
      <c r="AP34" s="51">
        <f t="shared" si="4"/>
        <v>676.94360940084835</v>
      </c>
      <c r="AQ34" s="52">
        <f t="shared" si="5"/>
        <v>579.42396259931093</v>
      </c>
      <c r="AR34" s="52">
        <f t="shared" si="6"/>
        <v>2788.1558424913615</v>
      </c>
      <c r="AS34" s="52">
        <f t="shared" si="7"/>
        <v>2291.1581244546101</v>
      </c>
      <c r="AT34" s="52">
        <f t="shared" si="8"/>
        <v>6555.8011865690651</v>
      </c>
      <c r="AU34" s="52">
        <f t="shared" si="9"/>
        <v>5936.9716947709858</v>
      </c>
      <c r="AV34" s="52">
        <f t="shared" si="10"/>
        <v>5694.6638420602139</v>
      </c>
      <c r="AW34" s="52">
        <f t="shared" si="11"/>
        <v>5371.0481930066871</v>
      </c>
      <c r="AX34" s="52">
        <f t="shared" si="12"/>
        <v>868.89869730688667</v>
      </c>
      <c r="AY34" s="52">
        <f t="shared" si="13"/>
        <v>685.56356891307871</v>
      </c>
      <c r="AZ34" s="52">
        <f t="shared" si="14"/>
        <v>31448.628721573044</v>
      </c>
    </row>
    <row r="35" spans="1:52" x14ac:dyDescent="0.35">
      <c r="A35" s="25" t="s">
        <v>113</v>
      </c>
      <c r="B35" s="25" t="s">
        <v>114</v>
      </c>
      <c r="C35" s="25" t="s">
        <v>125</v>
      </c>
      <c r="D35" s="25" t="s">
        <v>126</v>
      </c>
      <c r="E35" s="80">
        <v>2</v>
      </c>
      <c r="F35" s="26">
        <v>47340.368328695724</v>
      </c>
      <c r="G35" s="27">
        <v>3407</v>
      </c>
      <c r="H35" s="53">
        <f t="shared" si="0"/>
        <v>12848.925205878797</v>
      </c>
      <c r="I35" s="54">
        <f t="shared" si="1"/>
        <v>1601.1885474029082</v>
      </c>
      <c r="J35" s="54">
        <f t="shared" si="2"/>
        <v>3288.1247916574921</v>
      </c>
      <c r="K35" s="54">
        <f t="shared" si="3"/>
        <v>7959.6118668183963</v>
      </c>
      <c r="L35" s="47">
        <v>53.436970501769238</v>
      </c>
      <c r="M35" s="47">
        <v>48.353114957203445</v>
      </c>
      <c r="N35" s="47">
        <v>129.69480367025599</v>
      </c>
      <c r="O35" s="47">
        <v>122.35145677254985</v>
      </c>
      <c r="P35" s="47">
        <v>243.79911700384358</v>
      </c>
      <c r="Q35" s="47">
        <v>239.84500713584799</v>
      </c>
      <c r="R35" s="47">
        <v>374.73664091832683</v>
      </c>
      <c r="S35" s="47">
        <v>335.98636421196977</v>
      </c>
      <c r="T35" s="47">
        <v>30.616107835051718</v>
      </c>
      <c r="U35" s="48">
        <v>22.368964396089449</v>
      </c>
      <c r="V35" s="49">
        <v>89.701806719671836</v>
      </c>
      <c r="W35" s="47">
        <v>77.952451683342019</v>
      </c>
      <c r="X35" s="47">
        <v>271.13896237684185</v>
      </c>
      <c r="Y35" s="47">
        <v>264.36048831742079</v>
      </c>
      <c r="Z35" s="47">
        <v>602.26742017955985</v>
      </c>
      <c r="AA35" s="47">
        <v>607.91614856241063</v>
      </c>
      <c r="AB35" s="47">
        <v>668.47051682657195</v>
      </c>
      <c r="AC35" s="47">
        <v>620.2303764370256</v>
      </c>
      <c r="AD35" s="47">
        <v>49.030962363145562</v>
      </c>
      <c r="AE35" s="50">
        <v>37.055658191501713</v>
      </c>
      <c r="AF35" s="49">
        <v>111.43811353688199</v>
      </c>
      <c r="AG35" s="47">
        <v>103.47340651706224</v>
      </c>
      <c r="AH35" s="47">
        <v>652.68796972488678</v>
      </c>
      <c r="AI35" s="47">
        <v>533.2964466249507</v>
      </c>
      <c r="AJ35" s="47">
        <v>1719.2808629747879</v>
      </c>
      <c r="AK35" s="47">
        <v>1583.9599258352127</v>
      </c>
      <c r="AL35" s="47">
        <v>1480.4865193181506</v>
      </c>
      <c r="AM35" s="47">
        <v>1424.7674625497093</v>
      </c>
      <c r="AN35" s="47">
        <v>191.02869645125074</v>
      </c>
      <c r="AO35" s="48">
        <v>159.19246328550324</v>
      </c>
      <c r="AP35" s="51">
        <f t="shared" si="4"/>
        <v>254.57689075832306</v>
      </c>
      <c r="AQ35" s="52">
        <f t="shared" si="5"/>
        <v>229.77897315760771</v>
      </c>
      <c r="AR35" s="52">
        <f t="shared" si="6"/>
        <v>1053.5217357719846</v>
      </c>
      <c r="AS35" s="52">
        <f t="shared" si="7"/>
        <v>920.00839171492134</v>
      </c>
      <c r="AT35" s="52">
        <f t="shared" si="8"/>
        <v>2565.3474001581912</v>
      </c>
      <c r="AU35" s="52">
        <f t="shared" si="9"/>
        <v>2431.7210815334711</v>
      </c>
      <c r="AV35" s="52">
        <f t="shared" si="10"/>
        <v>2523.6936770630491</v>
      </c>
      <c r="AW35" s="52">
        <f t="shared" si="11"/>
        <v>2380.9842031987046</v>
      </c>
      <c r="AX35" s="52">
        <f t="shared" si="12"/>
        <v>270.67576664944801</v>
      </c>
      <c r="AY35" s="52">
        <f t="shared" si="13"/>
        <v>218.6170858730944</v>
      </c>
      <c r="AZ35" s="52">
        <f t="shared" si="14"/>
        <v>12848.925205878795</v>
      </c>
    </row>
    <row r="36" spans="1:52" x14ac:dyDescent="0.35">
      <c r="A36" s="25" t="s">
        <v>113</v>
      </c>
      <c r="B36" s="25" t="s">
        <v>114</v>
      </c>
      <c r="C36" s="25" t="s">
        <v>127</v>
      </c>
      <c r="D36" s="25" t="s">
        <v>128</v>
      </c>
      <c r="E36" s="80">
        <v>3</v>
      </c>
      <c r="F36" s="26">
        <v>191257</v>
      </c>
      <c r="G36" s="27">
        <v>82130</v>
      </c>
      <c r="H36" s="53">
        <f t="shared" si="0"/>
        <v>18919.839548063937</v>
      </c>
      <c r="I36" s="54">
        <f t="shared" si="1"/>
        <v>11855.325180792091</v>
      </c>
      <c r="J36" s="54">
        <f t="shared" si="2"/>
        <v>3656.0829585163979</v>
      </c>
      <c r="K36" s="54">
        <f t="shared" si="3"/>
        <v>3408.4314087554494</v>
      </c>
      <c r="L36" s="47">
        <v>449.75175384258637</v>
      </c>
      <c r="M36" s="47">
        <v>392.47364804047851</v>
      </c>
      <c r="N36" s="47">
        <v>1039.7049461475312</v>
      </c>
      <c r="O36" s="47">
        <v>863.69056973789816</v>
      </c>
      <c r="P36" s="47">
        <v>1753.0263663339392</v>
      </c>
      <c r="Q36" s="47">
        <v>1429.9191028348694</v>
      </c>
      <c r="R36" s="47">
        <v>3077.3142484094969</v>
      </c>
      <c r="S36" s="47">
        <v>2439.3468648503203</v>
      </c>
      <c r="T36" s="47">
        <v>227.41780469357604</v>
      </c>
      <c r="U36" s="48">
        <v>182.67987590139714</v>
      </c>
      <c r="V36" s="49">
        <v>100.88628891771656</v>
      </c>
      <c r="W36" s="47">
        <v>69.479359109065712</v>
      </c>
      <c r="X36" s="47">
        <v>253.85385352531813</v>
      </c>
      <c r="Y36" s="47">
        <v>166.41153815878667</v>
      </c>
      <c r="Z36" s="47">
        <v>880.9756785894217</v>
      </c>
      <c r="AA36" s="47">
        <v>645.64965415985455</v>
      </c>
      <c r="AB36" s="47">
        <v>851.71526556625429</v>
      </c>
      <c r="AC36" s="47">
        <v>555.27000003424064</v>
      </c>
      <c r="AD36" s="47">
        <v>79.985993901168328</v>
      </c>
      <c r="AE36" s="50">
        <v>51.855326554570986</v>
      </c>
      <c r="AF36" s="49">
        <v>47.720457378324149</v>
      </c>
      <c r="AG36" s="47">
        <v>44.308625435082227</v>
      </c>
      <c r="AH36" s="47">
        <v>279.48778292669539</v>
      </c>
      <c r="AI36" s="47">
        <v>228.36679106189501</v>
      </c>
      <c r="AJ36" s="47">
        <v>736.22136505048536</v>
      </c>
      <c r="AK36" s="47">
        <v>678.27670929920112</v>
      </c>
      <c r="AL36" s="47">
        <v>633.96808386411908</v>
      </c>
      <c r="AM36" s="47">
        <v>610.10785517495674</v>
      </c>
      <c r="AN36" s="47">
        <v>81.804884440446315</v>
      </c>
      <c r="AO36" s="48">
        <v>68.168854124244305</v>
      </c>
      <c r="AP36" s="51">
        <f t="shared" si="4"/>
        <v>598.35850013862705</v>
      </c>
      <c r="AQ36" s="52">
        <f t="shared" si="5"/>
        <v>506.2616325846264</v>
      </c>
      <c r="AR36" s="52">
        <f t="shared" si="6"/>
        <v>1573.0465825995448</v>
      </c>
      <c r="AS36" s="52">
        <f t="shared" si="7"/>
        <v>1258.4688989585798</v>
      </c>
      <c r="AT36" s="52">
        <f t="shared" si="8"/>
        <v>3370.2234099738462</v>
      </c>
      <c r="AU36" s="52">
        <f t="shared" si="9"/>
        <v>2753.8454662939253</v>
      </c>
      <c r="AV36" s="52">
        <f t="shared" si="10"/>
        <v>4562.9975978398707</v>
      </c>
      <c r="AW36" s="52">
        <f t="shared" si="11"/>
        <v>3604.7247200595175</v>
      </c>
      <c r="AX36" s="52">
        <f t="shared" si="12"/>
        <v>389.20868303519069</v>
      </c>
      <c r="AY36" s="52">
        <f t="shared" si="13"/>
        <v>302.70405658021241</v>
      </c>
      <c r="AZ36" s="52">
        <f t="shared" si="14"/>
        <v>18919.839548063941</v>
      </c>
    </row>
    <row r="37" spans="1:52" x14ac:dyDescent="0.35">
      <c r="A37" s="25" t="s">
        <v>113</v>
      </c>
      <c r="B37" s="25" t="s">
        <v>114</v>
      </c>
      <c r="C37" s="25" t="s">
        <v>129</v>
      </c>
      <c r="D37" s="25" t="s">
        <v>130</v>
      </c>
      <c r="E37" s="80">
        <v>4</v>
      </c>
      <c r="F37" s="26">
        <v>139023</v>
      </c>
      <c r="G37" s="27">
        <v>57047</v>
      </c>
      <c r="H37" s="53">
        <f t="shared" si="0"/>
        <v>12994.786670180771</v>
      </c>
      <c r="I37" s="54">
        <f t="shared" si="1"/>
        <v>8849.6368082771442</v>
      </c>
      <c r="J37" s="54">
        <f t="shared" si="2"/>
        <v>2406.5842402297853</v>
      </c>
      <c r="K37" s="54">
        <f t="shared" si="3"/>
        <v>1738.565621673841</v>
      </c>
      <c r="L37" s="47">
        <v>238.8282360269348</v>
      </c>
      <c r="M37" s="47">
        <v>292.03925739339002</v>
      </c>
      <c r="N37" s="47">
        <v>773.31091561228425</v>
      </c>
      <c r="O37" s="47">
        <v>908.20254939476297</v>
      </c>
      <c r="P37" s="47">
        <v>1557.4673897196419</v>
      </c>
      <c r="Q37" s="47">
        <v>1274.0141994681853</v>
      </c>
      <c r="R37" s="47">
        <v>1898.5376094761775</v>
      </c>
      <c r="S37" s="47">
        <v>1553.0613815810182</v>
      </c>
      <c r="T37" s="47">
        <v>194.88112920835505</v>
      </c>
      <c r="U37" s="48">
        <v>159.29414039639457</v>
      </c>
      <c r="V37" s="49">
        <v>62.136012211359585</v>
      </c>
      <c r="W37" s="47">
        <v>75.128087491916574</v>
      </c>
      <c r="X37" s="47">
        <v>200.52985759120591</v>
      </c>
      <c r="Y37" s="47">
        <v>235.66494813253837</v>
      </c>
      <c r="Z37" s="47">
        <v>442.29543237722328</v>
      </c>
      <c r="AA37" s="47">
        <v>350.78603257503909</v>
      </c>
      <c r="AB37" s="47">
        <v>521.15168060182134</v>
      </c>
      <c r="AC37" s="47">
        <v>422.41190846958813</v>
      </c>
      <c r="AD37" s="47">
        <v>52.985072231141167</v>
      </c>
      <c r="AE37" s="50">
        <v>43.495208547951705</v>
      </c>
      <c r="AF37" s="49">
        <v>24.334721873321548</v>
      </c>
      <c r="AG37" s="47">
        <v>22.606210988169181</v>
      </c>
      <c r="AH37" s="47">
        <v>142.56260692639032</v>
      </c>
      <c r="AI37" s="47">
        <v>116.48807671115065</v>
      </c>
      <c r="AJ37" s="47">
        <v>375.52746289192589</v>
      </c>
      <c r="AK37" s="47">
        <v>345.97331599285013</v>
      </c>
      <c r="AL37" s="47">
        <v>323.37840246144668</v>
      </c>
      <c r="AM37" s="47">
        <v>311.19974406802021</v>
      </c>
      <c r="AN37" s="47">
        <v>41.721507835736531</v>
      </c>
      <c r="AO37" s="48">
        <v>34.773571924829966</v>
      </c>
      <c r="AP37" s="51">
        <f t="shared" si="4"/>
        <v>325.29897011161592</v>
      </c>
      <c r="AQ37" s="52">
        <f t="shared" si="5"/>
        <v>389.77355587347574</v>
      </c>
      <c r="AR37" s="52">
        <f t="shared" si="6"/>
        <v>1116.4033801298804</v>
      </c>
      <c r="AS37" s="52">
        <f t="shared" si="7"/>
        <v>1260.3555742384519</v>
      </c>
      <c r="AT37" s="52">
        <f t="shared" si="8"/>
        <v>2375.290284988791</v>
      </c>
      <c r="AU37" s="52">
        <f t="shared" si="9"/>
        <v>1970.7735480360745</v>
      </c>
      <c r="AV37" s="52">
        <f t="shared" si="10"/>
        <v>2743.0676925394455</v>
      </c>
      <c r="AW37" s="52">
        <f t="shared" si="11"/>
        <v>2286.6730341186267</v>
      </c>
      <c r="AX37" s="52">
        <f t="shared" si="12"/>
        <v>289.58770927523278</v>
      </c>
      <c r="AY37" s="52">
        <f t="shared" si="13"/>
        <v>237.56292086917625</v>
      </c>
      <c r="AZ37" s="52">
        <f t="shared" si="14"/>
        <v>12994.786670180772</v>
      </c>
    </row>
    <row r="38" spans="1:52" x14ac:dyDescent="0.35">
      <c r="A38" s="25" t="s">
        <v>113</v>
      </c>
      <c r="B38" s="25" t="s">
        <v>114</v>
      </c>
      <c r="C38" s="25" t="s">
        <v>131</v>
      </c>
      <c r="D38" s="25" t="s">
        <v>132</v>
      </c>
      <c r="E38" s="80">
        <v>4</v>
      </c>
      <c r="F38" s="26">
        <v>172822</v>
      </c>
      <c r="G38" s="27">
        <v>61080</v>
      </c>
      <c r="H38" s="53">
        <f t="shared" si="0"/>
        <v>10123.300786585594</v>
      </c>
      <c r="I38" s="54">
        <f t="shared" si="1"/>
        <v>1048.5169624247787</v>
      </c>
      <c r="J38" s="54">
        <f t="shared" si="2"/>
        <v>2809.6774976300235</v>
      </c>
      <c r="K38" s="54">
        <f t="shared" si="3"/>
        <v>6265.1063265307921</v>
      </c>
      <c r="L38" s="47">
        <v>23.159786369688572</v>
      </c>
      <c r="M38" s="47">
        <v>18.753778231064892</v>
      </c>
      <c r="N38" s="47">
        <v>98.061924726291124</v>
      </c>
      <c r="O38" s="47">
        <v>79.873019333511309</v>
      </c>
      <c r="P38" s="47">
        <v>195.89790031726821</v>
      </c>
      <c r="Q38" s="47">
        <v>160.31091150530773</v>
      </c>
      <c r="R38" s="47">
        <v>236.90766837676554</v>
      </c>
      <c r="S38" s="47">
        <v>204.25801832388748</v>
      </c>
      <c r="T38" s="47">
        <v>17.398083419180683</v>
      </c>
      <c r="U38" s="48">
        <v>13.895871821813142</v>
      </c>
      <c r="V38" s="49">
        <v>77.500553412713955</v>
      </c>
      <c r="W38" s="47">
        <v>62.9268341849587</v>
      </c>
      <c r="X38" s="47">
        <v>293.62090134058826</v>
      </c>
      <c r="Y38" s="47">
        <v>240.07095627116203</v>
      </c>
      <c r="Z38" s="47">
        <v>494.48968263476524</v>
      </c>
      <c r="AA38" s="47">
        <v>404.44895221212232</v>
      </c>
      <c r="AB38" s="47">
        <v>633.44840085289673</v>
      </c>
      <c r="AC38" s="47">
        <v>518.55326554571002</v>
      </c>
      <c r="AD38" s="47">
        <v>46.771471010005207</v>
      </c>
      <c r="AE38" s="50">
        <v>37.846480165100836</v>
      </c>
      <c r="AF38" s="49">
        <v>87.713454328908327</v>
      </c>
      <c r="AG38" s="47">
        <v>81.443365823943864</v>
      </c>
      <c r="AH38" s="47">
        <v>513.74054896352095</v>
      </c>
      <c r="AI38" s="47">
        <v>419.76830358641388</v>
      </c>
      <c r="AJ38" s="47">
        <v>1353.2658586795831</v>
      </c>
      <c r="AK38" s="47">
        <v>1246.7534362925473</v>
      </c>
      <c r="AL38" s="47">
        <v>1165.3100704686033</v>
      </c>
      <c r="AM38" s="47">
        <v>1121.453343304149</v>
      </c>
      <c r="AN38" s="47">
        <v>150.35785209472451</v>
      </c>
      <c r="AO38" s="48">
        <v>125.30009298839802</v>
      </c>
      <c r="AP38" s="51">
        <f t="shared" si="4"/>
        <v>188.37379411131087</v>
      </c>
      <c r="AQ38" s="52">
        <f t="shared" si="5"/>
        <v>163.12397823996747</v>
      </c>
      <c r="AR38" s="52">
        <f t="shared" si="6"/>
        <v>905.42337503040039</v>
      </c>
      <c r="AS38" s="52">
        <f t="shared" si="7"/>
        <v>739.71227919108719</v>
      </c>
      <c r="AT38" s="52">
        <f t="shared" si="8"/>
        <v>2043.6534416316165</v>
      </c>
      <c r="AU38" s="52">
        <f t="shared" si="9"/>
        <v>1811.5133000099775</v>
      </c>
      <c r="AV38" s="52">
        <f t="shared" si="10"/>
        <v>2035.6661396982654</v>
      </c>
      <c r="AW38" s="52">
        <f t="shared" si="11"/>
        <v>1844.2646271737465</v>
      </c>
      <c r="AX38" s="52">
        <f t="shared" si="12"/>
        <v>214.5274065239104</v>
      </c>
      <c r="AY38" s="52">
        <f t="shared" si="13"/>
        <v>177.04244497531198</v>
      </c>
      <c r="AZ38" s="52">
        <f t="shared" si="14"/>
        <v>10123.300786585594</v>
      </c>
    </row>
    <row r="39" spans="1:52" x14ac:dyDescent="0.35">
      <c r="A39" s="25" t="s">
        <v>113</v>
      </c>
      <c r="B39" s="25" t="s">
        <v>114</v>
      </c>
      <c r="C39" s="25" t="s">
        <v>133</v>
      </c>
      <c r="D39" s="25" t="s">
        <v>134</v>
      </c>
      <c r="E39" s="80">
        <v>0</v>
      </c>
      <c r="F39" s="26">
        <v>0</v>
      </c>
      <c r="G39" s="27">
        <v>19006</v>
      </c>
      <c r="H39" s="53">
        <f t="shared" si="0"/>
        <v>0</v>
      </c>
      <c r="I39" s="54">
        <f t="shared" si="1"/>
        <v>0</v>
      </c>
      <c r="J39" s="54">
        <f t="shared" si="2"/>
        <v>0</v>
      </c>
      <c r="K39" s="54">
        <f t="shared" si="3"/>
        <v>0</v>
      </c>
      <c r="L39" s="47">
        <v>0</v>
      </c>
      <c r="M39" s="47">
        <v>0</v>
      </c>
      <c r="N39" s="47">
        <v>0</v>
      </c>
      <c r="O39" s="47">
        <v>0</v>
      </c>
      <c r="P39" s="47">
        <v>0</v>
      </c>
      <c r="Q39" s="47">
        <v>0</v>
      </c>
      <c r="R39" s="47">
        <v>0</v>
      </c>
      <c r="S39" s="47">
        <v>0</v>
      </c>
      <c r="T39" s="47">
        <v>0</v>
      </c>
      <c r="U39" s="48">
        <v>0</v>
      </c>
      <c r="V39" s="49">
        <v>0</v>
      </c>
      <c r="W39" s="47">
        <v>0</v>
      </c>
      <c r="X39" s="47">
        <v>0</v>
      </c>
      <c r="Y39" s="47">
        <v>0</v>
      </c>
      <c r="Z39" s="47">
        <v>0</v>
      </c>
      <c r="AA39" s="47">
        <v>0</v>
      </c>
      <c r="AB39" s="47">
        <v>0</v>
      </c>
      <c r="AC39" s="47">
        <v>0</v>
      </c>
      <c r="AD39" s="47">
        <v>0</v>
      </c>
      <c r="AE39" s="50">
        <v>0</v>
      </c>
      <c r="AF39" s="49">
        <v>0</v>
      </c>
      <c r="AG39" s="47">
        <v>0</v>
      </c>
      <c r="AH39" s="47">
        <v>0</v>
      </c>
      <c r="AI39" s="47">
        <v>0</v>
      </c>
      <c r="AJ39" s="47">
        <v>0</v>
      </c>
      <c r="AK39" s="47">
        <v>0</v>
      </c>
      <c r="AL39" s="47">
        <v>0</v>
      </c>
      <c r="AM39" s="47">
        <v>0</v>
      </c>
      <c r="AN39" s="47">
        <v>0</v>
      </c>
      <c r="AO39" s="48">
        <v>0</v>
      </c>
      <c r="AP39" s="51">
        <f t="shared" si="4"/>
        <v>0</v>
      </c>
      <c r="AQ39" s="52">
        <f t="shared" si="5"/>
        <v>0</v>
      </c>
      <c r="AR39" s="52">
        <f t="shared" si="6"/>
        <v>0</v>
      </c>
      <c r="AS39" s="52">
        <f t="shared" si="7"/>
        <v>0</v>
      </c>
      <c r="AT39" s="52">
        <f t="shared" si="8"/>
        <v>0</v>
      </c>
      <c r="AU39" s="52">
        <f t="shared" si="9"/>
        <v>0</v>
      </c>
      <c r="AV39" s="52">
        <f t="shared" si="10"/>
        <v>0</v>
      </c>
      <c r="AW39" s="52">
        <f t="shared" si="11"/>
        <v>0</v>
      </c>
      <c r="AX39" s="52">
        <f t="shared" si="12"/>
        <v>0</v>
      </c>
      <c r="AY39" s="52">
        <f t="shared" si="13"/>
        <v>0</v>
      </c>
      <c r="AZ39" s="52">
        <f t="shared" si="14"/>
        <v>0</v>
      </c>
    </row>
    <row r="40" spans="1:52" x14ac:dyDescent="0.35">
      <c r="A40" s="25" t="s">
        <v>113</v>
      </c>
      <c r="B40" s="25" t="s">
        <v>114</v>
      </c>
      <c r="C40" s="25" t="s">
        <v>135</v>
      </c>
      <c r="D40" s="25" t="s">
        <v>136</v>
      </c>
      <c r="E40" s="80">
        <v>3</v>
      </c>
      <c r="F40" s="26">
        <v>275931</v>
      </c>
      <c r="G40" s="27">
        <v>86403</v>
      </c>
      <c r="H40" s="53">
        <f t="shared" si="0"/>
        <v>28527.196781616698</v>
      </c>
      <c r="I40" s="54">
        <f t="shared" si="1"/>
        <v>16808.130226875735</v>
      </c>
      <c r="J40" s="54">
        <f t="shared" si="2"/>
        <v>9876.5756282794337</v>
      </c>
      <c r="K40" s="54">
        <f t="shared" si="3"/>
        <v>1842.4909264615317</v>
      </c>
      <c r="L40" s="47">
        <v>716.48470808080435</v>
      </c>
      <c r="M40" s="47">
        <v>529.96369687906872</v>
      </c>
      <c r="N40" s="47">
        <v>1621.4109950135139</v>
      </c>
      <c r="O40" s="47">
        <v>1383.4865555278352</v>
      </c>
      <c r="P40" s="47">
        <v>3438.6069157766392</v>
      </c>
      <c r="Q40" s="47">
        <v>2816.4559716894441</v>
      </c>
      <c r="R40" s="47">
        <v>3362.2361080404953</v>
      </c>
      <c r="S40" s="47">
        <v>2174.8734019652425</v>
      </c>
      <c r="T40" s="47">
        <v>395.41098679956093</v>
      </c>
      <c r="U40" s="48">
        <v>369.20088710313291</v>
      </c>
      <c r="V40" s="49">
        <v>254.07980266063217</v>
      </c>
      <c r="W40" s="47">
        <v>201.09473042949099</v>
      </c>
      <c r="X40" s="47">
        <v>591.0829379815151</v>
      </c>
      <c r="Y40" s="47">
        <v>466.58496442348201</v>
      </c>
      <c r="Z40" s="47">
        <v>2244.2397865066509</v>
      </c>
      <c r="AA40" s="47">
        <v>1678.3501771126507</v>
      </c>
      <c r="AB40" s="47">
        <v>2275.0818434770167</v>
      </c>
      <c r="AC40" s="47">
        <v>1476.1257010065897</v>
      </c>
      <c r="AD40" s="47">
        <v>371.57335302393028</v>
      </c>
      <c r="AE40" s="50">
        <v>318.36233165747512</v>
      </c>
      <c r="AF40" s="49">
        <v>25.792093796097078</v>
      </c>
      <c r="AG40" s="47">
        <v>23.950608343287691</v>
      </c>
      <c r="AH40" s="47">
        <v>151.08088932772938</v>
      </c>
      <c r="AI40" s="47">
        <v>123.44731007882295</v>
      </c>
      <c r="AJ40" s="47">
        <v>397.97550948537526</v>
      </c>
      <c r="AK40" s="47">
        <v>366.65895933085005</v>
      </c>
      <c r="AL40" s="47">
        <v>342.70835098756237</v>
      </c>
      <c r="AM40" s="47">
        <v>329.80665536113099</v>
      </c>
      <c r="AN40" s="47">
        <v>44.218245780956615</v>
      </c>
      <c r="AO40" s="48">
        <v>36.852303969719081</v>
      </c>
      <c r="AP40" s="51">
        <f t="shared" si="4"/>
        <v>996.3566045375336</v>
      </c>
      <c r="AQ40" s="52">
        <f t="shared" si="5"/>
        <v>755.0090356518474</v>
      </c>
      <c r="AR40" s="52">
        <f t="shared" si="6"/>
        <v>2363.5748223227583</v>
      </c>
      <c r="AS40" s="52">
        <f t="shared" si="7"/>
        <v>1973.5188300301402</v>
      </c>
      <c r="AT40" s="52">
        <f t="shared" si="8"/>
        <v>6080.8222117686655</v>
      </c>
      <c r="AU40" s="52">
        <f t="shared" si="9"/>
        <v>4861.4651081329448</v>
      </c>
      <c r="AV40" s="52">
        <f t="shared" si="10"/>
        <v>5980.0263025050745</v>
      </c>
      <c r="AW40" s="52">
        <f t="shared" si="11"/>
        <v>3980.8057583329633</v>
      </c>
      <c r="AX40" s="52">
        <f t="shared" si="12"/>
        <v>811.20258560444779</v>
      </c>
      <c r="AY40" s="52">
        <f t="shared" si="13"/>
        <v>724.4155227303271</v>
      </c>
      <c r="AZ40" s="52">
        <f t="shared" si="14"/>
        <v>28527.196781616702</v>
      </c>
    </row>
    <row r="41" spans="1:52" x14ac:dyDescent="0.35">
      <c r="A41" s="25" t="s">
        <v>113</v>
      </c>
      <c r="B41" s="25" t="s">
        <v>114</v>
      </c>
      <c r="C41" s="25" t="s">
        <v>137</v>
      </c>
      <c r="D41" s="25" t="s">
        <v>138</v>
      </c>
      <c r="E41" s="80">
        <v>2</v>
      </c>
      <c r="F41" s="26">
        <v>175308</v>
      </c>
      <c r="G41" s="27">
        <v>15052</v>
      </c>
      <c r="H41" s="53">
        <f t="shared" ref="H41:H72" si="15">SUM(I41:K41)</f>
        <v>28642.453435540388</v>
      </c>
      <c r="I41" s="54">
        <f t="shared" ref="I41:I73" si="16">SUM(L41:U41)</f>
        <v>2442.0582544740882</v>
      </c>
      <c r="J41" s="54">
        <f t="shared" ref="J41:J73" si="17">SUM(V41:AE41)</f>
        <v>2496.8509197877424</v>
      </c>
      <c r="K41" s="54">
        <f t="shared" ref="K41:K73" si="18">SUM(AF41:AO41)</f>
        <v>23703.544261278559</v>
      </c>
      <c r="L41" s="47">
        <v>95.915407940807782</v>
      </c>
      <c r="M41" s="47">
        <v>85.069849445734121</v>
      </c>
      <c r="N41" s="47">
        <v>222.89882198729538</v>
      </c>
      <c r="O41" s="47">
        <v>196.12384945258225</v>
      </c>
      <c r="P41" s="47">
        <v>375.86638659489694</v>
      </c>
      <c r="Q41" s="47">
        <v>342.08699086544874</v>
      </c>
      <c r="R41" s="47">
        <v>568.93992272073979</v>
      </c>
      <c r="S41" s="47">
        <v>508.83745272720643</v>
      </c>
      <c r="T41" s="47">
        <v>23.950608343287691</v>
      </c>
      <c r="U41" s="48">
        <v>22.368964396089449</v>
      </c>
      <c r="V41" s="49">
        <v>107.21286470650952</v>
      </c>
      <c r="W41" s="47">
        <v>121.33468566363669</v>
      </c>
      <c r="X41" s="47">
        <v>162.68337742610507</v>
      </c>
      <c r="Y41" s="47">
        <v>164.71691964393139</v>
      </c>
      <c r="Z41" s="47">
        <v>564.53391458211604</v>
      </c>
      <c r="AA41" s="47">
        <v>509.74124926846258</v>
      </c>
      <c r="AB41" s="47">
        <v>431.33689931449248</v>
      </c>
      <c r="AC41" s="47">
        <v>419.81349341347675</v>
      </c>
      <c r="AD41" s="47">
        <v>8.2471434389622722</v>
      </c>
      <c r="AE41" s="50">
        <v>7.2303723300491134</v>
      </c>
      <c r="AF41" s="49">
        <v>331.85149503572296</v>
      </c>
      <c r="AG41" s="47">
        <v>308.1494307412807</v>
      </c>
      <c r="AH41" s="47">
        <v>1943.6935441686876</v>
      </c>
      <c r="AI41" s="47">
        <v>1588.1399848385224</v>
      </c>
      <c r="AJ41" s="47">
        <v>5119.9622163889662</v>
      </c>
      <c r="AK41" s="47">
        <v>4717.0045284699172</v>
      </c>
      <c r="AL41" s="47">
        <v>4408.8550977286359</v>
      </c>
      <c r="AM41" s="47">
        <v>4242.9293502107748</v>
      </c>
      <c r="AN41" s="47">
        <v>568.88343543691121</v>
      </c>
      <c r="AO41" s="48">
        <v>474.07517825914226</v>
      </c>
      <c r="AP41" s="51">
        <f t="shared" ref="AP41:AP73" si="19">SUM(L41+V41+AF41)</f>
        <v>534.97976768304034</v>
      </c>
      <c r="AQ41" s="52">
        <f t="shared" ref="AQ41:AQ73" si="20">SUM(M41+W41+AG41)</f>
        <v>514.55396585065148</v>
      </c>
      <c r="AR41" s="52">
        <f t="shared" ref="AR41:AR73" si="21">SUM(N41+X41+AH41)</f>
        <v>2329.2757435820881</v>
      </c>
      <c r="AS41" s="52">
        <f t="shared" ref="AS41:AS73" si="22">SUM(O41+Y41+AI41)</f>
        <v>1948.9807539350361</v>
      </c>
      <c r="AT41" s="52">
        <f t="shared" ref="AT41:AT73" si="23">SUM(P41+Z41+AJ41)</f>
        <v>6060.362517565979</v>
      </c>
      <c r="AU41" s="52">
        <f t="shared" ref="AU41:AU73" si="24">SUM(Q41+AA41+AK41)</f>
        <v>5568.8327686038283</v>
      </c>
      <c r="AV41" s="52">
        <f t="shared" ref="AV41:AV73" si="25">SUM(R41+AB41+AL41)</f>
        <v>5409.1319197638677</v>
      </c>
      <c r="AW41" s="52">
        <f t="shared" ref="AW41:AW73" si="26">SUM(S41+AC41+AM41)</f>
        <v>5171.5802963514579</v>
      </c>
      <c r="AX41" s="52">
        <f t="shared" ref="AX41:AX73" si="27">SUM(T41+AD41+AN41)</f>
        <v>601.08118721916117</v>
      </c>
      <c r="AY41" s="52">
        <f t="shared" ref="AY41:AY73" si="28">SUM(U41+AE41+AO41)</f>
        <v>503.67451498528084</v>
      </c>
      <c r="AZ41" s="52">
        <f t="shared" ref="AZ41:AZ72" si="29">SUM(AP41:AY41)</f>
        <v>28642.453435540388</v>
      </c>
    </row>
    <row r="42" spans="1:52" x14ac:dyDescent="0.35">
      <c r="A42" s="25" t="s">
        <v>113</v>
      </c>
      <c r="B42" s="25" t="s">
        <v>114</v>
      </c>
      <c r="C42" s="25" t="s">
        <v>139</v>
      </c>
      <c r="D42" s="25" t="s">
        <v>140</v>
      </c>
      <c r="E42" s="80">
        <v>4</v>
      </c>
      <c r="F42" s="26">
        <v>438624</v>
      </c>
      <c r="G42" s="27">
        <v>224551</v>
      </c>
      <c r="H42" s="53">
        <f t="shared" si="15"/>
        <v>49553.34546653484</v>
      </c>
      <c r="I42" s="54">
        <f t="shared" si="16"/>
        <v>33578.639922721683</v>
      </c>
      <c r="J42" s="54">
        <f t="shared" si="17"/>
        <v>590.17914144025895</v>
      </c>
      <c r="K42" s="54">
        <f t="shared" si="18"/>
        <v>15384.526402372896</v>
      </c>
      <c r="L42" s="47">
        <v>845.61463891277549</v>
      </c>
      <c r="M42" s="47">
        <v>675.58791458896405</v>
      </c>
      <c r="N42" s="47">
        <v>3061.3848343698578</v>
      </c>
      <c r="O42" s="47">
        <v>2318.2381283219975</v>
      </c>
      <c r="P42" s="47">
        <v>6394.360529387186</v>
      </c>
      <c r="Q42" s="47">
        <v>5104.5298904470192</v>
      </c>
      <c r="R42" s="47">
        <v>7936.0114796348453</v>
      </c>
      <c r="S42" s="47">
        <v>6300.1397399612342</v>
      </c>
      <c r="T42" s="47">
        <v>525.33173960513102</v>
      </c>
      <c r="U42" s="48">
        <v>417.44102749267938</v>
      </c>
      <c r="V42" s="49">
        <v>20.90029501654822</v>
      </c>
      <c r="W42" s="47">
        <v>18.979727366378924</v>
      </c>
      <c r="X42" s="47">
        <v>39.089200409328029</v>
      </c>
      <c r="Y42" s="47">
        <v>34.231294000076275</v>
      </c>
      <c r="Z42" s="47">
        <v>109.02045778902179</v>
      </c>
      <c r="AA42" s="47">
        <v>94.333763993609551</v>
      </c>
      <c r="AB42" s="47">
        <v>133.08404069996652</v>
      </c>
      <c r="AC42" s="47">
        <v>113.08754222467444</v>
      </c>
      <c r="AD42" s="47">
        <v>14.234795524784195</v>
      </c>
      <c r="AE42" s="50">
        <v>13.218024415871037</v>
      </c>
      <c r="AF42" s="49">
        <v>215.38601323810369</v>
      </c>
      <c r="AG42" s="47">
        <v>199.99887712321791</v>
      </c>
      <c r="AH42" s="47">
        <v>1261.5305097420851</v>
      </c>
      <c r="AI42" s="47">
        <v>1030.7686578458611</v>
      </c>
      <c r="AJ42" s="47">
        <v>3323.0565279770417</v>
      </c>
      <c r="AK42" s="47">
        <v>3061.520403851046</v>
      </c>
      <c r="AL42" s="47">
        <v>2861.5215267278286</v>
      </c>
      <c r="AM42" s="47">
        <v>2753.8341688371597</v>
      </c>
      <c r="AN42" s="47">
        <v>369.22348201666432</v>
      </c>
      <c r="AO42" s="48">
        <v>307.68623501388691</v>
      </c>
      <c r="AP42" s="51">
        <f t="shared" si="19"/>
        <v>1081.9009471674274</v>
      </c>
      <c r="AQ42" s="52">
        <f t="shared" si="20"/>
        <v>894.56651907856087</v>
      </c>
      <c r="AR42" s="52">
        <f t="shared" si="21"/>
        <v>4362.0045445212709</v>
      </c>
      <c r="AS42" s="52">
        <f t="shared" si="22"/>
        <v>3383.2380801679346</v>
      </c>
      <c r="AT42" s="52">
        <f t="shared" si="23"/>
        <v>9826.4375151532495</v>
      </c>
      <c r="AU42" s="52">
        <f t="shared" si="24"/>
        <v>8260.3840582916746</v>
      </c>
      <c r="AV42" s="52">
        <f t="shared" si="25"/>
        <v>10930.61704706264</v>
      </c>
      <c r="AW42" s="52">
        <f t="shared" si="26"/>
        <v>9167.061451023068</v>
      </c>
      <c r="AX42" s="52">
        <f t="shared" si="27"/>
        <v>908.79001714657954</v>
      </c>
      <c r="AY42" s="52">
        <f t="shared" si="28"/>
        <v>738.34528692243725</v>
      </c>
      <c r="AZ42" s="52">
        <f t="shared" si="29"/>
        <v>49553.34546653484</v>
      </c>
    </row>
    <row r="43" spans="1:52" x14ac:dyDescent="0.35">
      <c r="A43" s="25" t="s">
        <v>113</v>
      </c>
      <c r="B43" s="25" t="s">
        <v>114</v>
      </c>
      <c r="C43" s="25" t="s">
        <v>141</v>
      </c>
      <c r="D43" s="25" t="s">
        <v>142</v>
      </c>
      <c r="E43" s="80">
        <v>4</v>
      </c>
      <c r="F43" s="26">
        <v>130899</v>
      </c>
      <c r="G43" s="27">
        <v>34981</v>
      </c>
      <c r="H43" s="53">
        <f t="shared" si="15"/>
        <v>11071.270383795629</v>
      </c>
      <c r="I43" s="54">
        <f t="shared" si="16"/>
        <v>2543.1704925271192</v>
      </c>
      <c r="J43" s="54">
        <f t="shared" si="17"/>
        <v>4047.0879371773344</v>
      </c>
      <c r="K43" s="54">
        <f t="shared" si="18"/>
        <v>4481.0119540911737</v>
      </c>
      <c r="L43" s="47">
        <v>99.078695835204272</v>
      </c>
      <c r="M43" s="47">
        <v>84.956874878077087</v>
      </c>
      <c r="N43" s="47">
        <v>220.86527976946905</v>
      </c>
      <c r="O43" s="47">
        <v>189.68429909613224</v>
      </c>
      <c r="P43" s="47">
        <v>562.83929606726076</v>
      </c>
      <c r="Q43" s="47">
        <v>463.64762566439941</v>
      </c>
      <c r="R43" s="47">
        <v>418.00590033096444</v>
      </c>
      <c r="S43" s="47">
        <v>336.77718618556889</v>
      </c>
      <c r="T43" s="47">
        <v>90.153704990299886</v>
      </c>
      <c r="U43" s="48">
        <v>77.161629709742897</v>
      </c>
      <c r="V43" s="49">
        <v>177.37007122151735</v>
      </c>
      <c r="W43" s="47">
        <v>146.18909054818053</v>
      </c>
      <c r="X43" s="47">
        <v>266.28105596759008</v>
      </c>
      <c r="Y43" s="47">
        <v>219.62255952524185</v>
      </c>
      <c r="Z43" s="47">
        <v>953.16642732225603</v>
      </c>
      <c r="AA43" s="47">
        <v>786.98083829878328</v>
      </c>
      <c r="AB43" s="47">
        <v>598.65223401453534</v>
      </c>
      <c r="AC43" s="47">
        <v>494.26373349945123</v>
      </c>
      <c r="AD43" s="47">
        <v>221.76907631072521</v>
      </c>
      <c r="AE43" s="50">
        <v>182.7928504690542</v>
      </c>
      <c r="AF43" s="49">
        <v>62.734777419941764</v>
      </c>
      <c r="AG43" s="47">
        <v>58.249687083958179</v>
      </c>
      <c r="AH43" s="47">
        <v>367.43848384768347</v>
      </c>
      <c r="AI43" s="47">
        <v>300.22991354852377</v>
      </c>
      <c r="AJ43" s="47">
        <v>967.89831094473095</v>
      </c>
      <c r="AK43" s="47">
        <v>891.71955997360419</v>
      </c>
      <c r="AL43" s="47">
        <v>833.46987288964601</v>
      </c>
      <c r="AM43" s="47">
        <v>802.108132908058</v>
      </c>
      <c r="AN43" s="47">
        <v>107.54049095271488</v>
      </c>
      <c r="AO43" s="48">
        <v>89.622724522311913</v>
      </c>
      <c r="AP43" s="51">
        <f t="shared" si="19"/>
        <v>339.18354447666343</v>
      </c>
      <c r="AQ43" s="52">
        <f t="shared" si="20"/>
        <v>289.39565251021577</v>
      </c>
      <c r="AR43" s="52">
        <f t="shared" si="21"/>
        <v>854.5848195847426</v>
      </c>
      <c r="AS43" s="52">
        <f t="shared" si="22"/>
        <v>709.53677216989786</v>
      </c>
      <c r="AT43" s="52">
        <f t="shared" si="23"/>
        <v>2483.9040343342476</v>
      </c>
      <c r="AU43" s="52">
        <f t="shared" si="24"/>
        <v>2142.3480239367868</v>
      </c>
      <c r="AV43" s="52">
        <f t="shared" si="25"/>
        <v>1850.1280072351458</v>
      </c>
      <c r="AW43" s="52">
        <f t="shared" si="26"/>
        <v>1633.1490525930781</v>
      </c>
      <c r="AX43" s="52">
        <f t="shared" si="27"/>
        <v>419.46327225374</v>
      </c>
      <c r="AY43" s="52">
        <f t="shared" si="28"/>
        <v>349.577204701109</v>
      </c>
      <c r="AZ43" s="52">
        <f t="shared" si="29"/>
        <v>11071.270383795627</v>
      </c>
    </row>
    <row r="44" spans="1:52" x14ac:dyDescent="0.35">
      <c r="A44" s="25" t="s">
        <v>113</v>
      </c>
      <c r="B44" s="25" t="s">
        <v>114</v>
      </c>
      <c r="C44" s="25" t="s">
        <v>143</v>
      </c>
      <c r="D44" s="25" t="s">
        <v>144</v>
      </c>
      <c r="E44" s="80">
        <v>3</v>
      </c>
      <c r="F44" s="26">
        <v>57842</v>
      </c>
      <c r="G44" s="27">
        <v>26167</v>
      </c>
      <c r="H44" s="53">
        <f t="shared" si="15"/>
        <v>7277.4940222188561</v>
      </c>
      <c r="I44" s="54">
        <f t="shared" si="16"/>
        <v>4275.1835892768531</v>
      </c>
      <c r="J44" s="54">
        <f t="shared" si="17"/>
        <v>0</v>
      </c>
      <c r="K44" s="54">
        <f t="shared" si="18"/>
        <v>3002.3104329420034</v>
      </c>
      <c r="L44" s="47">
        <v>64.508478132156938</v>
      </c>
      <c r="M44" s="47">
        <v>48.466089524860465</v>
      </c>
      <c r="N44" s="47">
        <v>433.37044153231881</v>
      </c>
      <c r="O44" s="47">
        <v>323.44618720204085</v>
      </c>
      <c r="P44" s="47">
        <v>694.22871825237212</v>
      </c>
      <c r="Q44" s="47">
        <v>557.75544052269504</v>
      </c>
      <c r="R44" s="47">
        <v>1082.6352818571979</v>
      </c>
      <c r="S44" s="47">
        <v>1002.0844151177445</v>
      </c>
      <c r="T44" s="47">
        <v>37.055658191501713</v>
      </c>
      <c r="U44" s="48">
        <v>31.632878943964876</v>
      </c>
      <c r="V44" s="49">
        <v>0</v>
      </c>
      <c r="W44" s="47">
        <v>0</v>
      </c>
      <c r="X44" s="47">
        <v>0</v>
      </c>
      <c r="Y44" s="47">
        <v>0</v>
      </c>
      <c r="Z44" s="47">
        <v>0</v>
      </c>
      <c r="AA44" s="47">
        <v>0</v>
      </c>
      <c r="AB44" s="47">
        <v>0</v>
      </c>
      <c r="AC44" s="47">
        <v>0</v>
      </c>
      <c r="AD44" s="47">
        <v>0</v>
      </c>
      <c r="AE44" s="50">
        <v>0</v>
      </c>
      <c r="AF44" s="49">
        <v>42.037836625176183</v>
      </c>
      <c r="AG44" s="47">
        <v>39.032713125499519</v>
      </c>
      <c r="AH44" s="47">
        <v>246.19417783817235</v>
      </c>
      <c r="AI44" s="47">
        <v>201.15121771331948</v>
      </c>
      <c r="AJ44" s="47">
        <v>648.49661326481134</v>
      </c>
      <c r="AK44" s="47">
        <v>597.45470359737089</v>
      </c>
      <c r="AL44" s="47">
        <v>558.43328792863713</v>
      </c>
      <c r="AM44" s="47">
        <v>537.40872088766605</v>
      </c>
      <c r="AN44" s="47">
        <v>72.055179251645711</v>
      </c>
      <c r="AO44" s="48">
        <v>60.045982709704752</v>
      </c>
      <c r="AP44" s="51">
        <f t="shared" si="19"/>
        <v>106.54631475733312</v>
      </c>
      <c r="AQ44" s="52">
        <f t="shared" si="20"/>
        <v>87.498802650359977</v>
      </c>
      <c r="AR44" s="52">
        <f t="shared" si="21"/>
        <v>679.56461937049119</v>
      </c>
      <c r="AS44" s="52">
        <f t="shared" si="22"/>
        <v>524.59740491536036</v>
      </c>
      <c r="AT44" s="52">
        <f t="shared" si="23"/>
        <v>1342.7253315171833</v>
      </c>
      <c r="AU44" s="52">
        <f t="shared" si="24"/>
        <v>1155.2101441200659</v>
      </c>
      <c r="AV44" s="52">
        <f t="shared" si="25"/>
        <v>1641.0685697858351</v>
      </c>
      <c r="AW44" s="52">
        <f t="shared" si="26"/>
        <v>1539.4931360054106</v>
      </c>
      <c r="AX44" s="52">
        <f t="shared" si="27"/>
        <v>109.11083744314743</v>
      </c>
      <c r="AY44" s="52">
        <f t="shared" si="28"/>
        <v>91.678861653669628</v>
      </c>
      <c r="AZ44" s="52">
        <f t="shared" si="29"/>
        <v>7277.494022218857</v>
      </c>
    </row>
    <row r="45" spans="1:52" x14ac:dyDescent="0.35">
      <c r="A45" s="25" t="s">
        <v>113</v>
      </c>
      <c r="B45" s="25" t="s">
        <v>114</v>
      </c>
      <c r="C45" s="25" t="s">
        <v>145</v>
      </c>
      <c r="D45" s="25" t="s">
        <v>146</v>
      </c>
      <c r="E45" s="80">
        <v>3</v>
      </c>
      <c r="F45" s="26">
        <v>246050</v>
      </c>
      <c r="G45" s="27">
        <v>110977</v>
      </c>
      <c r="H45" s="53">
        <f t="shared" si="15"/>
        <v>27797.38107455237</v>
      </c>
      <c r="I45" s="54">
        <f t="shared" si="16"/>
        <v>15750.462324470742</v>
      </c>
      <c r="J45" s="54">
        <f t="shared" si="17"/>
        <v>6412.2105110769935</v>
      </c>
      <c r="K45" s="54">
        <f t="shared" si="18"/>
        <v>5634.7082390046344</v>
      </c>
      <c r="L45" s="47">
        <v>651.97622994864753</v>
      </c>
      <c r="M45" s="47">
        <v>536.06432353254763</v>
      </c>
      <c r="N45" s="47">
        <v>1446.752313415765</v>
      </c>
      <c r="O45" s="47">
        <v>1172.7889868474977</v>
      </c>
      <c r="P45" s="47">
        <v>2438.3300937414069</v>
      </c>
      <c r="Q45" s="47">
        <v>1982.8166369483129</v>
      </c>
      <c r="R45" s="47">
        <v>3800.577430549723</v>
      </c>
      <c r="S45" s="47">
        <v>3077.7661466801255</v>
      </c>
      <c r="T45" s="47">
        <v>355.75691355194783</v>
      </c>
      <c r="U45" s="48">
        <v>287.63324925476633</v>
      </c>
      <c r="V45" s="49">
        <v>240.18393083881901</v>
      </c>
      <c r="W45" s="47">
        <v>203.46719635028836</v>
      </c>
      <c r="X45" s="47">
        <v>539.90545883288621</v>
      </c>
      <c r="Y45" s="47">
        <v>435.74290745311617</v>
      </c>
      <c r="Z45" s="47">
        <v>988.07556872827445</v>
      </c>
      <c r="AA45" s="47">
        <v>797.71342222620001</v>
      </c>
      <c r="AB45" s="47">
        <v>1627.8505453699638</v>
      </c>
      <c r="AC45" s="47">
        <v>1319.7688993692773</v>
      </c>
      <c r="AD45" s="47">
        <v>143.47770092441212</v>
      </c>
      <c r="AE45" s="50">
        <v>116.02488098375687</v>
      </c>
      <c r="AF45" s="49">
        <v>78.890140594895257</v>
      </c>
      <c r="AG45" s="47">
        <v>73.252709668810084</v>
      </c>
      <c r="AH45" s="47">
        <v>462.04338680366982</v>
      </c>
      <c r="AI45" s="47">
        <v>377.52711273945511</v>
      </c>
      <c r="AJ45" s="47">
        <v>1217.09761228258</v>
      </c>
      <c r="AK45" s="47">
        <v>1121.3064763661948</v>
      </c>
      <c r="AL45" s="47">
        <v>1048.0537666973848</v>
      </c>
      <c r="AM45" s="47">
        <v>1008.61434512832</v>
      </c>
      <c r="AN45" s="47">
        <v>135.23055748544985</v>
      </c>
      <c r="AO45" s="48">
        <v>112.69213123787488</v>
      </c>
      <c r="AP45" s="51">
        <f t="shared" si="19"/>
        <v>971.05030138236179</v>
      </c>
      <c r="AQ45" s="52">
        <f t="shared" si="20"/>
        <v>812.78422955164604</v>
      </c>
      <c r="AR45" s="52">
        <f t="shared" si="21"/>
        <v>2448.7011590523211</v>
      </c>
      <c r="AS45" s="52">
        <f t="shared" si="22"/>
        <v>1986.059007040069</v>
      </c>
      <c r="AT45" s="52">
        <f t="shared" si="23"/>
        <v>4643.5032747522619</v>
      </c>
      <c r="AU45" s="52">
        <f t="shared" si="24"/>
        <v>3901.8365355407077</v>
      </c>
      <c r="AV45" s="52">
        <f t="shared" si="25"/>
        <v>6476.4817426170721</v>
      </c>
      <c r="AW45" s="52">
        <f t="shared" si="26"/>
        <v>5406.1493911777225</v>
      </c>
      <c r="AX45" s="52">
        <f t="shared" si="27"/>
        <v>634.4651719618098</v>
      </c>
      <c r="AY45" s="52">
        <f t="shared" si="28"/>
        <v>516.35026147639803</v>
      </c>
      <c r="AZ45" s="52">
        <f t="shared" si="29"/>
        <v>27797.381074552366</v>
      </c>
    </row>
    <row r="46" spans="1:52" x14ac:dyDescent="0.35">
      <c r="A46" s="25" t="s">
        <v>113</v>
      </c>
      <c r="B46" s="25" t="s">
        <v>114</v>
      </c>
      <c r="C46" s="25" t="s">
        <v>147</v>
      </c>
      <c r="D46" s="25" t="s">
        <v>148</v>
      </c>
      <c r="E46" s="80">
        <v>0</v>
      </c>
      <c r="F46" s="26">
        <v>56626</v>
      </c>
      <c r="G46" s="27">
        <v>9302</v>
      </c>
      <c r="H46" s="53">
        <f t="shared" si="15"/>
        <v>0</v>
      </c>
      <c r="I46" s="54">
        <f t="shared" si="16"/>
        <v>0</v>
      </c>
      <c r="J46" s="54">
        <f t="shared" si="17"/>
        <v>0</v>
      </c>
      <c r="K46" s="54">
        <f t="shared" si="18"/>
        <v>0</v>
      </c>
      <c r="L46" s="47">
        <v>0</v>
      </c>
      <c r="M46" s="47">
        <v>0</v>
      </c>
      <c r="N46" s="47">
        <v>0</v>
      </c>
      <c r="O46" s="47">
        <v>0</v>
      </c>
      <c r="P46" s="47">
        <v>0</v>
      </c>
      <c r="Q46" s="47">
        <v>0</v>
      </c>
      <c r="R46" s="47">
        <v>0</v>
      </c>
      <c r="S46" s="47">
        <v>0</v>
      </c>
      <c r="T46" s="47">
        <v>0</v>
      </c>
      <c r="U46" s="48">
        <v>0</v>
      </c>
      <c r="V46" s="49">
        <v>0</v>
      </c>
      <c r="W46" s="47">
        <v>0</v>
      </c>
      <c r="X46" s="47">
        <v>0</v>
      </c>
      <c r="Y46" s="47">
        <v>0</v>
      </c>
      <c r="Z46" s="47">
        <v>0</v>
      </c>
      <c r="AA46" s="47">
        <v>0</v>
      </c>
      <c r="AB46" s="47">
        <v>0</v>
      </c>
      <c r="AC46" s="47">
        <v>0</v>
      </c>
      <c r="AD46" s="47">
        <v>0</v>
      </c>
      <c r="AE46" s="50">
        <v>0</v>
      </c>
      <c r="AF46" s="49">
        <v>0</v>
      </c>
      <c r="AG46" s="47">
        <v>0</v>
      </c>
      <c r="AH46" s="47">
        <v>0</v>
      </c>
      <c r="AI46" s="47">
        <v>0</v>
      </c>
      <c r="AJ46" s="47">
        <v>0</v>
      </c>
      <c r="AK46" s="47">
        <v>0</v>
      </c>
      <c r="AL46" s="47">
        <v>0</v>
      </c>
      <c r="AM46" s="47">
        <v>0</v>
      </c>
      <c r="AN46" s="47">
        <v>0</v>
      </c>
      <c r="AO46" s="48">
        <v>0</v>
      </c>
      <c r="AP46" s="51">
        <f t="shared" si="19"/>
        <v>0</v>
      </c>
      <c r="AQ46" s="52">
        <f t="shared" si="20"/>
        <v>0</v>
      </c>
      <c r="AR46" s="52">
        <f t="shared" si="21"/>
        <v>0</v>
      </c>
      <c r="AS46" s="52">
        <f t="shared" si="22"/>
        <v>0</v>
      </c>
      <c r="AT46" s="52">
        <f t="shared" si="23"/>
        <v>0</v>
      </c>
      <c r="AU46" s="52">
        <f t="shared" si="24"/>
        <v>0</v>
      </c>
      <c r="AV46" s="52">
        <f t="shared" si="25"/>
        <v>0</v>
      </c>
      <c r="AW46" s="52">
        <f t="shared" si="26"/>
        <v>0</v>
      </c>
      <c r="AX46" s="52">
        <f t="shared" si="27"/>
        <v>0</v>
      </c>
      <c r="AY46" s="52">
        <f t="shared" si="28"/>
        <v>0</v>
      </c>
      <c r="AZ46" s="52">
        <f t="shared" si="29"/>
        <v>0</v>
      </c>
    </row>
    <row r="47" spans="1:52" x14ac:dyDescent="0.35">
      <c r="A47" s="25" t="s">
        <v>113</v>
      </c>
      <c r="B47" s="25" t="s">
        <v>114</v>
      </c>
      <c r="C47" s="25" t="s">
        <v>149</v>
      </c>
      <c r="D47" s="25" t="s">
        <v>150</v>
      </c>
      <c r="E47" s="80">
        <v>2</v>
      </c>
      <c r="F47" s="26">
        <v>36064</v>
      </c>
      <c r="G47" s="27">
        <v>482</v>
      </c>
      <c r="H47" s="53">
        <f t="shared" si="15"/>
        <v>14993.318069490173</v>
      </c>
      <c r="I47" s="54">
        <f t="shared" si="16"/>
        <v>528.60800206718454</v>
      </c>
      <c r="J47" s="54">
        <f t="shared" si="17"/>
        <v>0</v>
      </c>
      <c r="K47" s="54">
        <f t="shared" si="18"/>
        <v>14464.710067422988</v>
      </c>
      <c r="L47" s="47">
        <v>61.458164805417482</v>
      </c>
      <c r="M47" s="47">
        <v>54.566716178339405</v>
      </c>
      <c r="N47" s="47">
        <v>50.725580878000819</v>
      </c>
      <c r="O47" s="47">
        <v>42.478437439038544</v>
      </c>
      <c r="P47" s="47">
        <v>83.601180066192882</v>
      </c>
      <c r="Q47" s="47">
        <v>65.977147511698178</v>
      </c>
      <c r="R47" s="47">
        <v>71.62587589454904</v>
      </c>
      <c r="S47" s="47">
        <v>63.491707023243784</v>
      </c>
      <c r="T47" s="47">
        <v>19.318651069349979</v>
      </c>
      <c r="U47" s="48">
        <v>15.364541201354371</v>
      </c>
      <c r="V47" s="49">
        <v>0</v>
      </c>
      <c r="W47" s="47">
        <v>0</v>
      </c>
      <c r="X47" s="47">
        <v>0</v>
      </c>
      <c r="Y47" s="47">
        <v>0</v>
      </c>
      <c r="Z47" s="47">
        <v>0</v>
      </c>
      <c r="AA47" s="47">
        <v>0</v>
      </c>
      <c r="AB47" s="47">
        <v>0</v>
      </c>
      <c r="AC47" s="47">
        <v>0</v>
      </c>
      <c r="AD47" s="47">
        <v>0</v>
      </c>
      <c r="AE47" s="50">
        <v>0</v>
      </c>
      <c r="AF47" s="49">
        <v>202.50691252520372</v>
      </c>
      <c r="AG47" s="47">
        <v>188.04616786510547</v>
      </c>
      <c r="AH47" s="47">
        <v>1186.1086883742601</v>
      </c>
      <c r="AI47" s="47">
        <v>969.12973373219245</v>
      </c>
      <c r="AJ47" s="47">
        <v>3124.3794532954103</v>
      </c>
      <c r="AK47" s="47">
        <v>2878.4790093331467</v>
      </c>
      <c r="AL47" s="47">
        <v>2690.4328414680408</v>
      </c>
      <c r="AM47" s="47">
        <v>2589.1850339338225</v>
      </c>
      <c r="AN47" s="47">
        <v>347.14825149648311</v>
      </c>
      <c r="AO47" s="48">
        <v>289.29397539932449</v>
      </c>
      <c r="AP47" s="51">
        <f t="shared" si="19"/>
        <v>263.96507733062117</v>
      </c>
      <c r="AQ47" s="52">
        <f t="shared" si="20"/>
        <v>242.61288404344486</v>
      </c>
      <c r="AR47" s="52">
        <f t="shared" si="21"/>
        <v>1236.8342692522608</v>
      </c>
      <c r="AS47" s="52">
        <f t="shared" si="22"/>
        <v>1011.608171171231</v>
      </c>
      <c r="AT47" s="52">
        <f t="shared" si="23"/>
        <v>3207.9806333616029</v>
      </c>
      <c r="AU47" s="52">
        <f t="shared" si="24"/>
        <v>2944.4561568448448</v>
      </c>
      <c r="AV47" s="52">
        <f t="shared" si="25"/>
        <v>2762.05871736259</v>
      </c>
      <c r="AW47" s="52">
        <f t="shared" si="26"/>
        <v>2652.6767409570662</v>
      </c>
      <c r="AX47" s="52">
        <f t="shared" si="27"/>
        <v>366.4669025658331</v>
      </c>
      <c r="AY47" s="52">
        <f t="shared" si="28"/>
        <v>304.65851660067887</v>
      </c>
      <c r="AZ47" s="52">
        <f t="shared" si="29"/>
        <v>14993.318069490173</v>
      </c>
    </row>
    <row r="48" spans="1:52" x14ac:dyDescent="0.35">
      <c r="A48" s="25" t="s">
        <v>113</v>
      </c>
      <c r="B48" s="25" t="s">
        <v>114</v>
      </c>
      <c r="C48" s="25" t="s">
        <v>151</v>
      </c>
      <c r="D48" s="25" t="s">
        <v>152</v>
      </c>
      <c r="E48" s="80">
        <v>3</v>
      </c>
      <c r="F48" s="26">
        <v>78782</v>
      </c>
      <c r="G48" s="27">
        <v>33610</v>
      </c>
      <c r="H48" s="53">
        <f t="shared" si="15"/>
        <v>13360.82426938951</v>
      </c>
      <c r="I48" s="54">
        <f t="shared" si="16"/>
        <v>2537.2958150089544</v>
      </c>
      <c r="J48" s="54">
        <f t="shared" si="17"/>
        <v>1846.3433592186354</v>
      </c>
      <c r="K48" s="54">
        <f t="shared" si="18"/>
        <v>8977.1850951619199</v>
      </c>
      <c r="L48" s="47">
        <v>70.835053920949917</v>
      </c>
      <c r="M48" s="47">
        <v>55.696461854909586</v>
      </c>
      <c r="N48" s="47">
        <v>268.87947102370146</v>
      </c>
      <c r="O48" s="47">
        <v>211.82731435690766</v>
      </c>
      <c r="P48" s="47">
        <v>454.38371111652401</v>
      </c>
      <c r="Q48" s="47">
        <v>358.1293794727452</v>
      </c>
      <c r="R48" s="47">
        <v>595.37597155248181</v>
      </c>
      <c r="S48" s="47">
        <v>470.08717602084948</v>
      </c>
      <c r="T48" s="47">
        <v>29.034463887853473</v>
      </c>
      <c r="U48" s="48">
        <v>23.046811802031552</v>
      </c>
      <c r="V48" s="49">
        <v>57.165131234450811</v>
      </c>
      <c r="W48" s="47">
        <v>45.980649036406092</v>
      </c>
      <c r="X48" s="47">
        <v>169.91374975615417</v>
      </c>
      <c r="Y48" s="47">
        <v>137.26409970327617</v>
      </c>
      <c r="Z48" s="47">
        <v>341.52211802716369</v>
      </c>
      <c r="AA48" s="47">
        <v>312.37467957165313</v>
      </c>
      <c r="AB48" s="47">
        <v>395.9758596378461</v>
      </c>
      <c r="AC48" s="47">
        <v>332.71010174991625</v>
      </c>
      <c r="AD48" s="47">
        <v>29.938260429109615</v>
      </c>
      <c r="AE48" s="50">
        <v>23.498710072659623</v>
      </c>
      <c r="AF48" s="49">
        <v>125.68420651843186</v>
      </c>
      <c r="AG48" s="47">
        <v>116.702728389699</v>
      </c>
      <c r="AH48" s="47">
        <v>736.13098539635985</v>
      </c>
      <c r="AI48" s="47">
        <v>601.47659820596073</v>
      </c>
      <c r="AJ48" s="47">
        <v>1939.0728843515153</v>
      </c>
      <c r="AK48" s="47">
        <v>1786.4555409036507</v>
      </c>
      <c r="AL48" s="47">
        <v>1669.7528125139518</v>
      </c>
      <c r="AM48" s="47">
        <v>1606.9163579831188</v>
      </c>
      <c r="AN48" s="47">
        <v>215.45379797869791</v>
      </c>
      <c r="AO48" s="48">
        <v>179.53918292053206</v>
      </c>
      <c r="AP48" s="51">
        <f t="shared" si="19"/>
        <v>253.68439167383261</v>
      </c>
      <c r="AQ48" s="52">
        <f t="shared" si="20"/>
        <v>218.37983928101468</v>
      </c>
      <c r="AR48" s="52">
        <f t="shared" si="21"/>
        <v>1174.9242061762154</v>
      </c>
      <c r="AS48" s="52">
        <f t="shared" si="22"/>
        <v>950.56801226614459</v>
      </c>
      <c r="AT48" s="52">
        <f t="shared" si="23"/>
        <v>2734.978713495203</v>
      </c>
      <c r="AU48" s="52">
        <f t="shared" si="24"/>
        <v>2456.9595999480489</v>
      </c>
      <c r="AV48" s="52">
        <f t="shared" si="25"/>
        <v>2661.1046437042796</v>
      </c>
      <c r="AW48" s="52">
        <f t="shared" si="26"/>
        <v>2409.7136357538848</v>
      </c>
      <c r="AX48" s="52">
        <f t="shared" si="27"/>
        <v>274.42652229566102</v>
      </c>
      <c r="AY48" s="52">
        <f t="shared" si="28"/>
        <v>226.08470479522322</v>
      </c>
      <c r="AZ48" s="52">
        <f t="shared" si="29"/>
        <v>13360.824269389508</v>
      </c>
    </row>
    <row r="49" spans="1:52" x14ac:dyDescent="0.35">
      <c r="A49" s="25" t="s">
        <v>113</v>
      </c>
      <c r="B49" s="25" t="s">
        <v>114</v>
      </c>
      <c r="C49" s="25" t="s">
        <v>153</v>
      </c>
      <c r="D49" s="25" t="s">
        <v>154</v>
      </c>
      <c r="E49" s="80">
        <v>3</v>
      </c>
      <c r="F49" s="26">
        <v>270824</v>
      </c>
      <c r="G49" s="27">
        <v>95240</v>
      </c>
      <c r="H49" s="53">
        <f t="shared" si="15"/>
        <v>16231.858254714056</v>
      </c>
      <c r="I49" s="54">
        <f t="shared" si="16"/>
        <v>3849.834342048182</v>
      </c>
      <c r="J49" s="54">
        <f t="shared" si="17"/>
        <v>1166.6883601940187</v>
      </c>
      <c r="K49" s="54">
        <f t="shared" si="18"/>
        <v>11215.335552471855</v>
      </c>
      <c r="L49" s="47">
        <v>106.30906816525339</v>
      </c>
      <c r="M49" s="47">
        <v>85.521747716362185</v>
      </c>
      <c r="N49" s="47">
        <v>420.3783662517618</v>
      </c>
      <c r="O49" s="47">
        <v>345.36325332750226</v>
      </c>
      <c r="P49" s="47">
        <v>657.06008549321325</v>
      </c>
      <c r="Q49" s="47">
        <v>538.21084031803093</v>
      </c>
      <c r="R49" s="47">
        <v>870.69499293263311</v>
      </c>
      <c r="S49" s="47">
        <v>711.40085253623874</v>
      </c>
      <c r="T49" s="47">
        <v>63.943605293871862</v>
      </c>
      <c r="U49" s="48">
        <v>50.951530013314859</v>
      </c>
      <c r="V49" s="49">
        <v>32.197751782249966</v>
      </c>
      <c r="W49" s="47">
        <v>26.887947102370145</v>
      </c>
      <c r="X49" s="47">
        <v>128.45208342602879</v>
      </c>
      <c r="Y49" s="47">
        <v>104.3885005150841</v>
      </c>
      <c r="Z49" s="47">
        <v>199.0611882116647</v>
      </c>
      <c r="AA49" s="47">
        <v>161.4406571818779</v>
      </c>
      <c r="AB49" s="47">
        <v>264.13453918210672</v>
      </c>
      <c r="AC49" s="47">
        <v>215.55547508958924</v>
      </c>
      <c r="AD49" s="47">
        <v>19.431625637006995</v>
      </c>
      <c r="AE49" s="50">
        <v>15.138592066040335</v>
      </c>
      <c r="AF49" s="49">
        <v>157.0120541297228</v>
      </c>
      <c r="AG49" s="47">
        <v>145.79367956138097</v>
      </c>
      <c r="AH49" s="47">
        <v>919.65817055518448</v>
      </c>
      <c r="AI49" s="47">
        <v>751.42774185711994</v>
      </c>
      <c r="AJ49" s="47">
        <v>2422.5136542694245</v>
      </c>
      <c r="AK49" s="47">
        <v>2231.8464764346759</v>
      </c>
      <c r="AL49" s="47">
        <v>2086.0527968732954</v>
      </c>
      <c r="AM49" s="47">
        <v>2007.546769808434</v>
      </c>
      <c r="AN49" s="47">
        <v>269.17320489960969</v>
      </c>
      <c r="AO49" s="48">
        <v>224.31100408300807</v>
      </c>
      <c r="AP49" s="51">
        <f t="shared" si="19"/>
        <v>295.51887407722614</v>
      </c>
      <c r="AQ49" s="52">
        <f t="shared" si="20"/>
        <v>258.2033743801133</v>
      </c>
      <c r="AR49" s="52">
        <f t="shared" si="21"/>
        <v>1468.4886202329751</v>
      </c>
      <c r="AS49" s="52">
        <f t="shared" si="22"/>
        <v>1201.1794956997064</v>
      </c>
      <c r="AT49" s="52">
        <f t="shared" si="23"/>
        <v>3278.6349279743026</v>
      </c>
      <c r="AU49" s="52">
        <f t="shared" si="24"/>
        <v>2931.4979739345845</v>
      </c>
      <c r="AV49" s="52">
        <f t="shared" si="25"/>
        <v>3220.8823289880352</v>
      </c>
      <c r="AW49" s="52">
        <f t="shared" si="26"/>
        <v>2934.5030974342617</v>
      </c>
      <c r="AX49" s="52">
        <f t="shared" si="27"/>
        <v>352.54843583048853</v>
      </c>
      <c r="AY49" s="52">
        <f t="shared" si="28"/>
        <v>290.40112616236325</v>
      </c>
      <c r="AZ49" s="52">
        <f t="shared" si="29"/>
        <v>16231.858254714058</v>
      </c>
    </row>
    <row r="50" spans="1:52" x14ac:dyDescent="0.35">
      <c r="A50" s="25" t="s">
        <v>113</v>
      </c>
      <c r="B50" s="25" t="s">
        <v>114</v>
      </c>
      <c r="C50" s="25" t="s">
        <v>155</v>
      </c>
      <c r="D50" s="25" t="s">
        <v>156</v>
      </c>
      <c r="E50" s="80">
        <v>4</v>
      </c>
      <c r="F50" s="26">
        <v>635562</v>
      </c>
      <c r="G50" s="27">
        <v>225322</v>
      </c>
      <c r="H50" s="53">
        <f t="shared" si="15"/>
        <v>71802.34216922929</v>
      </c>
      <c r="I50" s="54">
        <f t="shared" si="16"/>
        <v>33908.412685712516</v>
      </c>
      <c r="J50" s="54">
        <f t="shared" si="17"/>
        <v>0</v>
      </c>
      <c r="K50" s="54">
        <f t="shared" si="18"/>
        <v>37893.929483516782</v>
      </c>
      <c r="L50" s="47">
        <v>1041.1736155270726</v>
      </c>
      <c r="M50" s="47">
        <v>837.36749547381305</v>
      </c>
      <c r="N50" s="47">
        <v>3165.095487479</v>
      </c>
      <c r="O50" s="47">
        <v>2563.2799655700683</v>
      </c>
      <c r="P50" s="47">
        <v>6485.9829037570262</v>
      </c>
      <c r="Q50" s="47">
        <v>5394.0837073519533</v>
      </c>
      <c r="R50" s="47">
        <v>7263.5868529402778</v>
      </c>
      <c r="S50" s="47">
        <v>6114.1836015977824</v>
      </c>
      <c r="T50" s="47">
        <v>588.14559922243268</v>
      </c>
      <c r="U50" s="48">
        <v>455.51345679309424</v>
      </c>
      <c r="V50" s="49">
        <v>0</v>
      </c>
      <c r="W50" s="47">
        <v>0</v>
      </c>
      <c r="X50" s="47">
        <v>0</v>
      </c>
      <c r="Y50" s="47">
        <v>0</v>
      </c>
      <c r="Z50" s="47">
        <v>0</v>
      </c>
      <c r="AA50" s="47">
        <v>0</v>
      </c>
      <c r="AB50" s="47">
        <v>0</v>
      </c>
      <c r="AC50" s="47">
        <v>0</v>
      </c>
      <c r="AD50" s="47">
        <v>0</v>
      </c>
      <c r="AE50" s="50">
        <v>0</v>
      </c>
      <c r="AF50" s="49">
        <v>530.51727226058802</v>
      </c>
      <c r="AG50" s="47">
        <v>492.62560226842447</v>
      </c>
      <c r="AH50" s="47">
        <v>3107.2976986656699</v>
      </c>
      <c r="AI50" s="47">
        <v>2538.8887564129182</v>
      </c>
      <c r="AJ50" s="47">
        <v>8185.0865089482713</v>
      </c>
      <c r="AK50" s="47">
        <v>7540.8942267111943</v>
      </c>
      <c r="AL50" s="47">
        <v>7048.2686244427678</v>
      </c>
      <c r="AM50" s="47">
        <v>6783.0156370408577</v>
      </c>
      <c r="AN50" s="47">
        <v>909.45656709575587</v>
      </c>
      <c r="AO50" s="48">
        <v>757.8785896703356</v>
      </c>
      <c r="AP50" s="51">
        <f t="shared" si="19"/>
        <v>1571.6908877876606</v>
      </c>
      <c r="AQ50" s="52">
        <f t="shared" si="20"/>
        <v>1329.9930977422375</v>
      </c>
      <c r="AR50" s="52">
        <f t="shared" si="21"/>
        <v>6272.3931861446699</v>
      </c>
      <c r="AS50" s="52">
        <f t="shared" si="22"/>
        <v>5102.1687219829864</v>
      </c>
      <c r="AT50" s="52">
        <f t="shared" si="23"/>
        <v>14671.069412705298</v>
      </c>
      <c r="AU50" s="52">
        <f t="shared" si="24"/>
        <v>12934.977934063147</v>
      </c>
      <c r="AV50" s="52">
        <f t="shared" si="25"/>
        <v>14311.855477383046</v>
      </c>
      <c r="AW50" s="52">
        <f t="shared" si="26"/>
        <v>12897.199238638641</v>
      </c>
      <c r="AX50" s="52">
        <f t="shared" si="27"/>
        <v>1497.6021663181887</v>
      </c>
      <c r="AY50" s="52">
        <f t="shared" si="28"/>
        <v>1213.3920464634298</v>
      </c>
      <c r="AZ50" s="52">
        <f t="shared" si="29"/>
        <v>71802.342169229305</v>
      </c>
    </row>
    <row r="51" spans="1:52" x14ac:dyDescent="0.35">
      <c r="A51" s="25" t="s">
        <v>113</v>
      </c>
      <c r="B51" s="25" t="s">
        <v>114</v>
      </c>
      <c r="C51" s="25" t="s">
        <v>157</v>
      </c>
      <c r="D51" s="25" t="s">
        <v>158</v>
      </c>
      <c r="E51" s="80">
        <v>0</v>
      </c>
      <c r="F51" s="26">
        <v>0</v>
      </c>
      <c r="G51" s="27">
        <v>1227</v>
      </c>
      <c r="H51" s="53">
        <f t="shared" si="15"/>
        <v>0</v>
      </c>
      <c r="I51" s="54">
        <f t="shared" si="16"/>
        <v>0</v>
      </c>
      <c r="J51" s="54">
        <f t="shared" si="17"/>
        <v>0</v>
      </c>
      <c r="K51" s="54">
        <f t="shared" si="18"/>
        <v>0</v>
      </c>
      <c r="L51" s="47">
        <v>0</v>
      </c>
      <c r="M51" s="47">
        <v>0</v>
      </c>
      <c r="N51" s="47">
        <v>0</v>
      </c>
      <c r="O51" s="47">
        <v>0</v>
      </c>
      <c r="P51" s="47">
        <v>0</v>
      </c>
      <c r="Q51" s="47">
        <v>0</v>
      </c>
      <c r="R51" s="47">
        <v>0</v>
      </c>
      <c r="S51" s="47">
        <v>0</v>
      </c>
      <c r="T51" s="47">
        <v>0</v>
      </c>
      <c r="U51" s="48">
        <v>0</v>
      </c>
      <c r="V51" s="49">
        <v>0</v>
      </c>
      <c r="W51" s="47">
        <v>0</v>
      </c>
      <c r="X51" s="47">
        <v>0</v>
      </c>
      <c r="Y51" s="47">
        <v>0</v>
      </c>
      <c r="Z51" s="47">
        <v>0</v>
      </c>
      <c r="AA51" s="47">
        <v>0</v>
      </c>
      <c r="AB51" s="47">
        <v>0</v>
      </c>
      <c r="AC51" s="47">
        <v>0</v>
      </c>
      <c r="AD51" s="47">
        <v>0</v>
      </c>
      <c r="AE51" s="50">
        <v>0</v>
      </c>
      <c r="AF51" s="49">
        <v>0</v>
      </c>
      <c r="AG51" s="47">
        <v>0</v>
      </c>
      <c r="AH51" s="47">
        <v>0</v>
      </c>
      <c r="AI51" s="47">
        <v>0</v>
      </c>
      <c r="AJ51" s="47">
        <v>0</v>
      </c>
      <c r="AK51" s="47">
        <v>0</v>
      </c>
      <c r="AL51" s="47">
        <v>0</v>
      </c>
      <c r="AM51" s="47">
        <v>0</v>
      </c>
      <c r="AN51" s="47">
        <v>0</v>
      </c>
      <c r="AO51" s="48">
        <v>0</v>
      </c>
      <c r="AP51" s="51">
        <f t="shared" si="19"/>
        <v>0</v>
      </c>
      <c r="AQ51" s="52">
        <f t="shared" si="20"/>
        <v>0</v>
      </c>
      <c r="AR51" s="52">
        <f t="shared" si="21"/>
        <v>0</v>
      </c>
      <c r="AS51" s="52">
        <f t="shared" si="22"/>
        <v>0</v>
      </c>
      <c r="AT51" s="52">
        <f t="shared" si="23"/>
        <v>0</v>
      </c>
      <c r="AU51" s="52">
        <f t="shared" si="24"/>
        <v>0</v>
      </c>
      <c r="AV51" s="52">
        <f t="shared" si="25"/>
        <v>0</v>
      </c>
      <c r="AW51" s="52">
        <f t="shared" si="26"/>
        <v>0</v>
      </c>
      <c r="AX51" s="52">
        <f t="shared" si="27"/>
        <v>0</v>
      </c>
      <c r="AY51" s="52">
        <f t="shared" si="28"/>
        <v>0</v>
      </c>
      <c r="AZ51" s="52">
        <f t="shared" si="29"/>
        <v>0</v>
      </c>
    </row>
    <row r="52" spans="1:52" x14ac:dyDescent="0.35">
      <c r="A52" s="25" t="s">
        <v>113</v>
      </c>
      <c r="B52" s="25" t="s">
        <v>114</v>
      </c>
      <c r="C52" s="25" t="s">
        <v>159</v>
      </c>
      <c r="D52" s="25" t="s">
        <v>160</v>
      </c>
      <c r="E52" s="80">
        <v>4</v>
      </c>
      <c r="F52" s="26">
        <v>192499</v>
      </c>
      <c r="G52" s="27">
        <v>65979</v>
      </c>
      <c r="H52" s="53">
        <f t="shared" si="15"/>
        <v>11021.358219804757</v>
      </c>
      <c r="I52" s="54">
        <f t="shared" si="16"/>
        <v>1649.3157132247973</v>
      </c>
      <c r="J52" s="54">
        <f t="shared" si="17"/>
        <v>4658.8452210400847</v>
      </c>
      <c r="K52" s="54">
        <f t="shared" si="18"/>
        <v>4713.1972855398753</v>
      </c>
      <c r="L52" s="47">
        <v>56.374309260851689</v>
      </c>
      <c r="M52" s="47">
        <v>44.624954224521879</v>
      </c>
      <c r="N52" s="47">
        <v>165.73369075284455</v>
      </c>
      <c r="O52" s="47">
        <v>136.69922686499109</v>
      </c>
      <c r="P52" s="47">
        <v>283.79211395442775</v>
      </c>
      <c r="Q52" s="47">
        <v>238.37633775630675</v>
      </c>
      <c r="R52" s="47">
        <v>356.66071009320399</v>
      </c>
      <c r="S52" s="47">
        <v>293.7338759082453</v>
      </c>
      <c r="T52" s="47">
        <v>42.252488303724505</v>
      </c>
      <c r="U52" s="48">
        <v>31.068006105679792</v>
      </c>
      <c r="V52" s="49">
        <v>118.96221974283934</v>
      </c>
      <c r="W52" s="47">
        <v>92.639145478754287</v>
      </c>
      <c r="X52" s="47">
        <v>390.55308039030916</v>
      </c>
      <c r="Y52" s="47">
        <v>334.06579656180048</v>
      </c>
      <c r="Z52" s="47">
        <v>980.8451963982252</v>
      </c>
      <c r="AA52" s="47">
        <v>755.3479593548185</v>
      </c>
      <c r="AB52" s="47">
        <v>936.33321674136039</v>
      </c>
      <c r="AC52" s="47">
        <v>873.29340798874466</v>
      </c>
      <c r="AD52" s="47">
        <v>97.835975590977085</v>
      </c>
      <c r="AE52" s="50">
        <v>78.969222792255181</v>
      </c>
      <c r="AF52" s="49">
        <v>65.988444968463881</v>
      </c>
      <c r="AG52" s="47">
        <v>61.266108040400532</v>
      </c>
      <c r="AH52" s="47">
        <v>386.48599595465657</v>
      </c>
      <c r="AI52" s="47">
        <v>315.7865115148951</v>
      </c>
      <c r="AJ52" s="47">
        <v>1018.047721527681</v>
      </c>
      <c r="AK52" s="47">
        <v>937.92615814532439</v>
      </c>
      <c r="AL52" s="47">
        <v>876.64875264815794</v>
      </c>
      <c r="AM52" s="47">
        <v>843.66017889230898</v>
      </c>
      <c r="AN52" s="47">
        <v>113.12143459497155</v>
      </c>
      <c r="AO52" s="48">
        <v>94.265979253015331</v>
      </c>
      <c r="AP52" s="51">
        <f t="shared" si="19"/>
        <v>241.32497397215491</v>
      </c>
      <c r="AQ52" s="52">
        <f t="shared" si="20"/>
        <v>198.5302077436767</v>
      </c>
      <c r="AR52" s="52">
        <f t="shared" si="21"/>
        <v>942.77276709781029</v>
      </c>
      <c r="AS52" s="52">
        <f t="shared" si="22"/>
        <v>786.55153494168667</v>
      </c>
      <c r="AT52" s="52">
        <f t="shared" si="23"/>
        <v>2282.685031880334</v>
      </c>
      <c r="AU52" s="52">
        <f t="shared" si="24"/>
        <v>1931.6504552564497</v>
      </c>
      <c r="AV52" s="52">
        <f t="shared" si="25"/>
        <v>2169.6426794827221</v>
      </c>
      <c r="AW52" s="52">
        <f t="shared" si="26"/>
        <v>2010.6874627892989</v>
      </c>
      <c r="AX52" s="52">
        <f t="shared" si="27"/>
        <v>253.20989848967315</v>
      </c>
      <c r="AY52" s="52">
        <f t="shared" si="28"/>
        <v>204.3032081509503</v>
      </c>
      <c r="AZ52" s="52">
        <f t="shared" si="29"/>
        <v>11021.358219804757</v>
      </c>
    </row>
    <row r="53" spans="1:52" x14ac:dyDescent="0.35">
      <c r="A53" s="25" t="s">
        <v>113</v>
      </c>
      <c r="B53" s="25" t="s">
        <v>114</v>
      </c>
      <c r="C53" s="25" t="s">
        <v>161</v>
      </c>
      <c r="D53" s="25" t="s">
        <v>162</v>
      </c>
      <c r="E53" s="80">
        <v>4</v>
      </c>
      <c r="F53" s="26">
        <v>243827</v>
      </c>
      <c r="G53" s="27">
        <v>88671</v>
      </c>
      <c r="H53" s="53">
        <f t="shared" si="15"/>
        <v>26299.22533285266</v>
      </c>
      <c r="I53" s="54">
        <f t="shared" si="16"/>
        <v>17193.712426289138</v>
      </c>
      <c r="J53" s="54">
        <f t="shared" si="17"/>
        <v>4860.8437480108305</v>
      </c>
      <c r="K53" s="54">
        <f t="shared" si="18"/>
        <v>4244.6691585526924</v>
      </c>
      <c r="L53" s="47">
        <v>460.59731233765996</v>
      </c>
      <c r="M53" s="47">
        <v>372.70309870050045</v>
      </c>
      <c r="N53" s="47">
        <v>1485.3896155544649</v>
      </c>
      <c r="O53" s="47">
        <v>1209.1667976330573</v>
      </c>
      <c r="P53" s="47">
        <v>2890.6802626401045</v>
      </c>
      <c r="Q53" s="47">
        <v>2363.0890316818331</v>
      </c>
      <c r="R53" s="47">
        <v>4260.7228446167546</v>
      </c>
      <c r="S53" s="47">
        <v>3044.6645983566191</v>
      </c>
      <c r="T53" s="47">
        <v>536.29027266786159</v>
      </c>
      <c r="U53" s="48">
        <v>570.408592100281</v>
      </c>
      <c r="V53" s="49">
        <v>146.97991252177965</v>
      </c>
      <c r="W53" s="47">
        <v>116.92867752501303</v>
      </c>
      <c r="X53" s="47">
        <v>409.08090948606008</v>
      </c>
      <c r="Y53" s="47">
        <v>322.09049239015667</v>
      </c>
      <c r="Z53" s="47">
        <v>823.01972538137181</v>
      </c>
      <c r="AA53" s="47">
        <v>665.7591272028036</v>
      </c>
      <c r="AB53" s="47">
        <v>1280.1148261216645</v>
      </c>
      <c r="AC53" s="47">
        <v>884.59086475444656</v>
      </c>
      <c r="AD53" s="47">
        <v>137.94194710921826</v>
      </c>
      <c r="AE53" s="50">
        <v>74.337265518317466</v>
      </c>
      <c r="AF53" s="49">
        <v>59.424622587591166</v>
      </c>
      <c r="AG53" s="47">
        <v>55.176778843687309</v>
      </c>
      <c r="AH53" s="47">
        <v>348.06334549450497</v>
      </c>
      <c r="AI53" s="47">
        <v>284.39087916300997</v>
      </c>
      <c r="AJ53" s="47">
        <v>916.85640127729062</v>
      </c>
      <c r="AK53" s="47">
        <v>844.68824745798793</v>
      </c>
      <c r="AL53" s="47">
        <v>789.5114686143005</v>
      </c>
      <c r="AM53" s="47">
        <v>759.79915732050495</v>
      </c>
      <c r="AN53" s="47">
        <v>101.86916765633261</v>
      </c>
      <c r="AO53" s="48">
        <v>84.889090137482867</v>
      </c>
      <c r="AP53" s="51">
        <f t="shared" si="19"/>
        <v>667.00184744703085</v>
      </c>
      <c r="AQ53" s="52">
        <f t="shared" si="20"/>
        <v>544.80855506920079</v>
      </c>
      <c r="AR53" s="52">
        <f t="shared" si="21"/>
        <v>2242.53387053503</v>
      </c>
      <c r="AS53" s="52">
        <f t="shared" si="22"/>
        <v>1815.6481691862239</v>
      </c>
      <c r="AT53" s="52">
        <f t="shared" si="23"/>
        <v>4630.5563892987666</v>
      </c>
      <c r="AU53" s="52">
        <f t="shared" si="24"/>
        <v>3873.5364063426246</v>
      </c>
      <c r="AV53" s="52">
        <f t="shared" si="25"/>
        <v>6330.3491393527202</v>
      </c>
      <c r="AW53" s="52">
        <f t="shared" si="26"/>
        <v>4689.0546204315706</v>
      </c>
      <c r="AX53" s="52">
        <f t="shared" si="27"/>
        <v>776.10138743341247</v>
      </c>
      <c r="AY53" s="52">
        <f t="shared" si="28"/>
        <v>729.63494775608137</v>
      </c>
      <c r="AZ53" s="52">
        <f t="shared" si="29"/>
        <v>26299.22533285266</v>
      </c>
    </row>
    <row r="54" spans="1:52" x14ac:dyDescent="0.35">
      <c r="A54" s="25" t="s">
        <v>113</v>
      </c>
      <c r="B54" s="25" t="s">
        <v>114</v>
      </c>
      <c r="C54" s="25" t="s">
        <v>163</v>
      </c>
      <c r="D54" s="25" t="s">
        <v>164</v>
      </c>
      <c r="E54" s="80">
        <v>3</v>
      </c>
      <c r="F54" s="26">
        <v>208228</v>
      </c>
      <c r="G54" s="27">
        <v>61333</v>
      </c>
      <c r="H54" s="53">
        <f t="shared" si="15"/>
        <v>23524.456976628659</v>
      </c>
      <c r="I54" s="54">
        <f t="shared" si="16"/>
        <v>10167.485139996255</v>
      </c>
      <c r="J54" s="54">
        <f t="shared" si="17"/>
        <v>11754.212942739065</v>
      </c>
      <c r="K54" s="54">
        <f t="shared" si="18"/>
        <v>1602.7588938933402</v>
      </c>
      <c r="L54" s="47">
        <v>508.15960532126434</v>
      </c>
      <c r="M54" s="47">
        <v>398.68724926161445</v>
      </c>
      <c r="N54" s="47">
        <v>985.25120453684895</v>
      </c>
      <c r="O54" s="47">
        <v>810.59252293909992</v>
      </c>
      <c r="P54" s="47">
        <v>1876.2816196477454</v>
      </c>
      <c r="Q54" s="47">
        <v>1563.6809909407782</v>
      </c>
      <c r="R54" s="47">
        <v>1887.9180001164182</v>
      </c>
      <c r="S54" s="47">
        <v>1481.8874039570976</v>
      </c>
      <c r="T54" s="47">
        <v>360.84076909651361</v>
      </c>
      <c r="U54" s="48">
        <v>294.18577417887332</v>
      </c>
      <c r="V54" s="49">
        <v>691.17840492563255</v>
      </c>
      <c r="W54" s="47">
        <v>568.60099901776869</v>
      </c>
      <c r="X54" s="47">
        <v>1257.8588362932319</v>
      </c>
      <c r="Y54" s="47">
        <v>1058.3457498109392</v>
      </c>
      <c r="Z54" s="47">
        <v>2081.7823582158599</v>
      </c>
      <c r="AA54" s="47">
        <v>1644.0059085449172</v>
      </c>
      <c r="AB54" s="47">
        <v>2015.9181852718189</v>
      </c>
      <c r="AC54" s="47">
        <v>1607.0632249210728</v>
      </c>
      <c r="AD54" s="47">
        <v>484.20899697797665</v>
      </c>
      <c r="AE54" s="50">
        <v>345.25027875984529</v>
      </c>
      <c r="AF54" s="49">
        <v>22.436749136683655</v>
      </c>
      <c r="AG54" s="47">
        <v>20.832510275954011</v>
      </c>
      <c r="AH54" s="47">
        <v>131.42331455540835</v>
      </c>
      <c r="AI54" s="47">
        <v>107.38232655799506</v>
      </c>
      <c r="AJ54" s="47">
        <v>346.1992651281642</v>
      </c>
      <c r="AK54" s="47">
        <v>318.94979940929159</v>
      </c>
      <c r="AL54" s="47">
        <v>298.11728913333758</v>
      </c>
      <c r="AM54" s="47">
        <v>286.89891456499572</v>
      </c>
      <c r="AN54" s="47">
        <v>38.467840287214429</v>
      </c>
      <c r="AO54" s="48">
        <v>32.050884844295837</v>
      </c>
      <c r="AP54" s="51">
        <f t="shared" si="19"/>
        <v>1221.7747593835804</v>
      </c>
      <c r="AQ54" s="52">
        <f t="shared" si="20"/>
        <v>988.12075855533726</v>
      </c>
      <c r="AR54" s="52">
        <f t="shared" si="21"/>
        <v>2374.5333553854894</v>
      </c>
      <c r="AS54" s="52">
        <f t="shared" si="22"/>
        <v>1976.3205993080344</v>
      </c>
      <c r="AT54" s="52">
        <f t="shared" si="23"/>
        <v>4304.2632429917694</v>
      </c>
      <c r="AU54" s="52">
        <f t="shared" si="24"/>
        <v>3526.6366988949871</v>
      </c>
      <c r="AV54" s="52">
        <f t="shared" si="25"/>
        <v>4201.9534745215742</v>
      </c>
      <c r="AW54" s="52">
        <f t="shared" si="26"/>
        <v>3375.8495434431661</v>
      </c>
      <c r="AX54" s="52">
        <f t="shared" si="27"/>
        <v>883.51760636170468</v>
      </c>
      <c r="AY54" s="52">
        <f t="shared" si="28"/>
        <v>671.48693778301447</v>
      </c>
      <c r="AZ54" s="52">
        <f t="shared" si="29"/>
        <v>23524.456976628655</v>
      </c>
    </row>
    <row r="55" spans="1:52" x14ac:dyDescent="0.35">
      <c r="A55" s="25" t="s">
        <v>113</v>
      </c>
      <c r="B55" s="25" t="s">
        <v>114</v>
      </c>
      <c r="C55" s="25" t="s">
        <v>165</v>
      </c>
      <c r="D55" s="25" t="s">
        <v>166</v>
      </c>
      <c r="E55" s="80">
        <v>2</v>
      </c>
      <c r="F55" s="26">
        <v>0</v>
      </c>
      <c r="G55" s="27">
        <v>22498</v>
      </c>
      <c r="H55" s="53">
        <f t="shared" si="15"/>
        <v>11096.712256431987</v>
      </c>
      <c r="I55" s="54">
        <f t="shared" si="16"/>
        <v>0</v>
      </c>
      <c r="J55" s="54">
        <f t="shared" si="17"/>
        <v>0</v>
      </c>
      <c r="K55" s="54">
        <f t="shared" si="18"/>
        <v>11096.712256431987</v>
      </c>
      <c r="L55" s="47">
        <v>0</v>
      </c>
      <c r="M55" s="47">
        <v>0</v>
      </c>
      <c r="N55" s="47">
        <v>0</v>
      </c>
      <c r="O55" s="47">
        <v>0</v>
      </c>
      <c r="P55" s="47">
        <v>0</v>
      </c>
      <c r="Q55" s="47">
        <v>0</v>
      </c>
      <c r="R55" s="47">
        <v>0</v>
      </c>
      <c r="S55" s="47">
        <v>0</v>
      </c>
      <c r="T55" s="47">
        <v>0</v>
      </c>
      <c r="U55" s="48">
        <v>0</v>
      </c>
      <c r="V55" s="49">
        <v>0</v>
      </c>
      <c r="W55" s="47">
        <v>0</v>
      </c>
      <c r="X55" s="47">
        <v>0</v>
      </c>
      <c r="Y55" s="47">
        <v>0</v>
      </c>
      <c r="Z55" s="47">
        <v>0</v>
      </c>
      <c r="AA55" s="47">
        <v>0</v>
      </c>
      <c r="AB55" s="47">
        <v>0</v>
      </c>
      <c r="AC55" s="47">
        <v>0</v>
      </c>
      <c r="AD55" s="47">
        <v>0</v>
      </c>
      <c r="AE55" s="50">
        <v>0</v>
      </c>
      <c r="AF55" s="49">
        <v>155.35132798516466</v>
      </c>
      <c r="AG55" s="47">
        <v>144.25722544124554</v>
      </c>
      <c r="AH55" s="47">
        <v>909.93106027991541</v>
      </c>
      <c r="AI55" s="47">
        <v>743.4743322940659</v>
      </c>
      <c r="AJ55" s="47">
        <v>2396.8910223248131</v>
      </c>
      <c r="AK55" s="47">
        <v>2208.2460892511253</v>
      </c>
      <c r="AL55" s="47">
        <v>2063.9888638098796</v>
      </c>
      <c r="AM55" s="47">
        <v>1986.3075510889148</v>
      </c>
      <c r="AN55" s="47">
        <v>266.32624579465289</v>
      </c>
      <c r="AO55" s="48">
        <v>221.93853816221073</v>
      </c>
      <c r="AP55" s="51">
        <f t="shared" si="19"/>
        <v>155.35132798516466</v>
      </c>
      <c r="AQ55" s="52">
        <f t="shared" si="20"/>
        <v>144.25722544124554</v>
      </c>
      <c r="AR55" s="52">
        <f t="shared" si="21"/>
        <v>909.93106027991541</v>
      </c>
      <c r="AS55" s="52">
        <f t="shared" si="22"/>
        <v>743.4743322940659</v>
      </c>
      <c r="AT55" s="52">
        <f t="shared" si="23"/>
        <v>2396.8910223248131</v>
      </c>
      <c r="AU55" s="52">
        <f t="shared" si="24"/>
        <v>2208.2460892511253</v>
      </c>
      <c r="AV55" s="52">
        <f t="shared" si="25"/>
        <v>2063.9888638098796</v>
      </c>
      <c r="AW55" s="52">
        <f t="shared" si="26"/>
        <v>1986.3075510889148</v>
      </c>
      <c r="AX55" s="52">
        <f t="shared" si="27"/>
        <v>266.32624579465289</v>
      </c>
      <c r="AY55" s="52">
        <f t="shared" si="28"/>
        <v>221.93853816221073</v>
      </c>
      <c r="AZ55" s="52">
        <f t="shared" si="29"/>
        <v>11096.712256431987</v>
      </c>
    </row>
    <row r="56" spans="1:52" x14ac:dyDescent="0.35">
      <c r="A56" s="25" t="s">
        <v>113</v>
      </c>
      <c r="B56" s="25" t="s">
        <v>114</v>
      </c>
      <c r="C56" s="25" t="s">
        <v>167</v>
      </c>
      <c r="D56" s="25" t="s">
        <v>168</v>
      </c>
      <c r="E56" s="80">
        <v>2</v>
      </c>
      <c r="F56" s="26">
        <v>70922</v>
      </c>
      <c r="G56" s="27">
        <v>364</v>
      </c>
      <c r="H56" s="53">
        <f t="shared" si="15"/>
        <v>25909.587346460379</v>
      </c>
      <c r="I56" s="54">
        <f t="shared" si="16"/>
        <v>364.68190439685225</v>
      </c>
      <c r="J56" s="54">
        <f t="shared" si="17"/>
        <v>0</v>
      </c>
      <c r="K56" s="54">
        <f t="shared" si="18"/>
        <v>25544.905442063526</v>
      </c>
      <c r="L56" s="47">
        <v>20.90029501654822</v>
      </c>
      <c r="M56" s="47">
        <v>17.849981689808754</v>
      </c>
      <c r="N56" s="47">
        <v>44.060081386236789</v>
      </c>
      <c r="O56" s="47">
        <v>36.151861650245579</v>
      </c>
      <c r="P56" s="47">
        <v>53.888868772397309</v>
      </c>
      <c r="Q56" s="47">
        <v>45.980649036406092</v>
      </c>
      <c r="R56" s="47">
        <v>73.433468977061324</v>
      </c>
      <c r="S56" s="47">
        <v>61.684113940731514</v>
      </c>
      <c r="T56" s="47">
        <v>4.8579064092517488</v>
      </c>
      <c r="U56" s="48">
        <v>5.8746775181649058</v>
      </c>
      <c r="V56" s="49">
        <v>0</v>
      </c>
      <c r="W56" s="47">
        <v>0</v>
      </c>
      <c r="X56" s="47">
        <v>0</v>
      </c>
      <c r="Y56" s="47">
        <v>0</v>
      </c>
      <c r="Z56" s="47">
        <v>0</v>
      </c>
      <c r="AA56" s="47">
        <v>0</v>
      </c>
      <c r="AB56" s="47">
        <v>0</v>
      </c>
      <c r="AC56" s="47">
        <v>0</v>
      </c>
      <c r="AD56" s="47">
        <v>0</v>
      </c>
      <c r="AE56" s="50">
        <v>0</v>
      </c>
      <c r="AF56" s="49">
        <v>357.63229137505431</v>
      </c>
      <c r="AG56" s="47">
        <v>332.08874162780268</v>
      </c>
      <c r="AH56" s="47">
        <v>2094.6840538422916</v>
      </c>
      <c r="AI56" s="47">
        <v>1711.5082127199853</v>
      </c>
      <c r="AJ56" s="47">
        <v>5517.7004792822618</v>
      </c>
      <c r="AK56" s="47">
        <v>5083.4375386654538</v>
      </c>
      <c r="AL56" s="47">
        <v>4751.3487970376509</v>
      </c>
      <c r="AM56" s="47">
        <v>4572.5326513501232</v>
      </c>
      <c r="AN56" s="47">
        <v>613.07908630433633</v>
      </c>
      <c r="AO56" s="48">
        <v>510.8935898585641</v>
      </c>
      <c r="AP56" s="51">
        <f t="shared" si="19"/>
        <v>378.53258639160254</v>
      </c>
      <c r="AQ56" s="52">
        <f t="shared" si="20"/>
        <v>349.93872331761145</v>
      </c>
      <c r="AR56" s="52">
        <f t="shared" si="21"/>
        <v>2138.7441352285286</v>
      </c>
      <c r="AS56" s="52">
        <f t="shared" si="22"/>
        <v>1747.6600743702309</v>
      </c>
      <c r="AT56" s="52">
        <f t="shared" si="23"/>
        <v>5571.5893480546592</v>
      </c>
      <c r="AU56" s="52">
        <f t="shared" si="24"/>
        <v>5129.41818770186</v>
      </c>
      <c r="AV56" s="52">
        <f t="shared" si="25"/>
        <v>4824.7822660147121</v>
      </c>
      <c r="AW56" s="52">
        <f t="shared" si="26"/>
        <v>4634.2167652908547</v>
      </c>
      <c r="AX56" s="52">
        <f t="shared" si="27"/>
        <v>617.9369927135881</v>
      </c>
      <c r="AY56" s="52">
        <f t="shared" si="28"/>
        <v>516.768267376729</v>
      </c>
      <c r="AZ56" s="52">
        <f t="shared" si="29"/>
        <v>25909.587346460379</v>
      </c>
    </row>
    <row r="57" spans="1:52" x14ac:dyDescent="0.35">
      <c r="A57" s="25" t="s">
        <v>169</v>
      </c>
      <c r="B57" s="25" t="s">
        <v>170</v>
      </c>
      <c r="C57" s="25" t="s">
        <v>171</v>
      </c>
      <c r="D57" s="25" t="s">
        <v>172</v>
      </c>
      <c r="E57" s="80">
        <v>2</v>
      </c>
      <c r="F57" s="26">
        <v>113128</v>
      </c>
      <c r="G57" s="27">
        <v>19718</v>
      </c>
      <c r="H57" s="53">
        <f t="shared" si="15"/>
        <v>18532.585325049218</v>
      </c>
      <c r="I57" s="54">
        <f t="shared" si="16"/>
        <v>3194.2429259345104</v>
      </c>
      <c r="J57" s="54">
        <f t="shared" si="17"/>
        <v>0</v>
      </c>
      <c r="K57" s="54">
        <f t="shared" si="18"/>
        <v>15338.342399114706</v>
      </c>
      <c r="L57" s="47">
        <v>187.31183317533487</v>
      </c>
      <c r="M57" s="47">
        <v>142.686878950813</v>
      </c>
      <c r="N57" s="47">
        <v>281.75857173660143</v>
      </c>
      <c r="O57" s="47">
        <v>224.02856766386554</v>
      </c>
      <c r="P57" s="47">
        <v>580.46332862175552</v>
      </c>
      <c r="Q57" s="47">
        <v>435.17803461483112</v>
      </c>
      <c r="R57" s="47">
        <v>779.52451683342019</v>
      </c>
      <c r="S57" s="47">
        <v>377.89992881272326</v>
      </c>
      <c r="T57" s="47">
        <v>105.40527162399727</v>
      </c>
      <c r="U57" s="48">
        <v>79.985993901168328</v>
      </c>
      <c r="V57" s="49">
        <v>0</v>
      </c>
      <c r="W57" s="47">
        <v>0</v>
      </c>
      <c r="X57" s="47">
        <v>0</v>
      </c>
      <c r="Y57" s="47">
        <v>0</v>
      </c>
      <c r="Z57" s="47">
        <v>0</v>
      </c>
      <c r="AA57" s="47">
        <v>0</v>
      </c>
      <c r="AB57" s="47">
        <v>0</v>
      </c>
      <c r="AC57" s="47">
        <v>0</v>
      </c>
      <c r="AD57" s="47">
        <v>0</v>
      </c>
      <c r="AE57" s="50">
        <v>0</v>
      </c>
      <c r="AF57" s="49">
        <v>214.74205820245868</v>
      </c>
      <c r="AG57" s="47">
        <v>199.40011191463574</v>
      </c>
      <c r="AH57" s="47">
        <v>1257.7458617255747</v>
      </c>
      <c r="AI57" s="47">
        <v>1027.6731546920589</v>
      </c>
      <c r="AJ57" s="47">
        <v>3313.080873652927</v>
      </c>
      <c r="AK57" s="47">
        <v>3052.3242740437649</v>
      </c>
      <c r="AL57" s="47">
        <v>2852.9241621291294</v>
      </c>
      <c r="AM57" s="47">
        <v>2745.564430484666</v>
      </c>
      <c r="AN57" s="47">
        <v>368.11633125362556</v>
      </c>
      <c r="AO57" s="48">
        <v>306.77114101586511</v>
      </c>
      <c r="AP57" s="51">
        <f t="shared" si="19"/>
        <v>402.05389137779355</v>
      </c>
      <c r="AQ57" s="52">
        <f t="shared" si="20"/>
        <v>342.08699086544874</v>
      </c>
      <c r="AR57" s="52">
        <f t="shared" si="21"/>
        <v>1539.5044334621762</v>
      </c>
      <c r="AS57" s="52">
        <f t="shared" si="22"/>
        <v>1251.7017223559244</v>
      </c>
      <c r="AT57" s="52">
        <f t="shared" si="23"/>
        <v>3893.5442022746824</v>
      </c>
      <c r="AU57" s="52">
        <f t="shared" si="24"/>
        <v>3487.5023086585961</v>
      </c>
      <c r="AV57" s="52">
        <f t="shared" si="25"/>
        <v>3632.4486789625498</v>
      </c>
      <c r="AW57" s="52">
        <f t="shared" si="26"/>
        <v>3123.4643592973894</v>
      </c>
      <c r="AX57" s="52">
        <f t="shared" si="27"/>
        <v>473.52160287762285</v>
      </c>
      <c r="AY57" s="52">
        <f t="shared" si="28"/>
        <v>386.75713491703345</v>
      </c>
      <c r="AZ57" s="52">
        <f t="shared" si="29"/>
        <v>18532.585325049215</v>
      </c>
    </row>
    <row r="58" spans="1:52" x14ac:dyDescent="0.35">
      <c r="A58" s="25" t="s">
        <v>169</v>
      </c>
      <c r="B58" s="25" t="s">
        <v>170</v>
      </c>
      <c r="C58" s="25" t="s">
        <v>173</v>
      </c>
      <c r="D58" s="25" t="s">
        <v>174</v>
      </c>
      <c r="E58" s="80">
        <v>2</v>
      </c>
      <c r="F58" s="26">
        <v>69513</v>
      </c>
      <c r="G58" s="27">
        <v>10561</v>
      </c>
      <c r="H58" s="53">
        <f t="shared" si="15"/>
        <v>13098.271374154601</v>
      </c>
      <c r="I58" s="54">
        <f t="shared" si="16"/>
        <v>714.90306413360611</v>
      </c>
      <c r="J58" s="54">
        <f t="shared" si="17"/>
        <v>0</v>
      </c>
      <c r="K58" s="54">
        <f t="shared" si="18"/>
        <v>12383.368310020995</v>
      </c>
      <c r="L58" s="47">
        <v>26.549023399399093</v>
      </c>
      <c r="M58" s="47">
        <v>17.737007122151734</v>
      </c>
      <c r="N58" s="47">
        <v>46.206598171720124</v>
      </c>
      <c r="O58" s="47">
        <v>33.553446594134172</v>
      </c>
      <c r="P58" s="47">
        <v>154.66218312245687</v>
      </c>
      <c r="Q58" s="47">
        <v>120.54386369003758</v>
      </c>
      <c r="R58" s="47">
        <v>181.66310479248401</v>
      </c>
      <c r="S58" s="47">
        <v>119.52709258112442</v>
      </c>
      <c r="T58" s="47">
        <v>9.2639145478754283</v>
      </c>
      <c r="U58" s="48">
        <v>5.1968301122228011</v>
      </c>
      <c r="V58" s="49">
        <v>0</v>
      </c>
      <c r="W58" s="47">
        <v>0</v>
      </c>
      <c r="X58" s="47">
        <v>0</v>
      </c>
      <c r="Y58" s="47">
        <v>0</v>
      </c>
      <c r="Z58" s="47">
        <v>0</v>
      </c>
      <c r="AA58" s="47">
        <v>0</v>
      </c>
      <c r="AB58" s="47">
        <v>0</v>
      </c>
      <c r="AC58" s="47">
        <v>0</v>
      </c>
      <c r="AD58" s="47">
        <v>0</v>
      </c>
      <c r="AE58" s="50">
        <v>0</v>
      </c>
      <c r="AF58" s="49">
        <v>173.37077152645892</v>
      </c>
      <c r="AG58" s="47">
        <v>160.98875891124982</v>
      </c>
      <c r="AH58" s="47">
        <v>1015.438009014804</v>
      </c>
      <c r="AI58" s="47">
        <v>829.68522487313578</v>
      </c>
      <c r="AJ58" s="47">
        <v>2674.8084587610756</v>
      </c>
      <c r="AK58" s="47">
        <v>2464.2916493889893</v>
      </c>
      <c r="AL58" s="47">
        <v>2303.3028904777398</v>
      </c>
      <c r="AM58" s="47">
        <v>2216.6175047145102</v>
      </c>
      <c r="AN58" s="47">
        <v>297.20219513531572</v>
      </c>
      <c r="AO58" s="48">
        <v>247.66284721771356</v>
      </c>
      <c r="AP58" s="51">
        <f t="shared" si="19"/>
        <v>199.91979492585801</v>
      </c>
      <c r="AQ58" s="52">
        <f t="shared" si="20"/>
        <v>178.72576603340156</v>
      </c>
      <c r="AR58" s="52">
        <f t="shared" si="21"/>
        <v>1061.6446071865241</v>
      </c>
      <c r="AS58" s="52">
        <f t="shared" si="22"/>
        <v>863.23867146726991</v>
      </c>
      <c r="AT58" s="52">
        <f t="shared" si="23"/>
        <v>2829.4706418835326</v>
      </c>
      <c r="AU58" s="52">
        <f t="shared" si="24"/>
        <v>2584.8355130790269</v>
      </c>
      <c r="AV58" s="52">
        <f t="shared" si="25"/>
        <v>2484.9659952702236</v>
      </c>
      <c r="AW58" s="52">
        <f t="shared" si="26"/>
        <v>2336.1445972956349</v>
      </c>
      <c r="AX58" s="52">
        <f t="shared" si="27"/>
        <v>306.46610968319112</v>
      </c>
      <c r="AY58" s="52">
        <f t="shared" si="28"/>
        <v>252.85967732993637</v>
      </c>
      <c r="AZ58" s="52">
        <f t="shared" si="29"/>
        <v>13098.271374154599</v>
      </c>
    </row>
    <row r="59" spans="1:52" x14ac:dyDescent="0.35">
      <c r="A59" s="25" t="s">
        <v>169</v>
      </c>
      <c r="B59" s="25" t="s">
        <v>170</v>
      </c>
      <c r="C59" s="25" t="s">
        <v>175</v>
      </c>
      <c r="D59" s="25" t="s">
        <v>176</v>
      </c>
      <c r="E59" s="80">
        <v>4</v>
      </c>
      <c r="F59" s="26">
        <v>262988</v>
      </c>
      <c r="G59" s="27">
        <v>20869</v>
      </c>
      <c r="H59" s="53">
        <f t="shared" si="15"/>
        <v>29710.966896440463</v>
      </c>
      <c r="I59" s="54">
        <f t="shared" si="16"/>
        <v>3442.2221019416638</v>
      </c>
      <c r="J59" s="54">
        <f t="shared" si="17"/>
        <v>598.2003357439072</v>
      </c>
      <c r="K59" s="54">
        <f t="shared" si="18"/>
        <v>25670.544458754892</v>
      </c>
      <c r="L59" s="47">
        <v>141.10523500361475</v>
      </c>
      <c r="M59" s="47">
        <v>112.52266938638934</v>
      </c>
      <c r="N59" s="47">
        <v>205.72668770342869</v>
      </c>
      <c r="O59" s="47">
        <v>167.20236013238576</v>
      </c>
      <c r="P59" s="47">
        <v>599.33008142047743</v>
      </c>
      <c r="Q59" s="47">
        <v>479.69001427169599</v>
      </c>
      <c r="R59" s="47">
        <v>985.59012823982005</v>
      </c>
      <c r="S59" s="47">
        <v>631.97973147335551</v>
      </c>
      <c r="T59" s="47">
        <v>67.219867755925364</v>
      </c>
      <c r="U59" s="48">
        <v>51.855326554570986</v>
      </c>
      <c r="V59" s="49">
        <v>26.210099696428042</v>
      </c>
      <c r="W59" s="47">
        <v>19.77054933997805</v>
      </c>
      <c r="X59" s="47">
        <v>32.875599188192069</v>
      </c>
      <c r="Y59" s="47">
        <v>27.452819940655232</v>
      </c>
      <c r="Z59" s="47">
        <v>88.346111907787616</v>
      </c>
      <c r="AA59" s="47">
        <v>77.72650254802798</v>
      </c>
      <c r="AB59" s="47">
        <v>180.98525738654189</v>
      </c>
      <c r="AC59" s="47">
        <v>126.19259207288846</v>
      </c>
      <c r="AD59" s="47">
        <v>9.9417619538175348</v>
      </c>
      <c r="AE59" s="50">
        <v>8.6990417095903414</v>
      </c>
      <c r="AF59" s="49">
        <v>359.3833971737381</v>
      </c>
      <c r="AG59" s="47">
        <v>333.71557540206379</v>
      </c>
      <c r="AH59" s="47">
        <v>2104.9873344126117</v>
      </c>
      <c r="AI59" s="47">
        <v>1719.9248180104332</v>
      </c>
      <c r="AJ59" s="47">
        <v>5544.8369704334782</v>
      </c>
      <c r="AK59" s="47">
        <v>5108.4388104879508</v>
      </c>
      <c r="AL59" s="47">
        <v>4774.7232350858867</v>
      </c>
      <c r="AM59" s="47">
        <v>4595.0258877706356</v>
      </c>
      <c r="AN59" s="47">
        <v>616.09550726077873</v>
      </c>
      <c r="AO59" s="48">
        <v>513.41292271731561</v>
      </c>
      <c r="AP59" s="51">
        <f t="shared" si="19"/>
        <v>526.69873187378084</v>
      </c>
      <c r="AQ59" s="52">
        <f t="shared" si="20"/>
        <v>466.00879412843119</v>
      </c>
      <c r="AR59" s="52">
        <f t="shared" si="21"/>
        <v>2343.5896213042324</v>
      </c>
      <c r="AS59" s="52">
        <f t="shared" si="22"/>
        <v>1914.5799980834743</v>
      </c>
      <c r="AT59" s="52">
        <f t="shared" si="23"/>
        <v>6232.5131637617433</v>
      </c>
      <c r="AU59" s="52">
        <f t="shared" si="24"/>
        <v>5665.855327307675</v>
      </c>
      <c r="AV59" s="52">
        <f t="shared" si="25"/>
        <v>5941.2986207122485</v>
      </c>
      <c r="AW59" s="52">
        <f t="shared" si="26"/>
        <v>5353.1982113168797</v>
      </c>
      <c r="AX59" s="52">
        <f t="shared" si="27"/>
        <v>693.25713697052163</v>
      </c>
      <c r="AY59" s="52">
        <f t="shared" si="28"/>
        <v>573.96729098147694</v>
      </c>
      <c r="AZ59" s="52">
        <f t="shared" si="29"/>
        <v>29710.966896440466</v>
      </c>
    </row>
    <row r="60" spans="1:52" x14ac:dyDescent="0.35">
      <c r="A60" s="25" t="s">
        <v>169</v>
      </c>
      <c r="B60" s="25" t="s">
        <v>170</v>
      </c>
      <c r="C60" s="25" t="s">
        <v>177</v>
      </c>
      <c r="D60" s="25" t="s">
        <v>178</v>
      </c>
      <c r="E60" s="80">
        <v>3</v>
      </c>
      <c r="F60" s="26">
        <v>110451</v>
      </c>
      <c r="G60" s="27">
        <v>3486</v>
      </c>
      <c r="H60" s="53">
        <f t="shared" si="15"/>
        <v>25368.201920791184</v>
      </c>
      <c r="I60" s="54">
        <f t="shared" si="16"/>
        <v>602.26742017955985</v>
      </c>
      <c r="J60" s="54">
        <f t="shared" si="17"/>
        <v>0</v>
      </c>
      <c r="K60" s="54">
        <f t="shared" si="18"/>
        <v>24765.934500611624</v>
      </c>
      <c r="L60" s="47">
        <v>24.628455749229801</v>
      </c>
      <c r="M60" s="47">
        <v>21.239218719519272</v>
      </c>
      <c r="N60" s="47">
        <v>61.910063076045546</v>
      </c>
      <c r="O60" s="47">
        <v>50.6126063103438</v>
      </c>
      <c r="P60" s="47">
        <v>110.03722889793495</v>
      </c>
      <c r="Q60" s="47">
        <v>92.413196343440248</v>
      </c>
      <c r="R60" s="47">
        <v>118.51032147221127</v>
      </c>
      <c r="S60" s="47">
        <v>94.446738561266557</v>
      </c>
      <c r="T60" s="47">
        <v>15.816439471982438</v>
      </c>
      <c r="U60" s="48">
        <v>12.65315157758595</v>
      </c>
      <c r="V60" s="49">
        <v>0</v>
      </c>
      <c r="W60" s="47">
        <v>0</v>
      </c>
      <c r="X60" s="47">
        <v>0</v>
      </c>
      <c r="Y60" s="47">
        <v>0</v>
      </c>
      <c r="Z60" s="47">
        <v>0</v>
      </c>
      <c r="AA60" s="47">
        <v>0</v>
      </c>
      <c r="AB60" s="47">
        <v>0</v>
      </c>
      <c r="AC60" s="47">
        <v>0</v>
      </c>
      <c r="AD60" s="47">
        <v>0</v>
      </c>
      <c r="AE60" s="50">
        <v>0</v>
      </c>
      <c r="AF60" s="49">
        <v>346.7189481393865</v>
      </c>
      <c r="AG60" s="47">
        <v>321.95492290896829</v>
      </c>
      <c r="AH60" s="47">
        <v>2030.8082332890137</v>
      </c>
      <c r="AI60" s="47">
        <v>1659.3139624624432</v>
      </c>
      <c r="AJ60" s="47">
        <v>5349.4474556706655</v>
      </c>
      <c r="AK60" s="47">
        <v>4928.4251343832584</v>
      </c>
      <c r="AL60" s="47">
        <v>4606.4702114742913</v>
      </c>
      <c r="AM60" s="47">
        <v>4433.0994399478323</v>
      </c>
      <c r="AN60" s="47">
        <v>594.38179535710003</v>
      </c>
      <c r="AO60" s="48">
        <v>495.31439697866153</v>
      </c>
      <c r="AP60" s="51">
        <f t="shared" si="19"/>
        <v>371.34740388861633</v>
      </c>
      <c r="AQ60" s="52">
        <f t="shared" si="20"/>
        <v>343.19414162848756</v>
      </c>
      <c r="AR60" s="52">
        <f t="shared" si="21"/>
        <v>2092.7182963650594</v>
      </c>
      <c r="AS60" s="52">
        <f t="shared" si="22"/>
        <v>1709.926568772787</v>
      </c>
      <c r="AT60" s="52">
        <f t="shared" si="23"/>
        <v>5459.4846845686006</v>
      </c>
      <c r="AU60" s="52">
        <f t="shared" si="24"/>
        <v>5020.8383307266986</v>
      </c>
      <c r="AV60" s="52">
        <f t="shared" si="25"/>
        <v>4724.9805329465025</v>
      </c>
      <c r="AW60" s="52">
        <f t="shared" si="26"/>
        <v>4527.5461785090993</v>
      </c>
      <c r="AX60" s="52">
        <f t="shared" si="27"/>
        <v>610.19823482908248</v>
      </c>
      <c r="AY60" s="52">
        <f t="shared" si="28"/>
        <v>507.96754855624749</v>
      </c>
      <c r="AZ60" s="52">
        <f t="shared" si="29"/>
        <v>25368.201920791184</v>
      </c>
    </row>
    <row r="61" spans="1:52" x14ac:dyDescent="0.35">
      <c r="A61" s="25" t="s">
        <v>169</v>
      </c>
      <c r="B61" s="25" t="s">
        <v>170</v>
      </c>
      <c r="C61" s="25" t="s">
        <v>179</v>
      </c>
      <c r="D61" s="25" t="s">
        <v>180</v>
      </c>
      <c r="E61" s="80">
        <v>2</v>
      </c>
      <c r="F61" s="26">
        <v>0</v>
      </c>
      <c r="G61" s="27">
        <v>1882</v>
      </c>
      <c r="H61" s="53">
        <f t="shared" si="15"/>
        <v>31610.622954136445</v>
      </c>
      <c r="I61" s="54">
        <f t="shared" si="16"/>
        <v>493.24696239053799</v>
      </c>
      <c r="J61" s="54">
        <f t="shared" si="17"/>
        <v>0</v>
      </c>
      <c r="K61" s="54">
        <f t="shared" si="18"/>
        <v>31117.375991745907</v>
      </c>
      <c r="L61" s="47">
        <v>11.184482198044725</v>
      </c>
      <c r="M61" s="47">
        <v>10.393660224445602</v>
      </c>
      <c r="N61" s="47">
        <v>33.892370297105231</v>
      </c>
      <c r="O61" s="47">
        <v>31.632878943964876</v>
      </c>
      <c r="P61" s="47">
        <v>116.02488098375687</v>
      </c>
      <c r="Q61" s="47">
        <v>114.21728790124462</v>
      </c>
      <c r="R61" s="47">
        <v>84.39200203979199</v>
      </c>
      <c r="S61" s="47">
        <v>75.015112924259569</v>
      </c>
      <c r="T61" s="47">
        <v>8.8120162772473591</v>
      </c>
      <c r="U61" s="48">
        <v>7.6822706006771853</v>
      </c>
      <c r="V61" s="49">
        <v>0</v>
      </c>
      <c r="W61" s="47">
        <v>0</v>
      </c>
      <c r="X61" s="47">
        <v>0</v>
      </c>
      <c r="Y61" s="47">
        <v>0</v>
      </c>
      <c r="Z61" s="47">
        <v>0</v>
      </c>
      <c r="AA61" s="47">
        <v>0</v>
      </c>
      <c r="AB61" s="47">
        <v>0</v>
      </c>
      <c r="AC61" s="47">
        <v>0</v>
      </c>
      <c r="AD61" s="47">
        <v>0</v>
      </c>
      <c r="AE61" s="50">
        <v>0</v>
      </c>
      <c r="AF61" s="49">
        <v>435.64123034222484</v>
      </c>
      <c r="AG61" s="47">
        <v>404.52803440948225</v>
      </c>
      <c r="AH61" s="47">
        <v>2551.6209901878642</v>
      </c>
      <c r="AI61" s="47">
        <v>2084.8665639128963</v>
      </c>
      <c r="AJ61" s="47">
        <v>6721.3541180136581</v>
      </c>
      <c r="AK61" s="47">
        <v>6192.3620024164384</v>
      </c>
      <c r="AL61" s="47">
        <v>5787.8339680069566</v>
      </c>
      <c r="AM61" s="47">
        <v>5570.007704107461</v>
      </c>
      <c r="AN61" s="47">
        <v>746.81837949671365</v>
      </c>
      <c r="AO61" s="48">
        <v>622.34300085221184</v>
      </c>
      <c r="AP61" s="51">
        <f t="shared" si="19"/>
        <v>446.82571254026959</v>
      </c>
      <c r="AQ61" s="52">
        <f t="shared" si="20"/>
        <v>414.92169463392787</v>
      </c>
      <c r="AR61" s="52">
        <f t="shared" si="21"/>
        <v>2585.5133604849693</v>
      </c>
      <c r="AS61" s="52">
        <f t="shared" si="22"/>
        <v>2116.4994428568612</v>
      </c>
      <c r="AT61" s="52">
        <f t="shared" si="23"/>
        <v>6837.3789989974148</v>
      </c>
      <c r="AU61" s="52">
        <f t="shared" si="24"/>
        <v>6306.5792903176825</v>
      </c>
      <c r="AV61" s="52">
        <f t="shared" si="25"/>
        <v>5872.2259700467484</v>
      </c>
      <c r="AW61" s="52">
        <f t="shared" si="26"/>
        <v>5645.0228170317205</v>
      </c>
      <c r="AX61" s="52">
        <f t="shared" si="27"/>
        <v>755.63039577396103</v>
      </c>
      <c r="AY61" s="52">
        <f t="shared" si="28"/>
        <v>630.025271452889</v>
      </c>
      <c r="AZ61" s="52">
        <f t="shared" si="29"/>
        <v>31610.622954136448</v>
      </c>
    </row>
    <row r="62" spans="1:52" x14ac:dyDescent="0.35">
      <c r="A62" s="25" t="s">
        <v>169</v>
      </c>
      <c r="B62" s="25" t="s">
        <v>170</v>
      </c>
      <c r="C62" s="25" t="s">
        <v>181</v>
      </c>
      <c r="D62" s="25" t="s">
        <v>182</v>
      </c>
      <c r="E62" s="80">
        <v>3</v>
      </c>
      <c r="F62" s="26">
        <v>211719</v>
      </c>
      <c r="G62" s="27">
        <v>25236</v>
      </c>
      <c r="H62" s="53">
        <f t="shared" si="15"/>
        <v>20029.825972750903</v>
      </c>
      <c r="I62" s="54">
        <f t="shared" si="16"/>
        <v>427.49576401415402</v>
      </c>
      <c r="J62" s="54">
        <f t="shared" si="17"/>
        <v>3862.7134427610822</v>
      </c>
      <c r="K62" s="54">
        <f t="shared" si="18"/>
        <v>15739.616765975667</v>
      </c>
      <c r="L62" s="47">
        <v>14.121820957127177</v>
      </c>
      <c r="M62" s="47">
        <v>11.071507630387707</v>
      </c>
      <c r="N62" s="47">
        <v>30.390158699737682</v>
      </c>
      <c r="O62" s="47">
        <v>19.77054933997805</v>
      </c>
      <c r="P62" s="47">
        <v>105.06634792102621</v>
      </c>
      <c r="Q62" s="47">
        <v>77.274604277399916</v>
      </c>
      <c r="R62" s="47">
        <v>78.404349953970097</v>
      </c>
      <c r="S62" s="47">
        <v>61.571139373074502</v>
      </c>
      <c r="T62" s="47">
        <v>17.849981689808754</v>
      </c>
      <c r="U62" s="48">
        <v>11.975304171643845</v>
      </c>
      <c r="V62" s="49">
        <v>160.08496236999369</v>
      </c>
      <c r="W62" s="47">
        <v>115.4600081454718</v>
      </c>
      <c r="X62" s="47">
        <v>311.13195932742599</v>
      </c>
      <c r="Y62" s="47">
        <v>201.20770499714803</v>
      </c>
      <c r="Z62" s="47">
        <v>893.51585559935074</v>
      </c>
      <c r="AA62" s="47">
        <v>726.42647003462196</v>
      </c>
      <c r="AB62" s="47">
        <v>697.95687898505355</v>
      </c>
      <c r="AC62" s="47">
        <v>556.28677114315371</v>
      </c>
      <c r="AD62" s="47">
        <v>115.4600081454718</v>
      </c>
      <c r="AE62" s="50">
        <v>85.182824013391141</v>
      </c>
      <c r="AF62" s="49">
        <v>220.35689421501246</v>
      </c>
      <c r="AG62" s="47">
        <v>204.61953694038993</v>
      </c>
      <c r="AH62" s="47">
        <v>1290.6440558272984</v>
      </c>
      <c r="AI62" s="47">
        <v>1054.5498043376633</v>
      </c>
      <c r="AJ62" s="47">
        <v>3399.7549619593906</v>
      </c>
      <c r="AK62" s="47">
        <v>3132.1859959205112</v>
      </c>
      <c r="AL62" s="47">
        <v>2927.5664589801213</v>
      </c>
      <c r="AM62" s="47">
        <v>2817.393660600997</v>
      </c>
      <c r="AN62" s="47">
        <v>377.75306187476912</v>
      </c>
      <c r="AO62" s="48">
        <v>314.79233531951331</v>
      </c>
      <c r="AP62" s="51">
        <f t="shared" si="19"/>
        <v>394.56367754213329</v>
      </c>
      <c r="AQ62" s="52">
        <f t="shared" si="20"/>
        <v>331.15105271624941</v>
      </c>
      <c r="AR62" s="52">
        <f t="shared" si="21"/>
        <v>1632.1661738544622</v>
      </c>
      <c r="AS62" s="52">
        <f t="shared" si="22"/>
        <v>1275.5280586747895</v>
      </c>
      <c r="AT62" s="52">
        <f t="shared" si="23"/>
        <v>4398.3371654797675</v>
      </c>
      <c r="AU62" s="52">
        <f t="shared" si="24"/>
        <v>3935.887070232533</v>
      </c>
      <c r="AV62" s="52">
        <f t="shared" si="25"/>
        <v>3703.9276879191448</v>
      </c>
      <c r="AW62" s="52">
        <f t="shared" si="26"/>
        <v>3435.2515711172255</v>
      </c>
      <c r="AX62" s="52">
        <f t="shared" si="27"/>
        <v>511.06305171004965</v>
      </c>
      <c r="AY62" s="52">
        <f t="shared" si="28"/>
        <v>411.95046350454828</v>
      </c>
      <c r="AZ62" s="52">
        <f t="shared" si="29"/>
        <v>20029.825972750903</v>
      </c>
    </row>
    <row r="63" spans="1:52" x14ac:dyDescent="0.35">
      <c r="A63" s="25" t="s">
        <v>169</v>
      </c>
      <c r="B63" s="25" t="s">
        <v>170</v>
      </c>
      <c r="C63" s="25" t="s">
        <v>183</v>
      </c>
      <c r="D63" s="25" t="s">
        <v>184</v>
      </c>
      <c r="E63" s="80">
        <v>4</v>
      </c>
      <c r="F63" s="26">
        <v>190019</v>
      </c>
      <c r="G63" s="27">
        <v>64076</v>
      </c>
      <c r="H63" s="53">
        <f t="shared" si="15"/>
        <v>18006.666117692268</v>
      </c>
      <c r="I63" s="54">
        <f t="shared" si="16"/>
        <v>4589.7047856339896</v>
      </c>
      <c r="J63" s="54">
        <f t="shared" si="17"/>
        <v>7271.6080472439262</v>
      </c>
      <c r="K63" s="54">
        <f t="shared" si="18"/>
        <v>6145.3532848143523</v>
      </c>
      <c r="L63" s="47">
        <v>366.94139574999264</v>
      </c>
      <c r="M63" s="47">
        <v>280.28990235706021</v>
      </c>
      <c r="N63" s="47">
        <v>507.36878334766521</v>
      </c>
      <c r="O63" s="47">
        <v>415.97235811313817</v>
      </c>
      <c r="P63" s="47">
        <v>859.51051073458848</v>
      </c>
      <c r="Q63" s="47">
        <v>722.47236016662634</v>
      </c>
      <c r="R63" s="47">
        <v>598.65223401453534</v>
      </c>
      <c r="S63" s="47">
        <v>497.99189423213284</v>
      </c>
      <c r="T63" s="47">
        <v>189.57132452847523</v>
      </c>
      <c r="U63" s="48">
        <v>150.93402238977527</v>
      </c>
      <c r="V63" s="49">
        <v>227.41780469357604</v>
      </c>
      <c r="W63" s="47">
        <v>241.3136765153892</v>
      </c>
      <c r="X63" s="47">
        <v>548.60450054247656</v>
      </c>
      <c r="Y63" s="47">
        <v>512.79156259520209</v>
      </c>
      <c r="Z63" s="47">
        <v>1537.6968403796639</v>
      </c>
      <c r="AA63" s="47">
        <v>1460.648185237578</v>
      </c>
      <c r="AB63" s="47">
        <v>1456.5811008019255</v>
      </c>
      <c r="AC63" s="47">
        <v>986.04202651044807</v>
      </c>
      <c r="AD63" s="47">
        <v>147.88370906303581</v>
      </c>
      <c r="AE63" s="50">
        <v>152.62864090463052</v>
      </c>
      <c r="AF63" s="49">
        <v>86.030133270818766</v>
      </c>
      <c r="AG63" s="47">
        <v>79.884316790277026</v>
      </c>
      <c r="AH63" s="47">
        <v>503.92305903412614</v>
      </c>
      <c r="AI63" s="47">
        <v>411.73581182599992</v>
      </c>
      <c r="AJ63" s="47">
        <v>1327.3946826861259</v>
      </c>
      <c r="AK63" s="47">
        <v>1222.9270999736821</v>
      </c>
      <c r="AL63" s="47">
        <v>1143.0427831834052</v>
      </c>
      <c r="AM63" s="47">
        <v>1100.0220678196129</v>
      </c>
      <c r="AN63" s="47">
        <v>147.48829807623622</v>
      </c>
      <c r="AO63" s="48">
        <v>122.90503215406926</v>
      </c>
      <c r="AP63" s="51">
        <f t="shared" si="19"/>
        <v>680.38933371438736</v>
      </c>
      <c r="AQ63" s="52">
        <f t="shared" si="20"/>
        <v>601.48789566272637</v>
      </c>
      <c r="AR63" s="52">
        <f t="shared" si="21"/>
        <v>1559.8963429242681</v>
      </c>
      <c r="AS63" s="52">
        <f t="shared" si="22"/>
        <v>1340.4997325343402</v>
      </c>
      <c r="AT63" s="52">
        <f t="shared" si="23"/>
        <v>3724.6020338003782</v>
      </c>
      <c r="AU63" s="52">
        <f t="shared" si="24"/>
        <v>3406.0476453778865</v>
      </c>
      <c r="AV63" s="52">
        <f t="shared" si="25"/>
        <v>3198.2761179998661</v>
      </c>
      <c r="AW63" s="52">
        <f t="shared" si="26"/>
        <v>2584.0559885621938</v>
      </c>
      <c r="AX63" s="52">
        <f t="shared" si="27"/>
        <v>484.94333166774726</v>
      </c>
      <c r="AY63" s="52">
        <f t="shared" si="28"/>
        <v>426.46769544847501</v>
      </c>
      <c r="AZ63" s="52">
        <f t="shared" si="29"/>
        <v>18006.666117692268</v>
      </c>
    </row>
    <row r="64" spans="1:52" x14ac:dyDescent="0.35">
      <c r="A64" s="25" t="s">
        <v>169</v>
      </c>
      <c r="B64" s="25" t="s">
        <v>170</v>
      </c>
      <c r="C64" s="25" t="s">
        <v>185</v>
      </c>
      <c r="D64" s="25" t="s">
        <v>186</v>
      </c>
      <c r="E64" s="80">
        <v>4</v>
      </c>
      <c r="F64" s="26">
        <v>83165</v>
      </c>
      <c r="G64" s="27">
        <v>1379</v>
      </c>
      <c r="H64" s="53">
        <f t="shared" si="15"/>
        <v>23607.628853337752</v>
      </c>
      <c r="I64" s="54">
        <f t="shared" si="16"/>
        <v>252.61113328109093</v>
      </c>
      <c r="J64" s="54">
        <f t="shared" si="17"/>
        <v>8196.7567817872423</v>
      </c>
      <c r="K64" s="54">
        <f t="shared" si="18"/>
        <v>15158.260938269419</v>
      </c>
      <c r="L64" s="47">
        <v>13.55694811884209</v>
      </c>
      <c r="M64" s="47">
        <v>9.4898636831894621</v>
      </c>
      <c r="N64" s="47">
        <v>19.657574772321031</v>
      </c>
      <c r="O64" s="47">
        <v>14.347770092441211</v>
      </c>
      <c r="P64" s="47">
        <v>40.331920653555223</v>
      </c>
      <c r="Q64" s="47">
        <v>28.921489320196454</v>
      </c>
      <c r="R64" s="47">
        <v>74.337265518317466</v>
      </c>
      <c r="S64" s="47">
        <v>47.223369280633278</v>
      </c>
      <c r="T64" s="47">
        <v>2.9373387590824529</v>
      </c>
      <c r="U64" s="48">
        <v>1.8075930825122783</v>
      </c>
      <c r="V64" s="49">
        <v>548.94342424544766</v>
      </c>
      <c r="W64" s="47">
        <v>483.75709870734858</v>
      </c>
      <c r="X64" s="47">
        <v>671.06893188268339</v>
      </c>
      <c r="Y64" s="47">
        <v>600.6857762323616</v>
      </c>
      <c r="Z64" s="47">
        <v>1895.7132452847522</v>
      </c>
      <c r="AA64" s="47">
        <v>1756.1896542283357</v>
      </c>
      <c r="AB64" s="47">
        <v>1110.5400000684813</v>
      </c>
      <c r="AC64" s="47">
        <v>1046.1444965039814</v>
      </c>
      <c r="AD64" s="47">
        <v>43.043310277323641</v>
      </c>
      <c r="AE64" s="50">
        <v>40.670844356526267</v>
      </c>
      <c r="AF64" s="49">
        <v>212.21142788694152</v>
      </c>
      <c r="AG64" s="47">
        <v>197.06153836413549</v>
      </c>
      <c r="AH64" s="47">
        <v>1242.9800857328028</v>
      </c>
      <c r="AI64" s="47">
        <v>1015.6074708662895</v>
      </c>
      <c r="AJ64" s="47">
        <v>3274.1837300086158</v>
      </c>
      <c r="AK64" s="47">
        <v>3016.4887411829591</v>
      </c>
      <c r="AL64" s="47">
        <v>2819.4385002755898</v>
      </c>
      <c r="AM64" s="47">
        <v>2713.3214888753523</v>
      </c>
      <c r="AN64" s="47">
        <v>363.80070276912744</v>
      </c>
      <c r="AO64" s="48">
        <v>303.16725230760625</v>
      </c>
      <c r="AP64" s="51">
        <f t="shared" si="19"/>
        <v>774.71180025123135</v>
      </c>
      <c r="AQ64" s="52">
        <f t="shared" si="20"/>
        <v>690.30850075467356</v>
      </c>
      <c r="AR64" s="52">
        <f t="shared" si="21"/>
        <v>1933.7065923878072</v>
      </c>
      <c r="AS64" s="52">
        <f t="shared" si="22"/>
        <v>1630.6410171910925</v>
      </c>
      <c r="AT64" s="52">
        <f t="shared" si="23"/>
        <v>5210.2288959469233</v>
      </c>
      <c r="AU64" s="52">
        <f t="shared" si="24"/>
        <v>4801.5998847314913</v>
      </c>
      <c r="AV64" s="52">
        <f t="shared" si="25"/>
        <v>4004.3157658623886</v>
      </c>
      <c r="AW64" s="52">
        <f t="shared" si="26"/>
        <v>3806.6893546599667</v>
      </c>
      <c r="AX64" s="52">
        <f t="shared" si="27"/>
        <v>409.78135180553352</v>
      </c>
      <c r="AY64" s="52">
        <f t="shared" si="28"/>
        <v>345.64568974664479</v>
      </c>
      <c r="AZ64" s="52">
        <f t="shared" si="29"/>
        <v>23607.628853337756</v>
      </c>
    </row>
    <row r="65" spans="1:52" x14ac:dyDescent="0.35">
      <c r="A65" s="25" t="s">
        <v>169</v>
      </c>
      <c r="B65" s="25" t="s">
        <v>170</v>
      </c>
      <c r="C65" s="25" t="s">
        <v>187</v>
      </c>
      <c r="D65" s="25" t="s">
        <v>188</v>
      </c>
      <c r="E65" s="80">
        <v>3</v>
      </c>
      <c r="F65" s="26">
        <v>69834</v>
      </c>
      <c r="G65" s="27">
        <v>1262</v>
      </c>
      <c r="H65" s="53">
        <f t="shared" si="15"/>
        <v>19186.934020918659</v>
      </c>
      <c r="I65" s="54">
        <f t="shared" si="16"/>
        <v>247.52727773652518</v>
      </c>
      <c r="J65" s="54">
        <f t="shared" si="17"/>
        <v>0</v>
      </c>
      <c r="K65" s="54">
        <f t="shared" si="18"/>
        <v>18939.406743182135</v>
      </c>
      <c r="L65" s="47">
        <v>10.280685656788584</v>
      </c>
      <c r="M65" s="47">
        <v>10.845558495073671</v>
      </c>
      <c r="N65" s="47">
        <v>19.318651069349979</v>
      </c>
      <c r="O65" s="47">
        <v>17.96295625746577</v>
      </c>
      <c r="P65" s="47">
        <v>37.507556462129784</v>
      </c>
      <c r="Q65" s="47">
        <v>34.231294000076275</v>
      </c>
      <c r="R65" s="47">
        <v>65.977147511698178</v>
      </c>
      <c r="S65" s="47">
        <v>40.444895221212242</v>
      </c>
      <c r="T65" s="47">
        <v>6.1006266534789404</v>
      </c>
      <c r="U65" s="48">
        <v>4.8579064092517488</v>
      </c>
      <c r="V65" s="49">
        <v>0</v>
      </c>
      <c r="W65" s="47">
        <v>0</v>
      </c>
      <c r="X65" s="47">
        <v>0</v>
      </c>
      <c r="Y65" s="47">
        <v>0</v>
      </c>
      <c r="Z65" s="47">
        <v>0</v>
      </c>
      <c r="AA65" s="47">
        <v>0</v>
      </c>
      <c r="AB65" s="47">
        <v>0</v>
      </c>
      <c r="AC65" s="47">
        <v>0</v>
      </c>
      <c r="AD65" s="47">
        <v>0</v>
      </c>
      <c r="AE65" s="50">
        <v>0</v>
      </c>
      <c r="AF65" s="49">
        <v>265.15131029101985</v>
      </c>
      <c r="AG65" s="47">
        <v>246.21677275170379</v>
      </c>
      <c r="AH65" s="47">
        <v>1553.0274892107213</v>
      </c>
      <c r="AI65" s="47">
        <v>1268.9416413803854</v>
      </c>
      <c r="AJ65" s="47">
        <v>4090.9107719714916</v>
      </c>
      <c r="AK65" s="47">
        <v>3768.9445516057585</v>
      </c>
      <c r="AL65" s="47">
        <v>3522.7277788540541</v>
      </c>
      <c r="AM65" s="47">
        <v>3390.1521237085444</v>
      </c>
      <c r="AN65" s="47">
        <v>454.54187551124386</v>
      </c>
      <c r="AO65" s="48">
        <v>378.79242789721371</v>
      </c>
      <c r="AP65" s="51">
        <f t="shared" si="19"/>
        <v>275.43199594780845</v>
      </c>
      <c r="AQ65" s="52">
        <f t="shared" si="20"/>
        <v>257.06233124677743</v>
      </c>
      <c r="AR65" s="52">
        <f t="shared" si="21"/>
        <v>1572.3461402800713</v>
      </c>
      <c r="AS65" s="52">
        <f t="shared" si="22"/>
        <v>1286.9045976378511</v>
      </c>
      <c r="AT65" s="52">
        <f t="shared" si="23"/>
        <v>4128.4183284336214</v>
      </c>
      <c r="AU65" s="52">
        <f t="shared" si="24"/>
        <v>3803.1758456058346</v>
      </c>
      <c r="AV65" s="52">
        <f t="shared" si="25"/>
        <v>3588.7049263657523</v>
      </c>
      <c r="AW65" s="52">
        <f t="shared" si="26"/>
        <v>3430.5970189297568</v>
      </c>
      <c r="AX65" s="52">
        <f t="shared" si="27"/>
        <v>460.64250216472283</v>
      </c>
      <c r="AY65" s="52">
        <f t="shared" si="28"/>
        <v>383.65033430646548</v>
      </c>
      <c r="AZ65" s="52">
        <f t="shared" si="29"/>
        <v>19186.934020918659</v>
      </c>
    </row>
    <row r="66" spans="1:52" x14ac:dyDescent="0.35">
      <c r="A66" s="25" t="s">
        <v>169</v>
      </c>
      <c r="B66" s="25" t="s">
        <v>170</v>
      </c>
      <c r="C66" s="25" t="s">
        <v>189</v>
      </c>
      <c r="D66" s="25" t="s">
        <v>190</v>
      </c>
      <c r="E66" s="80">
        <v>2</v>
      </c>
      <c r="F66" s="26">
        <v>0</v>
      </c>
      <c r="G66" s="27">
        <v>620</v>
      </c>
      <c r="H66" s="53">
        <f t="shared" si="15"/>
        <v>11622.710545986294</v>
      </c>
      <c r="I66" s="54">
        <f t="shared" si="16"/>
        <v>241.53962565070324</v>
      </c>
      <c r="J66" s="54">
        <f t="shared" si="17"/>
        <v>0</v>
      </c>
      <c r="K66" s="54">
        <f t="shared" si="18"/>
        <v>11381.170920335591</v>
      </c>
      <c r="L66" s="47">
        <v>7.5692960330201675</v>
      </c>
      <c r="M66" s="47">
        <v>4.2930335709666618</v>
      </c>
      <c r="N66" s="47">
        <v>10.393660224445602</v>
      </c>
      <c r="O66" s="47">
        <v>6.2136012211359581</v>
      </c>
      <c r="P66" s="47">
        <v>45.980649036406092</v>
      </c>
      <c r="Q66" s="47">
        <v>27.565794508312251</v>
      </c>
      <c r="R66" s="47">
        <v>82.697383524936754</v>
      </c>
      <c r="S66" s="47">
        <v>52.420199392856084</v>
      </c>
      <c r="T66" s="47">
        <v>2.7113896237684179</v>
      </c>
      <c r="U66" s="48">
        <v>1.6946185148552613</v>
      </c>
      <c r="V66" s="49">
        <v>0</v>
      </c>
      <c r="W66" s="47">
        <v>0</v>
      </c>
      <c r="X66" s="47">
        <v>0</v>
      </c>
      <c r="Y66" s="47">
        <v>0</v>
      </c>
      <c r="Z66" s="47">
        <v>0</v>
      </c>
      <c r="AA66" s="47">
        <v>0</v>
      </c>
      <c r="AB66" s="47">
        <v>0</v>
      </c>
      <c r="AC66" s="47">
        <v>0</v>
      </c>
      <c r="AD66" s="47">
        <v>0</v>
      </c>
      <c r="AE66" s="50">
        <v>0</v>
      </c>
      <c r="AF66" s="49">
        <v>159.33933022345741</v>
      </c>
      <c r="AG66" s="47">
        <v>147.95149380362997</v>
      </c>
      <c r="AH66" s="47">
        <v>933.26030850108941</v>
      </c>
      <c r="AI66" s="47">
        <v>762.53314185780482</v>
      </c>
      <c r="AJ66" s="47">
        <v>2458.3378896734644</v>
      </c>
      <c r="AK66" s="47">
        <v>2264.8576451040562</v>
      </c>
      <c r="AL66" s="47">
        <v>2116.8948538436607</v>
      </c>
      <c r="AM66" s="47">
        <v>2037.2251887319321</v>
      </c>
      <c r="AN66" s="47">
        <v>273.14990968113676</v>
      </c>
      <c r="AO66" s="48">
        <v>227.62115891535871</v>
      </c>
      <c r="AP66" s="51">
        <f t="shared" si="19"/>
        <v>166.90862625647759</v>
      </c>
      <c r="AQ66" s="52">
        <f t="shared" si="20"/>
        <v>152.24452737459663</v>
      </c>
      <c r="AR66" s="52">
        <f t="shared" si="21"/>
        <v>943.65396872553504</v>
      </c>
      <c r="AS66" s="52">
        <f t="shared" si="22"/>
        <v>768.74674307894077</v>
      </c>
      <c r="AT66" s="52">
        <f t="shared" si="23"/>
        <v>2504.3185387098706</v>
      </c>
      <c r="AU66" s="52">
        <f t="shared" si="24"/>
        <v>2292.4234396123684</v>
      </c>
      <c r="AV66" s="52">
        <f t="shared" si="25"/>
        <v>2199.5922373685976</v>
      </c>
      <c r="AW66" s="52">
        <f t="shared" si="26"/>
        <v>2089.645388124788</v>
      </c>
      <c r="AX66" s="52">
        <f t="shared" si="27"/>
        <v>275.86129930490517</v>
      </c>
      <c r="AY66" s="52">
        <f t="shared" si="28"/>
        <v>229.31577743021396</v>
      </c>
      <c r="AZ66" s="52">
        <f t="shared" si="29"/>
        <v>11622.710545986294</v>
      </c>
    </row>
    <row r="67" spans="1:52" x14ac:dyDescent="0.35">
      <c r="A67" s="25" t="s">
        <v>169</v>
      </c>
      <c r="B67" s="25" t="s">
        <v>170</v>
      </c>
      <c r="C67" s="25" t="s">
        <v>191</v>
      </c>
      <c r="D67" s="25" t="s">
        <v>192</v>
      </c>
      <c r="E67" s="80">
        <v>2</v>
      </c>
      <c r="F67" s="26">
        <v>51405</v>
      </c>
      <c r="G67" s="27">
        <v>958</v>
      </c>
      <c r="H67" s="53">
        <f t="shared" si="15"/>
        <v>11993.142855876889</v>
      </c>
      <c r="I67" s="54">
        <f t="shared" si="16"/>
        <v>153.08053917525859</v>
      </c>
      <c r="J67" s="54">
        <f t="shared" si="17"/>
        <v>0</v>
      </c>
      <c r="K67" s="54">
        <f t="shared" si="18"/>
        <v>11840.062316701631</v>
      </c>
      <c r="L67" s="47">
        <v>6.1006266534789404</v>
      </c>
      <c r="M67" s="47">
        <v>5.0838555445657834</v>
      </c>
      <c r="N67" s="47">
        <v>10.619609359759636</v>
      </c>
      <c r="O67" s="47">
        <v>10.280685656788584</v>
      </c>
      <c r="P67" s="47">
        <v>34.909141406018378</v>
      </c>
      <c r="Q67" s="47">
        <v>34.231294000076275</v>
      </c>
      <c r="R67" s="47">
        <v>23.611684640316639</v>
      </c>
      <c r="S67" s="47">
        <v>17.737007122151734</v>
      </c>
      <c r="T67" s="47">
        <v>5.1968301122228011</v>
      </c>
      <c r="U67" s="48">
        <v>5.309804679879818</v>
      </c>
      <c r="V67" s="49">
        <v>0</v>
      </c>
      <c r="W67" s="47">
        <v>0</v>
      </c>
      <c r="X67" s="47">
        <v>0</v>
      </c>
      <c r="Y67" s="47">
        <v>0</v>
      </c>
      <c r="Z67" s="47">
        <v>0</v>
      </c>
      <c r="AA67" s="47">
        <v>0</v>
      </c>
      <c r="AB67" s="47">
        <v>0</v>
      </c>
      <c r="AC67" s="47">
        <v>0</v>
      </c>
      <c r="AD67" s="47">
        <v>0</v>
      </c>
      <c r="AE67" s="50">
        <v>0</v>
      </c>
      <c r="AF67" s="49">
        <v>165.75628566637593</v>
      </c>
      <c r="AG67" s="47">
        <v>153.91655097592053</v>
      </c>
      <c r="AH67" s="47">
        <v>970.88083953087607</v>
      </c>
      <c r="AI67" s="47">
        <v>793.28481917404497</v>
      </c>
      <c r="AJ67" s="47">
        <v>2557.4504778789665</v>
      </c>
      <c r="AK67" s="47">
        <v>2356.1749881412234</v>
      </c>
      <c r="AL67" s="47">
        <v>2202.2584371653033</v>
      </c>
      <c r="AM67" s="47">
        <v>2119.3689968753497</v>
      </c>
      <c r="AN67" s="47">
        <v>284.1649300276959</v>
      </c>
      <c r="AO67" s="48">
        <v>236.80599126587418</v>
      </c>
      <c r="AP67" s="51">
        <f t="shared" si="19"/>
        <v>171.85691231985487</v>
      </c>
      <c r="AQ67" s="52">
        <f t="shared" si="20"/>
        <v>159.00040652048631</v>
      </c>
      <c r="AR67" s="52">
        <f t="shared" si="21"/>
        <v>981.50044889063565</v>
      </c>
      <c r="AS67" s="52">
        <f t="shared" si="22"/>
        <v>803.56550483083356</v>
      </c>
      <c r="AT67" s="52">
        <f t="shared" si="23"/>
        <v>2592.359619284985</v>
      </c>
      <c r="AU67" s="52">
        <f t="shared" si="24"/>
        <v>2390.4062821412995</v>
      </c>
      <c r="AV67" s="52">
        <f t="shared" si="25"/>
        <v>2225.8701218056199</v>
      </c>
      <c r="AW67" s="52">
        <f t="shared" si="26"/>
        <v>2137.1060039975014</v>
      </c>
      <c r="AX67" s="52">
        <f t="shared" si="27"/>
        <v>289.36176013991872</v>
      </c>
      <c r="AY67" s="52">
        <f t="shared" si="28"/>
        <v>242.115795945754</v>
      </c>
      <c r="AZ67" s="52">
        <f t="shared" si="29"/>
        <v>11993.142855876888</v>
      </c>
    </row>
    <row r="68" spans="1:52" x14ac:dyDescent="0.35">
      <c r="A68" s="25" t="s">
        <v>169</v>
      </c>
      <c r="B68" s="25" t="s">
        <v>170</v>
      </c>
      <c r="C68" s="25" t="s">
        <v>193</v>
      </c>
      <c r="D68" s="25" t="s">
        <v>194</v>
      </c>
      <c r="E68" s="80">
        <v>2</v>
      </c>
      <c r="F68" s="26">
        <v>0</v>
      </c>
      <c r="G68" s="27">
        <v>621</v>
      </c>
      <c r="H68" s="53">
        <f t="shared" si="15"/>
        <v>22831.493573534044</v>
      </c>
      <c r="I68" s="54">
        <f t="shared" si="16"/>
        <v>179.62956257465771</v>
      </c>
      <c r="J68" s="54">
        <f t="shared" si="17"/>
        <v>0</v>
      </c>
      <c r="K68" s="54">
        <f t="shared" si="18"/>
        <v>22651.864010959387</v>
      </c>
      <c r="L68" s="47">
        <v>6.4395503564499927</v>
      </c>
      <c r="M68" s="47">
        <v>5.9876520858219227</v>
      </c>
      <c r="N68" s="47">
        <v>9.2639145478754283</v>
      </c>
      <c r="O68" s="47">
        <v>9.0379654125613946</v>
      </c>
      <c r="P68" s="47">
        <v>30.729082402708741</v>
      </c>
      <c r="Q68" s="47">
        <v>30.842056970365757</v>
      </c>
      <c r="R68" s="47">
        <v>42.365462871381524</v>
      </c>
      <c r="S68" s="47">
        <v>32.76262462053505</v>
      </c>
      <c r="T68" s="47">
        <v>6.2136012211359581</v>
      </c>
      <c r="U68" s="48">
        <v>5.9876520858219227</v>
      </c>
      <c r="V68" s="49">
        <v>0</v>
      </c>
      <c r="W68" s="47">
        <v>0</v>
      </c>
      <c r="X68" s="47">
        <v>0</v>
      </c>
      <c r="Y68" s="47">
        <v>0</v>
      </c>
      <c r="Z68" s="47">
        <v>0</v>
      </c>
      <c r="AA68" s="47">
        <v>0</v>
      </c>
      <c r="AB68" s="47">
        <v>0</v>
      </c>
      <c r="AC68" s="47">
        <v>0</v>
      </c>
      <c r="AD68" s="47">
        <v>0</v>
      </c>
      <c r="AE68" s="50">
        <v>0</v>
      </c>
      <c r="AF68" s="49">
        <v>317.13090887001357</v>
      </c>
      <c r="AG68" s="47">
        <v>294.47950805478155</v>
      </c>
      <c r="AH68" s="47">
        <v>1857.4487592193204</v>
      </c>
      <c r="AI68" s="47">
        <v>1517.6777469908407</v>
      </c>
      <c r="AJ68" s="47">
        <v>4892.8042532010022</v>
      </c>
      <c r="AK68" s="47">
        <v>4507.7191418852917</v>
      </c>
      <c r="AL68" s="47">
        <v>4213.2396338305107</v>
      </c>
      <c r="AM68" s="47">
        <v>4054.6798281238857</v>
      </c>
      <c r="AN68" s="47">
        <v>543.64491702233363</v>
      </c>
      <c r="AO68" s="48">
        <v>453.03931376140554</v>
      </c>
      <c r="AP68" s="51">
        <f t="shared" si="19"/>
        <v>323.57045922646358</v>
      </c>
      <c r="AQ68" s="52">
        <f t="shared" si="20"/>
        <v>300.46716014060348</v>
      </c>
      <c r="AR68" s="52">
        <f t="shared" si="21"/>
        <v>1866.7126737671958</v>
      </c>
      <c r="AS68" s="52">
        <f t="shared" si="22"/>
        <v>1526.715712403402</v>
      </c>
      <c r="AT68" s="52">
        <f t="shared" si="23"/>
        <v>4923.5333356037108</v>
      </c>
      <c r="AU68" s="52">
        <f t="shared" si="24"/>
        <v>4538.5611988556575</v>
      </c>
      <c r="AV68" s="52">
        <f t="shared" si="25"/>
        <v>4255.6050967018919</v>
      </c>
      <c r="AW68" s="52">
        <f t="shared" si="26"/>
        <v>4087.4424527444207</v>
      </c>
      <c r="AX68" s="52">
        <f t="shared" si="27"/>
        <v>549.85851824346958</v>
      </c>
      <c r="AY68" s="52">
        <f t="shared" si="28"/>
        <v>459.02696584722747</v>
      </c>
      <c r="AZ68" s="52">
        <f t="shared" si="29"/>
        <v>22831.493573534044</v>
      </c>
    </row>
    <row r="69" spans="1:52" x14ac:dyDescent="0.35">
      <c r="A69" s="25" t="s">
        <v>169</v>
      </c>
      <c r="B69" s="25" t="s">
        <v>170</v>
      </c>
      <c r="C69" s="25" t="s">
        <v>195</v>
      </c>
      <c r="D69" s="25" t="s">
        <v>196</v>
      </c>
      <c r="E69" s="80">
        <v>3</v>
      </c>
      <c r="F69" s="26">
        <v>109004</v>
      </c>
      <c r="G69" s="27">
        <v>5530</v>
      </c>
      <c r="H69" s="53">
        <f t="shared" si="15"/>
        <v>18146.415657884001</v>
      </c>
      <c r="I69" s="54">
        <f t="shared" si="16"/>
        <v>872.27663687983136</v>
      </c>
      <c r="J69" s="54">
        <f t="shared" si="17"/>
        <v>0</v>
      </c>
      <c r="K69" s="54">
        <f t="shared" si="18"/>
        <v>17274.139021004168</v>
      </c>
      <c r="L69" s="47">
        <v>37.959454732757848</v>
      </c>
      <c r="M69" s="47">
        <v>24.176557478601723</v>
      </c>
      <c r="N69" s="47">
        <v>88.79801017841568</v>
      </c>
      <c r="O69" s="47">
        <v>62.136012211359585</v>
      </c>
      <c r="P69" s="47">
        <v>163.81312310267526</v>
      </c>
      <c r="Q69" s="47">
        <v>110.26317803324901</v>
      </c>
      <c r="R69" s="47">
        <v>225.83616074637783</v>
      </c>
      <c r="S69" s="47">
        <v>139.74954019173055</v>
      </c>
      <c r="T69" s="47">
        <v>12.992075280557001</v>
      </c>
      <c r="U69" s="48">
        <v>6.5525249241070105</v>
      </c>
      <c r="V69" s="49">
        <v>0</v>
      </c>
      <c r="W69" s="47">
        <v>0</v>
      </c>
      <c r="X69" s="47">
        <v>0</v>
      </c>
      <c r="Y69" s="47">
        <v>0</v>
      </c>
      <c r="Z69" s="47">
        <v>0</v>
      </c>
      <c r="AA69" s="47">
        <v>0</v>
      </c>
      <c r="AB69" s="47">
        <v>0</v>
      </c>
      <c r="AC69" s="47">
        <v>0</v>
      </c>
      <c r="AD69" s="47">
        <v>0</v>
      </c>
      <c r="AE69" s="50">
        <v>0</v>
      </c>
      <c r="AF69" s="49">
        <v>241.83335952661147</v>
      </c>
      <c r="AG69" s="47">
        <v>224.55954813185355</v>
      </c>
      <c r="AH69" s="47">
        <v>1416.4751292836843</v>
      </c>
      <c r="AI69" s="47">
        <v>1157.367958362315</v>
      </c>
      <c r="AJ69" s="47">
        <v>3731.2110460083145</v>
      </c>
      <c r="AK69" s="47">
        <v>3437.5562522974292</v>
      </c>
      <c r="AL69" s="47">
        <v>3212.9967041655755</v>
      </c>
      <c r="AM69" s="47">
        <v>3092.0687269455034</v>
      </c>
      <c r="AN69" s="47">
        <v>414.58277093095671</v>
      </c>
      <c r="AO69" s="48">
        <v>345.48752535192494</v>
      </c>
      <c r="AP69" s="51">
        <f t="shared" si="19"/>
        <v>279.79281425936932</v>
      </c>
      <c r="AQ69" s="52">
        <f t="shared" si="20"/>
        <v>248.73610561045527</v>
      </c>
      <c r="AR69" s="52">
        <f t="shared" si="21"/>
        <v>1505.2731394621001</v>
      </c>
      <c r="AS69" s="52">
        <f t="shared" si="22"/>
        <v>1219.5039705736747</v>
      </c>
      <c r="AT69" s="52">
        <f t="shared" si="23"/>
        <v>3895.0241691109895</v>
      </c>
      <c r="AU69" s="52">
        <f t="shared" si="24"/>
        <v>3547.8194303306782</v>
      </c>
      <c r="AV69" s="52">
        <f t="shared" si="25"/>
        <v>3438.8328649119535</v>
      </c>
      <c r="AW69" s="52">
        <f t="shared" si="26"/>
        <v>3231.8182671372338</v>
      </c>
      <c r="AX69" s="52">
        <f t="shared" si="27"/>
        <v>427.57484621151372</v>
      </c>
      <c r="AY69" s="52">
        <f t="shared" si="28"/>
        <v>352.04005027603193</v>
      </c>
      <c r="AZ69" s="52">
        <f t="shared" si="29"/>
        <v>18146.415657884001</v>
      </c>
    </row>
    <row r="70" spans="1:52" x14ac:dyDescent="0.35">
      <c r="A70" s="25" t="s">
        <v>169</v>
      </c>
      <c r="B70" s="25" t="s">
        <v>170</v>
      </c>
      <c r="C70" s="25" t="s">
        <v>197</v>
      </c>
      <c r="D70" s="25" t="s">
        <v>198</v>
      </c>
      <c r="E70" s="80">
        <v>3</v>
      </c>
      <c r="F70" s="26">
        <v>147718</v>
      </c>
      <c r="G70" s="27">
        <v>7710</v>
      </c>
      <c r="H70" s="53">
        <f t="shared" si="15"/>
        <v>49252.27954118565</v>
      </c>
      <c r="I70" s="54">
        <f t="shared" si="16"/>
        <v>1106.9248139034564</v>
      </c>
      <c r="J70" s="54">
        <f t="shared" si="17"/>
        <v>0</v>
      </c>
      <c r="K70" s="54">
        <f t="shared" si="18"/>
        <v>48145.354727282196</v>
      </c>
      <c r="L70" s="47">
        <v>57.842978640392907</v>
      </c>
      <c r="M70" s="47">
        <v>54.34076704302538</v>
      </c>
      <c r="N70" s="47">
        <v>83.149281795564818</v>
      </c>
      <c r="O70" s="47">
        <v>80.663841307110445</v>
      </c>
      <c r="P70" s="47">
        <v>242.78234589493042</v>
      </c>
      <c r="Q70" s="47">
        <v>230.46811802031553</v>
      </c>
      <c r="R70" s="47">
        <v>134.43973551185073</v>
      </c>
      <c r="S70" s="47">
        <v>129.92075280557003</v>
      </c>
      <c r="T70" s="47">
        <v>48.353114957203445</v>
      </c>
      <c r="U70" s="48">
        <v>44.963877927492923</v>
      </c>
      <c r="V70" s="49">
        <v>0</v>
      </c>
      <c r="W70" s="47">
        <v>0</v>
      </c>
      <c r="X70" s="47">
        <v>0</v>
      </c>
      <c r="Y70" s="47">
        <v>0</v>
      </c>
      <c r="Z70" s="47">
        <v>0</v>
      </c>
      <c r="AA70" s="47">
        <v>0</v>
      </c>
      <c r="AB70" s="47">
        <v>0</v>
      </c>
      <c r="AC70" s="47">
        <v>0</v>
      </c>
      <c r="AD70" s="47">
        <v>0</v>
      </c>
      <c r="AE70" s="50">
        <v>0</v>
      </c>
      <c r="AF70" s="49">
        <v>674.04016301206286</v>
      </c>
      <c r="AG70" s="47">
        <v>625.89040227664225</v>
      </c>
      <c r="AH70" s="47">
        <v>3947.9188616880047</v>
      </c>
      <c r="AI70" s="47">
        <v>3225.7402353972871</v>
      </c>
      <c r="AJ70" s="47">
        <v>10399.399332482579</v>
      </c>
      <c r="AK70" s="47">
        <v>9580.921184721019</v>
      </c>
      <c r="AL70" s="47">
        <v>8955.0307824443753</v>
      </c>
      <c r="AM70" s="47">
        <v>8618.0163496667283</v>
      </c>
      <c r="AN70" s="47">
        <v>1155.4925805392083</v>
      </c>
      <c r="AO70" s="48">
        <v>962.90483505429086</v>
      </c>
      <c r="AP70" s="51">
        <f t="shared" si="19"/>
        <v>731.88314165245572</v>
      </c>
      <c r="AQ70" s="52">
        <f t="shared" si="20"/>
        <v>680.23116931966763</v>
      </c>
      <c r="AR70" s="52">
        <f t="shared" si="21"/>
        <v>4031.0681434835697</v>
      </c>
      <c r="AS70" s="52">
        <f t="shared" si="22"/>
        <v>3306.4040767043975</v>
      </c>
      <c r="AT70" s="52">
        <f t="shared" si="23"/>
        <v>10642.181678377508</v>
      </c>
      <c r="AU70" s="52">
        <f t="shared" si="24"/>
        <v>9811.3893027413342</v>
      </c>
      <c r="AV70" s="52">
        <f t="shared" si="25"/>
        <v>9089.4705179562261</v>
      </c>
      <c r="AW70" s="52">
        <f t="shared" si="26"/>
        <v>8747.9371024722986</v>
      </c>
      <c r="AX70" s="52">
        <f t="shared" si="27"/>
        <v>1203.8456954964117</v>
      </c>
      <c r="AY70" s="52">
        <f t="shared" si="28"/>
        <v>1007.8687129817838</v>
      </c>
      <c r="AZ70" s="52">
        <f t="shared" si="29"/>
        <v>49252.279541185664</v>
      </c>
    </row>
    <row r="71" spans="1:52" x14ac:dyDescent="0.35">
      <c r="A71" s="25" t="s">
        <v>169</v>
      </c>
      <c r="B71" s="25" t="s">
        <v>170</v>
      </c>
      <c r="C71" s="25" t="s">
        <v>199</v>
      </c>
      <c r="D71" s="25" t="s">
        <v>200</v>
      </c>
      <c r="E71" s="80">
        <v>3</v>
      </c>
      <c r="F71" s="26">
        <v>62628.014999999992</v>
      </c>
      <c r="G71" s="27">
        <v>31932</v>
      </c>
      <c r="H71" s="53">
        <f t="shared" si="15"/>
        <v>9393.9369777918891</v>
      </c>
      <c r="I71" s="54">
        <f t="shared" si="16"/>
        <v>596.61869179670907</v>
      </c>
      <c r="J71" s="54">
        <f t="shared" si="17"/>
        <v>0</v>
      </c>
      <c r="K71" s="54">
        <f t="shared" si="18"/>
        <v>8797.3182859951794</v>
      </c>
      <c r="L71" s="47">
        <v>6.1006266534789404</v>
      </c>
      <c r="M71" s="47">
        <v>5.0838555445657834</v>
      </c>
      <c r="N71" s="47">
        <v>64.508478132156938</v>
      </c>
      <c r="O71" s="47">
        <v>62.700885049644668</v>
      </c>
      <c r="P71" s="47">
        <v>144.26852289801124</v>
      </c>
      <c r="Q71" s="47">
        <v>147.3188362247507</v>
      </c>
      <c r="R71" s="47">
        <v>79.985993901168328</v>
      </c>
      <c r="S71" s="47">
        <v>72.077774165177118</v>
      </c>
      <c r="T71" s="47">
        <v>7.1173977623920974</v>
      </c>
      <c r="U71" s="48">
        <v>7.4563214653631498</v>
      </c>
      <c r="V71" s="49">
        <v>0</v>
      </c>
      <c r="W71" s="47">
        <v>0</v>
      </c>
      <c r="X71" s="47">
        <v>0</v>
      </c>
      <c r="Y71" s="47">
        <v>0</v>
      </c>
      <c r="Z71" s="47">
        <v>0</v>
      </c>
      <c r="AA71" s="47">
        <v>0</v>
      </c>
      <c r="AB71" s="47">
        <v>0</v>
      </c>
      <c r="AC71" s="47">
        <v>0</v>
      </c>
      <c r="AD71" s="47">
        <v>0</v>
      </c>
      <c r="AE71" s="50">
        <v>0</v>
      </c>
      <c r="AF71" s="49">
        <v>123.16487365968041</v>
      </c>
      <c r="AG71" s="47">
        <v>114.36415483919873</v>
      </c>
      <c r="AH71" s="47">
        <v>721.37650686035329</v>
      </c>
      <c r="AI71" s="47">
        <v>589.42221183695688</v>
      </c>
      <c r="AJ71" s="47">
        <v>1900.2209305342676</v>
      </c>
      <c r="AK71" s="47">
        <v>1750.6651978699074</v>
      </c>
      <c r="AL71" s="47">
        <v>1636.3010430307086</v>
      </c>
      <c r="AM71" s="47">
        <v>1574.7186062008689</v>
      </c>
      <c r="AN71" s="47">
        <v>211.13816949419987</v>
      </c>
      <c r="AO71" s="48">
        <v>175.94659166903892</v>
      </c>
      <c r="AP71" s="51">
        <f t="shared" si="19"/>
        <v>129.26550031315935</v>
      </c>
      <c r="AQ71" s="52">
        <f t="shared" si="20"/>
        <v>119.44801038376451</v>
      </c>
      <c r="AR71" s="52">
        <f t="shared" si="21"/>
        <v>785.88498499251023</v>
      </c>
      <c r="AS71" s="52">
        <f t="shared" si="22"/>
        <v>652.1230968866015</v>
      </c>
      <c r="AT71" s="52">
        <f t="shared" si="23"/>
        <v>2044.4894534322789</v>
      </c>
      <c r="AU71" s="52">
        <f t="shared" si="24"/>
        <v>1897.984034094658</v>
      </c>
      <c r="AV71" s="52">
        <f t="shared" si="25"/>
        <v>1716.2870369318769</v>
      </c>
      <c r="AW71" s="52">
        <f t="shared" si="26"/>
        <v>1646.7963803660459</v>
      </c>
      <c r="AX71" s="52">
        <f t="shared" si="27"/>
        <v>218.25556725659197</v>
      </c>
      <c r="AY71" s="52">
        <f t="shared" si="28"/>
        <v>183.40291313440207</v>
      </c>
      <c r="AZ71" s="52">
        <f t="shared" si="29"/>
        <v>9393.9369777918891</v>
      </c>
    </row>
    <row r="72" spans="1:52" x14ac:dyDescent="0.35">
      <c r="A72" s="25" t="s">
        <v>169</v>
      </c>
      <c r="B72" s="25" t="s">
        <v>170</v>
      </c>
      <c r="C72" s="25" t="s">
        <v>201</v>
      </c>
      <c r="D72" s="25" t="s">
        <v>202</v>
      </c>
      <c r="E72" s="80">
        <v>2</v>
      </c>
      <c r="F72" s="26">
        <v>96216.016911300016</v>
      </c>
      <c r="G72" s="27">
        <v>21075</v>
      </c>
      <c r="H72" s="53">
        <f t="shared" si="15"/>
        <v>18753.653959040472</v>
      </c>
      <c r="I72" s="54">
        <f t="shared" si="16"/>
        <v>932.71803057633588</v>
      </c>
      <c r="J72" s="54">
        <f t="shared" si="17"/>
        <v>561.59657582303362</v>
      </c>
      <c r="K72" s="54">
        <f t="shared" si="18"/>
        <v>17259.339352641102</v>
      </c>
      <c r="L72" s="47">
        <v>27.565794508312251</v>
      </c>
      <c r="M72" s="47">
        <v>20.335422178263133</v>
      </c>
      <c r="N72" s="47">
        <v>103.93660224445601</v>
      </c>
      <c r="O72" s="47">
        <v>76.709731439114833</v>
      </c>
      <c r="P72" s="47">
        <v>249.33487081903743</v>
      </c>
      <c r="Q72" s="47">
        <v>204.03206918857347</v>
      </c>
      <c r="R72" s="47">
        <v>124.27202442271917</v>
      </c>
      <c r="S72" s="47">
        <v>104.3885005150841</v>
      </c>
      <c r="T72" s="47">
        <v>12.3142278746149</v>
      </c>
      <c r="U72" s="48">
        <v>9.8287873861605153</v>
      </c>
      <c r="V72" s="49">
        <v>14.799668363069282</v>
      </c>
      <c r="W72" s="47">
        <v>9.4898636831894621</v>
      </c>
      <c r="X72" s="47">
        <v>54.566716178339405</v>
      </c>
      <c r="Y72" s="47">
        <v>37.507556462129784</v>
      </c>
      <c r="Z72" s="47">
        <v>154.32325941948579</v>
      </c>
      <c r="AA72" s="47">
        <v>121.56063479895073</v>
      </c>
      <c r="AB72" s="47">
        <v>79.873019333511309</v>
      </c>
      <c r="AC72" s="47">
        <v>71.738850462206059</v>
      </c>
      <c r="AD72" s="47">
        <v>9.7158128185034975</v>
      </c>
      <c r="AE72" s="50">
        <v>8.0211943036482367</v>
      </c>
      <c r="AF72" s="49">
        <v>241.63000530482887</v>
      </c>
      <c r="AG72" s="47">
        <v>224.36749136683662</v>
      </c>
      <c r="AH72" s="47">
        <v>1415.2663014097541</v>
      </c>
      <c r="AI72" s="47">
        <v>1156.3737821669333</v>
      </c>
      <c r="AJ72" s="47">
        <v>3728.0251632003865</v>
      </c>
      <c r="AK72" s="47">
        <v>3434.6076160815805</v>
      </c>
      <c r="AL72" s="47">
        <v>3210.2401247147436</v>
      </c>
      <c r="AM72" s="47">
        <v>3089.4251220623296</v>
      </c>
      <c r="AN72" s="47">
        <v>414.22125231445438</v>
      </c>
      <c r="AO72" s="48">
        <v>345.18249401925107</v>
      </c>
      <c r="AP72" s="51">
        <f t="shared" si="19"/>
        <v>283.99546817621041</v>
      </c>
      <c r="AQ72" s="52">
        <f t="shared" si="20"/>
        <v>254.1927772282892</v>
      </c>
      <c r="AR72" s="52">
        <f t="shared" si="21"/>
        <v>1573.7696198325496</v>
      </c>
      <c r="AS72" s="52">
        <f t="shared" si="22"/>
        <v>1270.5910700681779</v>
      </c>
      <c r="AT72" s="52">
        <f t="shared" si="23"/>
        <v>4131.6832934389095</v>
      </c>
      <c r="AU72" s="52">
        <f t="shared" si="24"/>
        <v>3760.2003200691047</v>
      </c>
      <c r="AV72" s="52">
        <f t="shared" si="25"/>
        <v>3414.3851684709739</v>
      </c>
      <c r="AW72" s="52">
        <f t="shared" si="26"/>
        <v>3265.5524730396196</v>
      </c>
      <c r="AX72" s="52">
        <f t="shared" si="27"/>
        <v>436.25129300757277</v>
      </c>
      <c r="AY72" s="52">
        <f t="shared" si="28"/>
        <v>363.03247570905984</v>
      </c>
      <c r="AZ72" s="52">
        <f t="shared" si="29"/>
        <v>18753.653959040468</v>
      </c>
    </row>
    <row r="73" spans="1:52" x14ac:dyDescent="0.35">
      <c r="A73" s="25" t="s">
        <v>169</v>
      </c>
      <c r="B73" s="25" t="s">
        <v>170</v>
      </c>
      <c r="C73" s="25" t="s">
        <v>203</v>
      </c>
      <c r="D73" s="25" t="s">
        <v>204</v>
      </c>
      <c r="E73" s="80">
        <v>4</v>
      </c>
      <c r="F73" s="26">
        <v>72083</v>
      </c>
      <c r="G73" s="27">
        <v>2383</v>
      </c>
      <c r="H73" s="53">
        <f t="shared" ref="H73" si="30">SUM(I73:K73)</f>
        <v>19440.99122866576</v>
      </c>
      <c r="I73" s="54">
        <f t="shared" si="16"/>
        <v>299.38260429109613</v>
      </c>
      <c r="J73" s="54">
        <f t="shared" si="17"/>
        <v>216.79819533381641</v>
      </c>
      <c r="K73" s="54">
        <f t="shared" si="18"/>
        <v>18924.810429040848</v>
      </c>
      <c r="L73" s="47">
        <v>10.958533062730691</v>
      </c>
      <c r="M73" s="47">
        <v>10.50663479210262</v>
      </c>
      <c r="N73" s="47">
        <v>20.448396745920153</v>
      </c>
      <c r="O73" s="47">
        <v>18.640803663407873</v>
      </c>
      <c r="P73" s="47">
        <v>60.328419128847301</v>
      </c>
      <c r="Q73" s="47">
        <v>57.730004072735902</v>
      </c>
      <c r="R73" s="47">
        <v>55.244563584281522</v>
      </c>
      <c r="S73" s="47">
        <v>49.934758904401704</v>
      </c>
      <c r="T73" s="47">
        <v>7.7952451683342012</v>
      </c>
      <c r="U73" s="48">
        <v>7.7952451683342012</v>
      </c>
      <c r="V73" s="49">
        <v>8.9249908449043769</v>
      </c>
      <c r="W73" s="47">
        <v>7.5692960330201675</v>
      </c>
      <c r="X73" s="47">
        <v>21.57814242249033</v>
      </c>
      <c r="Y73" s="47">
        <v>18.188905392779805</v>
      </c>
      <c r="Z73" s="47">
        <v>36.716734488530662</v>
      </c>
      <c r="AA73" s="47">
        <v>41.91356460075346</v>
      </c>
      <c r="AB73" s="47">
        <v>40.670844356526267</v>
      </c>
      <c r="AC73" s="47">
        <v>32.76262462053505</v>
      </c>
      <c r="AD73" s="47">
        <v>4.6319572739377142</v>
      </c>
      <c r="AE73" s="50">
        <v>3.8411353003385926</v>
      </c>
      <c r="AF73" s="49">
        <v>264.94795606923719</v>
      </c>
      <c r="AG73" s="47">
        <v>246.02471598668683</v>
      </c>
      <c r="AH73" s="47">
        <v>1551.8299587935569</v>
      </c>
      <c r="AI73" s="47">
        <v>1267.9587626417695</v>
      </c>
      <c r="AJ73" s="47">
        <v>4087.7587815338611</v>
      </c>
      <c r="AK73" s="47">
        <v>3766.0411052169729</v>
      </c>
      <c r="AL73" s="47">
        <v>3520.0163892302853</v>
      </c>
      <c r="AM73" s="47">
        <v>3387.5424111956672</v>
      </c>
      <c r="AN73" s="47">
        <v>454.19165435150711</v>
      </c>
      <c r="AO73" s="48">
        <v>378.49869402130548</v>
      </c>
      <c r="AP73" s="51">
        <f t="shared" si="19"/>
        <v>284.83147997687229</v>
      </c>
      <c r="AQ73" s="52">
        <f t="shared" si="20"/>
        <v>264.10064681180961</v>
      </c>
      <c r="AR73" s="52">
        <f t="shared" si="21"/>
        <v>1593.8564979619673</v>
      </c>
      <c r="AS73" s="52">
        <f t="shared" si="22"/>
        <v>1304.7884716979572</v>
      </c>
      <c r="AT73" s="52">
        <f t="shared" si="23"/>
        <v>4184.8039351512389</v>
      </c>
      <c r="AU73" s="52">
        <f t="shared" si="24"/>
        <v>3865.6846738904624</v>
      </c>
      <c r="AV73" s="52">
        <f t="shared" si="25"/>
        <v>3615.931797171093</v>
      </c>
      <c r="AW73" s="52">
        <f t="shared" si="26"/>
        <v>3470.2397947206041</v>
      </c>
      <c r="AX73" s="52">
        <f t="shared" si="27"/>
        <v>466.618856793779</v>
      </c>
      <c r="AY73" s="52">
        <f t="shared" si="28"/>
        <v>390.13507448997825</v>
      </c>
      <c r="AZ73" s="52">
        <f t="shared" ref="AZ73" si="31">SUM(AP73:AY73)</f>
        <v>19440.991228665764</v>
      </c>
    </row>
    <row r="74" spans="1:52" ht="15.5" x14ac:dyDescent="0.35">
      <c r="A74" s="129" t="s">
        <v>52</v>
      </c>
      <c r="B74" s="129"/>
      <c r="C74" s="129"/>
      <c r="D74" s="129"/>
      <c r="E74" s="82"/>
      <c r="F74" s="42">
        <f t="shared" ref="F74:AZ74" si="32">SUM(F9:F73)</f>
        <v>8364425.58035783</v>
      </c>
      <c r="G74" s="42">
        <f t="shared" si="32"/>
        <v>2045461</v>
      </c>
      <c r="H74" s="42">
        <f t="shared" si="32"/>
        <v>1290124.0000000028</v>
      </c>
      <c r="I74" s="42">
        <f t="shared" si="32"/>
        <v>226575.57929169299</v>
      </c>
      <c r="J74" s="42">
        <f t="shared" si="32"/>
        <v>198099.09679349748</v>
      </c>
      <c r="K74" s="42">
        <f t="shared" si="32"/>
        <v>865449.32391481253</v>
      </c>
      <c r="L74" s="75">
        <f t="shared" si="32"/>
        <v>7840.0960716940363</v>
      </c>
      <c r="M74" s="75">
        <f t="shared" si="32"/>
        <v>6398.9924866611236</v>
      </c>
      <c r="N74" s="75">
        <f t="shared" si="32"/>
        <v>20701.798701174841</v>
      </c>
      <c r="O74" s="75">
        <f t="shared" si="32"/>
        <v>17174.393775219785</v>
      </c>
      <c r="P74" s="75">
        <f t="shared" si="32"/>
        <v>41557.01686522791</v>
      </c>
      <c r="Q74" s="75">
        <f t="shared" si="32"/>
        <v>34496.445310367308</v>
      </c>
      <c r="R74" s="75">
        <f t="shared" si="32"/>
        <v>50031.691083451427</v>
      </c>
      <c r="S74" s="75">
        <f t="shared" si="32"/>
        <v>38972.836604641299</v>
      </c>
      <c r="T74" s="75">
        <f t="shared" si="32"/>
        <v>5071.3153675558542</v>
      </c>
      <c r="U74" s="75">
        <f t="shared" si="32"/>
        <v>4330.9930256994212</v>
      </c>
      <c r="V74" s="75">
        <f t="shared" si="32"/>
        <v>4951.9012495423867</v>
      </c>
      <c r="W74" s="75">
        <f t="shared" si="32"/>
        <v>4176.8957154152477</v>
      </c>
      <c r="X74" s="75">
        <f t="shared" si="32"/>
        <v>13419.458070003493</v>
      </c>
      <c r="Y74" s="75">
        <f t="shared" si="32"/>
        <v>11412.125951873617</v>
      </c>
      <c r="Z74" s="75">
        <f t="shared" si="32"/>
        <v>45149.608116721072</v>
      </c>
      <c r="AA74" s="75">
        <f t="shared" si="32"/>
        <v>39563.580618919848</v>
      </c>
      <c r="AB74" s="75">
        <f t="shared" si="32"/>
        <v>38951.145487651156</v>
      </c>
      <c r="AC74" s="75">
        <f t="shared" si="32"/>
        <v>32124.092364137596</v>
      </c>
      <c r="AD74" s="75">
        <f t="shared" si="32"/>
        <v>4626.0825964195492</v>
      </c>
      <c r="AE74" s="75">
        <f t="shared" si="32"/>
        <v>3724.2066228135786</v>
      </c>
      <c r="AF74" s="75">
        <f t="shared" si="32"/>
        <v>12116.319026993338</v>
      </c>
      <c r="AG74" s="75">
        <f t="shared" si="32"/>
        <v>11250.866053999991</v>
      </c>
      <c r="AH74" s="75">
        <f t="shared" si="32"/>
        <v>70966.838754121825</v>
      </c>
      <c r="AI74" s="75">
        <f t="shared" si="32"/>
        <v>57985.145836332507</v>
      </c>
      <c r="AJ74" s="75">
        <f t="shared" si="32"/>
        <v>186937.06264204619</v>
      </c>
      <c r="AK74" s="75">
        <f t="shared" si="32"/>
        <v>172224.38469607287</v>
      </c>
      <c r="AL74" s="75">
        <f t="shared" si="32"/>
        <v>160973.5751293567</v>
      </c>
      <c r="AM74" s="75">
        <f t="shared" si="32"/>
        <v>154915.38172348973</v>
      </c>
      <c r="AN74" s="75">
        <f t="shared" si="32"/>
        <v>20770.780972186221</v>
      </c>
      <c r="AO74" s="75">
        <f t="shared" si="32"/>
        <v>17308.969080212839</v>
      </c>
      <c r="AP74" s="42">
        <f t="shared" si="32"/>
        <v>24908.316348229768</v>
      </c>
      <c r="AQ74" s="42">
        <f t="shared" si="32"/>
        <v>21826.754256076361</v>
      </c>
      <c r="AR74" s="42">
        <f t="shared" si="32"/>
        <v>105088.09552530014</v>
      </c>
      <c r="AS74" s="42">
        <f t="shared" si="32"/>
        <v>86571.665563425908</v>
      </c>
      <c r="AT74" s="42">
        <f t="shared" si="32"/>
        <v>273643.68762399518</v>
      </c>
      <c r="AU74" s="42">
        <f t="shared" si="32"/>
        <v>246284.41062536009</v>
      </c>
      <c r="AV74" s="42">
        <f t="shared" si="32"/>
        <v>249956.4117004592</v>
      </c>
      <c r="AW74" s="42">
        <f t="shared" si="32"/>
        <v>226012.31069226866</v>
      </c>
      <c r="AX74" s="42">
        <f t="shared" si="32"/>
        <v>30468.178936161625</v>
      </c>
      <c r="AY74" s="42">
        <f t="shared" si="32"/>
        <v>25364.168728725828</v>
      </c>
      <c r="AZ74" s="42">
        <f t="shared" si="32"/>
        <v>1290124.0000000026</v>
      </c>
    </row>
  </sheetData>
  <sheetProtection algorithmName="SHA-512" hashValue="R9o2W9/DntmsD5J84F98iPMwbsU7nmO43aqXYToAiQsYSGT25xDMjMdHNwf7qjhaAJzGYKDWGkX3UbUKDJ5m5w==" saltValue="jWM18Q6qMprqBwSET/SXpA==" spinCount="100000" sheet="1" formatCells="0" formatColumns="0" formatRows="0" insertColumns="0" insertRows="0" selectLockedCells="1" sort="0" autoFilter="0" pivotTables="0"/>
  <autoFilter ref="A8:AZ74"/>
  <mergeCells count="3">
    <mergeCell ref="R7:AA7"/>
    <mergeCell ref="A74:D74"/>
    <mergeCell ref="A1:B1"/>
  </mergeCells>
  <conditionalFormatting sqref="H9:H73">
    <cfRule type="cellIs" dxfId="169" priority="5" operator="greaterThan">
      <formula>G9</formula>
    </cfRule>
  </conditionalFormatting>
  <conditionalFormatting sqref="E9:E73">
    <cfRule type="cellIs" dxfId="168" priority="1" operator="equal">
      <formula>4</formula>
    </cfRule>
    <cfRule type="cellIs" dxfId="167" priority="2" operator="equal">
      <formula>3</formula>
    </cfRule>
    <cfRule type="cellIs" dxfId="166" priority="3" operator="equal">
      <formula>2</formula>
    </cfRule>
    <cfRule type="cellIs" dxfId="165" priority="4" operator="equal">
      <formula>1</formula>
    </cfRule>
  </conditionalFormatting>
  <pageMargins left="0.7" right="0.7" top="0.75" bottom="0.75" header="0.3" footer="0.3"/>
  <pageSetup orientation="portrait" horizontalDpi="4294967295" verticalDpi="4294967295"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tabSelected="1" topLeftCell="V1" zoomScale="85" zoomScaleNormal="85" workbookViewId="0">
      <selection activeCell="AJ15" sqref="AJ15"/>
    </sheetView>
  </sheetViews>
  <sheetFormatPr defaultColWidth="8.81640625" defaultRowHeight="14.5" x14ac:dyDescent="0.35"/>
  <cols>
    <col min="1" max="2" width="23.453125" customWidth="1"/>
    <col min="4" max="5" width="14.81640625" customWidth="1"/>
    <col min="6" max="6" width="22" customWidth="1"/>
    <col min="7" max="7" width="16.453125" customWidth="1"/>
    <col min="8" max="8" width="14.453125" customWidth="1"/>
    <col min="9" max="9" width="20.453125" bestFit="1" customWidth="1"/>
    <col min="50" max="50" width="11.453125" bestFit="1" customWidth="1"/>
  </cols>
  <sheetData>
    <row r="1" spans="1:50" ht="21" x14ac:dyDescent="0.5">
      <c r="A1" s="127" t="s">
        <v>304</v>
      </c>
      <c r="B1" s="127"/>
    </row>
    <row r="2" spans="1:50" ht="18.5" x14ac:dyDescent="0.45">
      <c r="A2" s="57" t="s">
        <v>299</v>
      </c>
      <c r="B2" s="73">
        <f>SUMIFS($F$9:$F$73,$E$9:$E$73,1)</f>
        <v>1560</v>
      </c>
    </row>
    <row r="3" spans="1:50" ht="18.5" x14ac:dyDescent="0.45">
      <c r="A3" s="58" t="s">
        <v>300</v>
      </c>
      <c r="B3" s="73">
        <f>SUMIFS($F$9:$F$73,$E$9:$E$73,2)</f>
        <v>31727</v>
      </c>
    </row>
    <row r="4" spans="1:50" ht="18.5" x14ac:dyDescent="0.45">
      <c r="A4" s="59" t="s">
        <v>301</v>
      </c>
      <c r="B4" s="73">
        <f>SUMIFS($F$9:$F$73,$E$9:$E$73,3)</f>
        <v>76729</v>
      </c>
    </row>
    <row r="5" spans="1:50" ht="18.5" x14ac:dyDescent="0.45">
      <c r="A5" s="60" t="s">
        <v>302</v>
      </c>
      <c r="B5" s="73">
        <f>SUMIFS($F$9:$F$73,$E$9:$E$73,4)</f>
        <v>124043</v>
      </c>
    </row>
    <row r="6" spans="1:50" ht="18.5" x14ac:dyDescent="0.45">
      <c r="A6" s="61" t="s">
        <v>303</v>
      </c>
      <c r="B6" s="73">
        <f>SUMIFS($F$9:$F$73,$E$9:$E$73,5)</f>
        <v>0</v>
      </c>
    </row>
    <row r="7" spans="1:50" ht="115.5" customHeight="1" x14ac:dyDescent="0.45">
      <c r="A7" s="13"/>
      <c r="B7" s="13"/>
      <c r="C7" s="13"/>
      <c r="D7" s="13"/>
      <c r="E7" s="13"/>
      <c r="F7" s="13"/>
      <c r="G7" s="13"/>
      <c r="H7" s="13"/>
      <c r="I7" s="13"/>
      <c r="J7" s="15"/>
      <c r="K7" s="14"/>
      <c r="L7" s="14" t="s">
        <v>49</v>
      </c>
      <c r="M7" s="14"/>
      <c r="N7" s="14"/>
      <c r="O7" s="14"/>
      <c r="P7" s="14"/>
      <c r="Q7" s="14"/>
      <c r="R7" s="14"/>
      <c r="S7" s="14"/>
      <c r="T7" s="15"/>
      <c r="U7" s="14"/>
      <c r="V7" s="14"/>
      <c r="W7" s="14"/>
      <c r="X7" s="14"/>
      <c r="Y7" s="14"/>
      <c r="Z7" s="14" t="s">
        <v>50</v>
      </c>
      <c r="AA7" s="14"/>
      <c r="AB7" s="14"/>
      <c r="AC7" s="14"/>
      <c r="AD7" s="15"/>
      <c r="AE7" s="14"/>
      <c r="AF7" s="14"/>
      <c r="AG7" s="14"/>
      <c r="AH7" s="14"/>
      <c r="AI7" s="14" t="s">
        <v>51</v>
      </c>
      <c r="AJ7" s="14"/>
      <c r="AK7" s="14"/>
      <c r="AL7" s="14"/>
      <c r="AM7" s="16"/>
      <c r="AN7" s="14"/>
      <c r="AO7" s="14"/>
      <c r="AP7" s="14"/>
      <c r="AQ7" s="14"/>
      <c r="AR7" s="14"/>
      <c r="AS7" s="14" t="s">
        <v>52</v>
      </c>
      <c r="AT7" s="14"/>
      <c r="AU7" s="14"/>
      <c r="AV7" s="14"/>
      <c r="AW7" s="14"/>
      <c r="AX7" s="14"/>
    </row>
    <row r="8" spans="1:50" ht="56.25" customHeight="1" x14ac:dyDescent="0.45">
      <c r="A8" s="1" t="s">
        <v>53</v>
      </c>
      <c r="B8" s="1" t="s">
        <v>54</v>
      </c>
      <c r="C8" s="1" t="s">
        <v>55</v>
      </c>
      <c r="D8" s="1" t="s">
        <v>56</v>
      </c>
      <c r="E8" s="56" t="s">
        <v>295</v>
      </c>
      <c r="F8" s="17" t="s">
        <v>205</v>
      </c>
      <c r="G8" s="33" t="s">
        <v>49</v>
      </c>
      <c r="H8" s="17" t="s">
        <v>50</v>
      </c>
      <c r="I8" s="17" t="s">
        <v>51</v>
      </c>
      <c r="J8" s="31" t="s">
        <v>57</v>
      </c>
      <c r="K8" s="20" t="s">
        <v>58</v>
      </c>
      <c r="L8" s="20" t="s">
        <v>59</v>
      </c>
      <c r="M8" s="20" t="s">
        <v>60</v>
      </c>
      <c r="N8" s="20" t="s">
        <v>61</v>
      </c>
      <c r="O8" s="20" t="s">
        <v>62</v>
      </c>
      <c r="P8" s="20" t="s">
        <v>64</v>
      </c>
      <c r="Q8" s="20" t="s">
        <v>63</v>
      </c>
      <c r="R8" s="21" t="s">
        <v>66</v>
      </c>
      <c r="S8" s="20" t="s">
        <v>65</v>
      </c>
      <c r="T8" s="30" t="s">
        <v>57</v>
      </c>
      <c r="U8" s="22" t="s">
        <v>58</v>
      </c>
      <c r="V8" s="22" t="s">
        <v>59</v>
      </c>
      <c r="W8" s="22" t="s">
        <v>60</v>
      </c>
      <c r="X8" s="22" t="s">
        <v>61</v>
      </c>
      <c r="Y8" s="22" t="s">
        <v>62</v>
      </c>
      <c r="Z8" s="22" t="s">
        <v>64</v>
      </c>
      <c r="AA8" s="22" t="s">
        <v>63</v>
      </c>
      <c r="AB8" s="23" t="s">
        <v>66</v>
      </c>
      <c r="AC8" s="22" t="s">
        <v>65</v>
      </c>
      <c r="AD8" s="29" t="s">
        <v>57</v>
      </c>
      <c r="AE8" s="20" t="s">
        <v>58</v>
      </c>
      <c r="AF8" s="20" t="s">
        <v>59</v>
      </c>
      <c r="AG8" s="20" t="s">
        <v>60</v>
      </c>
      <c r="AH8" s="20" t="s">
        <v>61</v>
      </c>
      <c r="AI8" s="20" t="s">
        <v>62</v>
      </c>
      <c r="AJ8" s="20" t="s">
        <v>68</v>
      </c>
      <c r="AK8" s="20" t="s">
        <v>67</v>
      </c>
      <c r="AL8" s="20" t="s">
        <v>66</v>
      </c>
      <c r="AM8" s="20" t="s">
        <v>65</v>
      </c>
      <c r="AN8" s="24" t="s">
        <v>57</v>
      </c>
      <c r="AO8" s="24" t="s">
        <v>58</v>
      </c>
      <c r="AP8" s="24" t="s">
        <v>59</v>
      </c>
      <c r="AQ8" s="24" t="s">
        <v>60</v>
      </c>
      <c r="AR8" s="24" t="s">
        <v>61</v>
      </c>
      <c r="AS8" s="24" t="s">
        <v>62</v>
      </c>
      <c r="AT8" s="24" t="s">
        <v>68</v>
      </c>
      <c r="AU8" s="24" t="s">
        <v>67</v>
      </c>
      <c r="AV8" s="24" t="s">
        <v>66</v>
      </c>
      <c r="AW8" s="24" t="s">
        <v>65</v>
      </c>
      <c r="AX8" s="24" t="s">
        <v>52</v>
      </c>
    </row>
    <row r="9" spans="1:50" x14ac:dyDescent="0.35">
      <c r="A9" s="25" t="s">
        <v>69</v>
      </c>
      <c r="B9" s="25" t="s">
        <v>70</v>
      </c>
      <c r="C9" s="25" t="s">
        <v>71</v>
      </c>
      <c r="D9" s="25" t="s">
        <v>72</v>
      </c>
      <c r="E9" s="74">
        <v>3</v>
      </c>
      <c r="F9" s="32">
        <f>SUM(G9:I9)</f>
        <v>1601</v>
      </c>
      <c r="G9" s="34">
        <f>SUM(J9:S9)</f>
        <v>453</v>
      </c>
      <c r="H9" s="28">
        <f>SUM(T9:AC9)</f>
        <v>137</v>
      </c>
      <c r="I9" s="28">
        <f>SUM(AD9:AM9)</f>
        <v>1011</v>
      </c>
      <c r="J9" s="49">
        <v>9</v>
      </c>
      <c r="K9" s="49">
        <v>8</v>
      </c>
      <c r="L9" s="49">
        <v>27</v>
      </c>
      <c r="M9" s="49">
        <v>26</v>
      </c>
      <c r="N9" s="49">
        <v>116</v>
      </c>
      <c r="O9" s="49">
        <v>114</v>
      </c>
      <c r="P9" s="49">
        <v>55</v>
      </c>
      <c r="Q9" s="49">
        <v>54</v>
      </c>
      <c r="R9" s="49">
        <v>22</v>
      </c>
      <c r="S9" s="49">
        <v>22</v>
      </c>
      <c r="T9" s="49">
        <v>3</v>
      </c>
      <c r="U9" s="49">
        <v>3</v>
      </c>
      <c r="V9" s="49">
        <v>9</v>
      </c>
      <c r="W9" s="49">
        <v>9</v>
      </c>
      <c r="X9" s="49">
        <v>38</v>
      </c>
      <c r="Y9" s="49">
        <v>38</v>
      </c>
      <c r="Z9" s="49">
        <v>14</v>
      </c>
      <c r="AA9" s="49">
        <v>13</v>
      </c>
      <c r="AB9" s="49">
        <v>5</v>
      </c>
      <c r="AC9" s="49">
        <v>5</v>
      </c>
      <c r="AD9" s="49">
        <v>14</v>
      </c>
      <c r="AE9" s="49">
        <v>13</v>
      </c>
      <c r="AF9" s="49">
        <v>83</v>
      </c>
      <c r="AG9" s="49">
        <v>68</v>
      </c>
      <c r="AH9" s="49">
        <v>219</v>
      </c>
      <c r="AI9" s="49">
        <v>201</v>
      </c>
      <c r="AJ9" s="49">
        <v>188</v>
      </c>
      <c r="AK9" s="49">
        <v>181</v>
      </c>
      <c r="AL9" s="49">
        <v>24</v>
      </c>
      <c r="AM9" s="49">
        <v>20</v>
      </c>
      <c r="AN9" s="28">
        <f>SUM(J9+T9+AD9)</f>
        <v>26</v>
      </c>
      <c r="AO9" s="28">
        <f t="shared" ref="AO9:AW24" si="0">SUM(K9+U9+AE9)</f>
        <v>24</v>
      </c>
      <c r="AP9" s="28">
        <f t="shared" si="0"/>
        <v>119</v>
      </c>
      <c r="AQ9" s="28">
        <f t="shared" si="0"/>
        <v>103</v>
      </c>
      <c r="AR9" s="28">
        <f t="shared" si="0"/>
        <v>373</v>
      </c>
      <c r="AS9" s="28">
        <f t="shared" si="0"/>
        <v>353</v>
      </c>
      <c r="AT9" s="28">
        <f t="shared" si="0"/>
        <v>257</v>
      </c>
      <c r="AU9" s="28">
        <f t="shared" si="0"/>
        <v>248</v>
      </c>
      <c r="AV9" s="28">
        <f t="shared" si="0"/>
        <v>51</v>
      </c>
      <c r="AW9" s="28">
        <f t="shared" si="0"/>
        <v>47</v>
      </c>
      <c r="AX9" s="28">
        <f>SUM(AN9:AW9)</f>
        <v>1601</v>
      </c>
    </row>
    <row r="10" spans="1:50" x14ac:dyDescent="0.35">
      <c r="A10" s="25" t="s">
        <v>69</v>
      </c>
      <c r="B10" s="25" t="s">
        <v>70</v>
      </c>
      <c r="C10" s="25" t="s">
        <v>73</v>
      </c>
      <c r="D10" s="25" t="s">
        <v>74</v>
      </c>
      <c r="E10" s="74">
        <v>3</v>
      </c>
      <c r="F10" s="32">
        <f t="shared" ref="F10:F73" si="1">SUM(G10:I10)</f>
        <v>2125</v>
      </c>
      <c r="G10" s="34">
        <f t="shared" ref="G10:G73" si="2">SUM(J10:S10)</f>
        <v>208</v>
      </c>
      <c r="H10" s="28">
        <f t="shared" ref="H10:H73" si="3">SUM(T10:AC10)</f>
        <v>0</v>
      </c>
      <c r="I10" s="28">
        <f t="shared" ref="I10:I73" si="4">SUM(AD10:AM10)</f>
        <v>1917</v>
      </c>
      <c r="J10" s="49">
        <v>5</v>
      </c>
      <c r="K10" s="49">
        <v>4</v>
      </c>
      <c r="L10" s="49">
        <v>20</v>
      </c>
      <c r="M10" s="49">
        <v>16</v>
      </c>
      <c r="N10" s="49">
        <v>43</v>
      </c>
      <c r="O10" s="49">
        <v>39</v>
      </c>
      <c r="P10" s="49">
        <v>41</v>
      </c>
      <c r="Q10" s="49">
        <v>36</v>
      </c>
      <c r="R10" s="49">
        <v>2</v>
      </c>
      <c r="S10" s="49">
        <v>2</v>
      </c>
      <c r="T10" s="49">
        <v>0</v>
      </c>
      <c r="U10" s="49">
        <v>0</v>
      </c>
      <c r="V10" s="49">
        <v>0</v>
      </c>
      <c r="W10" s="49">
        <v>0</v>
      </c>
      <c r="X10" s="49">
        <v>0</v>
      </c>
      <c r="Y10" s="49">
        <v>0</v>
      </c>
      <c r="Z10" s="49">
        <v>0</v>
      </c>
      <c r="AA10" s="49">
        <v>0</v>
      </c>
      <c r="AB10" s="49">
        <v>0</v>
      </c>
      <c r="AC10" s="49">
        <v>0</v>
      </c>
      <c r="AD10" s="49">
        <v>27</v>
      </c>
      <c r="AE10" s="49">
        <v>25</v>
      </c>
      <c r="AF10" s="49">
        <v>157</v>
      </c>
      <c r="AG10" s="49">
        <v>128</v>
      </c>
      <c r="AH10" s="49">
        <v>414</v>
      </c>
      <c r="AI10" s="49">
        <v>382</v>
      </c>
      <c r="AJ10" s="49">
        <v>357</v>
      </c>
      <c r="AK10" s="49">
        <v>343</v>
      </c>
      <c r="AL10" s="49">
        <v>46</v>
      </c>
      <c r="AM10" s="49">
        <v>38</v>
      </c>
      <c r="AN10" s="28">
        <f t="shared" ref="AN10:AW48" si="5">SUM(J10+T10+AD10)</f>
        <v>32</v>
      </c>
      <c r="AO10" s="28">
        <f t="shared" si="0"/>
        <v>29</v>
      </c>
      <c r="AP10" s="28">
        <f t="shared" si="0"/>
        <v>177</v>
      </c>
      <c r="AQ10" s="28">
        <f t="shared" si="0"/>
        <v>144</v>
      </c>
      <c r="AR10" s="28">
        <f t="shared" si="0"/>
        <v>457</v>
      </c>
      <c r="AS10" s="28">
        <f t="shared" si="0"/>
        <v>421</v>
      </c>
      <c r="AT10" s="28">
        <f t="shared" si="0"/>
        <v>398</v>
      </c>
      <c r="AU10" s="28">
        <f t="shared" si="0"/>
        <v>379</v>
      </c>
      <c r="AV10" s="28">
        <f t="shared" si="0"/>
        <v>48</v>
      </c>
      <c r="AW10" s="28">
        <f t="shared" si="0"/>
        <v>40</v>
      </c>
      <c r="AX10" s="28">
        <f t="shared" ref="AX10:AX73" si="6">SUM(AN10:AW10)</f>
        <v>2125</v>
      </c>
    </row>
    <row r="11" spans="1:50" x14ac:dyDescent="0.35">
      <c r="A11" s="25" t="s">
        <v>69</v>
      </c>
      <c r="B11" s="25" t="s">
        <v>70</v>
      </c>
      <c r="C11" s="25" t="s">
        <v>75</v>
      </c>
      <c r="D11" s="25" t="s">
        <v>76</v>
      </c>
      <c r="E11" s="74">
        <v>2</v>
      </c>
      <c r="F11" s="32">
        <f t="shared" si="1"/>
        <v>2152</v>
      </c>
      <c r="G11" s="34">
        <f t="shared" si="2"/>
        <v>37</v>
      </c>
      <c r="H11" s="28">
        <f t="shared" si="3"/>
        <v>0</v>
      </c>
      <c r="I11" s="28">
        <f t="shared" si="4"/>
        <v>2115</v>
      </c>
      <c r="J11" s="49">
        <v>1</v>
      </c>
      <c r="K11" s="49">
        <v>1</v>
      </c>
      <c r="L11" s="49">
        <v>3</v>
      </c>
      <c r="M11" s="49">
        <v>3</v>
      </c>
      <c r="N11" s="49">
        <v>8</v>
      </c>
      <c r="O11" s="49">
        <v>7</v>
      </c>
      <c r="P11" s="49">
        <v>6</v>
      </c>
      <c r="Q11" s="49">
        <v>6</v>
      </c>
      <c r="R11" s="49">
        <v>1</v>
      </c>
      <c r="S11" s="49">
        <v>1</v>
      </c>
      <c r="T11" s="49">
        <v>0</v>
      </c>
      <c r="U11" s="49">
        <v>0</v>
      </c>
      <c r="V11" s="49">
        <v>0</v>
      </c>
      <c r="W11" s="49">
        <v>0</v>
      </c>
      <c r="X11" s="49">
        <v>0</v>
      </c>
      <c r="Y11" s="49">
        <v>0</v>
      </c>
      <c r="Z11" s="49">
        <v>0</v>
      </c>
      <c r="AA11" s="49">
        <v>0</v>
      </c>
      <c r="AB11" s="49">
        <v>0</v>
      </c>
      <c r="AC11" s="49">
        <v>0</v>
      </c>
      <c r="AD11" s="49">
        <v>30</v>
      </c>
      <c r="AE11" s="49">
        <v>27</v>
      </c>
      <c r="AF11" s="49">
        <v>173</v>
      </c>
      <c r="AG11" s="49">
        <v>142</v>
      </c>
      <c r="AH11" s="49">
        <v>457</v>
      </c>
      <c r="AI11" s="49">
        <v>421</v>
      </c>
      <c r="AJ11" s="49">
        <v>393</v>
      </c>
      <c r="AK11" s="49">
        <v>379</v>
      </c>
      <c r="AL11" s="49">
        <v>51</v>
      </c>
      <c r="AM11" s="49">
        <v>42</v>
      </c>
      <c r="AN11" s="28">
        <f t="shared" si="5"/>
        <v>31</v>
      </c>
      <c r="AO11" s="28">
        <f t="shared" si="0"/>
        <v>28</v>
      </c>
      <c r="AP11" s="28">
        <f t="shared" si="0"/>
        <v>176</v>
      </c>
      <c r="AQ11" s="28">
        <f t="shared" si="0"/>
        <v>145</v>
      </c>
      <c r="AR11" s="28">
        <f t="shared" si="0"/>
        <v>465</v>
      </c>
      <c r="AS11" s="28">
        <f t="shared" si="0"/>
        <v>428</v>
      </c>
      <c r="AT11" s="28">
        <f t="shared" si="0"/>
        <v>399</v>
      </c>
      <c r="AU11" s="28">
        <f t="shared" si="0"/>
        <v>385</v>
      </c>
      <c r="AV11" s="28">
        <f t="shared" si="0"/>
        <v>52</v>
      </c>
      <c r="AW11" s="28">
        <f t="shared" si="0"/>
        <v>43</v>
      </c>
      <c r="AX11" s="28">
        <f t="shared" si="6"/>
        <v>2152</v>
      </c>
    </row>
    <row r="12" spans="1:50" x14ac:dyDescent="0.35">
      <c r="A12" s="25" t="s">
        <v>69</v>
      </c>
      <c r="B12" s="25" t="s">
        <v>70</v>
      </c>
      <c r="C12" s="25" t="s">
        <v>77</v>
      </c>
      <c r="D12" s="25" t="s">
        <v>78</v>
      </c>
      <c r="E12" s="74">
        <v>2</v>
      </c>
      <c r="F12" s="32">
        <f t="shared" si="1"/>
        <v>1857</v>
      </c>
      <c r="G12" s="34">
        <f t="shared" si="2"/>
        <v>509</v>
      </c>
      <c r="H12" s="28">
        <f t="shared" si="3"/>
        <v>15</v>
      </c>
      <c r="I12" s="28">
        <f t="shared" si="4"/>
        <v>1333</v>
      </c>
      <c r="J12" s="49">
        <v>5</v>
      </c>
      <c r="K12" s="49">
        <v>4</v>
      </c>
      <c r="L12" s="49">
        <v>35</v>
      </c>
      <c r="M12" s="49">
        <v>35</v>
      </c>
      <c r="N12" s="49">
        <v>107</v>
      </c>
      <c r="O12" s="49">
        <v>101</v>
      </c>
      <c r="P12" s="49">
        <v>112</v>
      </c>
      <c r="Q12" s="49">
        <v>99</v>
      </c>
      <c r="R12" s="49">
        <v>6</v>
      </c>
      <c r="S12" s="49">
        <v>5</v>
      </c>
      <c r="T12" s="49">
        <v>0</v>
      </c>
      <c r="U12" s="49">
        <v>0</v>
      </c>
      <c r="V12" s="49">
        <v>2</v>
      </c>
      <c r="W12" s="49">
        <v>2</v>
      </c>
      <c r="X12" s="49">
        <v>2</v>
      </c>
      <c r="Y12" s="49">
        <v>1</v>
      </c>
      <c r="Z12" s="49">
        <v>4</v>
      </c>
      <c r="AA12" s="49">
        <v>4</v>
      </c>
      <c r="AB12" s="49">
        <v>0</v>
      </c>
      <c r="AC12" s="49">
        <v>0</v>
      </c>
      <c r="AD12" s="49">
        <v>19</v>
      </c>
      <c r="AE12" s="49">
        <v>17</v>
      </c>
      <c r="AF12" s="49">
        <v>109</v>
      </c>
      <c r="AG12" s="49">
        <v>89</v>
      </c>
      <c r="AH12" s="49">
        <v>288</v>
      </c>
      <c r="AI12" s="49">
        <v>265</v>
      </c>
      <c r="AJ12" s="49">
        <v>248</v>
      </c>
      <c r="AK12" s="49">
        <v>239</v>
      </c>
      <c r="AL12" s="49">
        <v>32</v>
      </c>
      <c r="AM12" s="49">
        <v>27</v>
      </c>
      <c r="AN12" s="28">
        <f t="shared" si="5"/>
        <v>24</v>
      </c>
      <c r="AO12" s="28">
        <f t="shared" si="0"/>
        <v>21</v>
      </c>
      <c r="AP12" s="28">
        <f t="shared" si="0"/>
        <v>146</v>
      </c>
      <c r="AQ12" s="28">
        <f t="shared" si="0"/>
        <v>126</v>
      </c>
      <c r="AR12" s="28">
        <f t="shared" si="0"/>
        <v>397</v>
      </c>
      <c r="AS12" s="28">
        <f t="shared" si="0"/>
        <v>367</v>
      </c>
      <c r="AT12" s="28">
        <f t="shared" si="0"/>
        <v>364</v>
      </c>
      <c r="AU12" s="28">
        <f t="shared" si="0"/>
        <v>342</v>
      </c>
      <c r="AV12" s="28">
        <f t="shared" si="0"/>
        <v>38</v>
      </c>
      <c r="AW12" s="28">
        <f t="shared" si="0"/>
        <v>32</v>
      </c>
      <c r="AX12" s="28">
        <f t="shared" si="6"/>
        <v>1857</v>
      </c>
    </row>
    <row r="13" spans="1:50" x14ac:dyDescent="0.35">
      <c r="A13" s="25" t="s">
        <v>69</v>
      </c>
      <c r="B13" s="25" t="s">
        <v>70</v>
      </c>
      <c r="C13" s="25" t="s">
        <v>79</v>
      </c>
      <c r="D13" s="25" t="s">
        <v>80</v>
      </c>
      <c r="E13" s="74">
        <v>2</v>
      </c>
      <c r="F13" s="32">
        <f t="shared" si="1"/>
        <v>2068</v>
      </c>
      <c r="G13" s="34">
        <f t="shared" si="2"/>
        <v>78</v>
      </c>
      <c r="H13" s="28">
        <f t="shared" si="3"/>
        <v>893</v>
      </c>
      <c r="I13" s="28">
        <f t="shared" si="4"/>
        <v>1097</v>
      </c>
      <c r="J13" s="49">
        <v>2</v>
      </c>
      <c r="K13" s="49">
        <v>1</v>
      </c>
      <c r="L13" s="49">
        <v>3</v>
      </c>
      <c r="M13" s="49">
        <v>2</v>
      </c>
      <c r="N13" s="49">
        <v>20</v>
      </c>
      <c r="O13" s="49">
        <v>15</v>
      </c>
      <c r="P13" s="49">
        <v>18</v>
      </c>
      <c r="Q13" s="49">
        <v>12</v>
      </c>
      <c r="R13" s="49">
        <v>3</v>
      </c>
      <c r="S13" s="49">
        <v>2</v>
      </c>
      <c r="T13" s="49">
        <v>8</v>
      </c>
      <c r="U13" s="49">
        <v>6</v>
      </c>
      <c r="V13" s="49">
        <v>46</v>
      </c>
      <c r="W13" s="49">
        <v>34</v>
      </c>
      <c r="X13" s="49">
        <v>247</v>
      </c>
      <c r="Y13" s="49">
        <v>179</v>
      </c>
      <c r="Z13" s="49">
        <v>200</v>
      </c>
      <c r="AA13" s="49">
        <v>155</v>
      </c>
      <c r="AB13" s="49">
        <v>11</v>
      </c>
      <c r="AC13" s="49">
        <v>7</v>
      </c>
      <c r="AD13" s="49">
        <v>15</v>
      </c>
      <c r="AE13" s="49">
        <v>14</v>
      </c>
      <c r="AF13" s="49">
        <v>90</v>
      </c>
      <c r="AG13" s="49">
        <v>74</v>
      </c>
      <c r="AH13" s="49">
        <v>237</v>
      </c>
      <c r="AI13" s="49">
        <v>218</v>
      </c>
      <c r="AJ13" s="49">
        <v>204</v>
      </c>
      <c r="AK13" s="49">
        <v>197</v>
      </c>
      <c r="AL13" s="49">
        <v>26</v>
      </c>
      <c r="AM13" s="49">
        <v>22</v>
      </c>
      <c r="AN13" s="28">
        <f t="shared" si="5"/>
        <v>25</v>
      </c>
      <c r="AO13" s="28">
        <f t="shared" si="0"/>
        <v>21</v>
      </c>
      <c r="AP13" s="28">
        <f t="shared" si="0"/>
        <v>139</v>
      </c>
      <c r="AQ13" s="28">
        <f t="shared" si="0"/>
        <v>110</v>
      </c>
      <c r="AR13" s="28">
        <f t="shared" si="0"/>
        <v>504</v>
      </c>
      <c r="AS13" s="28">
        <f t="shared" si="0"/>
        <v>412</v>
      </c>
      <c r="AT13" s="28">
        <f t="shared" si="0"/>
        <v>422</v>
      </c>
      <c r="AU13" s="28">
        <f t="shared" si="0"/>
        <v>364</v>
      </c>
      <c r="AV13" s="28">
        <f t="shared" si="0"/>
        <v>40</v>
      </c>
      <c r="AW13" s="28">
        <f t="shared" si="0"/>
        <v>31</v>
      </c>
      <c r="AX13" s="28">
        <f t="shared" si="6"/>
        <v>2068</v>
      </c>
    </row>
    <row r="14" spans="1:50" x14ac:dyDescent="0.35">
      <c r="A14" s="25" t="s">
        <v>69</v>
      </c>
      <c r="B14" s="25" t="s">
        <v>70</v>
      </c>
      <c r="C14" s="25" t="s">
        <v>81</v>
      </c>
      <c r="D14" s="25" t="s">
        <v>82</v>
      </c>
      <c r="E14" s="74">
        <v>3</v>
      </c>
      <c r="F14" s="32">
        <f t="shared" si="1"/>
        <v>2041</v>
      </c>
      <c r="G14" s="34">
        <f t="shared" si="2"/>
        <v>335</v>
      </c>
      <c r="H14" s="28">
        <f t="shared" si="3"/>
        <v>336</v>
      </c>
      <c r="I14" s="28">
        <f t="shared" si="4"/>
        <v>1370</v>
      </c>
      <c r="J14" s="49">
        <v>11</v>
      </c>
      <c r="K14" s="49">
        <v>7</v>
      </c>
      <c r="L14" s="49">
        <v>30</v>
      </c>
      <c r="M14" s="49">
        <v>22</v>
      </c>
      <c r="N14" s="49">
        <v>55</v>
      </c>
      <c r="O14" s="49">
        <v>36</v>
      </c>
      <c r="P14" s="49">
        <v>94</v>
      </c>
      <c r="Q14" s="49">
        <v>70</v>
      </c>
      <c r="R14" s="49">
        <v>6</v>
      </c>
      <c r="S14" s="49">
        <v>4</v>
      </c>
      <c r="T14" s="49">
        <v>6</v>
      </c>
      <c r="U14" s="49">
        <v>5</v>
      </c>
      <c r="V14" s="49">
        <v>12</v>
      </c>
      <c r="W14" s="49">
        <v>11</v>
      </c>
      <c r="X14" s="49">
        <v>81</v>
      </c>
      <c r="Y14" s="49">
        <v>71</v>
      </c>
      <c r="Z14" s="49">
        <v>67</v>
      </c>
      <c r="AA14" s="49">
        <v>60</v>
      </c>
      <c r="AB14" s="49">
        <v>12</v>
      </c>
      <c r="AC14" s="49">
        <v>11</v>
      </c>
      <c r="AD14" s="49">
        <v>19</v>
      </c>
      <c r="AE14" s="49">
        <v>18</v>
      </c>
      <c r="AF14" s="49">
        <v>112</v>
      </c>
      <c r="AG14" s="49">
        <v>92</v>
      </c>
      <c r="AH14" s="49">
        <v>296</v>
      </c>
      <c r="AI14" s="49">
        <v>273</v>
      </c>
      <c r="AJ14" s="49">
        <v>255</v>
      </c>
      <c r="AK14" s="49">
        <v>245</v>
      </c>
      <c r="AL14" s="49">
        <v>33</v>
      </c>
      <c r="AM14" s="49">
        <v>27</v>
      </c>
      <c r="AN14" s="28">
        <f t="shared" si="5"/>
        <v>36</v>
      </c>
      <c r="AO14" s="28">
        <f t="shared" si="0"/>
        <v>30</v>
      </c>
      <c r="AP14" s="28">
        <f t="shared" si="0"/>
        <v>154</v>
      </c>
      <c r="AQ14" s="28">
        <f t="shared" si="0"/>
        <v>125</v>
      </c>
      <c r="AR14" s="28">
        <f t="shared" si="0"/>
        <v>432</v>
      </c>
      <c r="AS14" s="28">
        <f t="shared" si="0"/>
        <v>380</v>
      </c>
      <c r="AT14" s="28">
        <f t="shared" si="0"/>
        <v>416</v>
      </c>
      <c r="AU14" s="28">
        <f t="shared" si="0"/>
        <v>375</v>
      </c>
      <c r="AV14" s="28">
        <f t="shared" si="0"/>
        <v>51</v>
      </c>
      <c r="AW14" s="28">
        <f t="shared" si="0"/>
        <v>42</v>
      </c>
      <c r="AX14" s="28">
        <f t="shared" si="6"/>
        <v>2041</v>
      </c>
    </row>
    <row r="15" spans="1:50" x14ac:dyDescent="0.35">
      <c r="A15" s="25" t="s">
        <v>69</v>
      </c>
      <c r="B15" s="25" t="s">
        <v>70</v>
      </c>
      <c r="C15" s="25" t="s">
        <v>83</v>
      </c>
      <c r="D15" s="25" t="s">
        <v>84</v>
      </c>
      <c r="E15" s="74">
        <v>4</v>
      </c>
      <c r="F15" s="32">
        <f t="shared" si="1"/>
        <v>10140</v>
      </c>
      <c r="G15" s="34">
        <f t="shared" si="2"/>
        <v>257</v>
      </c>
      <c r="H15" s="28">
        <f t="shared" si="3"/>
        <v>9079</v>
      </c>
      <c r="I15" s="28">
        <f t="shared" si="4"/>
        <v>804</v>
      </c>
      <c r="J15" s="49">
        <v>8</v>
      </c>
      <c r="K15" s="49">
        <v>9</v>
      </c>
      <c r="L15" s="49">
        <v>23</v>
      </c>
      <c r="M15" s="49">
        <v>19</v>
      </c>
      <c r="N15" s="49">
        <v>43</v>
      </c>
      <c r="O15" s="49">
        <v>43</v>
      </c>
      <c r="P15" s="49">
        <v>51</v>
      </c>
      <c r="Q15" s="49">
        <v>47</v>
      </c>
      <c r="R15" s="49">
        <v>7</v>
      </c>
      <c r="S15" s="49">
        <v>7</v>
      </c>
      <c r="T15" s="49">
        <v>82</v>
      </c>
      <c r="U15" s="49">
        <v>66</v>
      </c>
      <c r="V15" s="49">
        <v>518</v>
      </c>
      <c r="W15" s="49">
        <v>386</v>
      </c>
      <c r="X15" s="49">
        <v>2171</v>
      </c>
      <c r="Y15" s="49">
        <v>2300</v>
      </c>
      <c r="Z15" s="49">
        <v>1734</v>
      </c>
      <c r="AA15" s="49">
        <v>1447</v>
      </c>
      <c r="AB15" s="49">
        <v>209</v>
      </c>
      <c r="AC15" s="49">
        <v>166</v>
      </c>
      <c r="AD15" s="49">
        <v>11</v>
      </c>
      <c r="AE15" s="49">
        <v>10</v>
      </c>
      <c r="AF15" s="49">
        <v>66</v>
      </c>
      <c r="AG15" s="49">
        <v>54</v>
      </c>
      <c r="AH15" s="49">
        <v>174</v>
      </c>
      <c r="AI15" s="49">
        <v>160</v>
      </c>
      <c r="AJ15" s="49">
        <v>150</v>
      </c>
      <c r="AK15" s="49">
        <v>144</v>
      </c>
      <c r="AL15" s="49">
        <v>19</v>
      </c>
      <c r="AM15" s="49">
        <v>16</v>
      </c>
      <c r="AN15" s="28">
        <f t="shared" si="5"/>
        <v>101</v>
      </c>
      <c r="AO15" s="28">
        <f t="shared" si="0"/>
        <v>85</v>
      </c>
      <c r="AP15" s="28">
        <f t="shared" si="0"/>
        <v>607</v>
      </c>
      <c r="AQ15" s="28">
        <f t="shared" si="0"/>
        <v>459</v>
      </c>
      <c r="AR15" s="28">
        <f t="shared" si="0"/>
        <v>2388</v>
      </c>
      <c r="AS15" s="28">
        <f t="shared" si="0"/>
        <v>2503</v>
      </c>
      <c r="AT15" s="28">
        <f t="shared" si="0"/>
        <v>1935</v>
      </c>
      <c r="AU15" s="28">
        <f t="shared" si="0"/>
        <v>1638</v>
      </c>
      <c r="AV15" s="28">
        <f t="shared" si="0"/>
        <v>235</v>
      </c>
      <c r="AW15" s="28">
        <f t="shared" si="0"/>
        <v>189</v>
      </c>
      <c r="AX15" s="28">
        <f t="shared" si="6"/>
        <v>10140</v>
      </c>
    </row>
    <row r="16" spans="1:50" x14ac:dyDescent="0.35">
      <c r="A16" s="25" t="s">
        <v>69</v>
      </c>
      <c r="B16" s="25" t="s">
        <v>70</v>
      </c>
      <c r="C16" s="25" t="s">
        <v>85</v>
      </c>
      <c r="D16" s="25" t="s">
        <v>86</v>
      </c>
      <c r="E16" s="74">
        <v>4</v>
      </c>
      <c r="F16" s="32">
        <f t="shared" si="1"/>
        <v>2195</v>
      </c>
      <c r="G16" s="34">
        <f t="shared" si="2"/>
        <v>24</v>
      </c>
      <c r="H16" s="28">
        <f t="shared" si="3"/>
        <v>0</v>
      </c>
      <c r="I16" s="28">
        <f t="shared" si="4"/>
        <v>2171</v>
      </c>
      <c r="J16" s="49">
        <v>1</v>
      </c>
      <c r="K16" s="49">
        <v>1</v>
      </c>
      <c r="L16" s="49">
        <v>2</v>
      </c>
      <c r="M16" s="49">
        <v>2</v>
      </c>
      <c r="N16" s="49">
        <v>6</v>
      </c>
      <c r="O16" s="49">
        <v>4</v>
      </c>
      <c r="P16" s="49">
        <v>4</v>
      </c>
      <c r="Q16" s="49">
        <v>4</v>
      </c>
      <c r="R16" s="49">
        <v>0</v>
      </c>
      <c r="S16" s="49">
        <v>0</v>
      </c>
      <c r="T16" s="49">
        <v>0</v>
      </c>
      <c r="U16" s="49">
        <v>0</v>
      </c>
      <c r="V16" s="49">
        <v>0</v>
      </c>
      <c r="W16" s="49">
        <v>0</v>
      </c>
      <c r="X16" s="49">
        <v>0</v>
      </c>
      <c r="Y16" s="49">
        <v>0</v>
      </c>
      <c r="Z16" s="49">
        <v>0</v>
      </c>
      <c r="AA16" s="49">
        <v>0</v>
      </c>
      <c r="AB16" s="49">
        <v>0</v>
      </c>
      <c r="AC16" s="49">
        <v>0</v>
      </c>
      <c r="AD16" s="49">
        <v>30</v>
      </c>
      <c r="AE16" s="49">
        <v>28</v>
      </c>
      <c r="AF16" s="49">
        <v>178</v>
      </c>
      <c r="AG16" s="49">
        <v>146</v>
      </c>
      <c r="AH16" s="49">
        <v>469</v>
      </c>
      <c r="AI16" s="49">
        <v>432</v>
      </c>
      <c r="AJ16" s="49">
        <v>404</v>
      </c>
      <c r="AK16" s="49">
        <v>389</v>
      </c>
      <c r="AL16" s="49">
        <v>52</v>
      </c>
      <c r="AM16" s="49">
        <v>43</v>
      </c>
      <c r="AN16" s="28">
        <f t="shared" si="5"/>
        <v>31</v>
      </c>
      <c r="AO16" s="28">
        <f t="shared" si="0"/>
        <v>29</v>
      </c>
      <c r="AP16" s="28">
        <f t="shared" si="0"/>
        <v>180</v>
      </c>
      <c r="AQ16" s="28">
        <f t="shared" si="0"/>
        <v>148</v>
      </c>
      <c r="AR16" s="28">
        <f t="shared" si="0"/>
        <v>475</v>
      </c>
      <c r="AS16" s="28">
        <f t="shared" si="0"/>
        <v>436</v>
      </c>
      <c r="AT16" s="28">
        <f t="shared" si="0"/>
        <v>408</v>
      </c>
      <c r="AU16" s="28">
        <f t="shared" si="0"/>
        <v>393</v>
      </c>
      <c r="AV16" s="28">
        <f t="shared" si="0"/>
        <v>52</v>
      </c>
      <c r="AW16" s="28">
        <f t="shared" si="0"/>
        <v>43</v>
      </c>
      <c r="AX16" s="28">
        <f t="shared" si="6"/>
        <v>2195</v>
      </c>
    </row>
    <row r="17" spans="1:50" x14ac:dyDescent="0.35">
      <c r="A17" s="25" t="s">
        <v>69</v>
      </c>
      <c r="B17" s="25" t="s">
        <v>70</v>
      </c>
      <c r="C17" s="25" t="s">
        <v>87</v>
      </c>
      <c r="D17" s="25" t="s">
        <v>88</v>
      </c>
      <c r="E17" s="74">
        <v>4</v>
      </c>
      <c r="F17" s="32">
        <f t="shared" si="1"/>
        <v>418</v>
      </c>
      <c r="G17" s="34">
        <f t="shared" si="2"/>
        <v>39</v>
      </c>
      <c r="H17" s="28">
        <f t="shared" si="3"/>
        <v>261</v>
      </c>
      <c r="I17" s="28">
        <f t="shared" si="4"/>
        <v>118</v>
      </c>
      <c r="J17" s="49">
        <v>1</v>
      </c>
      <c r="K17" s="49">
        <v>1</v>
      </c>
      <c r="L17" s="49">
        <v>3</v>
      </c>
      <c r="M17" s="49">
        <v>2</v>
      </c>
      <c r="N17" s="49">
        <v>9</v>
      </c>
      <c r="O17" s="49">
        <v>8</v>
      </c>
      <c r="P17" s="49">
        <v>7</v>
      </c>
      <c r="Q17" s="49">
        <v>7</v>
      </c>
      <c r="R17" s="49">
        <v>1</v>
      </c>
      <c r="S17" s="49">
        <v>0</v>
      </c>
      <c r="T17" s="49">
        <v>3</v>
      </c>
      <c r="U17" s="49">
        <v>2</v>
      </c>
      <c r="V17" s="49">
        <v>19</v>
      </c>
      <c r="W17" s="49">
        <v>18</v>
      </c>
      <c r="X17" s="49">
        <v>62</v>
      </c>
      <c r="Y17" s="49">
        <v>61</v>
      </c>
      <c r="Z17" s="49">
        <v>46</v>
      </c>
      <c r="AA17" s="49">
        <v>45</v>
      </c>
      <c r="AB17" s="49">
        <v>3</v>
      </c>
      <c r="AC17" s="49">
        <v>2</v>
      </c>
      <c r="AD17" s="49">
        <v>2</v>
      </c>
      <c r="AE17" s="49">
        <v>2</v>
      </c>
      <c r="AF17" s="49">
        <v>10</v>
      </c>
      <c r="AG17" s="49">
        <v>8</v>
      </c>
      <c r="AH17" s="49">
        <v>25</v>
      </c>
      <c r="AI17" s="49">
        <v>23</v>
      </c>
      <c r="AJ17" s="49">
        <v>22</v>
      </c>
      <c r="AK17" s="49">
        <v>21</v>
      </c>
      <c r="AL17" s="49">
        <v>3</v>
      </c>
      <c r="AM17" s="49">
        <v>2</v>
      </c>
      <c r="AN17" s="28">
        <f t="shared" si="5"/>
        <v>6</v>
      </c>
      <c r="AO17" s="28">
        <f t="shared" si="0"/>
        <v>5</v>
      </c>
      <c r="AP17" s="28">
        <f t="shared" si="0"/>
        <v>32</v>
      </c>
      <c r="AQ17" s="28">
        <f t="shared" si="0"/>
        <v>28</v>
      </c>
      <c r="AR17" s="28">
        <f t="shared" si="0"/>
        <v>96</v>
      </c>
      <c r="AS17" s="28">
        <f t="shared" si="0"/>
        <v>92</v>
      </c>
      <c r="AT17" s="28">
        <f t="shared" si="0"/>
        <v>75</v>
      </c>
      <c r="AU17" s="28">
        <f t="shared" si="0"/>
        <v>73</v>
      </c>
      <c r="AV17" s="28">
        <f t="shared" si="0"/>
        <v>7</v>
      </c>
      <c r="AW17" s="28">
        <f t="shared" si="0"/>
        <v>4</v>
      </c>
      <c r="AX17" s="28">
        <f t="shared" si="6"/>
        <v>418</v>
      </c>
    </row>
    <row r="18" spans="1:50" x14ac:dyDescent="0.35">
      <c r="A18" s="25" t="s">
        <v>69</v>
      </c>
      <c r="B18" s="25" t="s">
        <v>70</v>
      </c>
      <c r="C18" s="25" t="s">
        <v>89</v>
      </c>
      <c r="D18" s="25" t="s">
        <v>90</v>
      </c>
      <c r="E18" s="74">
        <v>4</v>
      </c>
      <c r="F18" s="32">
        <f t="shared" si="1"/>
        <v>4647</v>
      </c>
      <c r="G18" s="34">
        <f t="shared" si="2"/>
        <v>985</v>
      </c>
      <c r="H18" s="28">
        <f t="shared" si="3"/>
        <v>3200</v>
      </c>
      <c r="I18" s="28">
        <f t="shared" si="4"/>
        <v>462</v>
      </c>
      <c r="J18" s="49">
        <v>18</v>
      </c>
      <c r="K18" s="49">
        <v>14</v>
      </c>
      <c r="L18" s="49">
        <v>126</v>
      </c>
      <c r="M18" s="49">
        <v>96</v>
      </c>
      <c r="N18" s="49">
        <v>206</v>
      </c>
      <c r="O18" s="49">
        <v>155</v>
      </c>
      <c r="P18" s="49">
        <v>202</v>
      </c>
      <c r="Q18" s="49">
        <v>149</v>
      </c>
      <c r="R18" s="49">
        <v>11</v>
      </c>
      <c r="S18" s="49">
        <v>8</v>
      </c>
      <c r="T18" s="49">
        <v>96</v>
      </c>
      <c r="U18" s="49">
        <v>75</v>
      </c>
      <c r="V18" s="49">
        <v>178</v>
      </c>
      <c r="W18" s="49">
        <v>150</v>
      </c>
      <c r="X18" s="49">
        <v>746</v>
      </c>
      <c r="Y18" s="49">
        <v>616</v>
      </c>
      <c r="Z18" s="49">
        <v>651</v>
      </c>
      <c r="AA18" s="49">
        <v>553</v>
      </c>
      <c r="AB18" s="49">
        <v>74</v>
      </c>
      <c r="AC18" s="49">
        <v>61</v>
      </c>
      <c r="AD18" s="49">
        <v>6</v>
      </c>
      <c r="AE18" s="49">
        <v>6</v>
      </c>
      <c r="AF18" s="49">
        <v>38</v>
      </c>
      <c r="AG18" s="49">
        <v>31</v>
      </c>
      <c r="AH18" s="49">
        <v>100</v>
      </c>
      <c r="AI18" s="49">
        <v>92</v>
      </c>
      <c r="AJ18" s="49">
        <v>86</v>
      </c>
      <c r="AK18" s="49">
        <v>83</v>
      </c>
      <c r="AL18" s="49">
        <v>11</v>
      </c>
      <c r="AM18" s="49">
        <v>9</v>
      </c>
      <c r="AN18" s="28">
        <f t="shared" si="5"/>
        <v>120</v>
      </c>
      <c r="AO18" s="28">
        <f t="shared" si="0"/>
        <v>95</v>
      </c>
      <c r="AP18" s="28">
        <f t="shared" si="0"/>
        <v>342</v>
      </c>
      <c r="AQ18" s="28">
        <f t="shared" si="0"/>
        <v>277</v>
      </c>
      <c r="AR18" s="28">
        <f t="shared" si="0"/>
        <v>1052</v>
      </c>
      <c r="AS18" s="28">
        <f t="shared" si="0"/>
        <v>863</v>
      </c>
      <c r="AT18" s="28">
        <f t="shared" si="0"/>
        <v>939</v>
      </c>
      <c r="AU18" s="28">
        <f t="shared" si="0"/>
        <v>785</v>
      </c>
      <c r="AV18" s="28">
        <f t="shared" si="0"/>
        <v>96</v>
      </c>
      <c r="AW18" s="28">
        <f t="shared" si="0"/>
        <v>78</v>
      </c>
      <c r="AX18" s="28">
        <f t="shared" si="6"/>
        <v>4647</v>
      </c>
    </row>
    <row r="19" spans="1:50" x14ac:dyDescent="0.35">
      <c r="A19" s="25" t="s">
        <v>69</v>
      </c>
      <c r="B19" s="25" t="s">
        <v>70</v>
      </c>
      <c r="C19" s="25" t="s">
        <v>91</v>
      </c>
      <c r="D19" s="25" t="s">
        <v>92</v>
      </c>
      <c r="E19" s="74">
        <v>4</v>
      </c>
      <c r="F19" s="32">
        <f t="shared" si="1"/>
        <v>1424</v>
      </c>
      <c r="G19" s="34">
        <f t="shared" si="2"/>
        <v>455</v>
      </c>
      <c r="H19" s="28">
        <f t="shared" si="3"/>
        <v>819</v>
      </c>
      <c r="I19" s="28">
        <f t="shared" si="4"/>
        <v>150</v>
      </c>
      <c r="J19" s="49">
        <v>10</v>
      </c>
      <c r="K19" s="49">
        <v>9</v>
      </c>
      <c r="L19" s="49">
        <v>43</v>
      </c>
      <c r="M19" s="49">
        <v>39</v>
      </c>
      <c r="N19" s="49">
        <v>94</v>
      </c>
      <c r="O19" s="49">
        <v>85</v>
      </c>
      <c r="P19" s="49">
        <v>79</v>
      </c>
      <c r="Q19" s="49">
        <v>75</v>
      </c>
      <c r="R19" s="49">
        <v>11</v>
      </c>
      <c r="S19" s="49">
        <v>10</v>
      </c>
      <c r="T19" s="49">
        <v>14</v>
      </c>
      <c r="U19" s="49">
        <v>10</v>
      </c>
      <c r="V19" s="49">
        <v>39</v>
      </c>
      <c r="W19" s="49">
        <v>32</v>
      </c>
      <c r="X19" s="49">
        <v>185</v>
      </c>
      <c r="Y19" s="49">
        <v>130</v>
      </c>
      <c r="Z19" s="49">
        <v>207</v>
      </c>
      <c r="AA19" s="49">
        <v>151</v>
      </c>
      <c r="AB19" s="49">
        <v>28</v>
      </c>
      <c r="AC19" s="49">
        <v>23</v>
      </c>
      <c r="AD19" s="49">
        <v>2</v>
      </c>
      <c r="AE19" s="49">
        <v>2</v>
      </c>
      <c r="AF19" s="49">
        <v>12</v>
      </c>
      <c r="AG19" s="49">
        <v>10</v>
      </c>
      <c r="AH19" s="49">
        <v>32</v>
      </c>
      <c r="AI19" s="49">
        <v>30</v>
      </c>
      <c r="AJ19" s="49">
        <v>28</v>
      </c>
      <c r="AK19" s="49">
        <v>27</v>
      </c>
      <c r="AL19" s="49">
        <v>4</v>
      </c>
      <c r="AM19" s="49">
        <v>3</v>
      </c>
      <c r="AN19" s="28">
        <f t="shared" si="5"/>
        <v>26</v>
      </c>
      <c r="AO19" s="28">
        <f t="shared" si="0"/>
        <v>21</v>
      </c>
      <c r="AP19" s="28">
        <f t="shared" si="0"/>
        <v>94</v>
      </c>
      <c r="AQ19" s="28">
        <f t="shared" si="0"/>
        <v>81</v>
      </c>
      <c r="AR19" s="28">
        <f t="shared" si="0"/>
        <v>311</v>
      </c>
      <c r="AS19" s="28">
        <f t="shared" si="0"/>
        <v>245</v>
      </c>
      <c r="AT19" s="28">
        <f t="shared" si="0"/>
        <v>314</v>
      </c>
      <c r="AU19" s="28">
        <f t="shared" si="0"/>
        <v>253</v>
      </c>
      <c r="AV19" s="28">
        <f t="shared" si="0"/>
        <v>43</v>
      </c>
      <c r="AW19" s="28">
        <f t="shared" si="0"/>
        <v>36</v>
      </c>
      <c r="AX19" s="28">
        <f t="shared" si="6"/>
        <v>1424</v>
      </c>
    </row>
    <row r="20" spans="1:50" x14ac:dyDescent="0.35">
      <c r="A20" s="25" t="s">
        <v>69</v>
      </c>
      <c r="B20" s="25" t="s">
        <v>70</v>
      </c>
      <c r="C20" s="25" t="s">
        <v>93</v>
      </c>
      <c r="D20" s="25" t="s">
        <v>94</v>
      </c>
      <c r="E20" s="74">
        <v>3</v>
      </c>
      <c r="F20" s="32">
        <f t="shared" si="1"/>
        <v>550</v>
      </c>
      <c r="G20" s="34">
        <f t="shared" si="2"/>
        <v>10</v>
      </c>
      <c r="H20" s="28">
        <f t="shared" si="3"/>
        <v>2</v>
      </c>
      <c r="I20" s="28">
        <f t="shared" si="4"/>
        <v>538</v>
      </c>
      <c r="J20" s="49">
        <v>0</v>
      </c>
      <c r="K20" s="49">
        <v>0</v>
      </c>
      <c r="L20" s="49">
        <v>1</v>
      </c>
      <c r="M20" s="49">
        <v>1</v>
      </c>
      <c r="N20" s="49">
        <v>2</v>
      </c>
      <c r="O20" s="49">
        <v>2</v>
      </c>
      <c r="P20" s="49">
        <v>2</v>
      </c>
      <c r="Q20" s="49">
        <v>2</v>
      </c>
      <c r="R20" s="49">
        <v>0</v>
      </c>
      <c r="S20" s="49">
        <v>0</v>
      </c>
      <c r="T20" s="49">
        <v>0</v>
      </c>
      <c r="U20" s="49">
        <v>0</v>
      </c>
      <c r="V20" s="49">
        <v>0</v>
      </c>
      <c r="W20" s="49">
        <v>0</v>
      </c>
      <c r="X20" s="49">
        <v>1</v>
      </c>
      <c r="Y20" s="49">
        <v>0</v>
      </c>
      <c r="Z20" s="49">
        <v>1</v>
      </c>
      <c r="AA20" s="49">
        <v>0</v>
      </c>
      <c r="AB20" s="49">
        <v>0</v>
      </c>
      <c r="AC20" s="49">
        <v>0</v>
      </c>
      <c r="AD20" s="49">
        <v>8</v>
      </c>
      <c r="AE20" s="49">
        <v>7</v>
      </c>
      <c r="AF20" s="49">
        <v>44</v>
      </c>
      <c r="AG20" s="49">
        <v>36</v>
      </c>
      <c r="AH20" s="49">
        <v>116</v>
      </c>
      <c r="AI20" s="49">
        <v>107</v>
      </c>
      <c r="AJ20" s="49">
        <v>100</v>
      </c>
      <c r="AK20" s="49">
        <v>96</v>
      </c>
      <c r="AL20" s="49">
        <v>13</v>
      </c>
      <c r="AM20" s="49">
        <v>11</v>
      </c>
      <c r="AN20" s="28">
        <f t="shared" si="5"/>
        <v>8</v>
      </c>
      <c r="AO20" s="28">
        <f t="shared" si="0"/>
        <v>7</v>
      </c>
      <c r="AP20" s="28">
        <f t="shared" si="0"/>
        <v>45</v>
      </c>
      <c r="AQ20" s="28">
        <f t="shared" si="0"/>
        <v>37</v>
      </c>
      <c r="AR20" s="28">
        <f t="shared" si="0"/>
        <v>119</v>
      </c>
      <c r="AS20" s="28">
        <f t="shared" si="0"/>
        <v>109</v>
      </c>
      <c r="AT20" s="28">
        <f t="shared" si="0"/>
        <v>103</v>
      </c>
      <c r="AU20" s="28">
        <f t="shared" si="0"/>
        <v>98</v>
      </c>
      <c r="AV20" s="28">
        <f t="shared" si="0"/>
        <v>13</v>
      </c>
      <c r="AW20" s="28">
        <f t="shared" si="0"/>
        <v>11</v>
      </c>
      <c r="AX20" s="28">
        <f t="shared" si="6"/>
        <v>550</v>
      </c>
    </row>
    <row r="21" spans="1:50" x14ac:dyDescent="0.35">
      <c r="A21" s="25" t="s">
        <v>69</v>
      </c>
      <c r="B21" s="25" t="s">
        <v>70</v>
      </c>
      <c r="C21" s="25" t="s">
        <v>95</v>
      </c>
      <c r="D21" s="25" t="s">
        <v>96</v>
      </c>
      <c r="E21" s="74">
        <v>4</v>
      </c>
      <c r="F21" s="32">
        <f t="shared" si="1"/>
        <v>2878</v>
      </c>
      <c r="G21" s="34">
        <f t="shared" si="2"/>
        <v>661</v>
      </c>
      <c r="H21" s="28">
        <f t="shared" si="3"/>
        <v>2017</v>
      </c>
      <c r="I21" s="28">
        <f t="shared" si="4"/>
        <v>200</v>
      </c>
      <c r="J21" s="49">
        <v>17</v>
      </c>
      <c r="K21" s="49">
        <v>16</v>
      </c>
      <c r="L21" s="49">
        <v>72</v>
      </c>
      <c r="M21" s="49">
        <v>60</v>
      </c>
      <c r="N21" s="49">
        <v>110</v>
      </c>
      <c r="O21" s="49">
        <v>95</v>
      </c>
      <c r="P21" s="49">
        <v>174</v>
      </c>
      <c r="Q21" s="49">
        <v>98</v>
      </c>
      <c r="R21" s="49">
        <v>9</v>
      </c>
      <c r="S21" s="49">
        <v>10</v>
      </c>
      <c r="T21" s="49">
        <v>53</v>
      </c>
      <c r="U21" s="49">
        <v>48</v>
      </c>
      <c r="V21" s="49">
        <v>143</v>
      </c>
      <c r="W21" s="49">
        <v>134</v>
      </c>
      <c r="X21" s="49">
        <v>470</v>
      </c>
      <c r="Y21" s="49">
        <v>428</v>
      </c>
      <c r="Z21" s="49">
        <v>341</v>
      </c>
      <c r="AA21" s="49">
        <v>303</v>
      </c>
      <c r="AB21" s="49">
        <v>52</v>
      </c>
      <c r="AC21" s="49">
        <v>45</v>
      </c>
      <c r="AD21" s="49">
        <v>3</v>
      </c>
      <c r="AE21" s="49">
        <v>3</v>
      </c>
      <c r="AF21" s="49">
        <v>16</v>
      </c>
      <c r="AG21" s="49">
        <v>13</v>
      </c>
      <c r="AH21" s="49">
        <v>43</v>
      </c>
      <c r="AI21" s="49">
        <v>40</v>
      </c>
      <c r="AJ21" s="49">
        <v>37</v>
      </c>
      <c r="AK21" s="49">
        <v>36</v>
      </c>
      <c r="AL21" s="49">
        <v>5</v>
      </c>
      <c r="AM21" s="49">
        <v>4</v>
      </c>
      <c r="AN21" s="28">
        <f t="shared" si="5"/>
        <v>73</v>
      </c>
      <c r="AO21" s="28">
        <f t="shared" si="0"/>
        <v>67</v>
      </c>
      <c r="AP21" s="28">
        <f t="shared" si="0"/>
        <v>231</v>
      </c>
      <c r="AQ21" s="28">
        <f t="shared" si="0"/>
        <v>207</v>
      </c>
      <c r="AR21" s="28">
        <f t="shared" si="0"/>
        <v>623</v>
      </c>
      <c r="AS21" s="28">
        <f t="shared" si="0"/>
        <v>563</v>
      </c>
      <c r="AT21" s="28">
        <f t="shared" si="0"/>
        <v>552</v>
      </c>
      <c r="AU21" s="28">
        <f t="shared" si="0"/>
        <v>437</v>
      </c>
      <c r="AV21" s="28">
        <f t="shared" si="0"/>
        <v>66</v>
      </c>
      <c r="AW21" s="28">
        <f t="shared" si="0"/>
        <v>59</v>
      </c>
      <c r="AX21" s="28">
        <f t="shared" si="6"/>
        <v>2878</v>
      </c>
    </row>
    <row r="22" spans="1:50" x14ac:dyDescent="0.35">
      <c r="A22" s="25" t="s">
        <v>69</v>
      </c>
      <c r="B22" s="25" t="s">
        <v>70</v>
      </c>
      <c r="C22" s="25" t="s">
        <v>97</v>
      </c>
      <c r="D22" s="25" t="s">
        <v>98</v>
      </c>
      <c r="E22" s="74">
        <v>4</v>
      </c>
      <c r="F22" s="32">
        <f t="shared" si="1"/>
        <v>6909</v>
      </c>
      <c r="G22" s="34">
        <f t="shared" si="2"/>
        <v>706</v>
      </c>
      <c r="H22" s="28">
        <f t="shared" si="3"/>
        <v>5606</v>
      </c>
      <c r="I22" s="28">
        <f t="shared" si="4"/>
        <v>597</v>
      </c>
      <c r="J22" s="49">
        <v>13</v>
      </c>
      <c r="K22" s="49">
        <v>11</v>
      </c>
      <c r="L22" s="49">
        <v>64</v>
      </c>
      <c r="M22" s="49">
        <v>62</v>
      </c>
      <c r="N22" s="49">
        <v>125</v>
      </c>
      <c r="O22" s="49">
        <v>113</v>
      </c>
      <c r="P22" s="49">
        <v>136</v>
      </c>
      <c r="Q22" s="49">
        <v>142</v>
      </c>
      <c r="R22" s="49">
        <v>19</v>
      </c>
      <c r="S22" s="49">
        <v>21</v>
      </c>
      <c r="T22" s="49">
        <v>30</v>
      </c>
      <c r="U22" s="49">
        <v>21</v>
      </c>
      <c r="V22" s="49">
        <v>207</v>
      </c>
      <c r="W22" s="49">
        <v>179</v>
      </c>
      <c r="X22" s="49">
        <v>1615</v>
      </c>
      <c r="Y22" s="49">
        <v>1499</v>
      </c>
      <c r="Z22" s="49">
        <v>971</v>
      </c>
      <c r="AA22" s="49">
        <v>946</v>
      </c>
      <c r="AB22" s="49">
        <v>74</v>
      </c>
      <c r="AC22" s="49">
        <v>64</v>
      </c>
      <c r="AD22" s="49">
        <v>8</v>
      </c>
      <c r="AE22" s="49">
        <v>8</v>
      </c>
      <c r="AF22" s="49">
        <v>49</v>
      </c>
      <c r="AG22" s="49">
        <v>40</v>
      </c>
      <c r="AH22" s="49">
        <v>129</v>
      </c>
      <c r="AI22" s="49">
        <v>119</v>
      </c>
      <c r="AJ22" s="49">
        <v>111</v>
      </c>
      <c r="AK22" s="49">
        <v>107</v>
      </c>
      <c r="AL22" s="49">
        <v>14</v>
      </c>
      <c r="AM22" s="49">
        <v>12</v>
      </c>
      <c r="AN22" s="28">
        <f t="shared" si="5"/>
        <v>51</v>
      </c>
      <c r="AO22" s="28">
        <f t="shared" si="0"/>
        <v>40</v>
      </c>
      <c r="AP22" s="28">
        <f t="shared" si="0"/>
        <v>320</v>
      </c>
      <c r="AQ22" s="28">
        <f t="shared" si="0"/>
        <v>281</v>
      </c>
      <c r="AR22" s="28">
        <f t="shared" si="0"/>
        <v>1869</v>
      </c>
      <c r="AS22" s="28">
        <f t="shared" si="0"/>
        <v>1731</v>
      </c>
      <c r="AT22" s="28">
        <f t="shared" si="0"/>
        <v>1218</v>
      </c>
      <c r="AU22" s="28">
        <f t="shared" si="0"/>
        <v>1195</v>
      </c>
      <c r="AV22" s="28">
        <f t="shared" si="0"/>
        <v>107</v>
      </c>
      <c r="AW22" s="28">
        <f t="shared" si="0"/>
        <v>97</v>
      </c>
      <c r="AX22" s="28">
        <f t="shared" si="6"/>
        <v>6909</v>
      </c>
    </row>
    <row r="23" spans="1:50" x14ac:dyDescent="0.35">
      <c r="A23" s="25" t="s">
        <v>69</v>
      </c>
      <c r="B23" s="25" t="s">
        <v>70</v>
      </c>
      <c r="C23" s="25" t="s">
        <v>99</v>
      </c>
      <c r="D23" s="25" t="s">
        <v>100</v>
      </c>
      <c r="E23" s="74">
        <v>4</v>
      </c>
      <c r="F23" s="32">
        <f t="shared" si="1"/>
        <v>7098</v>
      </c>
      <c r="G23" s="34">
        <f t="shared" si="2"/>
        <v>378</v>
      </c>
      <c r="H23" s="28">
        <f t="shared" si="3"/>
        <v>6147</v>
      </c>
      <c r="I23" s="28">
        <f t="shared" si="4"/>
        <v>573</v>
      </c>
      <c r="J23" s="49">
        <v>3</v>
      </c>
      <c r="K23" s="49">
        <v>3</v>
      </c>
      <c r="L23" s="49">
        <v>38</v>
      </c>
      <c r="M23" s="49">
        <v>32</v>
      </c>
      <c r="N23" s="49">
        <v>62</v>
      </c>
      <c r="O23" s="49">
        <v>55</v>
      </c>
      <c r="P23" s="49">
        <v>87</v>
      </c>
      <c r="Q23" s="49">
        <v>91</v>
      </c>
      <c r="R23" s="49">
        <v>3</v>
      </c>
      <c r="S23" s="49">
        <v>4</v>
      </c>
      <c r="T23" s="49">
        <v>44</v>
      </c>
      <c r="U23" s="49">
        <v>33</v>
      </c>
      <c r="V23" s="49">
        <v>255</v>
      </c>
      <c r="W23" s="49">
        <v>232</v>
      </c>
      <c r="X23" s="49">
        <v>1657</v>
      </c>
      <c r="Y23" s="49">
        <v>1514</v>
      </c>
      <c r="Z23" s="49">
        <v>1108</v>
      </c>
      <c r="AA23" s="49">
        <v>1080</v>
      </c>
      <c r="AB23" s="49">
        <v>123</v>
      </c>
      <c r="AC23" s="49">
        <v>101</v>
      </c>
      <c r="AD23" s="49">
        <v>8</v>
      </c>
      <c r="AE23" s="49">
        <v>7</v>
      </c>
      <c r="AF23" s="49">
        <v>47</v>
      </c>
      <c r="AG23" s="49">
        <v>38</v>
      </c>
      <c r="AH23" s="49">
        <v>124</v>
      </c>
      <c r="AI23" s="49">
        <v>114</v>
      </c>
      <c r="AJ23" s="49">
        <v>107</v>
      </c>
      <c r="AK23" s="49">
        <v>103</v>
      </c>
      <c r="AL23" s="49">
        <v>14</v>
      </c>
      <c r="AM23" s="49">
        <v>11</v>
      </c>
      <c r="AN23" s="28">
        <f t="shared" si="5"/>
        <v>55</v>
      </c>
      <c r="AO23" s="28">
        <f t="shared" si="0"/>
        <v>43</v>
      </c>
      <c r="AP23" s="28">
        <f t="shared" si="0"/>
        <v>340</v>
      </c>
      <c r="AQ23" s="28">
        <f t="shared" si="0"/>
        <v>302</v>
      </c>
      <c r="AR23" s="28">
        <f t="shared" si="0"/>
        <v>1843</v>
      </c>
      <c r="AS23" s="28">
        <f t="shared" si="0"/>
        <v>1683</v>
      </c>
      <c r="AT23" s="28">
        <f t="shared" si="0"/>
        <v>1302</v>
      </c>
      <c r="AU23" s="28">
        <f t="shared" si="0"/>
        <v>1274</v>
      </c>
      <c r="AV23" s="28">
        <f t="shared" si="0"/>
        <v>140</v>
      </c>
      <c r="AW23" s="28">
        <f t="shared" si="0"/>
        <v>116</v>
      </c>
      <c r="AX23" s="28">
        <f t="shared" si="6"/>
        <v>7098</v>
      </c>
    </row>
    <row r="24" spans="1:50" x14ac:dyDescent="0.35">
      <c r="A24" s="25" t="s">
        <v>69</v>
      </c>
      <c r="B24" s="25" t="s">
        <v>70</v>
      </c>
      <c r="C24" s="25" t="s">
        <v>101</v>
      </c>
      <c r="D24" s="25" t="s">
        <v>102</v>
      </c>
      <c r="E24" s="74">
        <v>4</v>
      </c>
      <c r="F24" s="32">
        <f t="shared" si="1"/>
        <v>1264</v>
      </c>
      <c r="G24" s="34">
        <f t="shared" si="2"/>
        <v>622</v>
      </c>
      <c r="H24" s="28">
        <f t="shared" si="3"/>
        <v>385</v>
      </c>
      <c r="I24" s="28">
        <f t="shared" si="4"/>
        <v>257</v>
      </c>
      <c r="J24" s="49">
        <v>9</v>
      </c>
      <c r="K24" s="49">
        <v>7</v>
      </c>
      <c r="L24" s="49">
        <v>25</v>
      </c>
      <c r="M24" s="49">
        <v>21</v>
      </c>
      <c r="N24" s="49">
        <v>146</v>
      </c>
      <c r="O24" s="49">
        <v>130</v>
      </c>
      <c r="P24" s="49">
        <v>129</v>
      </c>
      <c r="Q24" s="49">
        <v>119</v>
      </c>
      <c r="R24" s="49">
        <v>19</v>
      </c>
      <c r="S24" s="49">
        <v>17</v>
      </c>
      <c r="T24" s="49">
        <v>7</v>
      </c>
      <c r="U24" s="49">
        <v>6</v>
      </c>
      <c r="V24" s="49">
        <v>11</v>
      </c>
      <c r="W24" s="49">
        <v>9</v>
      </c>
      <c r="X24" s="49">
        <v>80</v>
      </c>
      <c r="Y24" s="49">
        <v>76</v>
      </c>
      <c r="Z24" s="49">
        <v>99</v>
      </c>
      <c r="AA24" s="49">
        <v>85</v>
      </c>
      <c r="AB24" s="49">
        <v>7</v>
      </c>
      <c r="AC24" s="49">
        <v>5</v>
      </c>
      <c r="AD24" s="49">
        <v>4</v>
      </c>
      <c r="AE24" s="49">
        <v>3</v>
      </c>
      <c r="AF24" s="49">
        <v>21</v>
      </c>
      <c r="AG24" s="49">
        <v>17</v>
      </c>
      <c r="AH24" s="49">
        <v>56</v>
      </c>
      <c r="AI24" s="49">
        <v>51</v>
      </c>
      <c r="AJ24" s="49">
        <v>48</v>
      </c>
      <c r="AK24" s="49">
        <v>46</v>
      </c>
      <c r="AL24" s="49">
        <v>6</v>
      </c>
      <c r="AM24" s="49">
        <v>5</v>
      </c>
      <c r="AN24" s="28">
        <f t="shared" si="5"/>
        <v>20</v>
      </c>
      <c r="AO24" s="28">
        <f t="shared" si="0"/>
        <v>16</v>
      </c>
      <c r="AP24" s="28">
        <f t="shared" si="0"/>
        <v>57</v>
      </c>
      <c r="AQ24" s="28">
        <f t="shared" si="0"/>
        <v>47</v>
      </c>
      <c r="AR24" s="28">
        <f t="shared" si="0"/>
        <v>282</v>
      </c>
      <c r="AS24" s="28">
        <f t="shared" si="0"/>
        <v>257</v>
      </c>
      <c r="AT24" s="28">
        <f t="shared" si="0"/>
        <v>276</v>
      </c>
      <c r="AU24" s="28">
        <f t="shared" si="0"/>
        <v>250</v>
      </c>
      <c r="AV24" s="28">
        <f t="shared" si="0"/>
        <v>32</v>
      </c>
      <c r="AW24" s="28">
        <f t="shared" si="0"/>
        <v>27</v>
      </c>
      <c r="AX24" s="28">
        <f t="shared" si="6"/>
        <v>1264</v>
      </c>
    </row>
    <row r="25" spans="1:50" x14ac:dyDescent="0.35">
      <c r="A25" s="25" t="s">
        <v>69</v>
      </c>
      <c r="B25" s="25" t="s">
        <v>70</v>
      </c>
      <c r="C25" s="25" t="s">
        <v>103</v>
      </c>
      <c r="D25" s="25" t="s">
        <v>104</v>
      </c>
      <c r="E25" s="74">
        <v>1</v>
      </c>
      <c r="F25" s="32">
        <f t="shared" si="1"/>
        <v>1138</v>
      </c>
      <c r="G25" s="34">
        <f t="shared" si="2"/>
        <v>117</v>
      </c>
      <c r="H25" s="28">
        <f t="shared" si="3"/>
        <v>127</v>
      </c>
      <c r="I25" s="28">
        <f t="shared" si="4"/>
        <v>894</v>
      </c>
      <c r="J25" s="49">
        <v>7</v>
      </c>
      <c r="K25" s="49">
        <v>4</v>
      </c>
      <c r="L25" s="49">
        <v>10</v>
      </c>
      <c r="M25" s="49">
        <v>7</v>
      </c>
      <c r="N25" s="49">
        <v>25</v>
      </c>
      <c r="O25" s="49">
        <v>18</v>
      </c>
      <c r="P25" s="49">
        <v>19</v>
      </c>
      <c r="Q25" s="49">
        <v>14</v>
      </c>
      <c r="R25" s="49">
        <v>8</v>
      </c>
      <c r="S25" s="49">
        <v>5</v>
      </c>
      <c r="T25" s="49">
        <v>7</v>
      </c>
      <c r="U25" s="49">
        <v>4</v>
      </c>
      <c r="V25" s="49">
        <v>9</v>
      </c>
      <c r="W25" s="49">
        <v>5</v>
      </c>
      <c r="X25" s="49">
        <v>25</v>
      </c>
      <c r="Y25" s="49">
        <v>15</v>
      </c>
      <c r="Z25" s="49">
        <v>30</v>
      </c>
      <c r="AA25" s="49">
        <v>14</v>
      </c>
      <c r="AB25" s="49">
        <v>12</v>
      </c>
      <c r="AC25" s="49">
        <v>6</v>
      </c>
      <c r="AD25" s="49">
        <v>13</v>
      </c>
      <c r="AE25" s="49">
        <v>12</v>
      </c>
      <c r="AF25" s="49">
        <v>73</v>
      </c>
      <c r="AG25" s="49">
        <v>60</v>
      </c>
      <c r="AH25" s="49">
        <v>193</v>
      </c>
      <c r="AI25" s="49">
        <v>178</v>
      </c>
      <c r="AJ25" s="49">
        <v>166</v>
      </c>
      <c r="AK25" s="49">
        <v>160</v>
      </c>
      <c r="AL25" s="49">
        <v>21</v>
      </c>
      <c r="AM25" s="49">
        <v>18</v>
      </c>
      <c r="AN25" s="28">
        <f t="shared" si="5"/>
        <v>27</v>
      </c>
      <c r="AO25" s="28">
        <f t="shared" si="5"/>
        <v>20</v>
      </c>
      <c r="AP25" s="28">
        <f t="shared" si="5"/>
        <v>92</v>
      </c>
      <c r="AQ25" s="28">
        <f t="shared" si="5"/>
        <v>72</v>
      </c>
      <c r="AR25" s="28">
        <f t="shared" si="5"/>
        <v>243</v>
      </c>
      <c r="AS25" s="28">
        <f t="shared" si="5"/>
        <v>211</v>
      </c>
      <c r="AT25" s="28">
        <f t="shared" si="5"/>
        <v>215</v>
      </c>
      <c r="AU25" s="28">
        <f t="shared" si="5"/>
        <v>188</v>
      </c>
      <c r="AV25" s="28">
        <f t="shared" si="5"/>
        <v>41</v>
      </c>
      <c r="AW25" s="28">
        <f t="shared" si="5"/>
        <v>29</v>
      </c>
      <c r="AX25" s="28">
        <f t="shared" si="6"/>
        <v>1138</v>
      </c>
    </row>
    <row r="26" spans="1:50" x14ac:dyDescent="0.35">
      <c r="A26" s="25" t="s">
        <v>69</v>
      </c>
      <c r="B26" s="25" t="s">
        <v>70</v>
      </c>
      <c r="C26" s="25" t="s">
        <v>105</v>
      </c>
      <c r="D26" s="25" t="s">
        <v>106</v>
      </c>
      <c r="E26" s="74">
        <v>2</v>
      </c>
      <c r="F26" s="32">
        <f t="shared" si="1"/>
        <v>2218</v>
      </c>
      <c r="G26" s="34">
        <f t="shared" si="2"/>
        <v>75</v>
      </c>
      <c r="H26" s="28">
        <f t="shared" si="3"/>
        <v>467</v>
      </c>
      <c r="I26" s="28">
        <f t="shared" si="4"/>
        <v>1676</v>
      </c>
      <c r="J26" s="49">
        <v>4</v>
      </c>
      <c r="K26" s="49">
        <v>3</v>
      </c>
      <c r="L26" s="49">
        <v>7</v>
      </c>
      <c r="M26" s="49">
        <v>7</v>
      </c>
      <c r="N26" s="49">
        <v>15</v>
      </c>
      <c r="O26" s="49">
        <v>14</v>
      </c>
      <c r="P26" s="49">
        <v>9</v>
      </c>
      <c r="Q26" s="49">
        <v>10</v>
      </c>
      <c r="R26" s="49">
        <v>3</v>
      </c>
      <c r="S26" s="49">
        <v>3</v>
      </c>
      <c r="T26" s="49">
        <v>6</v>
      </c>
      <c r="U26" s="49">
        <v>6</v>
      </c>
      <c r="V26" s="49">
        <v>12</v>
      </c>
      <c r="W26" s="49">
        <v>13</v>
      </c>
      <c r="X26" s="49">
        <v>98</v>
      </c>
      <c r="Y26" s="49">
        <v>94</v>
      </c>
      <c r="Z26" s="49">
        <v>114</v>
      </c>
      <c r="AA26" s="49">
        <v>114</v>
      </c>
      <c r="AB26" s="49">
        <v>5</v>
      </c>
      <c r="AC26" s="49">
        <v>5</v>
      </c>
      <c r="AD26" s="49">
        <v>23</v>
      </c>
      <c r="AE26" s="49">
        <v>22</v>
      </c>
      <c r="AF26" s="49">
        <v>137</v>
      </c>
      <c r="AG26" s="49">
        <v>112</v>
      </c>
      <c r="AH26" s="49">
        <v>362</v>
      </c>
      <c r="AI26" s="49">
        <v>334</v>
      </c>
      <c r="AJ26" s="49">
        <v>312</v>
      </c>
      <c r="AK26" s="49">
        <v>300</v>
      </c>
      <c r="AL26" s="49">
        <v>40</v>
      </c>
      <c r="AM26" s="49">
        <v>34</v>
      </c>
      <c r="AN26" s="28">
        <f t="shared" si="5"/>
        <v>33</v>
      </c>
      <c r="AO26" s="28">
        <f t="shared" si="5"/>
        <v>31</v>
      </c>
      <c r="AP26" s="28">
        <f t="shared" si="5"/>
        <v>156</v>
      </c>
      <c r="AQ26" s="28">
        <f t="shared" si="5"/>
        <v>132</v>
      </c>
      <c r="AR26" s="28">
        <f t="shared" si="5"/>
        <v>475</v>
      </c>
      <c r="AS26" s="28">
        <f t="shared" si="5"/>
        <v>442</v>
      </c>
      <c r="AT26" s="28">
        <f t="shared" si="5"/>
        <v>435</v>
      </c>
      <c r="AU26" s="28">
        <f t="shared" si="5"/>
        <v>424</v>
      </c>
      <c r="AV26" s="28">
        <f t="shared" si="5"/>
        <v>48</v>
      </c>
      <c r="AW26" s="28">
        <f t="shared" si="5"/>
        <v>42</v>
      </c>
      <c r="AX26" s="28">
        <f t="shared" si="6"/>
        <v>2218</v>
      </c>
    </row>
    <row r="27" spans="1:50" x14ac:dyDescent="0.35">
      <c r="A27" s="25" t="s">
        <v>69</v>
      </c>
      <c r="B27" s="25" t="s">
        <v>70</v>
      </c>
      <c r="C27" s="25" t="s">
        <v>107</v>
      </c>
      <c r="D27" s="25" t="s">
        <v>108</v>
      </c>
      <c r="E27" s="74">
        <v>1</v>
      </c>
      <c r="F27" s="32">
        <f t="shared" si="1"/>
        <v>422</v>
      </c>
      <c r="G27" s="34">
        <f t="shared" si="2"/>
        <v>15</v>
      </c>
      <c r="H27" s="28">
        <f t="shared" si="3"/>
        <v>0</v>
      </c>
      <c r="I27" s="28">
        <f t="shared" si="4"/>
        <v>407</v>
      </c>
      <c r="J27" s="49">
        <v>1</v>
      </c>
      <c r="K27" s="49">
        <v>0</v>
      </c>
      <c r="L27" s="49">
        <v>2</v>
      </c>
      <c r="M27" s="49">
        <v>1</v>
      </c>
      <c r="N27" s="49">
        <v>3</v>
      </c>
      <c r="O27" s="49">
        <v>3</v>
      </c>
      <c r="P27" s="49">
        <v>3</v>
      </c>
      <c r="Q27" s="49">
        <v>2</v>
      </c>
      <c r="R27" s="49">
        <v>0</v>
      </c>
      <c r="S27" s="49">
        <v>0</v>
      </c>
      <c r="T27" s="49">
        <v>0</v>
      </c>
      <c r="U27" s="49">
        <v>0</v>
      </c>
      <c r="V27" s="49">
        <v>0</v>
      </c>
      <c r="W27" s="49">
        <v>0</v>
      </c>
      <c r="X27" s="49">
        <v>0</v>
      </c>
      <c r="Y27" s="49">
        <v>0</v>
      </c>
      <c r="Z27" s="49">
        <v>0</v>
      </c>
      <c r="AA27" s="49">
        <v>0</v>
      </c>
      <c r="AB27" s="49">
        <v>0</v>
      </c>
      <c r="AC27" s="49">
        <v>0</v>
      </c>
      <c r="AD27" s="49">
        <v>6</v>
      </c>
      <c r="AE27" s="49">
        <v>5</v>
      </c>
      <c r="AF27" s="49">
        <v>33</v>
      </c>
      <c r="AG27" s="49">
        <v>27</v>
      </c>
      <c r="AH27" s="49">
        <v>88</v>
      </c>
      <c r="AI27" s="49">
        <v>81</v>
      </c>
      <c r="AJ27" s="49">
        <v>76</v>
      </c>
      <c r="AK27" s="49">
        <v>73</v>
      </c>
      <c r="AL27" s="49">
        <v>10</v>
      </c>
      <c r="AM27" s="49">
        <v>8</v>
      </c>
      <c r="AN27" s="28">
        <f t="shared" si="5"/>
        <v>7</v>
      </c>
      <c r="AO27" s="28">
        <f t="shared" si="5"/>
        <v>5</v>
      </c>
      <c r="AP27" s="28">
        <f t="shared" si="5"/>
        <v>35</v>
      </c>
      <c r="AQ27" s="28">
        <f t="shared" si="5"/>
        <v>28</v>
      </c>
      <c r="AR27" s="28">
        <f t="shared" si="5"/>
        <v>91</v>
      </c>
      <c r="AS27" s="28">
        <f t="shared" si="5"/>
        <v>84</v>
      </c>
      <c r="AT27" s="28">
        <f t="shared" si="5"/>
        <v>79</v>
      </c>
      <c r="AU27" s="28">
        <f t="shared" si="5"/>
        <v>75</v>
      </c>
      <c r="AV27" s="28">
        <f t="shared" si="5"/>
        <v>10</v>
      </c>
      <c r="AW27" s="28">
        <f t="shared" si="5"/>
        <v>8</v>
      </c>
      <c r="AX27" s="28">
        <f t="shared" si="6"/>
        <v>422</v>
      </c>
    </row>
    <row r="28" spans="1:50" x14ac:dyDescent="0.35">
      <c r="A28" s="25" t="s">
        <v>69</v>
      </c>
      <c r="B28" s="25" t="s">
        <v>70</v>
      </c>
      <c r="C28" s="25" t="s">
        <v>109</v>
      </c>
      <c r="D28" s="25" t="s">
        <v>110</v>
      </c>
      <c r="E28" s="74">
        <v>3</v>
      </c>
      <c r="F28" s="32">
        <f t="shared" si="1"/>
        <v>1889</v>
      </c>
      <c r="G28" s="34">
        <f t="shared" si="2"/>
        <v>267</v>
      </c>
      <c r="H28" s="28">
        <f t="shared" si="3"/>
        <v>0</v>
      </c>
      <c r="I28" s="28">
        <f t="shared" si="4"/>
        <v>1622</v>
      </c>
      <c r="J28" s="49">
        <v>3</v>
      </c>
      <c r="K28" s="49">
        <v>2</v>
      </c>
      <c r="L28" s="49">
        <v>23</v>
      </c>
      <c r="M28" s="49">
        <v>18</v>
      </c>
      <c r="N28" s="49">
        <v>68</v>
      </c>
      <c r="O28" s="49">
        <v>47</v>
      </c>
      <c r="P28" s="49">
        <v>59</v>
      </c>
      <c r="Q28" s="49">
        <v>45</v>
      </c>
      <c r="R28" s="49">
        <v>1</v>
      </c>
      <c r="S28" s="49">
        <v>1</v>
      </c>
      <c r="T28" s="49">
        <v>0</v>
      </c>
      <c r="U28" s="49">
        <v>0</v>
      </c>
      <c r="V28" s="49">
        <v>0</v>
      </c>
      <c r="W28" s="49">
        <v>0</v>
      </c>
      <c r="X28" s="49">
        <v>0</v>
      </c>
      <c r="Y28" s="49">
        <v>0</v>
      </c>
      <c r="Z28" s="49">
        <v>0</v>
      </c>
      <c r="AA28" s="49">
        <v>0</v>
      </c>
      <c r="AB28" s="49">
        <v>0</v>
      </c>
      <c r="AC28" s="49">
        <v>0</v>
      </c>
      <c r="AD28" s="49">
        <v>23</v>
      </c>
      <c r="AE28" s="49">
        <v>21</v>
      </c>
      <c r="AF28" s="49">
        <v>133</v>
      </c>
      <c r="AG28" s="49">
        <v>109</v>
      </c>
      <c r="AH28" s="49">
        <v>350</v>
      </c>
      <c r="AI28" s="49">
        <v>323</v>
      </c>
      <c r="AJ28" s="49">
        <v>302</v>
      </c>
      <c r="AK28" s="49">
        <v>290</v>
      </c>
      <c r="AL28" s="49">
        <v>39</v>
      </c>
      <c r="AM28" s="49">
        <v>32</v>
      </c>
      <c r="AN28" s="28">
        <f t="shared" si="5"/>
        <v>26</v>
      </c>
      <c r="AO28" s="28">
        <f t="shared" si="5"/>
        <v>23</v>
      </c>
      <c r="AP28" s="28">
        <f t="shared" si="5"/>
        <v>156</v>
      </c>
      <c r="AQ28" s="28">
        <f t="shared" si="5"/>
        <v>127</v>
      </c>
      <c r="AR28" s="28">
        <f t="shared" si="5"/>
        <v>418</v>
      </c>
      <c r="AS28" s="28">
        <f t="shared" si="5"/>
        <v>370</v>
      </c>
      <c r="AT28" s="28">
        <f t="shared" si="5"/>
        <v>361</v>
      </c>
      <c r="AU28" s="28">
        <f t="shared" si="5"/>
        <v>335</v>
      </c>
      <c r="AV28" s="28">
        <f t="shared" si="5"/>
        <v>40</v>
      </c>
      <c r="AW28" s="28">
        <f t="shared" si="5"/>
        <v>33</v>
      </c>
      <c r="AX28" s="28">
        <f t="shared" si="6"/>
        <v>1889</v>
      </c>
    </row>
    <row r="29" spans="1:50" x14ac:dyDescent="0.35">
      <c r="A29" s="25" t="s">
        <v>69</v>
      </c>
      <c r="B29" s="25" t="s">
        <v>70</v>
      </c>
      <c r="C29" s="25" t="s">
        <v>111</v>
      </c>
      <c r="D29" s="25" t="s">
        <v>112</v>
      </c>
      <c r="E29" s="74">
        <v>4</v>
      </c>
      <c r="F29" s="32">
        <f t="shared" si="1"/>
        <v>3587</v>
      </c>
      <c r="G29" s="34">
        <f t="shared" si="2"/>
        <v>773</v>
      </c>
      <c r="H29" s="28">
        <f t="shared" si="3"/>
        <v>10</v>
      </c>
      <c r="I29" s="28">
        <f t="shared" si="4"/>
        <v>2804</v>
      </c>
      <c r="J29" s="49">
        <v>32</v>
      </c>
      <c r="K29" s="49">
        <v>27</v>
      </c>
      <c r="L29" s="49">
        <v>51</v>
      </c>
      <c r="M29" s="49">
        <v>47</v>
      </c>
      <c r="N29" s="49">
        <v>132</v>
      </c>
      <c r="O29" s="49">
        <v>118</v>
      </c>
      <c r="P29" s="49">
        <v>179</v>
      </c>
      <c r="Q29" s="49">
        <v>162</v>
      </c>
      <c r="R29" s="49">
        <v>14</v>
      </c>
      <c r="S29" s="49">
        <v>11</v>
      </c>
      <c r="T29" s="49">
        <v>0</v>
      </c>
      <c r="U29" s="49">
        <v>0</v>
      </c>
      <c r="V29" s="49">
        <v>1</v>
      </c>
      <c r="W29" s="49">
        <v>1</v>
      </c>
      <c r="X29" s="49">
        <v>2</v>
      </c>
      <c r="Y29" s="49">
        <v>2</v>
      </c>
      <c r="Z29" s="49">
        <v>2</v>
      </c>
      <c r="AA29" s="49">
        <v>2</v>
      </c>
      <c r="AB29" s="49">
        <v>0</v>
      </c>
      <c r="AC29" s="49">
        <v>0</v>
      </c>
      <c r="AD29" s="49">
        <v>39</v>
      </c>
      <c r="AE29" s="49">
        <v>36</v>
      </c>
      <c r="AF29" s="49">
        <v>230</v>
      </c>
      <c r="AG29" s="49">
        <v>188</v>
      </c>
      <c r="AH29" s="49">
        <v>606</v>
      </c>
      <c r="AI29" s="49">
        <v>558</v>
      </c>
      <c r="AJ29" s="49">
        <v>522</v>
      </c>
      <c r="AK29" s="49">
        <v>502</v>
      </c>
      <c r="AL29" s="49">
        <v>67</v>
      </c>
      <c r="AM29" s="49">
        <v>56</v>
      </c>
      <c r="AN29" s="28">
        <f t="shared" si="5"/>
        <v>71</v>
      </c>
      <c r="AO29" s="28">
        <f t="shared" si="5"/>
        <v>63</v>
      </c>
      <c r="AP29" s="28">
        <f t="shared" si="5"/>
        <v>282</v>
      </c>
      <c r="AQ29" s="28">
        <f t="shared" si="5"/>
        <v>236</v>
      </c>
      <c r="AR29" s="28">
        <f t="shared" si="5"/>
        <v>740</v>
      </c>
      <c r="AS29" s="28">
        <f t="shared" si="5"/>
        <v>678</v>
      </c>
      <c r="AT29" s="28">
        <f t="shared" si="5"/>
        <v>703</v>
      </c>
      <c r="AU29" s="28">
        <f t="shared" si="5"/>
        <v>666</v>
      </c>
      <c r="AV29" s="28">
        <f t="shared" si="5"/>
        <v>81</v>
      </c>
      <c r="AW29" s="28">
        <f t="shared" si="5"/>
        <v>67</v>
      </c>
      <c r="AX29" s="28">
        <f t="shared" si="6"/>
        <v>3587</v>
      </c>
    </row>
    <row r="30" spans="1:50" x14ac:dyDescent="0.35">
      <c r="A30" s="25" t="s">
        <v>113</v>
      </c>
      <c r="B30" s="25" t="s">
        <v>114</v>
      </c>
      <c r="C30" s="25" t="s">
        <v>115</v>
      </c>
      <c r="D30" s="25" t="s">
        <v>116</v>
      </c>
      <c r="E30" s="74">
        <v>0</v>
      </c>
      <c r="F30" s="32">
        <f t="shared" si="1"/>
        <v>0</v>
      </c>
      <c r="G30" s="34">
        <f t="shared" si="2"/>
        <v>0</v>
      </c>
      <c r="H30" s="28">
        <f t="shared" si="3"/>
        <v>0</v>
      </c>
      <c r="I30" s="28">
        <f t="shared" si="4"/>
        <v>0</v>
      </c>
      <c r="J30" s="49">
        <v>0</v>
      </c>
      <c r="K30" s="49">
        <v>0</v>
      </c>
      <c r="L30" s="49">
        <v>0</v>
      </c>
      <c r="M30" s="49">
        <v>0</v>
      </c>
      <c r="N30" s="49">
        <v>0</v>
      </c>
      <c r="O30" s="49">
        <v>0</v>
      </c>
      <c r="P30" s="49">
        <v>0</v>
      </c>
      <c r="Q30" s="49">
        <v>0</v>
      </c>
      <c r="R30" s="49">
        <v>0</v>
      </c>
      <c r="S30" s="49">
        <v>0</v>
      </c>
      <c r="T30" s="49">
        <v>0</v>
      </c>
      <c r="U30" s="49">
        <v>0</v>
      </c>
      <c r="V30" s="49">
        <v>0</v>
      </c>
      <c r="W30" s="49">
        <v>0</v>
      </c>
      <c r="X30" s="49">
        <v>0</v>
      </c>
      <c r="Y30" s="49">
        <v>0</v>
      </c>
      <c r="Z30" s="49">
        <v>0</v>
      </c>
      <c r="AA30" s="49">
        <v>0</v>
      </c>
      <c r="AB30" s="49">
        <v>0</v>
      </c>
      <c r="AC30" s="49">
        <v>0</v>
      </c>
      <c r="AD30" s="49">
        <v>0</v>
      </c>
      <c r="AE30" s="49">
        <v>0</v>
      </c>
      <c r="AF30" s="49">
        <v>0</v>
      </c>
      <c r="AG30" s="49">
        <v>0</v>
      </c>
      <c r="AH30" s="49">
        <v>0</v>
      </c>
      <c r="AI30" s="49">
        <v>0</v>
      </c>
      <c r="AJ30" s="49">
        <v>0</v>
      </c>
      <c r="AK30" s="49">
        <v>0</v>
      </c>
      <c r="AL30" s="49">
        <v>0</v>
      </c>
      <c r="AM30" s="49">
        <v>0</v>
      </c>
      <c r="AN30" s="28">
        <f t="shared" si="5"/>
        <v>0</v>
      </c>
      <c r="AO30" s="28">
        <f t="shared" si="5"/>
        <v>0</v>
      </c>
      <c r="AP30" s="28">
        <f t="shared" si="5"/>
        <v>0</v>
      </c>
      <c r="AQ30" s="28">
        <f t="shared" si="5"/>
        <v>0</v>
      </c>
      <c r="AR30" s="28">
        <f t="shared" si="5"/>
        <v>0</v>
      </c>
      <c r="AS30" s="28">
        <f t="shared" si="5"/>
        <v>0</v>
      </c>
      <c r="AT30" s="28">
        <f t="shared" si="5"/>
        <v>0</v>
      </c>
      <c r="AU30" s="28">
        <f t="shared" si="5"/>
        <v>0</v>
      </c>
      <c r="AV30" s="28">
        <f t="shared" si="5"/>
        <v>0</v>
      </c>
      <c r="AW30" s="28">
        <f t="shared" si="5"/>
        <v>0</v>
      </c>
      <c r="AX30" s="28">
        <f t="shared" si="6"/>
        <v>0</v>
      </c>
    </row>
    <row r="31" spans="1:50" x14ac:dyDescent="0.35">
      <c r="A31" s="25" t="s">
        <v>113</v>
      </c>
      <c r="B31" s="25" t="s">
        <v>114</v>
      </c>
      <c r="C31" s="25" t="s">
        <v>117</v>
      </c>
      <c r="D31" s="25" t="s">
        <v>118</v>
      </c>
      <c r="E31" s="74">
        <v>3</v>
      </c>
      <c r="F31" s="32">
        <f t="shared" si="1"/>
        <v>3325</v>
      </c>
      <c r="G31" s="34">
        <f t="shared" si="2"/>
        <v>284</v>
      </c>
      <c r="H31" s="28">
        <f t="shared" si="3"/>
        <v>2252</v>
      </c>
      <c r="I31" s="28">
        <f t="shared" si="4"/>
        <v>789</v>
      </c>
      <c r="J31" s="49">
        <v>4</v>
      </c>
      <c r="K31" s="49">
        <v>3</v>
      </c>
      <c r="L31" s="49">
        <v>13</v>
      </c>
      <c r="M31" s="49">
        <v>12</v>
      </c>
      <c r="N31" s="49">
        <v>77</v>
      </c>
      <c r="O31" s="49">
        <v>61</v>
      </c>
      <c r="P31" s="49">
        <v>56</v>
      </c>
      <c r="Q31" s="49">
        <v>52</v>
      </c>
      <c r="R31" s="49">
        <v>3</v>
      </c>
      <c r="S31" s="49">
        <v>3</v>
      </c>
      <c r="T31" s="49">
        <v>34</v>
      </c>
      <c r="U31" s="49">
        <v>28</v>
      </c>
      <c r="V31" s="49">
        <v>182</v>
      </c>
      <c r="W31" s="49">
        <v>162</v>
      </c>
      <c r="X31" s="49">
        <v>557</v>
      </c>
      <c r="Y31" s="49">
        <v>486</v>
      </c>
      <c r="Z31" s="49">
        <v>400</v>
      </c>
      <c r="AA31" s="49">
        <v>314</v>
      </c>
      <c r="AB31" s="49">
        <v>47</v>
      </c>
      <c r="AC31" s="49">
        <v>42</v>
      </c>
      <c r="AD31" s="49">
        <v>11</v>
      </c>
      <c r="AE31" s="49">
        <v>10</v>
      </c>
      <c r="AF31" s="49">
        <v>65</v>
      </c>
      <c r="AG31" s="49">
        <v>53</v>
      </c>
      <c r="AH31" s="49">
        <v>170</v>
      </c>
      <c r="AI31" s="49">
        <v>157</v>
      </c>
      <c r="AJ31" s="49">
        <v>147</v>
      </c>
      <c r="AK31" s="49">
        <v>141</v>
      </c>
      <c r="AL31" s="49">
        <v>19</v>
      </c>
      <c r="AM31" s="49">
        <v>16</v>
      </c>
      <c r="AN31" s="28">
        <f t="shared" si="5"/>
        <v>49</v>
      </c>
      <c r="AO31" s="28">
        <f t="shared" si="5"/>
        <v>41</v>
      </c>
      <c r="AP31" s="28">
        <f t="shared" si="5"/>
        <v>260</v>
      </c>
      <c r="AQ31" s="28">
        <f t="shared" si="5"/>
        <v>227</v>
      </c>
      <c r="AR31" s="28">
        <f t="shared" si="5"/>
        <v>804</v>
      </c>
      <c r="AS31" s="28">
        <f t="shared" si="5"/>
        <v>704</v>
      </c>
      <c r="AT31" s="28">
        <f t="shared" si="5"/>
        <v>603</v>
      </c>
      <c r="AU31" s="28">
        <f t="shared" si="5"/>
        <v>507</v>
      </c>
      <c r="AV31" s="28">
        <f t="shared" si="5"/>
        <v>69</v>
      </c>
      <c r="AW31" s="28">
        <f t="shared" si="5"/>
        <v>61</v>
      </c>
      <c r="AX31" s="28">
        <f t="shared" si="6"/>
        <v>3325</v>
      </c>
    </row>
    <row r="32" spans="1:50" x14ac:dyDescent="0.35">
      <c r="A32" s="25" t="s">
        <v>113</v>
      </c>
      <c r="B32" s="25" t="s">
        <v>114</v>
      </c>
      <c r="C32" s="25" t="s">
        <v>119</v>
      </c>
      <c r="D32" s="25" t="s">
        <v>120</v>
      </c>
      <c r="E32" s="74">
        <v>4</v>
      </c>
      <c r="F32" s="32">
        <f t="shared" si="1"/>
        <v>6854</v>
      </c>
      <c r="G32" s="34">
        <f t="shared" si="2"/>
        <v>4654</v>
      </c>
      <c r="H32" s="28">
        <f t="shared" si="3"/>
        <v>1875</v>
      </c>
      <c r="I32" s="28">
        <f t="shared" si="4"/>
        <v>325</v>
      </c>
      <c r="J32" s="49">
        <v>223</v>
      </c>
      <c r="K32" s="49">
        <v>181</v>
      </c>
      <c r="L32" s="49">
        <v>419</v>
      </c>
      <c r="M32" s="49">
        <v>345</v>
      </c>
      <c r="N32" s="49">
        <v>807</v>
      </c>
      <c r="O32" s="49">
        <v>726</v>
      </c>
      <c r="P32" s="49">
        <v>1102</v>
      </c>
      <c r="Q32" s="49">
        <v>592</v>
      </c>
      <c r="R32" s="49">
        <v>133</v>
      </c>
      <c r="S32" s="49">
        <v>126</v>
      </c>
      <c r="T32" s="49">
        <v>42</v>
      </c>
      <c r="U32" s="49">
        <v>35</v>
      </c>
      <c r="V32" s="49">
        <v>137</v>
      </c>
      <c r="W32" s="49">
        <v>113</v>
      </c>
      <c r="X32" s="49">
        <v>365</v>
      </c>
      <c r="Y32" s="49">
        <v>306</v>
      </c>
      <c r="Z32" s="49">
        <v>454</v>
      </c>
      <c r="AA32" s="49">
        <v>369</v>
      </c>
      <c r="AB32" s="49">
        <v>30</v>
      </c>
      <c r="AC32" s="49">
        <v>24</v>
      </c>
      <c r="AD32" s="49">
        <v>5</v>
      </c>
      <c r="AE32" s="49">
        <v>4</v>
      </c>
      <c r="AF32" s="49">
        <v>27</v>
      </c>
      <c r="AG32" s="49">
        <v>22</v>
      </c>
      <c r="AH32" s="49">
        <v>70</v>
      </c>
      <c r="AI32" s="49">
        <v>65</v>
      </c>
      <c r="AJ32" s="49">
        <v>60</v>
      </c>
      <c r="AK32" s="49">
        <v>58</v>
      </c>
      <c r="AL32" s="49">
        <v>8</v>
      </c>
      <c r="AM32" s="49">
        <v>6</v>
      </c>
      <c r="AN32" s="28">
        <f t="shared" si="5"/>
        <v>270</v>
      </c>
      <c r="AO32" s="28">
        <f t="shared" si="5"/>
        <v>220</v>
      </c>
      <c r="AP32" s="28">
        <f t="shared" si="5"/>
        <v>583</v>
      </c>
      <c r="AQ32" s="28">
        <f t="shared" si="5"/>
        <v>480</v>
      </c>
      <c r="AR32" s="28">
        <f t="shared" si="5"/>
        <v>1242</v>
      </c>
      <c r="AS32" s="28">
        <f t="shared" si="5"/>
        <v>1097</v>
      </c>
      <c r="AT32" s="28">
        <f t="shared" si="5"/>
        <v>1616</v>
      </c>
      <c r="AU32" s="28">
        <f t="shared" si="5"/>
        <v>1019</v>
      </c>
      <c r="AV32" s="28">
        <f t="shared" si="5"/>
        <v>171</v>
      </c>
      <c r="AW32" s="28">
        <f t="shared" si="5"/>
        <v>156</v>
      </c>
      <c r="AX32" s="28">
        <f t="shared" si="6"/>
        <v>6854</v>
      </c>
    </row>
    <row r="33" spans="1:50" x14ac:dyDescent="0.35">
      <c r="A33" s="25" t="s">
        <v>113</v>
      </c>
      <c r="B33" s="25" t="s">
        <v>114</v>
      </c>
      <c r="C33" s="25" t="s">
        <v>121</v>
      </c>
      <c r="D33" s="25" t="s">
        <v>122</v>
      </c>
      <c r="E33" s="74">
        <v>2</v>
      </c>
      <c r="F33" s="32">
        <f t="shared" si="1"/>
        <v>1435</v>
      </c>
      <c r="G33" s="34">
        <f t="shared" si="2"/>
        <v>34</v>
      </c>
      <c r="H33" s="28">
        <f t="shared" si="3"/>
        <v>39</v>
      </c>
      <c r="I33" s="28">
        <f t="shared" si="4"/>
        <v>1362</v>
      </c>
      <c r="J33" s="49">
        <v>2</v>
      </c>
      <c r="K33" s="49">
        <v>2</v>
      </c>
      <c r="L33" s="49">
        <v>4</v>
      </c>
      <c r="M33" s="49">
        <v>3</v>
      </c>
      <c r="N33" s="49">
        <v>5</v>
      </c>
      <c r="O33" s="49">
        <v>6</v>
      </c>
      <c r="P33" s="49">
        <v>6</v>
      </c>
      <c r="Q33" s="49">
        <v>5</v>
      </c>
      <c r="R33" s="49">
        <v>0</v>
      </c>
      <c r="S33" s="49">
        <v>1</v>
      </c>
      <c r="T33" s="49">
        <v>2</v>
      </c>
      <c r="U33" s="49">
        <v>1</v>
      </c>
      <c r="V33" s="49">
        <v>5</v>
      </c>
      <c r="W33" s="49">
        <v>5</v>
      </c>
      <c r="X33" s="49">
        <v>7</v>
      </c>
      <c r="Y33" s="49">
        <v>7</v>
      </c>
      <c r="Z33" s="49">
        <v>6</v>
      </c>
      <c r="AA33" s="49">
        <v>6</v>
      </c>
      <c r="AB33" s="49">
        <v>0</v>
      </c>
      <c r="AC33" s="49">
        <v>0</v>
      </c>
      <c r="AD33" s="49">
        <v>19</v>
      </c>
      <c r="AE33" s="49">
        <v>18</v>
      </c>
      <c r="AF33" s="49">
        <v>112</v>
      </c>
      <c r="AG33" s="49">
        <v>91</v>
      </c>
      <c r="AH33" s="49">
        <v>294</v>
      </c>
      <c r="AI33" s="49">
        <v>271</v>
      </c>
      <c r="AJ33" s="49">
        <v>253</v>
      </c>
      <c r="AK33" s="49">
        <v>244</v>
      </c>
      <c r="AL33" s="49">
        <v>33</v>
      </c>
      <c r="AM33" s="49">
        <v>27</v>
      </c>
      <c r="AN33" s="28">
        <f t="shared" si="5"/>
        <v>23</v>
      </c>
      <c r="AO33" s="28">
        <f t="shared" si="5"/>
        <v>21</v>
      </c>
      <c r="AP33" s="28">
        <f t="shared" si="5"/>
        <v>121</v>
      </c>
      <c r="AQ33" s="28">
        <f t="shared" si="5"/>
        <v>99</v>
      </c>
      <c r="AR33" s="28">
        <f t="shared" si="5"/>
        <v>306</v>
      </c>
      <c r="AS33" s="28">
        <f t="shared" si="5"/>
        <v>284</v>
      </c>
      <c r="AT33" s="28">
        <f t="shared" si="5"/>
        <v>265</v>
      </c>
      <c r="AU33" s="28">
        <f t="shared" si="5"/>
        <v>255</v>
      </c>
      <c r="AV33" s="28">
        <f t="shared" si="5"/>
        <v>33</v>
      </c>
      <c r="AW33" s="28">
        <f t="shared" si="5"/>
        <v>28</v>
      </c>
      <c r="AX33" s="28">
        <f t="shared" si="6"/>
        <v>1435</v>
      </c>
    </row>
    <row r="34" spans="1:50" x14ac:dyDescent="0.35">
      <c r="A34" s="25" t="s">
        <v>113</v>
      </c>
      <c r="B34" s="25" t="s">
        <v>114</v>
      </c>
      <c r="C34" s="25" t="s">
        <v>123</v>
      </c>
      <c r="D34" s="25" t="s">
        <v>124</v>
      </c>
      <c r="E34" s="74">
        <v>2</v>
      </c>
      <c r="F34" s="32">
        <f t="shared" si="1"/>
        <v>3161</v>
      </c>
      <c r="G34" s="34">
        <f t="shared" si="2"/>
        <v>1161</v>
      </c>
      <c r="H34" s="28">
        <f t="shared" si="3"/>
        <v>135</v>
      </c>
      <c r="I34" s="28">
        <f t="shared" si="4"/>
        <v>1865</v>
      </c>
      <c r="J34" s="49">
        <v>70</v>
      </c>
      <c r="K34" s="49">
        <v>54</v>
      </c>
      <c r="L34" s="49">
        <v>146</v>
      </c>
      <c r="M34" s="49">
        <v>127</v>
      </c>
      <c r="N34" s="49">
        <v>181</v>
      </c>
      <c r="O34" s="49">
        <v>161</v>
      </c>
      <c r="P34" s="49">
        <v>175</v>
      </c>
      <c r="Q34" s="49">
        <v>161</v>
      </c>
      <c r="R34" s="49">
        <v>50</v>
      </c>
      <c r="S34" s="49">
        <v>36</v>
      </c>
      <c r="T34" s="49">
        <v>4</v>
      </c>
      <c r="U34" s="49">
        <v>3</v>
      </c>
      <c r="V34" s="49">
        <v>11</v>
      </c>
      <c r="W34" s="49">
        <v>7</v>
      </c>
      <c r="X34" s="49">
        <v>35</v>
      </c>
      <c r="Y34" s="49">
        <v>23</v>
      </c>
      <c r="Z34" s="49">
        <v>27</v>
      </c>
      <c r="AA34" s="49">
        <v>16</v>
      </c>
      <c r="AB34" s="49">
        <v>6</v>
      </c>
      <c r="AC34" s="49">
        <v>3</v>
      </c>
      <c r="AD34" s="49">
        <v>26</v>
      </c>
      <c r="AE34" s="49">
        <v>24</v>
      </c>
      <c r="AF34" s="49">
        <v>153</v>
      </c>
      <c r="AG34" s="49">
        <v>125</v>
      </c>
      <c r="AH34" s="49">
        <v>403</v>
      </c>
      <c r="AI34" s="49">
        <v>371</v>
      </c>
      <c r="AJ34" s="49">
        <v>347</v>
      </c>
      <c r="AK34" s="49">
        <v>334</v>
      </c>
      <c r="AL34" s="49">
        <v>45</v>
      </c>
      <c r="AM34" s="49">
        <v>37</v>
      </c>
      <c r="AN34" s="28">
        <f t="shared" si="5"/>
        <v>100</v>
      </c>
      <c r="AO34" s="28">
        <f t="shared" si="5"/>
        <v>81</v>
      </c>
      <c r="AP34" s="28">
        <f t="shared" si="5"/>
        <v>310</v>
      </c>
      <c r="AQ34" s="28">
        <f t="shared" si="5"/>
        <v>259</v>
      </c>
      <c r="AR34" s="28">
        <f t="shared" si="5"/>
        <v>619</v>
      </c>
      <c r="AS34" s="28">
        <f t="shared" si="5"/>
        <v>555</v>
      </c>
      <c r="AT34" s="28">
        <f t="shared" si="5"/>
        <v>549</v>
      </c>
      <c r="AU34" s="28">
        <f t="shared" si="5"/>
        <v>511</v>
      </c>
      <c r="AV34" s="28">
        <f t="shared" si="5"/>
        <v>101</v>
      </c>
      <c r="AW34" s="28">
        <f t="shared" si="5"/>
        <v>76</v>
      </c>
      <c r="AX34" s="28">
        <f t="shared" si="6"/>
        <v>3161</v>
      </c>
    </row>
    <row r="35" spans="1:50" x14ac:dyDescent="0.35">
      <c r="A35" s="25" t="s">
        <v>113</v>
      </c>
      <c r="B35" s="25" t="s">
        <v>114</v>
      </c>
      <c r="C35" s="25" t="s">
        <v>125</v>
      </c>
      <c r="D35" s="25" t="s">
        <v>126</v>
      </c>
      <c r="E35" s="74">
        <v>2</v>
      </c>
      <c r="F35" s="32">
        <f t="shared" si="1"/>
        <v>1371</v>
      </c>
      <c r="G35" s="34">
        <f t="shared" si="2"/>
        <v>389</v>
      </c>
      <c r="H35" s="28">
        <f t="shared" si="3"/>
        <v>399</v>
      </c>
      <c r="I35" s="28">
        <f t="shared" si="4"/>
        <v>583</v>
      </c>
      <c r="J35" s="49">
        <v>13</v>
      </c>
      <c r="K35" s="49">
        <v>12</v>
      </c>
      <c r="L35" s="49">
        <v>32</v>
      </c>
      <c r="M35" s="49">
        <v>30</v>
      </c>
      <c r="N35" s="49">
        <v>59</v>
      </c>
      <c r="O35" s="49">
        <v>58</v>
      </c>
      <c r="P35" s="49">
        <v>91</v>
      </c>
      <c r="Q35" s="49">
        <v>82</v>
      </c>
      <c r="R35" s="49">
        <v>7</v>
      </c>
      <c r="S35" s="49">
        <v>5</v>
      </c>
      <c r="T35" s="49">
        <v>11</v>
      </c>
      <c r="U35" s="49">
        <v>9</v>
      </c>
      <c r="V35" s="49">
        <v>33</v>
      </c>
      <c r="W35" s="49">
        <v>32</v>
      </c>
      <c r="X35" s="49">
        <v>73</v>
      </c>
      <c r="Y35" s="49">
        <v>74</v>
      </c>
      <c r="Z35" s="49">
        <v>81</v>
      </c>
      <c r="AA35" s="49">
        <v>75</v>
      </c>
      <c r="AB35" s="49">
        <v>6</v>
      </c>
      <c r="AC35" s="49">
        <v>5</v>
      </c>
      <c r="AD35" s="49">
        <v>8</v>
      </c>
      <c r="AE35" s="49">
        <v>8</v>
      </c>
      <c r="AF35" s="49">
        <v>48</v>
      </c>
      <c r="AG35" s="49">
        <v>39</v>
      </c>
      <c r="AH35" s="49">
        <v>126</v>
      </c>
      <c r="AI35" s="49">
        <v>116</v>
      </c>
      <c r="AJ35" s="49">
        <v>108</v>
      </c>
      <c r="AK35" s="49">
        <v>104</v>
      </c>
      <c r="AL35" s="49">
        <v>14</v>
      </c>
      <c r="AM35" s="49">
        <v>12</v>
      </c>
      <c r="AN35" s="28">
        <f t="shared" si="5"/>
        <v>32</v>
      </c>
      <c r="AO35" s="28">
        <f t="shared" si="5"/>
        <v>29</v>
      </c>
      <c r="AP35" s="28">
        <f t="shared" si="5"/>
        <v>113</v>
      </c>
      <c r="AQ35" s="28">
        <f t="shared" si="5"/>
        <v>101</v>
      </c>
      <c r="AR35" s="28">
        <f t="shared" si="5"/>
        <v>258</v>
      </c>
      <c r="AS35" s="28">
        <f t="shared" si="5"/>
        <v>248</v>
      </c>
      <c r="AT35" s="28">
        <f t="shared" si="5"/>
        <v>280</v>
      </c>
      <c r="AU35" s="28">
        <f t="shared" si="5"/>
        <v>261</v>
      </c>
      <c r="AV35" s="28">
        <f t="shared" si="5"/>
        <v>27</v>
      </c>
      <c r="AW35" s="28">
        <f t="shared" si="5"/>
        <v>22</v>
      </c>
      <c r="AX35" s="28">
        <f t="shared" si="6"/>
        <v>1371</v>
      </c>
    </row>
    <row r="36" spans="1:50" x14ac:dyDescent="0.35">
      <c r="A36" s="25" t="s">
        <v>113</v>
      </c>
      <c r="B36" s="25" t="s">
        <v>114</v>
      </c>
      <c r="C36" s="25" t="s">
        <v>127</v>
      </c>
      <c r="D36" s="25" t="s">
        <v>128</v>
      </c>
      <c r="E36" s="74">
        <v>3</v>
      </c>
      <c r="F36" s="32">
        <f t="shared" si="1"/>
        <v>7883</v>
      </c>
      <c r="G36" s="34">
        <f t="shared" si="2"/>
        <v>5771</v>
      </c>
      <c r="H36" s="28">
        <f t="shared" si="3"/>
        <v>1780</v>
      </c>
      <c r="I36" s="28">
        <f t="shared" si="4"/>
        <v>332</v>
      </c>
      <c r="J36" s="49">
        <v>219</v>
      </c>
      <c r="K36" s="49">
        <v>191</v>
      </c>
      <c r="L36" s="49">
        <v>506</v>
      </c>
      <c r="M36" s="49">
        <v>420</v>
      </c>
      <c r="N36" s="49">
        <v>853</v>
      </c>
      <c r="O36" s="49">
        <v>696</v>
      </c>
      <c r="P36" s="49">
        <v>1498</v>
      </c>
      <c r="Q36" s="49">
        <v>1188</v>
      </c>
      <c r="R36" s="49">
        <v>111</v>
      </c>
      <c r="S36" s="49">
        <v>89</v>
      </c>
      <c r="T36" s="49">
        <v>49</v>
      </c>
      <c r="U36" s="49">
        <v>34</v>
      </c>
      <c r="V36" s="49">
        <v>124</v>
      </c>
      <c r="W36" s="49">
        <v>81</v>
      </c>
      <c r="X36" s="49">
        <v>429</v>
      </c>
      <c r="Y36" s="49">
        <v>314</v>
      </c>
      <c r="Z36" s="49">
        <v>415</v>
      </c>
      <c r="AA36" s="49">
        <v>270</v>
      </c>
      <c r="AB36" s="49">
        <v>39</v>
      </c>
      <c r="AC36" s="49">
        <v>25</v>
      </c>
      <c r="AD36" s="49">
        <v>5</v>
      </c>
      <c r="AE36" s="49">
        <v>4</v>
      </c>
      <c r="AF36" s="49">
        <v>27</v>
      </c>
      <c r="AG36" s="49">
        <v>22</v>
      </c>
      <c r="AH36" s="49">
        <v>72</v>
      </c>
      <c r="AI36" s="49">
        <v>66</v>
      </c>
      <c r="AJ36" s="49">
        <v>62</v>
      </c>
      <c r="AK36" s="49">
        <v>59</v>
      </c>
      <c r="AL36" s="49">
        <v>8</v>
      </c>
      <c r="AM36" s="49">
        <v>7</v>
      </c>
      <c r="AN36" s="28">
        <f t="shared" si="5"/>
        <v>273</v>
      </c>
      <c r="AO36" s="28">
        <f t="shared" si="5"/>
        <v>229</v>
      </c>
      <c r="AP36" s="28">
        <f t="shared" si="5"/>
        <v>657</v>
      </c>
      <c r="AQ36" s="28">
        <f t="shared" si="5"/>
        <v>523</v>
      </c>
      <c r="AR36" s="28">
        <f t="shared" si="5"/>
        <v>1354</v>
      </c>
      <c r="AS36" s="28">
        <f t="shared" si="5"/>
        <v>1076</v>
      </c>
      <c r="AT36" s="28">
        <f t="shared" si="5"/>
        <v>1975</v>
      </c>
      <c r="AU36" s="28">
        <f t="shared" si="5"/>
        <v>1517</v>
      </c>
      <c r="AV36" s="28">
        <f t="shared" si="5"/>
        <v>158</v>
      </c>
      <c r="AW36" s="28">
        <f t="shared" si="5"/>
        <v>121</v>
      </c>
      <c r="AX36" s="28">
        <f t="shared" si="6"/>
        <v>7883</v>
      </c>
    </row>
    <row r="37" spans="1:50" x14ac:dyDescent="0.35">
      <c r="A37" s="25" t="s">
        <v>113</v>
      </c>
      <c r="B37" s="25" t="s">
        <v>114</v>
      </c>
      <c r="C37" s="25" t="s">
        <v>129</v>
      </c>
      <c r="D37" s="25" t="s">
        <v>130</v>
      </c>
      <c r="E37" s="74">
        <v>4</v>
      </c>
      <c r="F37" s="32">
        <f t="shared" si="1"/>
        <v>5648</v>
      </c>
      <c r="G37" s="34">
        <f t="shared" si="2"/>
        <v>4307</v>
      </c>
      <c r="H37" s="28">
        <f t="shared" si="3"/>
        <v>1173</v>
      </c>
      <c r="I37" s="28">
        <f t="shared" si="4"/>
        <v>168</v>
      </c>
      <c r="J37" s="49">
        <v>116</v>
      </c>
      <c r="K37" s="49">
        <v>142</v>
      </c>
      <c r="L37" s="49">
        <v>376</v>
      </c>
      <c r="M37" s="49">
        <v>442</v>
      </c>
      <c r="N37" s="49">
        <v>758</v>
      </c>
      <c r="O37" s="49">
        <v>620</v>
      </c>
      <c r="P37" s="49">
        <v>924</v>
      </c>
      <c r="Q37" s="49">
        <v>756</v>
      </c>
      <c r="R37" s="49">
        <v>95</v>
      </c>
      <c r="S37" s="49">
        <v>78</v>
      </c>
      <c r="T37" s="49">
        <v>30</v>
      </c>
      <c r="U37" s="49">
        <v>37</v>
      </c>
      <c r="V37" s="49">
        <v>98</v>
      </c>
      <c r="W37" s="49">
        <v>115</v>
      </c>
      <c r="X37" s="49">
        <v>215</v>
      </c>
      <c r="Y37" s="49">
        <v>171</v>
      </c>
      <c r="Z37" s="49">
        <v>254</v>
      </c>
      <c r="AA37" s="49">
        <v>206</v>
      </c>
      <c r="AB37" s="49">
        <v>26</v>
      </c>
      <c r="AC37" s="49">
        <v>21</v>
      </c>
      <c r="AD37" s="49">
        <v>2</v>
      </c>
      <c r="AE37" s="49">
        <v>2</v>
      </c>
      <c r="AF37" s="49">
        <v>14</v>
      </c>
      <c r="AG37" s="49">
        <v>11</v>
      </c>
      <c r="AH37" s="49">
        <v>37</v>
      </c>
      <c r="AI37" s="49">
        <v>34</v>
      </c>
      <c r="AJ37" s="49">
        <v>31</v>
      </c>
      <c r="AK37" s="49">
        <v>30</v>
      </c>
      <c r="AL37" s="49">
        <v>4</v>
      </c>
      <c r="AM37" s="49">
        <v>3</v>
      </c>
      <c r="AN37" s="28">
        <f t="shared" si="5"/>
        <v>148</v>
      </c>
      <c r="AO37" s="28">
        <f t="shared" si="5"/>
        <v>181</v>
      </c>
      <c r="AP37" s="28">
        <f t="shared" si="5"/>
        <v>488</v>
      </c>
      <c r="AQ37" s="28">
        <f t="shared" si="5"/>
        <v>568</v>
      </c>
      <c r="AR37" s="28">
        <f t="shared" si="5"/>
        <v>1010</v>
      </c>
      <c r="AS37" s="28">
        <f t="shared" si="5"/>
        <v>825</v>
      </c>
      <c r="AT37" s="28">
        <f t="shared" si="5"/>
        <v>1209</v>
      </c>
      <c r="AU37" s="28">
        <f t="shared" si="5"/>
        <v>992</v>
      </c>
      <c r="AV37" s="28">
        <f t="shared" si="5"/>
        <v>125</v>
      </c>
      <c r="AW37" s="28">
        <f t="shared" si="5"/>
        <v>102</v>
      </c>
      <c r="AX37" s="28">
        <f t="shared" si="6"/>
        <v>5648</v>
      </c>
    </row>
    <row r="38" spans="1:50" x14ac:dyDescent="0.35">
      <c r="A38" s="25" t="s">
        <v>113</v>
      </c>
      <c r="B38" s="25" t="s">
        <v>114</v>
      </c>
      <c r="C38" s="25" t="s">
        <v>131</v>
      </c>
      <c r="D38" s="25" t="s">
        <v>132</v>
      </c>
      <c r="E38" s="74">
        <v>4</v>
      </c>
      <c r="F38" s="32">
        <f t="shared" si="1"/>
        <v>2487</v>
      </c>
      <c r="G38" s="34">
        <f t="shared" si="2"/>
        <v>509</v>
      </c>
      <c r="H38" s="28">
        <f t="shared" si="3"/>
        <v>1368</v>
      </c>
      <c r="I38" s="28">
        <f t="shared" si="4"/>
        <v>610</v>
      </c>
      <c r="J38" s="49">
        <v>11</v>
      </c>
      <c r="K38" s="49">
        <v>9</v>
      </c>
      <c r="L38" s="49">
        <v>48</v>
      </c>
      <c r="M38" s="49">
        <v>39</v>
      </c>
      <c r="N38" s="49">
        <v>95</v>
      </c>
      <c r="O38" s="49">
        <v>78</v>
      </c>
      <c r="P38" s="49">
        <v>115</v>
      </c>
      <c r="Q38" s="49">
        <v>99</v>
      </c>
      <c r="R38" s="49">
        <v>8</v>
      </c>
      <c r="S38" s="49">
        <v>7</v>
      </c>
      <c r="T38" s="49">
        <v>38</v>
      </c>
      <c r="U38" s="49">
        <v>31</v>
      </c>
      <c r="V38" s="49">
        <v>143</v>
      </c>
      <c r="W38" s="49">
        <v>117</v>
      </c>
      <c r="X38" s="49">
        <v>241</v>
      </c>
      <c r="Y38" s="49">
        <v>197</v>
      </c>
      <c r="Z38" s="49">
        <v>308</v>
      </c>
      <c r="AA38" s="49">
        <v>252</v>
      </c>
      <c r="AB38" s="49">
        <v>23</v>
      </c>
      <c r="AC38" s="49">
        <v>18</v>
      </c>
      <c r="AD38" s="49">
        <v>9</v>
      </c>
      <c r="AE38" s="49">
        <v>8</v>
      </c>
      <c r="AF38" s="49">
        <v>50</v>
      </c>
      <c r="AG38" s="49">
        <v>41</v>
      </c>
      <c r="AH38" s="49">
        <v>132</v>
      </c>
      <c r="AI38" s="49">
        <v>121</v>
      </c>
      <c r="AJ38" s="49">
        <v>113</v>
      </c>
      <c r="AK38" s="49">
        <v>109</v>
      </c>
      <c r="AL38" s="49">
        <v>15</v>
      </c>
      <c r="AM38" s="49">
        <v>12</v>
      </c>
      <c r="AN38" s="28">
        <f t="shared" si="5"/>
        <v>58</v>
      </c>
      <c r="AO38" s="28">
        <f t="shared" si="5"/>
        <v>48</v>
      </c>
      <c r="AP38" s="28">
        <f t="shared" si="5"/>
        <v>241</v>
      </c>
      <c r="AQ38" s="28">
        <f t="shared" si="5"/>
        <v>197</v>
      </c>
      <c r="AR38" s="28">
        <f t="shared" si="5"/>
        <v>468</v>
      </c>
      <c r="AS38" s="28">
        <f t="shared" si="5"/>
        <v>396</v>
      </c>
      <c r="AT38" s="28">
        <f t="shared" si="5"/>
        <v>536</v>
      </c>
      <c r="AU38" s="28">
        <f t="shared" si="5"/>
        <v>460</v>
      </c>
      <c r="AV38" s="28">
        <f t="shared" si="5"/>
        <v>46</v>
      </c>
      <c r="AW38" s="28">
        <f t="shared" si="5"/>
        <v>37</v>
      </c>
      <c r="AX38" s="28">
        <f t="shared" si="6"/>
        <v>2487</v>
      </c>
    </row>
    <row r="39" spans="1:50" x14ac:dyDescent="0.35">
      <c r="A39" s="25" t="s">
        <v>113</v>
      </c>
      <c r="B39" s="25" t="s">
        <v>114</v>
      </c>
      <c r="C39" s="25" t="s">
        <v>133</v>
      </c>
      <c r="D39" s="25" t="s">
        <v>134</v>
      </c>
      <c r="E39" s="74">
        <v>0</v>
      </c>
      <c r="F39" s="32">
        <f t="shared" si="1"/>
        <v>0</v>
      </c>
      <c r="G39" s="34">
        <f t="shared" si="2"/>
        <v>0</v>
      </c>
      <c r="H39" s="28">
        <f t="shared" si="3"/>
        <v>0</v>
      </c>
      <c r="I39" s="28">
        <f t="shared" si="4"/>
        <v>0</v>
      </c>
      <c r="J39" s="49">
        <v>0</v>
      </c>
      <c r="K39" s="49">
        <v>0</v>
      </c>
      <c r="L39" s="49">
        <v>0</v>
      </c>
      <c r="M39" s="49">
        <v>0</v>
      </c>
      <c r="N39" s="49">
        <v>0</v>
      </c>
      <c r="O39" s="49">
        <v>0</v>
      </c>
      <c r="P39" s="49">
        <v>0</v>
      </c>
      <c r="Q39" s="49">
        <v>0</v>
      </c>
      <c r="R39" s="49">
        <v>0</v>
      </c>
      <c r="S39" s="49">
        <v>0</v>
      </c>
      <c r="T39" s="49">
        <v>0</v>
      </c>
      <c r="U39" s="49">
        <v>0</v>
      </c>
      <c r="V39" s="49">
        <v>0</v>
      </c>
      <c r="W39" s="49">
        <v>0</v>
      </c>
      <c r="X39" s="49">
        <v>0</v>
      </c>
      <c r="Y39" s="49">
        <v>0</v>
      </c>
      <c r="Z39" s="49">
        <v>0</v>
      </c>
      <c r="AA39" s="49">
        <v>0</v>
      </c>
      <c r="AB39" s="49">
        <v>0</v>
      </c>
      <c r="AC39" s="49">
        <v>0</v>
      </c>
      <c r="AD39" s="49">
        <v>0</v>
      </c>
      <c r="AE39" s="49">
        <v>0</v>
      </c>
      <c r="AF39" s="49">
        <v>0</v>
      </c>
      <c r="AG39" s="49">
        <v>0</v>
      </c>
      <c r="AH39" s="49">
        <v>0</v>
      </c>
      <c r="AI39" s="49">
        <v>0</v>
      </c>
      <c r="AJ39" s="49">
        <v>0</v>
      </c>
      <c r="AK39" s="49">
        <v>0</v>
      </c>
      <c r="AL39" s="49">
        <v>0</v>
      </c>
      <c r="AM39" s="49">
        <v>0</v>
      </c>
      <c r="AN39" s="28">
        <f t="shared" si="5"/>
        <v>0</v>
      </c>
      <c r="AO39" s="28">
        <f t="shared" si="5"/>
        <v>0</v>
      </c>
      <c r="AP39" s="28">
        <f t="shared" si="5"/>
        <v>0</v>
      </c>
      <c r="AQ39" s="28">
        <f t="shared" si="5"/>
        <v>0</v>
      </c>
      <c r="AR39" s="28">
        <f t="shared" si="5"/>
        <v>0</v>
      </c>
      <c r="AS39" s="28">
        <f t="shared" si="5"/>
        <v>0</v>
      </c>
      <c r="AT39" s="28">
        <f t="shared" si="5"/>
        <v>0</v>
      </c>
      <c r="AU39" s="28">
        <f t="shared" si="5"/>
        <v>0</v>
      </c>
      <c r="AV39" s="28">
        <f t="shared" si="5"/>
        <v>0</v>
      </c>
      <c r="AW39" s="28">
        <f t="shared" si="5"/>
        <v>0</v>
      </c>
      <c r="AX39" s="28">
        <f t="shared" si="6"/>
        <v>0</v>
      </c>
    </row>
    <row r="40" spans="1:50" x14ac:dyDescent="0.35">
      <c r="A40" s="25" t="s">
        <v>113</v>
      </c>
      <c r="B40" s="25" t="s">
        <v>114</v>
      </c>
      <c r="C40" s="25" t="s">
        <v>135</v>
      </c>
      <c r="D40" s="25" t="s">
        <v>136</v>
      </c>
      <c r="E40" s="74">
        <v>3</v>
      </c>
      <c r="F40" s="32">
        <f t="shared" si="1"/>
        <v>13174</v>
      </c>
      <c r="G40" s="34">
        <f t="shared" si="2"/>
        <v>8184</v>
      </c>
      <c r="H40" s="28">
        <f t="shared" si="3"/>
        <v>4810</v>
      </c>
      <c r="I40" s="28">
        <f t="shared" si="4"/>
        <v>180</v>
      </c>
      <c r="J40" s="49">
        <v>349</v>
      </c>
      <c r="K40" s="49">
        <v>258</v>
      </c>
      <c r="L40" s="49">
        <v>789</v>
      </c>
      <c r="M40" s="49">
        <v>674</v>
      </c>
      <c r="N40" s="49">
        <v>1674</v>
      </c>
      <c r="O40" s="49">
        <v>1371</v>
      </c>
      <c r="P40" s="49">
        <v>1637</v>
      </c>
      <c r="Q40" s="49">
        <v>1059</v>
      </c>
      <c r="R40" s="49">
        <v>193</v>
      </c>
      <c r="S40" s="49">
        <v>180</v>
      </c>
      <c r="T40" s="49">
        <v>124</v>
      </c>
      <c r="U40" s="49">
        <v>98</v>
      </c>
      <c r="V40" s="49">
        <v>288</v>
      </c>
      <c r="W40" s="49">
        <v>227</v>
      </c>
      <c r="X40" s="49">
        <v>1093</v>
      </c>
      <c r="Y40" s="49">
        <v>817</v>
      </c>
      <c r="Z40" s="49">
        <v>1108</v>
      </c>
      <c r="AA40" s="49">
        <v>719</v>
      </c>
      <c r="AB40" s="49">
        <v>181</v>
      </c>
      <c r="AC40" s="49">
        <v>155</v>
      </c>
      <c r="AD40" s="49">
        <v>3</v>
      </c>
      <c r="AE40" s="49">
        <v>2</v>
      </c>
      <c r="AF40" s="49">
        <v>15</v>
      </c>
      <c r="AG40" s="49">
        <v>12</v>
      </c>
      <c r="AH40" s="49">
        <v>39</v>
      </c>
      <c r="AI40" s="49">
        <v>36</v>
      </c>
      <c r="AJ40" s="49">
        <v>33</v>
      </c>
      <c r="AK40" s="49">
        <v>32</v>
      </c>
      <c r="AL40" s="49">
        <v>4</v>
      </c>
      <c r="AM40" s="49">
        <v>4</v>
      </c>
      <c r="AN40" s="28">
        <f t="shared" si="5"/>
        <v>476</v>
      </c>
      <c r="AO40" s="28">
        <f t="shared" si="5"/>
        <v>358</v>
      </c>
      <c r="AP40" s="28">
        <f t="shared" si="5"/>
        <v>1092</v>
      </c>
      <c r="AQ40" s="28">
        <f t="shared" si="5"/>
        <v>913</v>
      </c>
      <c r="AR40" s="28">
        <f t="shared" si="5"/>
        <v>2806</v>
      </c>
      <c r="AS40" s="28">
        <f t="shared" si="5"/>
        <v>2224</v>
      </c>
      <c r="AT40" s="28">
        <f t="shared" si="5"/>
        <v>2778</v>
      </c>
      <c r="AU40" s="28">
        <f t="shared" si="5"/>
        <v>1810</v>
      </c>
      <c r="AV40" s="28">
        <f t="shared" si="5"/>
        <v>378</v>
      </c>
      <c r="AW40" s="28">
        <f t="shared" si="5"/>
        <v>339</v>
      </c>
      <c r="AX40" s="28">
        <f t="shared" si="6"/>
        <v>13174</v>
      </c>
    </row>
    <row r="41" spans="1:50" x14ac:dyDescent="0.35">
      <c r="A41" s="25" t="s">
        <v>113</v>
      </c>
      <c r="B41" s="25" t="s">
        <v>114</v>
      </c>
      <c r="C41" s="25" t="s">
        <v>137</v>
      </c>
      <c r="D41" s="25" t="s">
        <v>138</v>
      </c>
      <c r="E41" s="74">
        <v>2</v>
      </c>
      <c r="F41" s="32">
        <f t="shared" si="1"/>
        <v>2629</v>
      </c>
      <c r="G41" s="34">
        <f t="shared" si="2"/>
        <v>593</v>
      </c>
      <c r="H41" s="28">
        <f t="shared" si="3"/>
        <v>304</v>
      </c>
      <c r="I41" s="28">
        <f t="shared" si="4"/>
        <v>1732</v>
      </c>
      <c r="J41" s="49">
        <v>23</v>
      </c>
      <c r="K41" s="49">
        <v>21</v>
      </c>
      <c r="L41" s="49">
        <v>54</v>
      </c>
      <c r="M41" s="49">
        <v>48</v>
      </c>
      <c r="N41" s="49">
        <v>91</v>
      </c>
      <c r="O41" s="49">
        <v>83</v>
      </c>
      <c r="P41" s="49">
        <v>138</v>
      </c>
      <c r="Q41" s="49">
        <v>124</v>
      </c>
      <c r="R41" s="49">
        <v>6</v>
      </c>
      <c r="S41" s="49">
        <v>5</v>
      </c>
      <c r="T41" s="49">
        <v>13</v>
      </c>
      <c r="U41" s="49">
        <v>15</v>
      </c>
      <c r="V41" s="49">
        <v>20</v>
      </c>
      <c r="W41" s="49">
        <v>20</v>
      </c>
      <c r="X41" s="49">
        <v>69</v>
      </c>
      <c r="Y41" s="49">
        <v>62</v>
      </c>
      <c r="Z41" s="49">
        <v>52</v>
      </c>
      <c r="AA41" s="49">
        <v>51</v>
      </c>
      <c r="AB41" s="49">
        <v>1</v>
      </c>
      <c r="AC41" s="49">
        <v>1</v>
      </c>
      <c r="AD41" s="49">
        <v>24</v>
      </c>
      <c r="AE41" s="49">
        <v>23</v>
      </c>
      <c r="AF41" s="49">
        <v>142</v>
      </c>
      <c r="AG41" s="49">
        <v>116</v>
      </c>
      <c r="AH41" s="49">
        <v>374</v>
      </c>
      <c r="AI41" s="49">
        <v>344</v>
      </c>
      <c r="AJ41" s="49">
        <v>322</v>
      </c>
      <c r="AK41" s="49">
        <v>310</v>
      </c>
      <c r="AL41" s="49">
        <v>42</v>
      </c>
      <c r="AM41" s="49">
        <v>35</v>
      </c>
      <c r="AN41" s="28">
        <f t="shared" si="5"/>
        <v>60</v>
      </c>
      <c r="AO41" s="28">
        <f t="shared" si="5"/>
        <v>59</v>
      </c>
      <c r="AP41" s="28">
        <f t="shared" si="5"/>
        <v>216</v>
      </c>
      <c r="AQ41" s="28">
        <f t="shared" si="5"/>
        <v>184</v>
      </c>
      <c r="AR41" s="28">
        <f t="shared" si="5"/>
        <v>534</v>
      </c>
      <c r="AS41" s="28">
        <f t="shared" si="5"/>
        <v>489</v>
      </c>
      <c r="AT41" s="28">
        <f t="shared" si="5"/>
        <v>512</v>
      </c>
      <c r="AU41" s="28">
        <f t="shared" si="5"/>
        <v>485</v>
      </c>
      <c r="AV41" s="28">
        <f t="shared" si="5"/>
        <v>49</v>
      </c>
      <c r="AW41" s="28">
        <f t="shared" si="5"/>
        <v>41</v>
      </c>
      <c r="AX41" s="28">
        <f t="shared" si="6"/>
        <v>2629</v>
      </c>
    </row>
    <row r="42" spans="1:50" x14ac:dyDescent="0.35">
      <c r="A42" s="25" t="s">
        <v>113</v>
      </c>
      <c r="B42" s="25" t="s">
        <v>114</v>
      </c>
      <c r="C42" s="25" t="s">
        <v>139</v>
      </c>
      <c r="D42" s="25" t="s">
        <v>140</v>
      </c>
      <c r="E42" s="74">
        <v>4</v>
      </c>
      <c r="F42" s="32">
        <f t="shared" si="1"/>
        <v>18133</v>
      </c>
      <c r="G42" s="34">
        <f t="shared" si="2"/>
        <v>16348</v>
      </c>
      <c r="H42" s="28">
        <f t="shared" si="3"/>
        <v>287</v>
      </c>
      <c r="I42" s="28">
        <f t="shared" si="4"/>
        <v>1498</v>
      </c>
      <c r="J42" s="49">
        <v>412</v>
      </c>
      <c r="K42" s="49">
        <v>329</v>
      </c>
      <c r="L42" s="49">
        <v>1490</v>
      </c>
      <c r="M42" s="49">
        <v>1129</v>
      </c>
      <c r="N42" s="49">
        <v>3113</v>
      </c>
      <c r="O42" s="49">
        <v>2485</v>
      </c>
      <c r="P42" s="49">
        <v>3864</v>
      </c>
      <c r="Q42" s="49">
        <v>3067</v>
      </c>
      <c r="R42" s="49">
        <v>256</v>
      </c>
      <c r="S42" s="49">
        <v>203</v>
      </c>
      <c r="T42" s="49">
        <v>10</v>
      </c>
      <c r="U42" s="49">
        <v>9</v>
      </c>
      <c r="V42" s="49">
        <v>19</v>
      </c>
      <c r="W42" s="49">
        <v>17</v>
      </c>
      <c r="X42" s="49">
        <v>53</v>
      </c>
      <c r="Y42" s="49">
        <v>46</v>
      </c>
      <c r="Z42" s="49">
        <v>65</v>
      </c>
      <c r="AA42" s="49">
        <v>55</v>
      </c>
      <c r="AB42" s="49">
        <v>7</v>
      </c>
      <c r="AC42" s="49">
        <v>6</v>
      </c>
      <c r="AD42" s="49">
        <v>21</v>
      </c>
      <c r="AE42" s="49">
        <v>19</v>
      </c>
      <c r="AF42" s="49">
        <v>123</v>
      </c>
      <c r="AG42" s="49">
        <v>100</v>
      </c>
      <c r="AH42" s="49">
        <v>324</v>
      </c>
      <c r="AI42" s="49">
        <v>298</v>
      </c>
      <c r="AJ42" s="49">
        <v>279</v>
      </c>
      <c r="AK42" s="49">
        <v>268</v>
      </c>
      <c r="AL42" s="49">
        <v>36</v>
      </c>
      <c r="AM42" s="49">
        <v>30</v>
      </c>
      <c r="AN42" s="28">
        <f t="shared" si="5"/>
        <v>443</v>
      </c>
      <c r="AO42" s="28">
        <f t="shared" si="5"/>
        <v>357</v>
      </c>
      <c r="AP42" s="28">
        <f t="shared" si="5"/>
        <v>1632</v>
      </c>
      <c r="AQ42" s="28">
        <f t="shared" si="5"/>
        <v>1246</v>
      </c>
      <c r="AR42" s="28">
        <f t="shared" si="5"/>
        <v>3490</v>
      </c>
      <c r="AS42" s="28">
        <f t="shared" si="5"/>
        <v>2829</v>
      </c>
      <c r="AT42" s="28">
        <f t="shared" si="5"/>
        <v>4208</v>
      </c>
      <c r="AU42" s="28">
        <f t="shared" si="5"/>
        <v>3390</v>
      </c>
      <c r="AV42" s="28">
        <f t="shared" si="5"/>
        <v>299</v>
      </c>
      <c r="AW42" s="28">
        <f t="shared" si="5"/>
        <v>239</v>
      </c>
      <c r="AX42" s="28">
        <f t="shared" si="6"/>
        <v>18133</v>
      </c>
    </row>
    <row r="43" spans="1:50" x14ac:dyDescent="0.35">
      <c r="A43" s="25" t="s">
        <v>113</v>
      </c>
      <c r="B43" s="25" t="s">
        <v>114</v>
      </c>
      <c r="C43" s="25" t="s">
        <v>141</v>
      </c>
      <c r="D43" s="25" t="s">
        <v>142</v>
      </c>
      <c r="E43" s="74">
        <v>4</v>
      </c>
      <c r="F43" s="32">
        <f t="shared" si="1"/>
        <v>3645</v>
      </c>
      <c r="G43" s="34">
        <f t="shared" si="2"/>
        <v>1239</v>
      </c>
      <c r="H43" s="28">
        <f t="shared" si="3"/>
        <v>1970</v>
      </c>
      <c r="I43" s="28">
        <f t="shared" si="4"/>
        <v>436</v>
      </c>
      <c r="J43" s="49">
        <v>48</v>
      </c>
      <c r="K43" s="49">
        <v>41</v>
      </c>
      <c r="L43" s="49">
        <v>108</v>
      </c>
      <c r="M43" s="49">
        <v>92</v>
      </c>
      <c r="N43" s="49">
        <v>274</v>
      </c>
      <c r="O43" s="49">
        <v>226</v>
      </c>
      <c r="P43" s="49">
        <v>204</v>
      </c>
      <c r="Q43" s="49">
        <v>164</v>
      </c>
      <c r="R43" s="49">
        <v>44</v>
      </c>
      <c r="S43" s="49">
        <v>38</v>
      </c>
      <c r="T43" s="49">
        <v>86</v>
      </c>
      <c r="U43" s="49">
        <v>71</v>
      </c>
      <c r="V43" s="49">
        <v>130</v>
      </c>
      <c r="W43" s="49">
        <v>107</v>
      </c>
      <c r="X43" s="49">
        <v>464</v>
      </c>
      <c r="Y43" s="49">
        <v>383</v>
      </c>
      <c r="Z43" s="49">
        <v>291</v>
      </c>
      <c r="AA43" s="49">
        <v>241</v>
      </c>
      <c r="AB43" s="49">
        <v>108</v>
      </c>
      <c r="AC43" s="49">
        <v>89</v>
      </c>
      <c r="AD43" s="49">
        <v>6</v>
      </c>
      <c r="AE43" s="49">
        <v>6</v>
      </c>
      <c r="AF43" s="49">
        <v>36</v>
      </c>
      <c r="AG43" s="49">
        <v>29</v>
      </c>
      <c r="AH43" s="49">
        <v>94</v>
      </c>
      <c r="AI43" s="49">
        <v>87</v>
      </c>
      <c r="AJ43" s="49">
        <v>81</v>
      </c>
      <c r="AK43" s="49">
        <v>78</v>
      </c>
      <c r="AL43" s="49">
        <v>10</v>
      </c>
      <c r="AM43" s="49">
        <v>9</v>
      </c>
      <c r="AN43" s="28">
        <f t="shared" si="5"/>
        <v>140</v>
      </c>
      <c r="AO43" s="28">
        <f t="shared" si="5"/>
        <v>118</v>
      </c>
      <c r="AP43" s="28">
        <f t="shared" si="5"/>
        <v>274</v>
      </c>
      <c r="AQ43" s="28">
        <f t="shared" si="5"/>
        <v>228</v>
      </c>
      <c r="AR43" s="28">
        <f t="shared" si="5"/>
        <v>832</v>
      </c>
      <c r="AS43" s="28">
        <f t="shared" si="5"/>
        <v>696</v>
      </c>
      <c r="AT43" s="28">
        <f t="shared" si="5"/>
        <v>576</v>
      </c>
      <c r="AU43" s="28">
        <f t="shared" si="5"/>
        <v>483</v>
      </c>
      <c r="AV43" s="28">
        <f t="shared" si="5"/>
        <v>162</v>
      </c>
      <c r="AW43" s="28">
        <f t="shared" si="5"/>
        <v>136</v>
      </c>
      <c r="AX43" s="28">
        <f t="shared" si="6"/>
        <v>3645</v>
      </c>
    </row>
    <row r="44" spans="1:50" x14ac:dyDescent="0.35">
      <c r="A44" s="25" t="s">
        <v>113</v>
      </c>
      <c r="B44" s="25" t="s">
        <v>114</v>
      </c>
      <c r="C44" s="25" t="s">
        <v>143</v>
      </c>
      <c r="D44" s="25" t="s">
        <v>144</v>
      </c>
      <c r="E44" s="74">
        <v>3</v>
      </c>
      <c r="F44" s="32">
        <f t="shared" si="1"/>
        <v>2373</v>
      </c>
      <c r="G44" s="34">
        <f t="shared" si="2"/>
        <v>2081</v>
      </c>
      <c r="H44" s="28">
        <f t="shared" si="3"/>
        <v>0</v>
      </c>
      <c r="I44" s="28">
        <f t="shared" si="4"/>
        <v>292</v>
      </c>
      <c r="J44" s="49">
        <v>31</v>
      </c>
      <c r="K44" s="49">
        <v>24</v>
      </c>
      <c r="L44" s="49">
        <v>211</v>
      </c>
      <c r="M44" s="49">
        <v>157</v>
      </c>
      <c r="N44" s="49">
        <v>338</v>
      </c>
      <c r="O44" s="49">
        <v>272</v>
      </c>
      <c r="P44" s="49">
        <v>527</v>
      </c>
      <c r="Q44" s="49">
        <v>488</v>
      </c>
      <c r="R44" s="49">
        <v>18</v>
      </c>
      <c r="S44" s="49">
        <v>15</v>
      </c>
      <c r="T44" s="49">
        <v>0</v>
      </c>
      <c r="U44" s="49">
        <v>0</v>
      </c>
      <c r="V44" s="49">
        <v>0</v>
      </c>
      <c r="W44" s="49">
        <v>0</v>
      </c>
      <c r="X44" s="49">
        <v>0</v>
      </c>
      <c r="Y44" s="49">
        <v>0</v>
      </c>
      <c r="Z44" s="49">
        <v>0</v>
      </c>
      <c r="AA44" s="49">
        <v>0</v>
      </c>
      <c r="AB44" s="49">
        <v>0</v>
      </c>
      <c r="AC44" s="49">
        <v>0</v>
      </c>
      <c r="AD44" s="49">
        <v>4</v>
      </c>
      <c r="AE44" s="49">
        <v>4</v>
      </c>
      <c r="AF44" s="49">
        <v>24</v>
      </c>
      <c r="AG44" s="49">
        <v>20</v>
      </c>
      <c r="AH44" s="49">
        <v>63</v>
      </c>
      <c r="AI44" s="49">
        <v>58</v>
      </c>
      <c r="AJ44" s="49">
        <v>54</v>
      </c>
      <c r="AK44" s="49">
        <v>52</v>
      </c>
      <c r="AL44" s="49">
        <v>7</v>
      </c>
      <c r="AM44" s="49">
        <v>6</v>
      </c>
      <c r="AN44" s="28">
        <f t="shared" si="5"/>
        <v>35</v>
      </c>
      <c r="AO44" s="28">
        <f t="shared" si="5"/>
        <v>28</v>
      </c>
      <c r="AP44" s="28">
        <f t="shared" si="5"/>
        <v>235</v>
      </c>
      <c r="AQ44" s="28">
        <f t="shared" si="5"/>
        <v>177</v>
      </c>
      <c r="AR44" s="28">
        <f t="shared" si="5"/>
        <v>401</v>
      </c>
      <c r="AS44" s="28">
        <f t="shared" si="5"/>
        <v>330</v>
      </c>
      <c r="AT44" s="28">
        <f t="shared" si="5"/>
        <v>581</v>
      </c>
      <c r="AU44" s="28">
        <f t="shared" si="5"/>
        <v>540</v>
      </c>
      <c r="AV44" s="28">
        <f t="shared" si="5"/>
        <v>25</v>
      </c>
      <c r="AW44" s="28">
        <f t="shared" si="5"/>
        <v>21</v>
      </c>
      <c r="AX44" s="28">
        <f t="shared" si="6"/>
        <v>2373</v>
      </c>
    </row>
    <row r="45" spans="1:50" x14ac:dyDescent="0.35">
      <c r="A45" s="25" t="s">
        <v>113</v>
      </c>
      <c r="B45" s="25" t="s">
        <v>114</v>
      </c>
      <c r="C45" s="25" t="s">
        <v>145</v>
      </c>
      <c r="D45" s="25" t="s">
        <v>146</v>
      </c>
      <c r="E45" s="74">
        <v>3</v>
      </c>
      <c r="F45" s="32">
        <f t="shared" si="1"/>
        <v>11336</v>
      </c>
      <c r="G45" s="34">
        <f t="shared" si="2"/>
        <v>7666</v>
      </c>
      <c r="H45" s="28">
        <f t="shared" si="3"/>
        <v>3121</v>
      </c>
      <c r="I45" s="28">
        <f t="shared" si="4"/>
        <v>549</v>
      </c>
      <c r="J45" s="49">
        <v>317</v>
      </c>
      <c r="K45" s="49">
        <v>261</v>
      </c>
      <c r="L45" s="49">
        <v>704</v>
      </c>
      <c r="M45" s="49">
        <v>571</v>
      </c>
      <c r="N45" s="49">
        <v>1187</v>
      </c>
      <c r="O45" s="49">
        <v>965</v>
      </c>
      <c r="P45" s="49">
        <v>1850</v>
      </c>
      <c r="Q45" s="49">
        <v>1498</v>
      </c>
      <c r="R45" s="49">
        <v>173</v>
      </c>
      <c r="S45" s="49">
        <v>140</v>
      </c>
      <c r="T45" s="49">
        <v>117</v>
      </c>
      <c r="U45" s="49">
        <v>99</v>
      </c>
      <c r="V45" s="49">
        <v>263</v>
      </c>
      <c r="W45" s="49">
        <v>212</v>
      </c>
      <c r="X45" s="49">
        <v>481</v>
      </c>
      <c r="Y45" s="49">
        <v>388</v>
      </c>
      <c r="Z45" s="49">
        <v>792</v>
      </c>
      <c r="AA45" s="49">
        <v>643</v>
      </c>
      <c r="AB45" s="49">
        <v>70</v>
      </c>
      <c r="AC45" s="49">
        <v>56</v>
      </c>
      <c r="AD45" s="49">
        <v>8</v>
      </c>
      <c r="AE45" s="49">
        <v>7</v>
      </c>
      <c r="AF45" s="49">
        <v>45</v>
      </c>
      <c r="AG45" s="49">
        <v>37</v>
      </c>
      <c r="AH45" s="49">
        <v>119</v>
      </c>
      <c r="AI45" s="49">
        <v>109</v>
      </c>
      <c r="AJ45" s="49">
        <v>102</v>
      </c>
      <c r="AK45" s="49">
        <v>98</v>
      </c>
      <c r="AL45" s="49">
        <v>13</v>
      </c>
      <c r="AM45" s="49">
        <v>11</v>
      </c>
      <c r="AN45" s="28">
        <f t="shared" si="5"/>
        <v>442</v>
      </c>
      <c r="AO45" s="28">
        <f t="shared" si="5"/>
        <v>367</v>
      </c>
      <c r="AP45" s="28">
        <f t="shared" si="5"/>
        <v>1012</v>
      </c>
      <c r="AQ45" s="28">
        <f t="shared" si="5"/>
        <v>820</v>
      </c>
      <c r="AR45" s="28">
        <f t="shared" si="5"/>
        <v>1787</v>
      </c>
      <c r="AS45" s="28">
        <f t="shared" si="5"/>
        <v>1462</v>
      </c>
      <c r="AT45" s="28">
        <f t="shared" si="5"/>
        <v>2744</v>
      </c>
      <c r="AU45" s="28">
        <f t="shared" si="5"/>
        <v>2239</v>
      </c>
      <c r="AV45" s="28">
        <f t="shared" si="5"/>
        <v>256</v>
      </c>
      <c r="AW45" s="28">
        <f t="shared" si="5"/>
        <v>207</v>
      </c>
      <c r="AX45" s="28">
        <f t="shared" si="6"/>
        <v>11336</v>
      </c>
    </row>
    <row r="46" spans="1:50" x14ac:dyDescent="0.35">
      <c r="A46" s="25" t="s">
        <v>113</v>
      </c>
      <c r="B46" s="25" t="s">
        <v>114</v>
      </c>
      <c r="C46" s="25" t="s">
        <v>147</v>
      </c>
      <c r="D46" s="25" t="s">
        <v>148</v>
      </c>
      <c r="E46" s="74">
        <v>0</v>
      </c>
      <c r="F46" s="32">
        <f t="shared" si="1"/>
        <v>0</v>
      </c>
      <c r="G46" s="34">
        <f t="shared" si="2"/>
        <v>0</v>
      </c>
      <c r="H46" s="28">
        <f t="shared" si="3"/>
        <v>0</v>
      </c>
      <c r="I46" s="28">
        <f t="shared" si="4"/>
        <v>0</v>
      </c>
      <c r="J46" s="49">
        <v>0</v>
      </c>
      <c r="K46" s="49">
        <v>0</v>
      </c>
      <c r="L46" s="49">
        <v>0</v>
      </c>
      <c r="M46" s="49">
        <v>0</v>
      </c>
      <c r="N46" s="49">
        <v>0</v>
      </c>
      <c r="O46" s="49">
        <v>0</v>
      </c>
      <c r="P46" s="49">
        <v>0</v>
      </c>
      <c r="Q46" s="49">
        <v>0</v>
      </c>
      <c r="R46" s="49">
        <v>0</v>
      </c>
      <c r="S46" s="49">
        <v>0</v>
      </c>
      <c r="T46" s="49">
        <v>0</v>
      </c>
      <c r="U46" s="49">
        <v>0</v>
      </c>
      <c r="V46" s="49">
        <v>0</v>
      </c>
      <c r="W46" s="49">
        <v>0</v>
      </c>
      <c r="X46" s="49">
        <v>0</v>
      </c>
      <c r="Y46" s="49">
        <v>0</v>
      </c>
      <c r="Z46" s="49">
        <v>0</v>
      </c>
      <c r="AA46" s="49">
        <v>0</v>
      </c>
      <c r="AB46" s="49">
        <v>0</v>
      </c>
      <c r="AC46" s="49">
        <v>0</v>
      </c>
      <c r="AD46" s="49">
        <v>0</v>
      </c>
      <c r="AE46" s="49">
        <v>0</v>
      </c>
      <c r="AF46" s="49">
        <v>0</v>
      </c>
      <c r="AG46" s="49">
        <v>0</v>
      </c>
      <c r="AH46" s="49">
        <v>0</v>
      </c>
      <c r="AI46" s="49">
        <v>0</v>
      </c>
      <c r="AJ46" s="49">
        <v>0</v>
      </c>
      <c r="AK46" s="49">
        <v>0</v>
      </c>
      <c r="AL46" s="49">
        <v>0</v>
      </c>
      <c r="AM46" s="49">
        <v>0</v>
      </c>
      <c r="AN46" s="28">
        <f t="shared" si="5"/>
        <v>0</v>
      </c>
      <c r="AO46" s="28">
        <f t="shared" si="5"/>
        <v>0</v>
      </c>
      <c r="AP46" s="28">
        <f t="shared" si="5"/>
        <v>0</v>
      </c>
      <c r="AQ46" s="28">
        <f t="shared" si="5"/>
        <v>0</v>
      </c>
      <c r="AR46" s="28">
        <f t="shared" si="5"/>
        <v>0</v>
      </c>
      <c r="AS46" s="28">
        <f t="shared" si="5"/>
        <v>0</v>
      </c>
      <c r="AT46" s="28">
        <f t="shared" si="5"/>
        <v>0</v>
      </c>
      <c r="AU46" s="28">
        <f t="shared" si="5"/>
        <v>0</v>
      </c>
      <c r="AV46" s="28">
        <f t="shared" si="5"/>
        <v>0</v>
      </c>
      <c r="AW46" s="28">
        <f t="shared" si="5"/>
        <v>0</v>
      </c>
      <c r="AX46" s="28">
        <f t="shared" si="6"/>
        <v>0</v>
      </c>
    </row>
    <row r="47" spans="1:50" x14ac:dyDescent="0.35">
      <c r="A47" s="25" t="s">
        <v>113</v>
      </c>
      <c r="B47" s="25" t="s">
        <v>114</v>
      </c>
      <c r="C47" s="25" t="s">
        <v>149</v>
      </c>
      <c r="D47" s="25" t="s">
        <v>150</v>
      </c>
      <c r="E47" s="74">
        <v>2</v>
      </c>
      <c r="F47" s="32">
        <f t="shared" si="1"/>
        <v>1183</v>
      </c>
      <c r="G47" s="34">
        <f t="shared" si="2"/>
        <v>127</v>
      </c>
      <c r="H47" s="28">
        <f t="shared" si="3"/>
        <v>0</v>
      </c>
      <c r="I47" s="28">
        <f t="shared" si="4"/>
        <v>1056</v>
      </c>
      <c r="J47" s="49">
        <v>15</v>
      </c>
      <c r="K47" s="49">
        <v>13</v>
      </c>
      <c r="L47" s="49">
        <v>12</v>
      </c>
      <c r="M47" s="49">
        <v>10</v>
      </c>
      <c r="N47" s="49">
        <v>20</v>
      </c>
      <c r="O47" s="49">
        <v>16</v>
      </c>
      <c r="P47" s="49">
        <v>17</v>
      </c>
      <c r="Q47" s="49">
        <v>15</v>
      </c>
      <c r="R47" s="49">
        <v>5</v>
      </c>
      <c r="S47" s="49">
        <v>4</v>
      </c>
      <c r="T47" s="49">
        <v>0</v>
      </c>
      <c r="U47" s="49">
        <v>0</v>
      </c>
      <c r="V47" s="49">
        <v>0</v>
      </c>
      <c r="W47" s="49">
        <v>0</v>
      </c>
      <c r="X47" s="49">
        <v>0</v>
      </c>
      <c r="Y47" s="49">
        <v>0</v>
      </c>
      <c r="Z47" s="49">
        <v>0</v>
      </c>
      <c r="AA47" s="49">
        <v>0</v>
      </c>
      <c r="AB47" s="49">
        <v>0</v>
      </c>
      <c r="AC47" s="49">
        <v>0</v>
      </c>
      <c r="AD47" s="49">
        <v>15</v>
      </c>
      <c r="AE47" s="49">
        <v>14</v>
      </c>
      <c r="AF47" s="49">
        <v>87</v>
      </c>
      <c r="AG47" s="49">
        <v>71</v>
      </c>
      <c r="AH47" s="49">
        <v>228</v>
      </c>
      <c r="AI47" s="49">
        <v>210</v>
      </c>
      <c r="AJ47" s="49">
        <v>196</v>
      </c>
      <c r="AK47" s="49">
        <v>189</v>
      </c>
      <c r="AL47" s="49">
        <v>25</v>
      </c>
      <c r="AM47" s="49">
        <v>21</v>
      </c>
      <c r="AN47" s="28">
        <f t="shared" si="5"/>
        <v>30</v>
      </c>
      <c r="AO47" s="28">
        <f t="shared" si="5"/>
        <v>27</v>
      </c>
      <c r="AP47" s="28">
        <f t="shared" si="5"/>
        <v>99</v>
      </c>
      <c r="AQ47" s="28">
        <f t="shared" si="5"/>
        <v>81</v>
      </c>
      <c r="AR47" s="28">
        <f t="shared" si="5"/>
        <v>248</v>
      </c>
      <c r="AS47" s="28">
        <f t="shared" si="5"/>
        <v>226</v>
      </c>
      <c r="AT47" s="28">
        <f t="shared" si="5"/>
        <v>213</v>
      </c>
      <c r="AU47" s="28">
        <f t="shared" si="5"/>
        <v>204</v>
      </c>
      <c r="AV47" s="28">
        <f t="shared" si="5"/>
        <v>30</v>
      </c>
      <c r="AW47" s="28">
        <f t="shared" si="5"/>
        <v>25</v>
      </c>
      <c r="AX47" s="28">
        <f t="shared" si="6"/>
        <v>1183</v>
      </c>
    </row>
    <row r="48" spans="1:50" x14ac:dyDescent="0.35">
      <c r="A48" s="25" t="s">
        <v>113</v>
      </c>
      <c r="B48" s="25" t="s">
        <v>114</v>
      </c>
      <c r="C48" s="25" t="s">
        <v>151</v>
      </c>
      <c r="D48" s="25" t="s">
        <v>152</v>
      </c>
      <c r="E48" s="74">
        <v>3</v>
      </c>
      <c r="F48" s="32">
        <f t="shared" si="1"/>
        <v>3007</v>
      </c>
      <c r="G48" s="34">
        <f t="shared" si="2"/>
        <v>1234</v>
      </c>
      <c r="H48" s="28">
        <f t="shared" si="3"/>
        <v>899</v>
      </c>
      <c r="I48" s="28">
        <f t="shared" si="4"/>
        <v>874</v>
      </c>
      <c r="J48" s="49">
        <v>34</v>
      </c>
      <c r="K48" s="49">
        <v>27</v>
      </c>
      <c r="L48" s="49">
        <v>131</v>
      </c>
      <c r="M48" s="49">
        <v>103</v>
      </c>
      <c r="N48" s="49">
        <v>221</v>
      </c>
      <c r="O48" s="49">
        <v>174</v>
      </c>
      <c r="P48" s="49">
        <v>290</v>
      </c>
      <c r="Q48" s="49">
        <v>229</v>
      </c>
      <c r="R48" s="49">
        <v>14</v>
      </c>
      <c r="S48" s="49">
        <v>11</v>
      </c>
      <c r="T48" s="49">
        <v>28</v>
      </c>
      <c r="U48" s="49">
        <v>22</v>
      </c>
      <c r="V48" s="49">
        <v>83</v>
      </c>
      <c r="W48" s="49">
        <v>67</v>
      </c>
      <c r="X48" s="49">
        <v>166</v>
      </c>
      <c r="Y48" s="49">
        <v>152</v>
      </c>
      <c r="Z48" s="49">
        <v>193</v>
      </c>
      <c r="AA48" s="49">
        <v>162</v>
      </c>
      <c r="AB48" s="49">
        <v>15</v>
      </c>
      <c r="AC48" s="49">
        <v>11</v>
      </c>
      <c r="AD48" s="49">
        <v>12</v>
      </c>
      <c r="AE48" s="49">
        <v>11</v>
      </c>
      <c r="AF48" s="49">
        <v>72</v>
      </c>
      <c r="AG48" s="49">
        <v>59</v>
      </c>
      <c r="AH48" s="49">
        <v>189</v>
      </c>
      <c r="AI48" s="49">
        <v>174</v>
      </c>
      <c r="AJ48" s="49">
        <v>163</v>
      </c>
      <c r="AK48" s="49">
        <v>156</v>
      </c>
      <c r="AL48" s="49">
        <v>21</v>
      </c>
      <c r="AM48" s="49">
        <v>17</v>
      </c>
      <c r="AN48" s="28">
        <f t="shared" si="5"/>
        <v>74</v>
      </c>
      <c r="AO48" s="28">
        <f t="shared" si="5"/>
        <v>60</v>
      </c>
      <c r="AP48" s="28">
        <f t="shared" si="5"/>
        <v>286</v>
      </c>
      <c r="AQ48" s="28">
        <f t="shared" si="5"/>
        <v>229</v>
      </c>
      <c r="AR48" s="28">
        <f t="shared" si="5"/>
        <v>576</v>
      </c>
      <c r="AS48" s="28">
        <f t="shared" si="5"/>
        <v>500</v>
      </c>
      <c r="AT48" s="28">
        <f t="shared" si="5"/>
        <v>646</v>
      </c>
      <c r="AU48" s="28">
        <f t="shared" si="5"/>
        <v>547</v>
      </c>
      <c r="AV48" s="28">
        <f t="shared" si="5"/>
        <v>50</v>
      </c>
      <c r="AW48" s="28">
        <f t="shared" si="5"/>
        <v>39</v>
      </c>
      <c r="AX48" s="28">
        <f t="shared" si="6"/>
        <v>3007</v>
      </c>
    </row>
    <row r="49" spans="1:50" x14ac:dyDescent="0.35">
      <c r="A49" s="25" t="s">
        <v>113</v>
      </c>
      <c r="B49" s="25" t="s">
        <v>114</v>
      </c>
      <c r="C49" s="25" t="s">
        <v>153</v>
      </c>
      <c r="D49" s="25" t="s">
        <v>154</v>
      </c>
      <c r="E49" s="74">
        <v>3</v>
      </c>
      <c r="F49" s="32">
        <f t="shared" si="1"/>
        <v>3535</v>
      </c>
      <c r="G49" s="34">
        <f t="shared" si="2"/>
        <v>1875</v>
      </c>
      <c r="H49" s="28">
        <f t="shared" si="3"/>
        <v>569</v>
      </c>
      <c r="I49" s="28">
        <f t="shared" si="4"/>
        <v>1091</v>
      </c>
      <c r="J49" s="49">
        <v>52</v>
      </c>
      <c r="K49" s="49">
        <v>42</v>
      </c>
      <c r="L49" s="49">
        <v>205</v>
      </c>
      <c r="M49" s="49">
        <v>168</v>
      </c>
      <c r="N49" s="49">
        <v>320</v>
      </c>
      <c r="O49" s="49">
        <v>262</v>
      </c>
      <c r="P49" s="49">
        <v>424</v>
      </c>
      <c r="Q49" s="49">
        <v>346</v>
      </c>
      <c r="R49" s="49">
        <v>31</v>
      </c>
      <c r="S49" s="49">
        <v>25</v>
      </c>
      <c r="T49" s="49">
        <v>16</v>
      </c>
      <c r="U49" s="49">
        <v>13</v>
      </c>
      <c r="V49" s="49">
        <v>63</v>
      </c>
      <c r="W49" s="49">
        <v>51</v>
      </c>
      <c r="X49" s="49">
        <v>97</v>
      </c>
      <c r="Y49" s="49">
        <v>79</v>
      </c>
      <c r="Z49" s="49">
        <v>129</v>
      </c>
      <c r="AA49" s="49">
        <v>105</v>
      </c>
      <c r="AB49" s="49">
        <v>9</v>
      </c>
      <c r="AC49" s="49">
        <v>7</v>
      </c>
      <c r="AD49" s="49">
        <v>15</v>
      </c>
      <c r="AE49" s="49">
        <v>14</v>
      </c>
      <c r="AF49" s="49">
        <v>90</v>
      </c>
      <c r="AG49" s="49">
        <v>73</v>
      </c>
      <c r="AH49" s="49">
        <v>236</v>
      </c>
      <c r="AI49" s="49">
        <v>217</v>
      </c>
      <c r="AJ49" s="49">
        <v>203</v>
      </c>
      <c r="AK49" s="49">
        <v>195</v>
      </c>
      <c r="AL49" s="49">
        <v>26</v>
      </c>
      <c r="AM49" s="49">
        <v>22</v>
      </c>
      <c r="AN49" s="28">
        <f t="shared" ref="AN49:AW73" si="7">SUM(J49+T49+AD49)</f>
        <v>83</v>
      </c>
      <c r="AO49" s="28">
        <f t="shared" si="7"/>
        <v>69</v>
      </c>
      <c r="AP49" s="28">
        <f t="shared" si="7"/>
        <v>358</v>
      </c>
      <c r="AQ49" s="28">
        <f t="shared" si="7"/>
        <v>292</v>
      </c>
      <c r="AR49" s="28">
        <f t="shared" si="7"/>
        <v>653</v>
      </c>
      <c r="AS49" s="28">
        <f t="shared" si="7"/>
        <v>558</v>
      </c>
      <c r="AT49" s="28">
        <f t="shared" si="7"/>
        <v>756</v>
      </c>
      <c r="AU49" s="28">
        <f t="shared" si="7"/>
        <v>646</v>
      </c>
      <c r="AV49" s="28">
        <f t="shared" si="7"/>
        <v>66</v>
      </c>
      <c r="AW49" s="28">
        <f t="shared" si="7"/>
        <v>54</v>
      </c>
      <c r="AX49" s="28">
        <f t="shared" si="6"/>
        <v>3535</v>
      </c>
    </row>
    <row r="50" spans="1:50" x14ac:dyDescent="0.35">
      <c r="A50" s="25" t="s">
        <v>113</v>
      </c>
      <c r="B50" s="25" t="s">
        <v>114</v>
      </c>
      <c r="C50" s="25" t="s">
        <v>155</v>
      </c>
      <c r="D50" s="25" t="s">
        <v>156</v>
      </c>
      <c r="E50" s="74">
        <v>4</v>
      </c>
      <c r="F50" s="32">
        <f t="shared" si="1"/>
        <v>20199</v>
      </c>
      <c r="G50" s="34">
        <f t="shared" si="2"/>
        <v>16509</v>
      </c>
      <c r="H50" s="28">
        <f t="shared" si="3"/>
        <v>0</v>
      </c>
      <c r="I50" s="28">
        <f t="shared" si="4"/>
        <v>3690</v>
      </c>
      <c r="J50" s="49">
        <v>507</v>
      </c>
      <c r="K50" s="49">
        <v>408</v>
      </c>
      <c r="L50" s="49">
        <v>1541</v>
      </c>
      <c r="M50" s="49">
        <v>1248</v>
      </c>
      <c r="N50" s="49">
        <v>3158</v>
      </c>
      <c r="O50" s="49">
        <v>2626</v>
      </c>
      <c r="P50" s="49">
        <v>3536</v>
      </c>
      <c r="Q50" s="49">
        <v>2977</v>
      </c>
      <c r="R50" s="49">
        <v>286</v>
      </c>
      <c r="S50" s="49">
        <v>222</v>
      </c>
      <c r="T50" s="49">
        <v>0</v>
      </c>
      <c r="U50" s="49">
        <v>0</v>
      </c>
      <c r="V50" s="49">
        <v>0</v>
      </c>
      <c r="W50" s="49">
        <v>0</v>
      </c>
      <c r="X50" s="49">
        <v>0</v>
      </c>
      <c r="Y50" s="49">
        <v>0</v>
      </c>
      <c r="Z50" s="49">
        <v>0</v>
      </c>
      <c r="AA50" s="49">
        <v>0</v>
      </c>
      <c r="AB50" s="49">
        <v>0</v>
      </c>
      <c r="AC50" s="49">
        <v>0</v>
      </c>
      <c r="AD50" s="49">
        <v>52</v>
      </c>
      <c r="AE50" s="49">
        <v>48</v>
      </c>
      <c r="AF50" s="49">
        <v>303</v>
      </c>
      <c r="AG50" s="49">
        <v>247</v>
      </c>
      <c r="AH50" s="49">
        <v>797</v>
      </c>
      <c r="AI50" s="49">
        <v>734</v>
      </c>
      <c r="AJ50" s="49">
        <v>686</v>
      </c>
      <c r="AK50" s="49">
        <v>660</v>
      </c>
      <c r="AL50" s="49">
        <v>89</v>
      </c>
      <c r="AM50" s="49">
        <v>74</v>
      </c>
      <c r="AN50" s="28">
        <f t="shared" si="7"/>
        <v>559</v>
      </c>
      <c r="AO50" s="28">
        <f t="shared" si="7"/>
        <v>456</v>
      </c>
      <c r="AP50" s="28">
        <f t="shared" si="7"/>
        <v>1844</v>
      </c>
      <c r="AQ50" s="28">
        <f t="shared" si="7"/>
        <v>1495</v>
      </c>
      <c r="AR50" s="28">
        <f t="shared" si="7"/>
        <v>3955</v>
      </c>
      <c r="AS50" s="28">
        <f t="shared" si="7"/>
        <v>3360</v>
      </c>
      <c r="AT50" s="28">
        <f t="shared" si="7"/>
        <v>4222</v>
      </c>
      <c r="AU50" s="28">
        <f t="shared" si="7"/>
        <v>3637</v>
      </c>
      <c r="AV50" s="28">
        <f t="shared" si="7"/>
        <v>375</v>
      </c>
      <c r="AW50" s="28">
        <f t="shared" si="7"/>
        <v>296</v>
      </c>
      <c r="AX50" s="28">
        <f t="shared" si="6"/>
        <v>20199</v>
      </c>
    </row>
    <row r="51" spans="1:50" x14ac:dyDescent="0.35">
      <c r="A51" s="25" t="s">
        <v>113</v>
      </c>
      <c r="B51" s="25" t="s">
        <v>114</v>
      </c>
      <c r="C51" s="25" t="s">
        <v>157</v>
      </c>
      <c r="D51" s="25" t="s">
        <v>158</v>
      </c>
      <c r="E51" s="74">
        <v>0</v>
      </c>
      <c r="F51" s="32">
        <f t="shared" si="1"/>
        <v>0</v>
      </c>
      <c r="G51" s="34">
        <f t="shared" si="2"/>
        <v>0</v>
      </c>
      <c r="H51" s="28">
        <f t="shared" si="3"/>
        <v>0</v>
      </c>
      <c r="I51" s="28">
        <f t="shared" si="4"/>
        <v>0</v>
      </c>
      <c r="J51" s="49">
        <v>0</v>
      </c>
      <c r="K51" s="49">
        <v>0</v>
      </c>
      <c r="L51" s="49">
        <v>0</v>
      </c>
      <c r="M51" s="49">
        <v>0</v>
      </c>
      <c r="N51" s="49">
        <v>0</v>
      </c>
      <c r="O51" s="49">
        <v>0</v>
      </c>
      <c r="P51" s="49">
        <v>0</v>
      </c>
      <c r="Q51" s="49">
        <v>0</v>
      </c>
      <c r="R51" s="49">
        <v>0</v>
      </c>
      <c r="S51" s="49">
        <v>0</v>
      </c>
      <c r="T51" s="49">
        <v>0</v>
      </c>
      <c r="U51" s="49">
        <v>0</v>
      </c>
      <c r="V51" s="49">
        <v>0</v>
      </c>
      <c r="W51" s="49">
        <v>0</v>
      </c>
      <c r="X51" s="49">
        <v>0</v>
      </c>
      <c r="Y51" s="49">
        <v>0</v>
      </c>
      <c r="Z51" s="49">
        <v>0</v>
      </c>
      <c r="AA51" s="49">
        <v>0</v>
      </c>
      <c r="AB51" s="49">
        <v>0</v>
      </c>
      <c r="AC51" s="49">
        <v>0</v>
      </c>
      <c r="AD51" s="49">
        <v>0</v>
      </c>
      <c r="AE51" s="49">
        <v>0</v>
      </c>
      <c r="AF51" s="49">
        <v>0</v>
      </c>
      <c r="AG51" s="49">
        <v>0</v>
      </c>
      <c r="AH51" s="49">
        <v>0</v>
      </c>
      <c r="AI51" s="49">
        <v>0</v>
      </c>
      <c r="AJ51" s="49">
        <v>0</v>
      </c>
      <c r="AK51" s="49">
        <v>0</v>
      </c>
      <c r="AL51" s="49">
        <v>0</v>
      </c>
      <c r="AM51" s="49">
        <v>0</v>
      </c>
      <c r="AN51" s="28">
        <f t="shared" si="7"/>
        <v>0</v>
      </c>
      <c r="AO51" s="28">
        <f t="shared" si="7"/>
        <v>0</v>
      </c>
      <c r="AP51" s="28">
        <f t="shared" si="7"/>
        <v>0</v>
      </c>
      <c r="AQ51" s="28">
        <f t="shared" si="7"/>
        <v>0</v>
      </c>
      <c r="AR51" s="28">
        <f t="shared" si="7"/>
        <v>0</v>
      </c>
      <c r="AS51" s="28">
        <f t="shared" si="7"/>
        <v>0</v>
      </c>
      <c r="AT51" s="28">
        <f t="shared" si="7"/>
        <v>0</v>
      </c>
      <c r="AU51" s="28">
        <f t="shared" si="7"/>
        <v>0</v>
      </c>
      <c r="AV51" s="28">
        <f t="shared" si="7"/>
        <v>0</v>
      </c>
      <c r="AW51" s="28">
        <f t="shared" si="7"/>
        <v>0</v>
      </c>
      <c r="AX51" s="28">
        <f t="shared" si="6"/>
        <v>0</v>
      </c>
    </row>
    <row r="52" spans="1:50" x14ac:dyDescent="0.35">
      <c r="A52" s="25" t="s">
        <v>113</v>
      </c>
      <c r="B52" s="25" t="s">
        <v>114</v>
      </c>
      <c r="C52" s="25" t="s">
        <v>159</v>
      </c>
      <c r="D52" s="25" t="s">
        <v>160</v>
      </c>
      <c r="E52" s="74">
        <v>4</v>
      </c>
      <c r="F52" s="32">
        <f t="shared" si="1"/>
        <v>3646</v>
      </c>
      <c r="G52" s="34">
        <f t="shared" si="2"/>
        <v>804</v>
      </c>
      <c r="H52" s="28">
        <f t="shared" si="3"/>
        <v>2269</v>
      </c>
      <c r="I52" s="28">
        <f t="shared" si="4"/>
        <v>573</v>
      </c>
      <c r="J52" s="49">
        <v>27</v>
      </c>
      <c r="K52" s="49">
        <v>22</v>
      </c>
      <c r="L52" s="49">
        <v>81</v>
      </c>
      <c r="M52" s="49">
        <v>67</v>
      </c>
      <c r="N52" s="49">
        <v>138</v>
      </c>
      <c r="O52" s="49">
        <v>116</v>
      </c>
      <c r="P52" s="49">
        <v>174</v>
      </c>
      <c r="Q52" s="49">
        <v>143</v>
      </c>
      <c r="R52" s="49">
        <v>21</v>
      </c>
      <c r="S52" s="49">
        <v>15</v>
      </c>
      <c r="T52" s="49">
        <v>58</v>
      </c>
      <c r="U52" s="49">
        <v>45</v>
      </c>
      <c r="V52" s="49">
        <v>190</v>
      </c>
      <c r="W52" s="49">
        <v>163</v>
      </c>
      <c r="X52" s="49">
        <v>478</v>
      </c>
      <c r="Y52" s="49">
        <v>368</v>
      </c>
      <c r="Z52" s="49">
        <v>456</v>
      </c>
      <c r="AA52" s="49">
        <v>425</v>
      </c>
      <c r="AB52" s="49">
        <v>48</v>
      </c>
      <c r="AC52" s="49">
        <v>38</v>
      </c>
      <c r="AD52" s="49">
        <v>8</v>
      </c>
      <c r="AE52" s="49">
        <v>7</v>
      </c>
      <c r="AF52" s="49">
        <v>47</v>
      </c>
      <c r="AG52" s="49">
        <v>38</v>
      </c>
      <c r="AH52" s="49">
        <v>124</v>
      </c>
      <c r="AI52" s="49">
        <v>114</v>
      </c>
      <c r="AJ52" s="49">
        <v>107</v>
      </c>
      <c r="AK52" s="49">
        <v>103</v>
      </c>
      <c r="AL52" s="49">
        <v>14</v>
      </c>
      <c r="AM52" s="49">
        <v>11</v>
      </c>
      <c r="AN52" s="28">
        <f t="shared" si="7"/>
        <v>93</v>
      </c>
      <c r="AO52" s="28">
        <f t="shared" si="7"/>
        <v>74</v>
      </c>
      <c r="AP52" s="28">
        <f t="shared" si="7"/>
        <v>318</v>
      </c>
      <c r="AQ52" s="28">
        <f t="shared" si="7"/>
        <v>268</v>
      </c>
      <c r="AR52" s="28">
        <f t="shared" si="7"/>
        <v>740</v>
      </c>
      <c r="AS52" s="28">
        <f t="shared" si="7"/>
        <v>598</v>
      </c>
      <c r="AT52" s="28">
        <f t="shared" si="7"/>
        <v>737</v>
      </c>
      <c r="AU52" s="28">
        <f t="shared" si="7"/>
        <v>671</v>
      </c>
      <c r="AV52" s="28">
        <f t="shared" si="7"/>
        <v>83</v>
      </c>
      <c r="AW52" s="28">
        <f t="shared" si="7"/>
        <v>64</v>
      </c>
      <c r="AX52" s="28">
        <f t="shared" si="6"/>
        <v>3646</v>
      </c>
    </row>
    <row r="53" spans="1:50" x14ac:dyDescent="0.35">
      <c r="A53" s="25" t="s">
        <v>113</v>
      </c>
      <c r="B53" s="25" t="s">
        <v>114</v>
      </c>
      <c r="C53" s="25" t="s">
        <v>161</v>
      </c>
      <c r="D53" s="25" t="s">
        <v>162</v>
      </c>
      <c r="E53" s="74">
        <v>4</v>
      </c>
      <c r="F53" s="32">
        <f t="shared" si="1"/>
        <v>11252</v>
      </c>
      <c r="G53" s="34">
        <f t="shared" si="2"/>
        <v>8369</v>
      </c>
      <c r="H53" s="28">
        <f t="shared" si="3"/>
        <v>2367</v>
      </c>
      <c r="I53" s="28">
        <f t="shared" si="4"/>
        <v>516</v>
      </c>
      <c r="J53" s="49">
        <v>224</v>
      </c>
      <c r="K53" s="49">
        <v>181</v>
      </c>
      <c r="L53" s="49">
        <v>723</v>
      </c>
      <c r="M53" s="49">
        <v>589</v>
      </c>
      <c r="N53" s="49">
        <v>1407</v>
      </c>
      <c r="O53" s="49">
        <v>1150</v>
      </c>
      <c r="P53" s="49">
        <v>2074</v>
      </c>
      <c r="Q53" s="49">
        <v>1482</v>
      </c>
      <c r="R53" s="49">
        <v>261</v>
      </c>
      <c r="S53" s="49">
        <v>278</v>
      </c>
      <c r="T53" s="49">
        <v>72</v>
      </c>
      <c r="U53" s="49">
        <v>57</v>
      </c>
      <c r="V53" s="49">
        <v>199</v>
      </c>
      <c r="W53" s="49">
        <v>157</v>
      </c>
      <c r="X53" s="49">
        <v>401</v>
      </c>
      <c r="Y53" s="49">
        <v>324</v>
      </c>
      <c r="Z53" s="49">
        <v>623</v>
      </c>
      <c r="AA53" s="49">
        <v>431</v>
      </c>
      <c r="AB53" s="49">
        <v>67</v>
      </c>
      <c r="AC53" s="49">
        <v>36</v>
      </c>
      <c r="AD53" s="49">
        <v>7</v>
      </c>
      <c r="AE53" s="49">
        <v>7</v>
      </c>
      <c r="AF53" s="49">
        <v>42</v>
      </c>
      <c r="AG53" s="49">
        <v>35</v>
      </c>
      <c r="AH53" s="49">
        <v>112</v>
      </c>
      <c r="AI53" s="49">
        <v>103</v>
      </c>
      <c r="AJ53" s="49">
        <v>96</v>
      </c>
      <c r="AK53" s="49">
        <v>92</v>
      </c>
      <c r="AL53" s="49">
        <v>12</v>
      </c>
      <c r="AM53" s="49">
        <v>10</v>
      </c>
      <c r="AN53" s="28">
        <f t="shared" si="7"/>
        <v>303</v>
      </c>
      <c r="AO53" s="28">
        <f t="shared" si="7"/>
        <v>245</v>
      </c>
      <c r="AP53" s="28">
        <f t="shared" si="7"/>
        <v>964</v>
      </c>
      <c r="AQ53" s="28">
        <f t="shared" si="7"/>
        <v>781</v>
      </c>
      <c r="AR53" s="28">
        <f t="shared" si="7"/>
        <v>1920</v>
      </c>
      <c r="AS53" s="28">
        <f t="shared" si="7"/>
        <v>1577</v>
      </c>
      <c r="AT53" s="28">
        <f t="shared" si="7"/>
        <v>2793</v>
      </c>
      <c r="AU53" s="28">
        <f t="shared" si="7"/>
        <v>2005</v>
      </c>
      <c r="AV53" s="28">
        <f t="shared" si="7"/>
        <v>340</v>
      </c>
      <c r="AW53" s="28">
        <f t="shared" si="7"/>
        <v>324</v>
      </c>
      <c r="AX53" s="28">
        <f t="shared" si="6"/>
        <v>11252</v>
      </c>
    </row>
    <row r="54" spans="1:50" x14ac:dyDescent="0.35">
      <c r="A54" s="25" t="s">
        <v>113</v>
      </c>
      <c r="B54" s="25" t="s">
        <v>114</v>
      </c>
      <c r="C54" s="25" t="s">
        <v>163</v>
      </c>
      <c r="D54" s="25" t="s">
        <v>164</v>
      </c>
      <c r="E54" s="74">
        <v>3</v>
      </c>
      <c r="F54" s="32">
        <f t="shared" si="1"/>
        <v>10825</v>
      </c>
      <c r="G54" s="34">
        <f t="shared" si="2"/>
        <v>4949</v>
      </c>
      <c r="H54" s="28">
        <f t="shared" si="3"/>
        <v>5720</v>
      </c>
      <c r="I54" s="28">
        <f t="shared" si="4"/>
        <v>156</v>
      </c>
      <c r="J54" s="49">
        <v>247</v>
      </c>
      <c r="K54" s="49">
        <v>194</v>
      </c>
      <c r="L54" s="49">
        <v>480</v>
      </c>
      <c r="M54" s="49">
        <v>395</v>
      </c>
      <c r="N54" s="49">
        <v>913</v>
      </c>
      <c r="O54" s="49">
        <v>761</v>
      </c>
      <c r="P54" s="49">
        <v>919</v>
      </c>
      <c r="Q54" s="49">
        <v>721</v>
      </c>
      <c r="R54" s="49">
        <v>176</v>
      </c>
      <c r="S54" s="49">
        <v>143</v>
      </c>
      <c r="T54" s="49">
        <v>336</v>
      </c>
      <c r="U54" s="49">
        <v>277</v>
      </c>
      <c r="V54" s="49">
        <v>612</v>
      </c>
      <c r="W54" s="49">
        <v>515</v>
      </c>
      <c r="X54" s="49">
        <v>1013</v>
      </c>
      <c r="Y54" s="49">
        <v>800</v>
      </c>
      <c r="Z54" s="49">
        <v>981</v>
      </c>
      <c r="AA54" s="49">
        <v>782</v>
      </c>
      <c r="AB54" s="49">
        <v>236</v>
      </c>
      <c r="AC54" s="49">
        <v>168</v>
      </c>
      <c r="AD54" s="49">
        <v>2</v>
      </c>
      <c r="AE54" s="49">
        <v>2</v>
      </c>
      <c r="AF54" s="49">
        <v>13</v>
      </c>
      <c r="AG54" s="49">
        <v>10</v>
      </c>
      <c r="AH54" s="49">
        <v>34</v>
      </c>
      <c r="AI54" s="49">
        <v>31</v>
      </c>
      <c r="AJ54" s="49">
        <v>29</v>
      </c>
      <c r="AK54" s="49">
        <v>28</v>
      </c>
      <c r="AL54" s="49">
        <v>4</v>
      </c>
      <c r="AM54" s="49">
        <v>3</v>
      </c>
      <c r="AN54" s="28">
        <f t="shared" si="7"/>
        <v>585</v>
      </c>
      <c r="AO54" s="28">
        <f t="shared" si="7"/>
        <v>473</v>
      </c>
      <c r="AP54" s="28">
        <f t="shared" si="7"/>
        <v>1105</v>
      </c>
      <c r="AQ54" s="28">
        <f t="shared" si="7"/>
        <v>920</v>
      </c>
      <c r="AR54" s="28">
        <f t="shared" si="7"/>
        <v>1960</v>
      </c>
      <c r="AS54" s="28">
        <f t="shared" si="7"/>
        <v>1592</v>
      </c>
      <c r="AT54" s="28">
        <f t="shared" si="7"/>
        <v>1929</v>
      </c>
      <c r="AU54" s="28">
        <f t="shared" si="7"/>
        <v>1531</v>
      </c>
      <c r="AV54" s="28">
        <f t="shared" si="7"/>
        <v>416</v>
      </c>
      <c r="AW54" s="28">
        <f t="shared" si="7"/>
        <v>314</v>
      </c>
      <c r="AX54" s="28">
        <f t="shared" si="6"/>
        <v>10825</v>
      </c>
    </row>
    <row r="55" spans="1:50" x14ac:dyDescent="0.35">
      <c r="A55" s="25" t="s">
        <v>113</v>
      </c>
      <c r="B55" s="25" t="s">
        <v>114</v>
      </c>
      <c r="C55" s="25" t="s">
        <v>165</v>
      </c>
      <c r="D55" s="25" t="s">
        <v>166</v>
      </c>
      <c r="E55" s="74">
        <v>2</v>
      </c>
      <c r="F55" s="32">
        <f t="shared" si="1"/>
        <v>0</v>
      </c>
      <c r="G55" s="34">
        <f t="shared" si="2"/>
        <v>0</v>
      </c>
      <c r="H55" s="28">
        <f t="shared" si="3"/>
        <v>0</v>
      </c>
      <c r="I55" s="28">
        <f t="shared" si="4"/>
        <v>0</v>
      </c>
      <c r="J55" s="49">
        <v>0</v>
      </c>
      <c r="K55" s="49">
        <v>0</v>
      </c>
      <c r="L55" s="49">
        <v>0</v>
      </c>
      <c r="M55" s="49">
        <v>0</v>
      </c>
      <c r="N55" s="49">
        <v>0</v>
      </c>
      <c r="O55" s="49">
        <v>0</v>
      </c>
      <c r="P55" s="49">
        <v>0</v>
      </c>
      <c r="Q55" s="49">
        <v>0</v>
      </c>
      <c r="R55" s="49">
        <v>0</v>
      </c>
      <c r="S55" s="49">
        <v>0</v>
      </c>
      <c r="T55" s="49">
        <v>0</v>
      </c>
      <c r="U55" s="49">
        <v>0</v>
      </c>
      <c r="V55" s="49">
        <v>0</v>
      </c>
      <c r="W55" s="49">
        <v>0</v>
      </c>
      <c r="X55" s="49">
        <v>0</v>
      </c>
      <c r="Y55" s="49">
        <v>0</v>
      </c>
      <c r="Z55" s="49">
        <v>0</v>
      </c>
      <c r="AA55" s="49">
        <v>0</v>
      </c>
      <c r="AB55" s="49">
        <v>0</v>
      </c>
      <c r="AC55" s="49">
        <v>0</v>
      </c>
      <c r="AD55" s="49">
        <v>0</v>
      </c>
      <c r="AE55" s="49">
        <v>0</v>
      </c>
      <c r="AF55" s="49">
        <v>0</v>
      </c>
      <c r="AG55" s="49">
        <v>0</v>
      </c>
      <c r="AH55" s="49">
        <v>0</v>
      </c>
      <c r="AI55" s="49">
        <v>0</v>
      </c>
      <c r="AJ55" s="49">
        <v>0</v>
      </c>
      <c r="AK55" s="49">
        <v>0</v>
      </c>
      <c r="AL55" s="49">
        <v>0</v>
      </c>
      <c r="AM55" s="49">
        <v>0</v>
      </c>
      <c r="AN55" s="28">
        <f t="shared" si="7"/>
        <v>0</v>
      </c>
      <c r="AO55" s="28">
        <f t="shared" si="7"/>
        <v>0</v>
      </c>
      <c r="AP55" s="28">
        <f t="shared" si="7"/>
        <v>0</v>
      </c>
      <c r="AQ55" s="28">
        <f t="shared" si="7"/>
        <v>0</v>
      </c>
      <c r="AR55" s="28">
        <f t="shared" si="7"/>
        <v>0</v>
      </c>
      <c r="AS55" s="28">
        <f t="shared" si="7"/>
        <v>0</v>
      </c>
      <c r="AT55" s="28">
        <f t="shared" si="7"/>
        <v>0</v>
      </c>
      <c r="AU55" s="28">
        <f t="shared" si="7"/>
        <v>0</v>
      </c>
      <c r="AV55" s="28">
        <f t="shared" si="7"/>
        <v>0</v>
      </c>
      <c r="AW55" s="28">
        <f t="shared" si="7"/>
        <v>0</v>
      </c>
      <c r="AX55" s="28">
        <f t="shared" si="6"/>
        <v>0</v>
      </c>
    </row>
    <row r="56" spans="1:50" x14ac:dyDescent="0.35">
      <c r="A56" s="25" t="s">
        <v>113</v>
      </c>
      <c r="B56" s="25" t="s">
        <v>114</v>
      </c>
      <c r="C56" s="25" t="s">
        <v>167</v>
      </c>
      <c r="D56" s="25" t="s">
        <v>168</v>
      </c>
      <c r="E56" s="74">
        <v>2</v>
      </c>
      <c r="F56" s="32">
        <f t="shared" si="1"/>
        <v>1953</v>
      </c>
      <c r="G56" s="34">
        <f t="shared" si="2"/>
        <v>88</v>
      </c>
      <c r="H56" s="28">
        <f t="shared" si="3"/>
        <v>0</v>
      </c>
      <c r="I56" s="28">
        <f t="shared" si="4"/>
        <v>1865</v>
      </c>
      <c r="J56" s="49">
        <v>5</v>
      </c>
      <c r="K56" s="49">
        <v>4</v>
      </c>
      <c r="L56" s="49">
        <v>11</v>
      </c>
      <c r="M56" s="49">
        <v>9</v>
      </c>
      <c r="N56" s="49">
        <v>13</v>
      </c>
      <c r="O56" s="49">
        <v>11</v>
      </c>
      <c r="P56" s="49">
        <v>18</v>
      </c>
      <c r="Q56" s="49">
        <v>15</v>
      </c>
      <c r="R56" s="49">
        <v>1</v>
      </c>
      <c r="S56" s="49">
        <v>1</v>
      </c>
      <c r="T56" s="49">
        <v>0</v>
      </c>
      <c r="U56" s="49">
        <v>0</v>
      </c>
      <c r="V56" s="49">
        <v>0</v>
      </c>
      <c r="W56" s="49">
        <v>0</v>
      </c>
      <c r="X56" s="49">
        <v>0</v>
      </c>
      <c r="Y56" s="49">
        <v>0</v>
      </c>
      <c r="Z56" s="49">
        <v>0</v>
      </c>
      <c r="AA56" s="49">
        <v>0</v>
      </c>
      <c r="AB56" s="49">
        <v>0</v>
      </c>
      <c r="AC56" s="49">
        <v>0</v>
      </c>
      <c r="AD56" s="49">
        <v>26</v>
      </c>
      <c r="AE56" s="49">
        <v>24</v>
      </c>
      <c r="AF56" s="49">
        <v>153</v>
      </c>
      <c r="AG56" s="49">
        <v>125</v>
      </c>
      <c r="AH56" s="49">
        <v>403</v>
      </c>
      <c r="AI56" s="49">
        <v>371</v>
      </c>
      <c r="AJ56" s="49">
        <v>347</v>
      </c>
      <c r="AK56" s="49">
        <v>334</v>
      </c>
      <c r="AL56" s="49">
        <v>45</v>
      </c>
      <c r="AM56" s="49">
        <v>37</v>
      </c>
      <c r="AN56" s="28">
        <f t="shared" si="7"/>
        <v>31</v>
      </c>
      <c r="AO56" s="28">
        <f t="shared" si="7"/>
        <v>28</v>
      </c>
      <c r="AP56" s="28">
        <f t="shared" si="7"/>
        <v>164</v>
      </c>
      <c r="AQ56" s="28">
        <f t="shared" si="7"/>
        <v>134</v>
      </c>
      <c r="AR56" s="28">
        <f t="shared" si="7"/>
        <v>416</v>
      </c>
      <c r="AS56" s="28">
        <f t="shared" si="7"/>
        <v>382</v>
      </c>
      <c r="AT56" s="28">
        <f t="shared" si="7"/>
        <v>365</v>
      </c>
      <c r="AU56" s="28">
        <f t="shared" si="7"/>
        <v>349</v>
      </c>
      <c r="AV56" s="28">
        <f t="shared" si="7"/>
        <v>46</v>
      </c>
      <c r="AW56" s="28">
        <f t="shared" si="7"/>
        <v>38</v>
      </c>
      <c r="AX56" s="28">
        <f t="shared" si="6"/>
        <v>1953</v>
      </c>
    </row>
    <row r="57" spans="1:50" x14ac:dyDescent="0.35">
      <c r="A57" s="25" t="s">
        <v>169</v>
      </c>
      <c r="B57" s="25" t="s">
        <v>170</v>
      </c>
      <c r="C57" s="25" t="s">
        <v>171</v>
      </c>
      <c r="D57" s="25" t="s">
        <v>172</v>
      </c>
      <c r="E57" s="74">
        <v>2</v>
      </c>
      <c r="F57" s="32">
        <f t="shared" si="1"/>
        <v>3048</v>
      </c>
      <c r="G57" s="34">
        <f t="shared" si="2"/>
        <v>1555</v>
      </c>
      <c r="H57" s="28">
        <f t="shared" si="3"/>
        <v>0</v>
      </c>
      <c r="I57" s="28">
        <f t="shared" si="4"/>
        <v>1493</v>
      </c>
      <c r="J57" s="49">
        <v>91</v>
      </c>
      <c r="K57" s="49">
        <v>69</v>
      </c>
      <c r="L57" s="49">
        <v>137</v>
      </c>
      <c r="M57" s="49">
        <v>109</v>
      </c>
      <c r="N57" s="49">
        <v>283</v>
      </c>
      <c r="O57" s="49">
        <v>212</v>
      </c>
      <c r="P57" s="49">
        <v>380</v>
      </c>
      <c r="Q57" s="49">
        <v>184</v>
      </c>
      <c r="R57" s="49">
        <v>51</v>
      </c>
      <c r="S57" s="49">
        <v>39</v>
      </c>
      <c r="T57" s="49">
        <v>0</v>
      </c>
      <c r="U57" s="49">
        <v>0</v>
      </c>
      <c r="V57" s="49">
        <v>0</v>
      </c>
      <c r="W57" s="49">
        <v>0</v>
      </c>
      <c r="X57" s="49">
        <v>0</v>
      </c>
      <c r="Y57" s="49">
        <v>0</v>
      </c>
      <c r="Z57" s="49">
        <v>0</v>
      </c>
      <c r="AA57" s="49">
        <v>0</v>
      </c>
      <c r="AB57" s="49">
        <v>0</v>
      </c>
      <c r="AC57" s="49">
        <v>0</v>
      </c>
      <c r="AD57" s="49">
        <v>21</v>
      </c>
      <c r="AE57" s="49">
        <v>19</v>
      </c>
      <c r="AF57" s="49">
        <v>122</v>
      </c>
      <c r="AG57" s="49">
        <v>100</v>
      </c>
      <c r="AH57" s="49">
        <v>323</v>
      </c>
      <c r="AI57" s="49">
        <v>297</v>
      </c>
      <c r="AJ57" s="49">
        <v>278</v>
      </c>
      <c r="AK57" s="49">
        <v>267</v>
      </c>
      <c r="AL57" s="49">
        <v>36</v>
      </c>
      <c r="AM57" s="49">
        <v>30</v>
      </c>
      <c r="AN57" s="28">
        <f t="shared" si="7"/>
        <v>112</v>
      </c>
      <c r="AO57" s="28">
        <f t="shared" si="7"/>
        <v>88</v>
      </c>
      <c r="AP57" s="28">
        <f t="shared" si="7"/>
        <v>259</v>
      </c>
      <c r="AQ57" s="28">
        <f t="shared" si="7"/>
        <v>209</v>
      </c>
      <c r="AR57" s="28">
        <f t="shared" si="7"/>
        <v>606</v>
      </c>
      <c r="AS57" s="28">
        <f t="shared" si="7"/>
        <v>509</v>
      </c>
      <c r="AT57" s="28">
        <f t="shared" si="7"/>
        <v>658</v>
      </c>
      <c r="AU57" s="28">
        <f t="shared" si="7"/>
        <v>451</v>
      </c>
      <c r="AV57" s="28">
        <f t="shared" si="7"/>
        <v>87</v>
      </c>
      <c r="AW57" s="28">
        <f t="shared" si="7"/>
        <v>69</v>
      </c>
      <c r="AX57" s="28">
        <f t="shared" si="6"/>
        <v>3048</v>
      </c>
    </row>
    <row r="58" spans="1:50" x14ac:dyDescent="0.35">
      <c r="A58" s="25" t="s">
        <v>169</v>
      </c>
      <c r="B58" s="25" t="s">
        <v>170</v>
      </c>
      <c r="C58" s="25" t="s">
        <v>173</v>
      </c>
      <c r="D58" s="25" t="s">
        <v>174</v>
      </c>
      <c r="E58" s="74">
        <v>2</v>
      </c>
      <c r="F58" s="32">
        <f t="shared" si="1"/>
        <v>1554</v>
      </c>
      <c r="G58" s="34">
        <f t="shared" si="2"/>
        <v>348</v>
      </c>
      <c r="H58" s="28">
        <f t="shared" si="3"/>
        <v>0</v>
      </c>
      <c r="I58" s="28">
        <f t="shared" si="4"/>
        <v>1206</v>
      </c>
      <c r="J58" s="49">
        <v>13</v>
      </c>
      <c r="K58" s="49">
        <v>9</v>
      </c>
      <c r="L58" s="49">
        <v>22</v>
      </c>
      <c r="M58" s="49">
        <v>16</v>
      </c>
      <c r="N58" s="49">
        <v>75</v>
      </c>
      <c r="O58" s="49">
        <v>59</v>
      </c>
      <c r="P58" s="49">
        <v>88</v>
      </c>
      <c r="Q58" s="49">
        <v>58</v>
      </c>
      <c r="R58" s="49">
        <v>5</v>
      </c>
      <c r="S58" s="49">
        <v>3</v>
      </c>
      <c r="T58" s="49">
        <v>0</v>
      </c>
      <c r="U58" s="49">
        <v>0</v>
      </c>
      <c r="V58" s="49">
        <v>0</v>
      </c>
      <c r="W58" s="49">
        <v>0</v>
      </c>
      <c r="X58" s="49">
        <v>0</v>
      </c>
      <c r="Y58" s="49">
        <v>0</v>
      </c>
      <c r="Z58" s="49">
        <v>0</v>
      </c>
      <c r="AA58" s="49">
        <v>0</v>
      </c>
      <c r="AB58" s="49">
        <v>0</v>
      </c>
      <c r="AC58" s="49">
        <v>0</v>
      </c>
      <c r="AD58" s="49">
        <v>17</v>
      </c>
      <c r="AE58" s="49">
        <v>16</v>
      </c>
      <c r="AF58" s="49">
        <v>99</v>
      </c>
      <c r="AG58" s="49">
        <v>81</v>
      </c>
      <c r="AH58" s="49">
        <v>260</v>
      </c>
      <c r="AI58" s="49">
        <v>240</v>
      </c>
      <c r="AJ58" s="49">
        <v>224</v>
      </c>
      <c r="AK58" s="49">
        <v>216</v>
      </c>
      <c r="AL58" s="49">
        <v>29</v>
      </c>
      <c r="AM58" s="49">
        <v>24</v>
      </c>
      <c r="AN58" s="28">
        <f t="shared" si="7"/>
        <v>30</v>
      </c>
      <c r="AO58" s="28">
        <f t="shared" si="7"/>
        <v>25</v>
      </c>
      <c r="AP58" s="28">
        <f t="shared" si="7"/>
        <v>121</v>
      </c>
      <c r="AQ58" s="28">
        <f t="shared" si="7"/>
        <v>97</v>
      </c>
      <c r="AR58" s="28">
        <f t="shared" si="7"/>
        <v>335</v>
      </c>
      <c r="AS58" s="28">
        <f t="shared" si="7"/>
        <v>299</v>
      </c>
      <c r="AT58" s="28">
        <f t="shared" si="7"/>
        <v>312</v>
      </c>
      <c r="AU58" s="28">
        <f t="shared" si="7"/>
        <v>274</v>
      </c>
      <c r="AV58" s="28">
        <f t="shared" si="7"/>
        <v>34</v>
      </c>
      <c r="AW58" s="28">
        <f t="shared" si="7"/>
        <v>27</v>
      </c>
      <c r="AX58" s="28">
        <f t="shared" si="6"/>
        <v>1554</v>
      </c>
    </row>
    <row r="59" spans="1:50" x14ac:dyDescent="0.35">
      <c r="A59" s="25" t="s">
        <v>169</v>
      </c>
      <c r="B59" s="25" t="s">
        <v>170</v>
      </c>
      <c r="C59" s="25" t="s">
        <v>175</v>
      </c>
      <c r="D59" s="25" t="s">
        <v>176</v>
      </c>
      <c r="E59" s="74">
        <v>4</v>
      </c>
      <c r="F59" s="32">
        <f t="shared" si="1"/>
        <v>2784</v>
      </c>
      <c r="G59" s="34">
        <f t="shared" si="2"/>
        <v>838</v>
      </c>
      <c r="H59" s="28">
        <f t="shared" si="3"/>
        <v>71</v>
      </c>
      <c r="I59" s="28">
        <f t="shared" si="4"/>
        <v>1875</v>
      </c>
      <c r="J59" s="49">
        <v>34</v>
      </c>
      <c r="K59" s="49">
        <v>27</v>
      </c>
      <c r="L59" s="49">
        <v>50</v>
      </c>
      <c r="M59" s="49">
        <v>41</v>
      </c>
      <c r="N59" s="49">
        <v>146</v>
      </c>
      <c r="O59" s="49">
        <v>117</v>
      </c>
      <c r="P59" s="49">
        <v>240</v>
      </c>
      <c r="Q59" s="49">
        <v>154</v>
      </c>
      <c r="R59" s="49">
        <v>16</v>
      </c>
      <c r="S59" s="49">
        <v>13</v>
      </c>
      <c r="T59" s="49">
        <v>3</v>
      </c>
      <c r="U59" s="49">
        <v>2</v>
      </c>
      <c r="V59" s="49">
        <v>4</v>
      </c>
      <c r="W59" s="49">
        <v>3</v>
      </c>
      <c r="X59" s="49">
        <v>11</v>
      </c>
      <c r="Y59" s="49">
        <v>9</v>
      </c>
      <c r="Z59" s="49">
        <v>22</v>
      </c>
      <c r="AA59" s="49">
        <v>15</v>
      </c>
      <c r="AB59" s="49">
        <v>1</v>
      </c>
      <c r="AC59" s="49">
        <v>1</v>
      </c>
      <c r="AD59" s="49">
        <v>26</v>
      </c>
      <c r="AE59" s="49">
        <v>24</v>
      </c>
      <c r="AF59" s="49">
        <v>154</v>
      </c>
      <c r="AG59" s="49">
        <v>126</v>
      </c>
      <c r="AH59" s="49">
        <v>405</v>
      </c>
      <c r="AI59" s="49">
        <v>373</v>
      </c>
      <c r="AJ59" s="49">
        <v>349</v>
      </c>
      <c r="AK59" s="49">
        <v>336</v>
      </c>
      <c r="AL59" s="49">
        <v>45</v>
      </c>
      <c r="AM59" s="49">
        <v>37</v>
      </c>
      <c r="AN59" s="28">
        <f t="shared" si="7"/>
        <v>63</v>
      </c>
      <c r="AO59" s="28">
        <f t="shared" si="7"/>
        <v>53</v>
      </c>
      <c r="AP59" s="28">
        <f t="shared" si="7"/>
        <v>208</v>
      </c>
      <c r="AQ59" s="28">
        <f t="shared" si="7"/>
        <v>170</v>
      </c>
      <c r="AR59" s="28">
        <f t="shared" si="7"/>
        <v>562</v>
      </c>
      <c r="AS59" s="28">
        <f t="shared" si="7"/>
        <v>499</v>
      </c>
      <c r="AT59" s="28">
        <f t="shared" si="7"/>
        <v>611</v>
      </c>
      <c r="AU59" s="28">
        <f t="shared" si="7"/>
        <v>505</v>
      </c>
      <c r="AV59" s="28">
        <f t="shared" si="7"/>
        <v>62</v>
      </c>
      <c r="AW59" s="28">
        <f t="shared" si="7"/>
        <v>51</v>
      </c>
      <c r="AX59" s="28">
        <f t="shared" si="6"/>
        <v>2784</v>
      </c>
    </row>
    <row r="60" spans="1:50" x14ac:dyDescent="0.35">
      <c r="A60" s="25" t="s">
        <v>169</v>
      </c>
      <c r="B60" s="25" t="s">
        <v>170</v>
      </c>
      <c r="C60" s="25" t="s">
        <v>177</v>
      </c>
      <c r="D60" s="25" t="s">
        <v>178</v>
      </c>
      <c r="E60" s="74">
        <v>3</v>
      </c>
      <c r="F60" s="32">
        <f t="shared" si="1"/>
        <v>1954</v>
      </c>
      <c r="G60" s="34">
        <f t="shared" si="2"/>
        <v>146</v>
      </c>
      <c r="H60" s="28">
        <f t="shared" si="3"/>
        <v>0</v>
      </c>
      <c r="I60" s="28">
        <f t="shared" si="4"/>
        <v>1808</v>
      </c>
      <c r="J60" s="49">
        <v>6</v>
      </c>
      <c r="K60" s="49">
        <v>5</v>
      </c>
      <c r="L60" s="49">
        <v>15</v>
      </c>
      <c r="M60" s="49">
        <v>12</v>
      </c>
      <c r="N60" s="49">
        <v>27</v>
      </c>
      <c r="O60" s="49">
        <v>22</v>
      </c>
      <c r="P60" s="49">
        <v>29</v>
      </c>
      <c r="Q60" s="49">
        <v>23</v>
      </c>
      <c r="R60" s="49">
        <v>4</v>
      </c>
      <c r="S60" s="49">
        <v>3</v>
      </c>
      <c r="T60" s="49">
        <v>0</v>
      </c>
      <c r="U60" s="49">
        <v>0</v>
      </c>
      <c r="V60" s="49">
        <v>0</v>
      </c>
      <c r="W60" s="49">
        <v>0</v>
      </c>
      <c r="X60" s="49">
        <v>0</v>
      </c>
      <c r="Y60" s="49">
        <v>0</v>
      </c>
      <c r="Z60" s="49">
        <v>0</v>
      </c>
      <c r="AA60" s="49">
        <v>0</v>
      </c>
      <c r="AB60" s="49">
        <v>0</v>
      </c>
      <c r="AC60" s="49">
        <v>0</v>
      </c>
      <c r="AD60" s="49">
        <v>25</v>
      </c>
      <c r="AE60" s="49">
        <v>24</v>
      </c>
      <c r="AF60" s="49">
        <v>148</v>
      </c>
      <c r="AG60" s="49">
        <v>121</v>
      </c>
      <c r="AH60" s="49">
        <v>391</v>
      </c>
      <c r="AI60" s="49">
        <v>360</v>
      </c>
      <c r="AJ60" s="49">
        <v>336</v>
      </c>
      <c r="AK60" s="49">
        <v>324</v>
      </c>
      <c r="AL60" s="49">
        <v>43</v>
      </c>
      <c r="AM60" s="49">
        <v>36</v>
      </c>
      <c r="AN60" s="28">
        <f t="shared" si="7"/>
        <v>31</v>
      </c>
      <c r="AO60" s="28">
        <f t="shared" si="7"/>
        <v>29</v>
      </c>
      <c r="AP60" s="28">
        <f t="shared" si="7"/>
        <v>163</v>
      </c>
      <c r="AQ60" s="28">
        <f t="shared" si="7"/>
        <v>133</v>
      </c>
      <c r="AR60" s="28">
        <f t="shared" si="7"/>
        <v>418</v>
      </c>
      <c r="AS60" s="28">
        <f t="shared" si="7"/>
        <v>382</v>
      </c>
      <c r="AT60" s="28">
        <f t="shared" si="7"/>
        <v>365</v>
      </c>
      <c r="AU60" s="28">
        <f t="shared" si="7"/>
        <v>347</v>
      </c>
      <c r="AV60" s="28">
        <f t="shared" si="7"/>
        <v>47</v>
      </c>
      <c r="AW60" s="28">
        <f t="shared" si="7"/>
        <v>39</v>
      </c>
      <c r="AX60" s="28">
        <f t="shared" si="6"/>
        <v>1954</v>
      </c>
    </row>
    <row r="61" spans="1:50" x14ac:dyDescent="0.35">
      <c r="A61" s="25" t="s">
        <v>169</v>
      </c>
      <c r="B61" s="25" t="s">
        <v>170</v>
      </c>
      <c r="C61" s="25" t="s">
        <v>179</v>
      </c>
      <c r="D61" s="25" t="s">
        <v>180</v>
      </c>
      <c r="E61" s="74">
        <v>2</v>
      </c>
      <c r="F61" s="32">
        <f t="shared" si="1"/>
        <v>2394</v>
      </c>
      <c r="G61" s="34">
        <f t="shared" si="2"/>
        <v>121</v>
      </c>
      <c r="H61" s="28">
        <f t="shared" si="3"/>
        <v>0</v>
      </c>
      <c r="I61" s="28">
        <f t="shared" si="4"/>
        <v>2273</v>
      </c>
      <c r="J61" s="49">
        <v>3</v>
      </c>
      <c r="K61" s="49">
        <v>3</v>
      </c>
      <c r="L61" s="49">
        <v>8</v>
      </c>
      <c r="M61" s="49">
        <v>8</v>
      </c>
      <c r="N61" s="49">
        <v>28</v>
      </c>
      <c r="O61" s="49">
        <v>28</v>
      </c>
      <c r="P61" s="49">
        <v>21</v>
      </c>
      <c r="Q61" s="49">
        <v>18</v>
      </c>
      <c r="R61" s="49">
        <v>2</v>
      </c>
      <c r="S61" s="49">
        <v>2</v>
      </c>
      <c r="T61" s="49">
        <v>0</v>
      </c>
      <c r="U61" s="49">
        <v>0</v>
      </c>
      <c r="V61" s="49">
        <v>0</v>
      </c>
      <c r="W61" s="49">
        <v>0</v>
      </c>
      <c r="X61" s="49">
        <v>0</v>
      </c>
      <c r="Y61" s="49">
        <v>0</v>
      </c>
      <c r="Z61" s="49">
        <v>0</v>
      </c>
      <c r="AA61" s="49">
        <v>0</v>
      </c>
      <c r="AB61" s="49">
        <v>0</v>
      </c>
      <c r="AC61" s="49">
        <v>0</v>
      </c>
      <c r="AD61" s="49">
        <v>32</v>
      </c>
      <c r="AE61" s="49">
        <v>30</v>
      </c>
      <c r="AF61" s="49">
        <v>186</v>
      </c>
      <c r="AG61" s="49">
        <v>152</v>
      </c>
      <c r="AH61" s="49">
        <v>491</v>
      </c>
      <c r="AI61" s="49">
        <v>452</v>
      </c>
      <c r="AJ61" s="49">
        <v>423</v>
      </c>
      <c r="AK61" s="49">
        <v>407</v>
      </c>
      <c r="AL61" s="49">
        <v>55</v>
      </c>
      <c r="AM61" s="49">
        <v>45</v>
      </c>
      <c r="AN61" s="28">
        <f t="shared" si="7"/>
        <v>35</v>
      </c>
      <c r="AO61" s="28">
        <f t="shared" si="7"/>
        <v>33</v>
      </c>
      <c r="AP61" s="28">
        <f t="shared" si="7"/>
        <v>194</v>
      </c>
      <c r="AQ61" s="28">
        <f t="shared" si="7"/>
        <v>160</v>
      </c>
      <c r="AR61" s="28">
        <f t="shared" si="7"/>
        <v>519</v>
      </c>
      <c r="AS61" s="28">
        <f t="shared" si="7"/>
        <v>480</v>
      </c>
      <c r="AT61" s="28">
        <f t="shared" si="7"/>
        <v>444</v>
      </c>
      <c r="AU61" s="28">
        <f t="shared" si="7"/>
        <v>425</v>
      </c>
      <c r="AV61" s="28">
        <f t="shared" si="7"/>
        <v>57</v>
      </c>
      <c r="AW61" s="28">
        <f t="shared" si="7"/>
        <v>47</v>
      </c>
      <c r="AX61" s="28">
        <f t="shared" si="6"/>
        <v>2394</v>
      </c>
    </row>
    <row r="62" spans="1:50" x14ac:dyDescent="0.35">
      <c r="A62" s="25" t="s">
        <v>169</v>
      </c>
      <c r="B62" s="25" t="s">
        <v>170</v>
      </c>
      <c r="C62" s="25" t="s">
        <v>181</v>
      </c>
      <c r="D62" s="25" t="s">
        <v>182</v>
      </c>
      <c r="E62" s="74">
        <v>3</v>
      </c>
      <c r="F62" s="32">
        <f t="shared" si="1"/>
        <v>3622</v>
      </c>
      <c r="G62" s="34">
        <f t="shared" si="2"/>
        <v>209</v>
      </c>
      <c r="H62" s="28">
        <f t="shared" si="3"/>
        <v>1880</v>
      </c>
      <c r="I62" s="28">
        <f t="shared" si="4"/>
        <v>1533</v>
      </c>
      <c r="J62" s="49">
        <v>7</v>
      </c>
      <c r="K62" s="49">
        <v>5</v>
      </c>
      <c r="L62" s="49">
        <v>15</v>
      </c>
      <c r="M62" s="49">
        <v>10</v>
      </c>
      <c r="N62" s="49">
        <v>51</v>
      </c>
      <c r="O62" s="49">
        <v>38</v>
      </c>
      <c r="P62" s="49">
        <v>38</v>
      </c>
      <c r="Q62" s="49">
        <v>30</v>
      </c>
      <c r="R62" s="49">
        <v>9</v>
      </c>
      <c r="S62" s="49">
        <v>6</v>
      </c>
      <c r="T62" s="49">
        <v>78</v>
      </c>
      <c r="U62" s="49">
        <v>56</v>
      </c>
      <c r="V62" s="49">
        <v>151</v>
      </c>
      <c r="W62" s="49">
        <v>98</v>
      </c>
      <c r="X62" s="49">
        <v>435</v>
      </c>
      <c r="Y62" s="49">
        <v>354</v>
      </c>
      <c r="Z62" s="49">
        <v>340</v>
      </c>
      <c r="AA62" s="49">
        <v>271</v>
      </c>
      <c r="AB62" s="49">
        <v>56</v>
      </c>
      <c r="AC62" s="49">
        <v>41</v>
      </c>
      <c r="AD62" s="49">
        <v>21</v>
      </c>
      <c r="AE62" s="49">
        <v>20</v>
      </c>
      <c r="AF62" s="49">
        <v>126</v>
      </c>
      <c r="AG62" s="49">
        <v>103</v>
      </c>
      <c r="AH62" s="49">
        <v>331</v>
      </c>
      <c r="AI62" s="49">
        <v>305</v>
      </c>
      <c r="AJ62" s="49">
        <v>285</v>
      </c>
      <c r="AK62" s="49">
        <v>274</v>
      </c>
      <c r="AL62" s="49">
        <v>37</v>
      </c>
      <c r="AM62" s="49">
        <v>31</v>
      </c>
      <c r="AN62" s="28">
        <f t="shared" si="7"/>
        <v>106</v>
      </c>
      <c r="AO62" s="28">
        <f t="shared" si="7"/>
        <v>81</v>
      </c>
      <c r="AP62" s="28">
        <f t="shared" si="7"/>
        <v>292</v>
      </c>
      <c r="AQ62" s="28">
        <f t="shared" si="7"/>
        <v>211</v>
      </c>
      <c r="AR62" s="28">
        <f t="shared" si="7"/>
        <v>817</v>
      </c>
      <c r="AS62" s="28">
        <f t="shared" si="7"/>
        <v>697</v>
      </c>
      <c r="AT62" s="28">
        <f t="shared" si="7"/>
        <v>663</v>
      </c>
      <c r="AU62" s="28">
        <f t="shared" si="7"/>
        <v>575</v>
      </c>
      <c r="AV62" s="28">
        <f t="shared" si="7"/>
        <v>102</v>
      </c>
      <c r="AW62" s="28">
        <f t="shared" si="7"/>
        <v>78</v>
      </c>
      <c r="AX62" s="28">
        <f t="shared" si="6"/>
        <v>3622</v>
      </c>
    </row>
    <row r="63" spans="1:50" x14ac:dyDescent="0.35">
      <c r="A63" s="25" t="s">
        <v>169</v>
      </c>
      <c r="B63" s="25" t="s">
        <v>170</v>
      </c>
      <c r="C63" s="25" t="s">
        <v>183</v>
      </c>
      <c r="D63" s="25" t="s">
        <v>184</v>
      </c>
      <c r="E63" s="74">
        <v>4</v>
      </c>
      <c r="F63" s="32">
        <f t="shared" si="1"/>
        <v>6370</v>
      </c>
      <c r="G63" s="34">
        <f t="shared" si="2"/>
        <v>2233</v>
      </c>
      <c r="H63" s="28">
        <f t="shared" si="3"/>
        <v>3540</v>
      </c>
      <c r="I63" s="28">
        <f t="shared" si="4"/>
        <v>597</v>
      </c>
      <c r="J63" s="49">
        <v>179</v>
      </c>
      <c r="K63" s="49">
        <v>136</v>
      </c>
      <c r="L63" s="49">
        <v>247</v>
      </c>
      <c r="M63" s="49">
        <v>203</v>
      </c>
      <c r="N63" s="49">
        <v>418</v>
      </c>
      <c r="O63" s="49">
        <v>352</v>
      </c>
      <c r="P63" s="49">
        <v>291</v>
      </c>
      <c r="Q63" s="49">
        <v>242</v>
      </c>
      <c r="R63" s="49">
        <v>92</v>
      </c>
      <c r="S63" s="49">
        <v>73</v>
      </c>
      <c r="T63" s="49">
        <v>111</v>
      </c>
      <c r="U63" s="49">
        <v>117</v>
      </c>
      <c r="V63" s="49">
        <v>267</v>
      </c>
      <c r="W63" s="49">
        <v>250</v>
      </c>
      <c r="X63" s="49">
        <v>749</v>
      </c>
      <c r="Y63" s="49">
        <v>711</v>
      </c>
      <c r="Z63" s="49">
        <v>709</v>
      </c>
      <c r="AA63" s="49">
        <v>480</v>
      </c>
      <c r="AB63" s="49">
        <v>72</v>
      </c>
      <c r="AC63" s="49">
        <v>74</v>
      </c>
      <c r="AD63" s="49">
        <v>8</v>
      </c>
      <c r="AE63" s="49">
        <v>8</v>
      </c>
      <c r="AF63" s="49">
        <v>49</v>
      </c>
      <c r="AG63" s="49">
        <v>40</v>
      </c>
      <c r="AH63" s="49">
        <v>129</v>
      </c>
      <c r="AI63" s="49">
        <v>119</v>
      </c>
      <c r="AJ63" s="49">
        <v>111</v>
      </c>
      <c r="AK63" s="49">
        <v>107</v>
      </c>
      <c r="AL63" s="49">
        <v>14</v>
      </c>
      <c r="AM63" s="49">
        <v>12</v>
      </c>
      <c r="AN63" s="28">
        <f t="shared" si="7"/>
        <v>298</v>
      </c>
      <c r="AO63" s="28">
        <f t="shared" si="7"/>
        <v>261</v>
      </c>
      <c r="AP63" s="28">
        <f t="shared" si="7"/>
        <v>563</v>
      </c>
      <c r="AQ63" s="28">
        <f t="shared" si="7"/>
        <v>493</v>
      </c>
      <c r="AR63" s="28">
        <f t="shared" si="7"/>
        <v>1296</v>
      </c>
      <c r="AS63" s="28">
        <f t="shared" si="7"/>
        <v>1182</v>
      </c>
      <c r="AT63" s="28">
        <f t="shared" si="7"/>
        <v>1111</v>
      </c>
      <c r="AU63" s="28">
        <f t="shared" si="7"/>
        <v>829</v>
      </c>
      <c r="AV63" s="28">
        <f t="shared" si="7"/>
        <v>178</v>
      </c>
      <c r="AW63" s="28">
        <f t="shared" si="7"/>
        <v>159</v>
      </c>
      <c r="AX63" s="28">
        <f t="shared" si="6"/>
        <v>6370</v>
      </c>
    </row>
    <row r="64" spans="1:50" x14ac:dyDescent="0.35">
      <c r="A64" s="25" t="s">
        <v>169</v>
      </c>
      <c r="B64" s="25" t="s">
        <v>170</v>
      </c>
      <c r="C64" s="25" t="s">
        <v>185</v>
      </c>
      <c r="D64" s="25" t="s">
        <v>186</v>
      </c>
      <c r="E64" s="74">
        <v>4</v>
      </c>
      <c r="F64" s="32">
        <f t="shared" si="1"/>
        <v>983</v>
      </c>
      <c r="G64" s="34">
        <f t="shared" si="2"/>
        <v>17</v>
      </c>
      <c r="H64" s="28">
        <f t="shared" si="3"/>
        <v>597</v>
      </c>
      <c r="I64" s="28">
        <f t="shared" si="4"/>
        <v>369</v>
      </c>
      <c r="J64" s="49">
        <v>1</v>
      </c>
      <c r="K64" s="49">
        <v>1</v>
      </c>
      <c r="L64" s="49">
        <v>1</v>
      </c>
      <c r="M64" s="49">
        <v>1</v>
      </c>
      <c r="N64" s="49">
        <v>3</v>
      </c>
      <c r="O64" s="49">
        <v>2</v>
      </c>
      <c r="P64" s="49">
        <v>5</v>
      </c>
      <c r="Q64" s="49">
        <v>3</v>
      </c>
      <c r="R64" s="49">
        <v>0</v>
      </c>
      <c r="S64" s="49">
        <v>0</v>
      </c>
      <c r="T64" s="49">
        <v>40</v>
      </c>
      <c r="U64" s="49">
        <v>35</v>
      </c>
      <c r="V64" s="49">
        <v>49</v>
      </c>
      <c r="W64" s="49">
        <v>44</v>
      </c>
      <c r="X64" s="49">
        <v>138</v>
      </c>
      <c r="Y64" s="49">
        <v>128</v>
      </c>
      <c r="Z64" s="49">
        <v>81</v>
      </c>
      <c r="AA64" s="49">
        <v>76</v>
      </c>
      <c r="AB64" s="49">
        <v>3</v>
      </c>
      <c r="AC64" s="49">
        <v>3</v>
      </c>
      <c r="AD64" s="49">
        <v>5</v>
      </c>
      <c r="AE64" s="49">
        <v>5</v>
      </c>
      <c r="AF64" s="49">
        <v>30</v>
      </c>
      <c r="AG64" s="49">
        <v>25</v>
      </c>
      <c r="AH64" s="49">
        <v>80</v>
      </c>
      <c r="AI64" s="49">
        <v>73</v>
      </c>
      <c r="AJ64" s="49">
        <v>69</v>
      </c>
      <c r="AK64" s="49">
        <v>66</v>
      </c>
      <c r="AL64" s="49">
        <v>9</v>
      </c>
      <c r="AM64" s="49">
        <v>7</v>
      </c>
      <c r="AN64" s="28">
        <f t="shared" si="7"/>
        <v>46</v>
      </c>
      <c r="AO64" s="28">
        <f t="shared" si="7"/>
        <v>41</v>
      </c>
      <c r="AP64" s="28">
        <f t="shared" si="7"/>
        <v>80</v>
      </c>
      <c r="AQ64" s="28">
        <f t="shared" si="7"/>
        <v>70</v>
      </c>
      <c r="AR64" s="28">
        <f t="shared" si="7"/>
        <v>221</v>
      </c>
      <c r="AS64" s="28">
        <f t="shared" si="7"/>
        <v>203</v>
      </c>
      <c r="AT64" s="28">
        <f t="shared" si="7"/>
        <v>155</v>
      </c>
      <c r="AU64" s="28">
        <f t="shared" si="7"/>
        <v>145</v>
      </c>
      <c r="AV64" s="28">
        <f t="shared" si="7"/>
        <v>12</v>
      </c>
      <c r="AW64" s="28">
        <f t="shared" si="7"/>
        <v>10</v>
      </c>
      <c r="AX64" s="28">
        <f t="shared" si="6"/>
        <v>983</v>
      </c>
    </row>
    <row r="65" spans="1:50" x14ac:dyDescent="0.35">
      <c r="A65" s="25" t="s">
        <v>169</v>
      </c>
      <c r="B65" s="25" t="s">
        <v>170</v>
      </c>
      <c r="C65" s="25" t="s">
        <v>187</v>
      </c>
      <c r="D65" s="25" t="s">
        <v>188</v>
      </c>
      <c r="E65" s="74">
        <v>3</v>
      </c>
      <c r="F65" s="32">
        <f t="shared" si="1"/>
        <v>1443</v>
      </c>
      <c r="G65" s="34">
        <f t="shared" si="2"/>
        <v>60</v>
      </c>
      <c r="H65" s="28">
        <f t="shared" si="3"/>
        <v>0</v>
      </c>
      <c r="I65" s="28">
        <f t="shared" si="4"/>
        <v>1383</v>
      </c>
      <c r="J65" s="49">
        <v>3</v>
      </c>
      <c r="K65" s="49">
        <v>3</v>
      </c>
      <c r="L65" s="49">
        <v>5</v>
      </c>
      <c r="M65" s="49">
        <v>4</v>
      </c>
      <c r="N65" s="49">
        <v>9</v>
      </c>
      <c r="O65" s="49">
        <v>8</v>
      </c>
      <c r="P65" s="49">
        <v>16</v>
      </c>
      <c r="Q65" s="49">
        <v>10</v>
      </c>
      <c r="R65" s="49">
        <v>1</v>
      </c>
      <c r="S65" s="49">
        <v>1</v>
      </c>
      <c r="T65" s="49">
        <v>0</v>
      </c>
      <c r="U65" s="49">
        <v>0</v>
      </c>
      <c r="V65" s="49">
        <v>0</v>
      </c>
      <c r="W65" s="49">
        <v>0</v>
      </c>
      <c r="X65" s="49">
        <v>0</v>
      </c>
      <c r="Y65" s="49">
        <v>0</v>
      </c>
      <c r="Z65" s="49">
        <v>0</v>
      </c>
      <c r="AA65" s="49">
        <v>0</v>
      </c>
      <c r="AB65" s="49">
        <v>0</v>
      </c>
      <c r="AC65" s="49">
        <v>0</v>
      </c>
      <c r="AD65" s="49">
        <v>19</v>
      </c>
      <c r="AE65" s="49">
        <v>18</v>
      </c>
      <c r="AF65" s="49">
        <v>113</v>
      </c>
      <c r="AG65" s="49">
        <v>93</v>
      </c>
      <c r="AH65" s="49">
        <v>299</v>
      </c>
      <c r="AI65" s="49">
        <v>275</v>
      </c>
      <c r="AJ65" s="49">
        <v>257</v>
      </c>
      <c r="AK65" s="49">
        <v>248</v>
      </c>
      <c r="AL65" s="49">
        <v>33</v>
      </c>
      <c r="AM65" s="49">
        <v>28</v>
      </c>
      <c r="AN65" s="28">
        <f t="shared" si="7"/>
        <v>22</v>
      </c>
      <c r="AO65" s="28">
        <f t="shared" si="7"/>
        <v>21</v>
      </c>
      <c r="AP65" s="28">
        <f t="shared" si="7"/>
        <v>118</v>
      </c>
      <c r="AQ65" s="28">
        <f t="shared" si="7"/>
        <v>97</v>
      </c>
      <c r="AR65" s="28">
        <f t="shared" si="7"/>
        <v>308</v>
      </c>
      <c r="AS65" s="28">
        <f t="shared" si="7"/>
        <v>283</v>
      </c>
      <c r="AT65" s="28">
        <f t="shared" si="7"/>
        <v>273</v>
      </c>
      <c r="AU65" s="28">
        <f t="shared" si="7"/>
        <v>258</v>
      </c>
      <c r="AV65" s="28">
        <f t="shared" si="7"/>
        <v>34</v>
      </c>
      <c r="AW65" s="28">
        <f t="shared" si="7"/>
        <v>29</v>
      </c>
      <c r="AX65" s="28">
        <f t="shared" si="6"/>
        <v>1443</v>
      </c>
    </row>
    <row r="66" spans="1:50" x14ac:dyDescent="0.35">
      <c r="A66" s="25" t="s">
        <v>169</v>
      </c>
      <c r="B66" s="25" t="s">
        <v>170</v>
      </c>
      <c r="C66" s="25" t="s">
        <v>189</v>
      </c>
      <c r="D66" s="25" t="s">
        <v>190</v>
      </c>
      <c r="E66" s="74">
        <v>2</v>
      </c>
      <c r="F66" s="32">
        <f t="shared" si="1"/>
        <v>297</v>
      </c>
      <c r="G66" s="34">
        <f t="shared" si="2"/>
        <v>17</v>
      </c>
      <c r="H66" s="28">
        <f t="shared" si="3"/>
        <v>0</v>
      </c>
      <c r="I66" s="28">
        <f t="shared" si="4"/>
        <v>280</v>
      </c>
      <c r="J66" s="49">
        <v>1</v>
      </c>
      <c r="K66" s="49">
        <v>0</v>
      </c>
      <c r="L66" s="49">
        <v>1</v>
      </c>
      <c r="M66" s="49">
        <v>0</v>
      </c>
      <c r="N66" s="49">
        <v>3</v>
      </c>
      <c r="O66" s="49">
        <v>2</v>
      </c>
      <c r="P66" s="49">
        <v>6</v>
      </c>
      <c r="Q66" s="49">
        <v>4</v>
      </c>
      <c r="R66" s="49">
        <v>0</v>
      </c>
      <c r="S66" s="49">
        <v>0</v>
      </c>
      <c r="T66" s="49">
        <v>0</v>
      </c>
      <c r="U66" s="49">
        <v>0</v>
      </c>
      <c r="V66" s="49">
        <v>0</v>
      </c>
      <c r="W66" s="49">
        <v>0</v>
      </c>
      <c r="X66" s="49">
        <v>0</v>
      </c>
      <c r="Y66" s="49">
        <v>0</v>
      </c>
      <c r="Z66" s="49">
        <v>0</v>
      </c>
      <c r="AA66" s="49">
        <v>0</v>
      </c>
      <c r="AB66" s="49">
        <v>0</v>
      </c>
      <c r="AC66" s="49">
        <v>0</v>
      </c>
      <c r="AD66" s="49">
        <v>4</v>
      </c>
      <c r="AE66" s="49">
        <v>4</v>
      </c>
      <c r="AF66" s="49">
        <v>23</v>
      </c>
      <c r="AG66" s="49">
        <v>19</v>
      </c>
      <c r="AH66" s="49">
        <v>60</v>
      </c>
      <c r="AI66" s="49">
        <v>55</v>
      </c>
      <c r="AJ66" s="49">
        <v>52</v>
      </c>
      <c r="AK66" s="49">
        <v>50</v>
      </c>
      <c r="AL66" s="49">
        <v>7</v>
      </c>
      <c r="AM66" s="49">
        <v>6</v>
      </c>
      <c r="AN66" s="28">
        <f t="shared" si="7"/>
        <v>5</v>
      </c>
      <c r="AO66" s="28">
        <f t="shared" si="7"/>
        <v>4</v>
      </c>
      <c r="AP66" s="28">
        <f t="shared" si="7"/>
        <v>24</v>
      </c>
      <c r="AQ66" s="28">
        <f t="shared" si="7"/>
        <v>19</v>
      </c>
      <c r="AR66" s="28">
        <f t="shared" si="7"/>
        <v>63</v>
      </c>
      <c r="AS66" s="28">
        <f t="shared" si="7"/>
        <v>57</v>
      </c>
      <c r="AT66" s="28">
        <f t="shared" si="7"/>
        <v>58</v>
      </c>
      <c r="AU66" s="28">
        <f t="shared" si="7"/>
        <v>54</v>
      </c>
      <c r="AV66" s="28">
        <f t="shared" si="7"/>
        <v>7</v>
      </c>
      <c r="AW66" s="28">
        <f t="shared" si="7"/>
        <v>6</v>
      </c>
      <c r="AX66" s="28">
        <f t="shared" si="6"/>
        <v>297</v>
      </c>
    </row>
    <row r="67" spans="1:50" x14ac:dyDescent="0.35">
      <c r="A67" s="25" t="s">
        <v>169</v>
      </c>
      <c r="B67" s="25" t="s">
        <v>170</v>
      </c>
      <c r="C67" s="25" t="s">
        <v>191</v>
      </c>
      <c r="D67" s="25" t="s">
        <v>192</v>
      </c>
      <c r="E67" s="74">
        <v>2</v>
      </c>
      <c r="F67" s="32">
        <f t="shared" si="1"/>
        <v>299</v>
      </c>
      <c r="G67" s="34">
        <f t="shared" si="2"/>
        <v>10</v>
      </c>
      <c r="H67" s="28">
        <f t="shared" si="3"/>
        <v>0</v>
      </c>
      <c r="I67" s="28">
        <f t="shared" si="4"/>
        <v>289</v>
      </c>
      <c r="J67" s="49">
        <v>0</v>
      </c>
      <c r="K67" s="49">
        <v>0</v>
      </c>
      <c r="L67" s="49">
        <v>1</v>
      </c>
      <c r="M67" s="49">
        <v>1</v>
      </c>
      <c r="N67" s="49">
        <v>3</v>
      </c>
      <c r="O67" s="49">
        <v>2</v>
      </c>
      <c r="P67" s="49">
        <v>2</v>
      </c>
      <c r="Q67" s="49">
        <v>1</v>
      </c>
      <c r="R67" s="49">
        <v>0</v>
      </c>
      <c r="S67" s="49">
        <v>0</v>
      </c>
      <c r="T67" s="49">
        <v>0</v>
      </c>
      <c r="U67" s="49">
        <v>0</v>
      </c>
      <c r="V67" s="49">
        <v>0</v>
      </c>
      <c r="W67" s="49">
        <v>0</v>
      </c>
      <c r="X67" s="49">
        <v>0</v>
      </c>
      <c r="Y67" s="49">
        <v>0</v>
      </c>
      <c r="Z67" s="49">
        <v>0</v>
      </c>
      <c r="AA67" s="49">
        <v>0</v>
      </c>
      <c r="AB67" s="49">
        <v>0</v>
      </c>
      <c r="AC67" s="49">
        <v>0</v>
      </c>
      <c r="AD67" s="49">
        <v>4</v>
      </c>
      <c r="AE67" s="49">
        <v>4</v>
      </c>
      <c r="AF67" s="49">
        <v>24</v>
      </c>
      <c r="AG67" s="49">
        <v>19</v>
      </c>
      <c r="AH67" s="49">
        <v>62</v>
      </c>
      <c r="AI67" s="49">
        <v>57</v>
      </c>
      <c r="AJ67" s="49">
        <v>54</v>
      </c>
      <c r="AK67" s="49">
        <v>52</v>
      </c>
      <c r="AL67" s="49">
        <v>7</v>
      </c>
      <c r="AM67" s="49">
        <v>6</v>
      </c>
      <c r="AN67" s="28">
        <f t="shared" si="7"/>
        <v>4</v>
      </c>
      <c r="AO67" s="28">
        <f t="shared" si="7"/>
        <v>4</v>
      </c>
      <c r="AP67" s="28">
        <f t="shared" si="7"/>
        <v>25</v>
      </c>
      <c r="AQ67" s="28">
        <f t="shared" si="7"/>
        <v>20</v>
      </c>
      <c r="AR67" s="28">
        <f t="shared" si="7"/>
        <v>65</v>
      </c>
      <c r="AS67" s="28">
        <f t="shared" si="7"/>
        <v>59</v>
      </c>
      <c r="AT67" s="28">
        <f t="shared" si="7"/>
        <v>56</v>
      </c>
      <c r="AU67" s="28">
        <f t="shared" si="7"/>
        <v>53</v>
      </c>
      <c r="AV67" s="28">
        <f t="shared" si="7"/>
        <v>7</v>
      </c>
      <c r="AW67" s="28">
        <f t="shared" si="7"/>
        <v>6</v>
      </c>
      <c r="AX67" s="28">
        <f t="shared" si="6"/>
        <v>299</v>
      </c>
    </row>
    <row r="68" spans="1:50" x14ac:dyDescent="0.35">
      <c r="A68" s="25" t="s">
        <v>169</v>
      </c>
      <c r="B68" s="25" t="s">
        <v>170</v>
      </c>
      <c r="C68" s="25" t="s">
        <v>193</v>
      </c>
      <c r="D68" s="25" t="s">
        <v>194</v>
      </c>
      <c r="E68" s="74">
        <v>2</v>
      </c>
      <c r="F68" s="32">
        <f t="shared" si="1"/>
        <v>1698</v>
      </c>
      <c r="G68" s="34">
        <f t="shared" si="2"/>
        <v>43</v>
      </c>
      <c r="H68" s="28">
        <f t="shared" si="3"/>
        <v>0</v>
      </c>
      <c r="I68" s="28">
        <f t="shared" si="4"/>
        <v>1655</v>
      </c>
      <c r="J68" s="49">
        <v>2</v>
      </c>
      <c r="K68" s="49">
        <v>1</v>
      </c>
      <c r="L68" s="49">
        <v>2</v>
      </c>
      <c r="M68" s="49">
        <v>2</v>
      </c>
      <c r="N68" s="49">
        <v>7</v>
      </c>
      <c r="O68" s="49">
        <v>8</v>
      </c>
      <c r="P68" s="49">
        <v>10</v>
      </c>
      <c r="Q68" s="49">
        <v>8</v>
      </c>
      <c r="R68" s="49">
        <v>2</v>
      </c>
      <c r="S68" s="49">
        <v>1</v>
      </c>
      <c r="T68" s="49">
        <v>0</v>
      </c>
      <c r="U68" s="49">
        <v>0</v>
      </c>
      <c r="V68" s="49">
        <v>0</v>
      </c>
      <c r="W68" s="49">
        <v>0</v>
      </c>
      <c r="X68" s="49">
        <v>0</v>
      </c>
      <c r="Y68" s="49">
        <v>0</v>
      </c>
      <c r="Z68" s="49">
        <v>0</v>
      </c>
      <c r="AA68" s="49">
        <v>0</v>
      </c>
      <c r="AB68" s="49">
        <v>0</v>
      </c>
      <c r="AC68" s="49">
        <v>0</v>
      </c>
      <c r="AD68" s="49">
        <v>23</v>
      </c>
      <c r="AE68" s="49">
        <v>22</v>
      </c>
      <c r="AF68" s="49">
        <v>136</v>
      </c>
      <c r="AG68" s="49">
        <v>111</v>
      </c>
      <c r="AH68" s="49">
        <v>357</v>
      </c>
      <c r="AI68" s="49">
        <v>329</v>
      </c>
      <c r="AJ68" s="49">
        <v>308</v>
      </c>
      <c r="AK68" s="49">
        <v>296</v>
      </c>
      <c r="AL68" s="49">
        <v>40</v>
      </c>
      <c r="AM68" s="49">
        <v>33</v>
      </c>
      <c r="AN68" s="28">
        <f t="shared" si="7"/>
        <v>25</v>
      </c>
      <c r="AO68" s="28">
        <f t="shared" si="7"/>
        <v>23</v>
      </c>
      <c r="AP68" s="28">
        <f t="shared" si="7"/>
        <v>138</v>
      </c>
      <c r="AQ68" s="28">
        <f t="shared" si="7"/>
        <v>113</v>
      </c>
      <c r="AR68" s="28">
        <f t="shared" si="7"/>
        <v>364</v>
      </c>
      <c r="AS68" s="28">
        <f t="shared" si="7"/>
        <v>337</v>
      </c>
      <c r="AT68" s="28">
        <f t="shared" si="7"/>
        <v>318</v>
      </c>
      <c r="AU68" s="28">
        <f t="shared" si="7"/>
        <v>304</v>
      </c>
      <c r="AV68" s="28">
        <f t="shared" si="7"/>
        <v>42</v>
      </c>
      <c r="AW68" s="28">
        <f t="shared" si="7"/>
        <v>34</v>
      </c>
      <c r="AX68" s="28">
        <f t="shared" si="6"/>
        <v>1698</v>
      </c>
    </row>
    <row r="69" spans="1:50" x14ac:dyDescent="0.35">
      <c r="A69" s="25" t="s">
        <v>169</v>
      </c>
      <c r="B69" s="25" t="s">
        <v>170</v>
      </c>
      <c r="C69" s="25" t="s">
        <v>195</v>
      </c>
      <c r="D69" s="25" t="s">
        <v>196</v>
      </c>
      <c r="E69" s="74">
        <v>3</v>
      </c>
      <c r="F69" s="32">
        <f t="shared" si="1"/>
        <v>1474</v>
      </c>
      <c r="G69" s="34">
        <f t="shared" si="2"/>
        <v>213</v>
      </c>
      <c r="H69" s="28">
        <f t="shared" si="3"/>
        <v>0</v>
      </c>
      <c r="I69" s="28">
        <f t="shared" si="4"/>
        <v>1261</v>
      </c>
      <c r="J69" s="49">
        <v>9</v>
      </c>
      <c r="K69" s="49">
        <v>6</v>
      </c>
      <c r="L69" s="49">
        <v>22</v>
      </c>
      <c r="M69" s="49">
        <v>15</v>
      </c>
      <c r="N69" s="49">
        <v>40</v>
      </c>
      <c r="O69" s="49">
        <v>27</v>
      </c>
      <c r="P69" s="49">
        <v>55</v>
      </c>
      <c r="Q69" s="49">
        <v>34</v>
      </c>
      <c r="R69" s="49">
        <v>3</v>
      </c>
      <c r="S69" s="49">
        <v>2</v>
      </c>
      <c r="T69" s="49">
        <v>0</v>
      </c>
      <c r="U69" s="49">
        <v>0</v>
      </c>
      <c r="V69" s="49">
        <v>0</v>
      </c>
      <c r="W69" s="49">
        <v>0</v>
      </c>
      <c r="X69" s="49">
        <v>0</v>
      </c>
      <c r="Y69" s="49">
        <v>0</v>
      </c>
      <c r="Z69" s="49">
        <v>0</v>
      </c>
      <c r="AA69" s="49">
        <v>0</v>
      </c>
      <c r="AB69" s="49">
        <v>0</v>
      </c>
      <c r="AC69" s="49">
        <v>0</v>
      </c>
      <c r="AD69" s="49">
        <v>18</v>
      </c>
      <c r="AE69" s="49">
        <v>16</v>
      </c>
      <c r="AF69" s="49">
        <v>103</v>
      </c>
      <c r="AG69" s="49">
        <v>85</v>
      </c>
      <c r="AH69" s="49">
        <v>272</v>
      </c>
      <c r="AI69" s="49">
        <v>251</v>
      </c>
      <c r="AJ69" s="49">
        <v>235</v>
      </c>
      <c r="AK69" s="49">
        <v>226</v>
      </c>
      <c r="AL69" s="49">
        <v>30</v>
      </c>
      <c r="AM69" s="49">
        <v>25</v>
      </c>
      <c r="AN69" s="28">
        <f t="shared" si="7"/>
        <v>27</v>
      </c>
      <c r="AO69" s="28">
        <f t="shared" si="7"/>
        <v>22</v>
      </c>
      <c r="AP69" s="28">
        <f t="shared" si="7"/>
        <v>125</v>
      </c>
      <c r="AQ69" s="28">
        <f t="shared" si="7"/>
        <v>100</v>
      </c>
      <c r="AR69" s="28">
        <f t="shared" si="7"/>
        <v>312</v>
      </c>
      <c r="AS69" s="28">
        <f t="shared" si="7"/>
        <v>278</v>
      </c>
      <c r="AT69" s="28">
        <f t="shared" si="7"/>
        <v>290</v>
      </c>
      <c r="AU69" s="28">
        <f t="shared" si="7"/>
        <v>260</v>
      </c>
      <c r="AV69" s="28">
        <f t="shared" si="7"/>
        <v>33</v>
      </c>
      <c r="AW69" s="28">
        <f t="shared" si="7"/>
        <v>27</v>
      </c>
      <c r="AX69" s="28">
        <f t="shared" si="6"/>
        <v>1474</v>
      </c>
    </row>
    <row r="70" spans="1:50" x14ac:dyDescent="0.35">
      <c r="A70" s="25" t="s">
        <v>169</v>
      </c>
      <c r="B70" s="25" t="s">
        <v>170</v>
      </c>
      <c r="C70" s="25" t="s">
        <v>197</v>
      </c>
      <c r="D70" s="25" t="s">
        <v>198</v>
      </c>
      <c r="E70" s="74">
        <v>3</v>
      </c>
      <c r="F70" s="32">
        <f t="shared" si="1"/>
        <v>3785</v>
      </c>
      <c r="G70" s="34">
        <f t="shared" si="2"/>
        <v>270</v>
      </c>
      <c r="H70" s="28">
        <f t="shared" si="3"/>
        <v>0</v>
      </c>
      <c r="I70" s="28">
        <f t="shared" si="4"/>
        <v>3515</v>
      </c>
      <c r="J70" s="49">
        <v>14</v>
      </c>
      <c r="K70" s="49">
        <v>13</v>
      </c>
      <c r="L70" s="49">
        <v>20</v>
      </c>
      <c r="M70" s="49">
        <v>20</v>
      </c>
      <c r="N70" s="49">
        <v>59</v>
      </c>
      <c r="O70" s="49">
        <v>56</v>
      </c>
      <c r="P70" s="49">
        <v>33</v>
      </c>
      <c r="Q70" s="49">
        <v>32</v>
      </c>
      <c r="R70" s="49">
        <v>12</v>
      </c>
      <c r="S70" s="49">
        <v>11</v>
      </c>
      <c r="T70" s="49">
        <v>0</v>
      </c>
      <c r="U70" s="49">
        <v>0</v>
      </c>
      <c r="V70" s="49">
        <v>0</v>
      </c>
      <c r="W70" s="49">
        <v>0</v>
      </c>
      <c r="X70" s="49">
        <v>0</v>
      </c>
      <c r="Y70" s="49">
        <v>0</v>
      </c>
      <c r="Z70" s="49">
        <v>0</v>
      </c>
      <c r="AA70" s="49">
        <v>0</v>
      </c>
      <c r="AB70" s="49">
        <v>0</v>
      </c>
      <c r="AC70" s="49">
        <v>0</v>
      </c>
      <c r="AD70" s="49">
        <v>49</v>
      </c>
      <c r="AE70" s="49">
        <v>46</v>
      </c>
      <c r="AF70" s="49">
        <v>288</v>
      </c>
      <c r="AG70" s="49">
        <v>236</v>
      </c>
      <c r="AH70" s="49">
        <v>759</v>
      </c>
      <c r="AI70" s="49">
        <v>700</v>
      </c>
      <c r="AJ70" s="49">
        <v>654</v>
      </c>
      <c r="AK70" s="49">
        <v>629</v>
      </c>
      <c r="AL70" s="49">
        <v>84</v>
      </c>
      <c r="AM70" s="49">
        <v>70</v>
      </c>
      <c r="AN70" s="28">
        <f t="shared" si="7"/>
        <v>63</v>
      </c>
      <c r="AO70" s="28">
        <f t="shared" si="7"/>
        <v>59</v>
      </c>
      <c r="AP70" s="28">
        <f t="shared" si="7"/>
        <v>308</v>
      </c>
      <c r="AQ70" s="28">
        <f t="shared" si="7"/>
        <v>256</v>
      </c>
      <c r="AR70" s="28">
        <f t="shared" si="7"/>
        <v>818</v>
      </c>
      <c r="AS70" s="28">
        <f t="shared" si="7"/>
        <v>756</v>
      </c>
      <c r="AT70" s="28">
        <f t="shared" si="7"/>
        <v>687</v>
      </c>
      <c r="AU70" s="28">
        <f t="shared" si="7"/>
        <v>661</v>
      </c>
      <c r="AV70" s="28">
        <f t="shared" si="7"/>
        <v>96</v>
      </c>
      <c r="AW70" s="28">
        <f t="shared" si="7"/>
        <v>81</v>
      </c>
      <c r="AX70" s="28">
        <f t="shared" si="6"/>
        <v>3785</v>
      </c>
    </row>
    <row r="71" spans="1:50" x14ac:dyDescent="0.35">
      <c r="A71" s="25" t="s">
        <v>169</v>
      </c>
      <c r="B71" s="25" t="s">
        <v>170</v>
      </c>
      <c r="C71" s="25" t="s">
        <v>199</v>
      </c>
      <c r="D71" s="25" t="s">
        <v>200</v>
      </c>
      <c r="E71" s="74">
        <v>3</v>
      </c>
      <c r="F71" s="32">
        <f t="shared" si="1"/>
        <v>787</v>
      </c>
      <c r="G71" s="34">
        <f t="shared" si="2"/>
        <v>145</v>
      </c>
      <c r="H71" s="28">
        <f t="shared" si="3"/>
        <v>0</v>
      </c>
      <c r="I71" s="28">
        <f t="shared" si="4"/>
        <v>642</v>
      </c>
      <c r="J71" s="49">
        <v>1</v>
      </c>
      <c r="K71" s="49">
        <v>1</v>
      </c>
      <c r="L71" s="49">
        <v>16</v>
      </c>
      <c r="M71" s="49">
        <v>15</v>
      </c>
      <c r="N71" s="49">
        <v>35</v>
      </c>
      <c r="O71" s="49">
        <v>36</v>
      </c>
      <c r="P71" s="49">
        <v>19</v>
      </c>
      <c r="Q71" s="49">
        <v>18</v>
      </c>
      <c r="R71" s="49">
        <v>2</v>
      </c>
      <c r="S71" s="49">
        <v>2</v>
      </c>
      <c r="T71" s="49">
        <v>0</v>
      </c>
      <c r="U71" s="49">
        <v>0</v>
      </c>
      <c r="V71" s="49">
        <v>0</v>
      </c>
      <c r="W71" s="49">
        <v>0</v>
      </c>
      <c r="X71" s="49">
        <v>0</v>
      </c>
      <c r="Y71" s="49">
        <v>0</v>
      </c>
      <c r="Z71" s="49">
        <v>0</v>
      </c>
      <c r="AA71" s="49">
        <v>0</v>
      </c>
      <c r="AB71" s="49">
        <v>0</v>
      </c>
      <c r="AC71" s="49">
        <v>0</v>
      </c>
      <c r="AD71" s="49">
        <v>9</v>
      </c>
      <c r="AE71" s="49">
        <v>8</v>
      </c>
      <c r="AF71" s="49">
        <v>53</v>
      </c>
      <c r="AG71" s="49">
        <v>43</v>
      </c>
      <c r="AH71" s="49">
        <v>139</v>
      </c>
      <c r="AI71" s="49">
        <v>128</v>
      </c>
      <c r="AJ71" s="49">
        <v>119</v>
      </c>
      <c r="AK71" s="49">
        <v>115</v>
      </c>
      <c r="AL71" s="49">
        <v>15</v>
      </c>
      <c r="AM71" s="49">
        <v>13</v>
      </c>
      <c r="AN71" s="28">
        <f t="shared" si="7"/>
        <v>10</v>
      </c>
      <c r="AO71" s="28">
        <f t="shared" si="7"/>
        <v>9</v>
      </c>
      <c r="AP71" s="28">
        <f t="shared" si="7"/>
        <v>69</v>
      </c>
      <c r="AQ71" s="28">
        <f t="shared" si="7"/>
        <v>58</v>
      </c>
      <c r="AR71" s="28">
        <f t="shared" si="7"/>
        <v>174</v>
      </c>
      <c r="AS71" s="28">
        <f t="shared" si="7"/>
        <v>164</v>
      </c>
      <c r="AT71" s="28">
        <f t="shared" si="7"/>
        <v>138</v>
      </c>
      <c r="AU71" s="28">
        <f t="shared" si="7"/>
        <v>133</v>
      </c>
      <c r="AV71" s="28">
        <f t="shared" si="7"/>
        <v>17</v>
      </c>
      <c r="AW71" s="28">
        <f t="shared" si="7"/>
        <v>15</v>
      </c>
      <c r="AX71" s="28">
        <f t="shared" si="6"/>
        <v>787</v>
      </c>
    </row>
    <row r="72" spans="1:50" x14ac:dyDescent="0.35">
      <c r="A72" s="25" t="s">
        <v>169</v>
      </c>
      <c r="B72" s="25" t="s">
        <v>170</v>
      </c>
      <c r="C72" s="25" t="s">
        <v>201</v>
      </c>
      <c r="D72" s="25" t="s">
        <v>202</v>
      </c>
      <c r="E72" s="74">
        <v>2</v>
      </c>
      <c r="F72" s="32">
        <f t="shared" si="1"/>
        <v>2410</v>
      </c>
      <c r="G72" s="34">
        <f t="shared" si="2"/>
        <v>454</v>
      </c>
      <c r="H72" s="28">
        <f t="shared" si="3"/>
        <v>274</v>
      </c>
      <c r="I72" s="28">
        <f t="shared" si="4"/>
        <v>1682</v>
      </c>
      <c r="J72" s="49">
        <v>13</v>
      </c>
      <c r="K72" s="49">
        <v>10</v>
      </c>
      <c r="L72" s="49">
        <v>51</v>
      </c>
      <c r="M72" s="49">
        <v>37</v>
      </c>
      <c r="N72" s="49">
        <v>121</v>
      </c>
      <c r="O72" s="49">
        <v>99</v>
      </c>
      <c r="P72" s="49">
        <v>61</v>
      </c>
      <c r="Q72" s="49">
        <v>51</v>
      </c>
      <c r="R72" s="49">
        <v>6</v>
      </c>
      <c r="S72" s="49">
        <v>5</v>
      </c>
      <c r="T72" s="49">
        <v>7</v>
      </c>
      <c r="U72" s="49">
        <v>5</v>
      </c>
      <c r="V72" s="49">
        <v>27</v>
      </c>
      <c r="W72" s="49">
        <v>18</v>
      </c>
      <c r="X72" s="49">
        <v>75</v>
      </c>
      <c r="Y72" s="49">
        <v>59</v>
      </c>
      <c r="Z72" s="49">
        <v>39</v>
      </c>
      <c r="AA72" s="49">
        <v>35</v>
      </c>
      <c r="AB72" s="49">
        <v>5</v>
      </c>
      <c r="AC72" s="49">
        <v>4</v>
      </c>
      <c r="AD72" s="49">
        <v>24</v>
      </c>
      <c r="AE72" s="49">
        <v>22</v>
      </c>
      <c r="AF72" s="49">
        <v>138</v>
      </c>
      <c r="AG72" s="49">
        <v>113</v>
      </c>
      <c r="AH72" s="49">
        <v>363</v>
      </c>
      <c r="AI72" s="49">
        <v>334</v>
      </c>
      <c r="AJ72" s="49">
        <v>313</v>
      </c>
      <c r="AK72" s="49">
        <v>301</v>
      </c>
      <c r="AL72" s="49">
        <v>40</v>
      </c>
      <c r="AM72" s="49">
        <v>34</v>
      </c>
      <c r="AN72" s="28">
        <f t="shared" si="7"/>
        <v>44</v>
      </c>
      <c r="AO72" s="28">
        <f t="shared" si="7"/>
        <v>37</v>
      </c>
      <c r="AP72" s="28">
        <f t="shared" si="7"/>
        <v>216</v>
      </c>
      <c r="AQ72" s="28">
        <f t="shared" si="7"/>
        <v>168</v>
      </c>
      <c r="AR72" s="28">
        <f t="shared" si="7"/>
        <v>559</v>
      </c>
      <c r="AS72" s="28">
        <f t="shared" si="7"/>
        <v>492</v>
      </c>
      <c r="AT72" s="28">
        <f t="shared" si="7"/>
        <v>413</v>
      </c>
      <c r="AU72" s="28">
        <f t="shared" si="7"/>
        <v>387</v>
      </c>
      <c r="AV72" s="28">
        <f t="shared" si="7"/>
        <v>51</v>
      </c>
      <c r="AW72" s="28">
        <f t="shared" si="7"/>
        <v>43</v>
      </c>
      <c r="AX72" s="28">
        <f t="shared" si="6"/>
        <v>2410</v>
      </c>
    </row>
    <row r="73" spans="1:50" x14ac:dyDescent="0.35">
      <c r="A73" s="25" t="s">
        <v>169</v>
      </c>
      <c r="B73" s="25" t="s">
        <v>170</v>
      </c>
      <c r="C73" s="25" t="s">
        <v>203</v>
      </c>
      <c r="D73" s="25" t="s">
        <v>204</v>
      </c>
      <c r="E73" s="74">
        <v>4</v>
      </c>
      <c r="F73" s="32">
        <f t="shared" si="1"/>
        <v>1482</v>
      </c>
      <c r="G73" s="34">
        <f t="shared" si="2"/>
        <v>74</v>
      </c>
      <c r="H73" s="28">
        <f t="shared" si="3"/>
        <v>26</v>
      </c>
      <c r="I73" s="28">
        <f t="shared" si="4"/>
        <v>1382</v>
      </c>
      <c r="J73" s="49">
        <v>3</v>
      </c>
      <c r="K73" s="49">
        <v>3</v>
      </c>
      <c r="L73" s="49">
        <v>5</v>
      </c>
      <c r="M73" s="49">
        <v>5</v>
      </c>
      <c r="N73" s="49">
        <v>15</v>
      </c>
      <c r="O73" s="49">
        <v>14</v>
      </c>
      <c r="P73" s="49">
        <v>13</v>
      </c>
      <c r="Q73" s="49">
        <v>12</v>
      </c>
      <c r="R73" s="49">
        <v>2</v>
      </c>
      <c r="S73" s="49">
        <v>2</v>
      </c>
      <c r="T73" s="49">
        <v>1</v>
      </c>
      <c r="U73" s="49">
        <v>1</v>
      </c>
      <c r="V73" s="49">
        <v>3</v>
      </c>
      <c r="W73" s="49">
        <v>2</v>
      </c>
      <c r="X73" s="49">
        <v>4</v>
      </c>
      <c r="Y73" s="49">
        <v>5</v>
      </c>
      <c r="Z73" s="49">
        <v>5</v>
      </c>
      <c r="AA73" s="49">
        <v>4</v>
      </c>
      <c r="AB73" s="49">
        <v>1</v>
      </c>
      <c r="AC73" s="49">
        <v>0</v>
      </c>
      <c r="AD73" s="49">
        <v>19</v>
      </c>
      <c r="AE73" s="49">
        <v>18</v>
      </c>
      <c r="AF73" s="49">
        <v>113</v>
      </c>
      <c r="AG73" s="49">
        <v>93</v>
      </c>
      <c r="AH73" s="49">
        <v>299</v>
      </c>
      <c r="AI73" s="49">
        <v>275</v>
      </c>
      <c r="AJ73" s="49">
        <v>257</v>
      </c>
      <c r="AK73" s="49">
        <v>247</v>
      </c>
      <c r="AL73" s="49">
        <v>33</v>
      </c>
      <c r="AM73" s="49">
        <v>28</v>
      </c>
      <c r="AN73" s="28">
        <f t="shared" si="7"/>
        <v>23</v>
      </c>
      <c r="AO73" s="28">
        <f t="shared" si="7"/>
        <v>22</v>
      </c>
      <c r="AP73" s="28">
        <f t="shared" si="7"/>
        <v>121</v>
      </c>
      <c r="AQ73" s="28">
        <f t="shared" si="7"/>
        <v>100</v>
      </c>
      <c r="AR73" s="28">
        <f t="shared" si="7"/>
        <v>318</v>
      </c>
      <c r="AS73" s="28">
        <f t="shared" si="7"/>
        <v>294</v>
      </c>
      <c r="AT73" s="28">
        <f t="shared" si="7"/>
        <v>275</v>
      </c>
      <c r="AU73" s="28">
        <f t="shared" si="7"/>
        <v>263</v>
      </c>
      <c r="AV73" s="28">
        <f t="shared" si="7"/>
        <v>36</v>
      </c>
      <c r="AW73" s="28">
        <f t="shared" si="7"/>
        <v>30</v>
      </c>
      <c r="AX73" s="28">
        <f t="shared" si="6"/>
        <v>1482</v>
      </c>
    </row>
    <row r="74" spans="1:50" x14ac:dyDescent="0.35">
      <c r="A74" s="130" t="s">
        <v>52</v>
      </c>
      <c r="B74" s="130"/>
      <c r="C74" s="130"/>
      <c r="D74" s="130"/>
      <c r="E74" s="130"/>
      <c r="F74" s="44">
        <f>SUM(F9:F73)</f>
        <v>234059</v>
      </c>
      <c r="G74" s="44">
        <f t="shared" ref="G74:AX74" si="8">SUM(G9:G73)</f>
        <v>100932</v>
      </c>
      <c r="H74" s="44">
        <f t="shared" si="8"/>
        <v>67226</v>
      </c>
      <c r="I74" s="44">
        <f t="shared" si="8"/>
        <v>65901</v>
      </c>
      <c r="J74" s="44">
        <f t="shared" si="8"/>
        <v>3489</v>
      </c>
      <c r="K74" s="44">
        <f t="shared" si="8"/>
        <v>2843</v>
      </c>
      <c r="L74" s="44">
        <f t="shared" si="8"/>
        <v>9310</v>
      </c>
      <c r="M74" s="44">
        <f t="shared" si="8"/>
        <v>7695</v>
      </c>
      <c r="N74" s="44">
        <f t="shared" si="8"/>
        <v>18420</v>
      </c>
      <c r="O74" s="44">
        <f t="shared" si="8"/>
        <v>15208</v>
      </c>
      <c r="P74" s="44">
        <f t="shared" si="8"/>
        <v>22412</v>
      </c>
      <c r="Q74" s="44">
        <f t="shared" si="8"/>
        <v>17389</v>
      </c>
      <c r="R74" s="44">
        <f t="shared" si="8"/>
        <v>2245</v>
      </c>
      <c r="S74" s="44">
        <f t="shared" si="8"/>
        <v>1921</v>
      </c>
      <c r="T74" s="44">
        <f t="shared" si="8"/>
        <v>1669</v>
      </c>
      <c r="U74" s="44">
        <f t="shared" si="8"/>
        <v>1385</v>
      </c>
      <c r="V74" s="44">
        <f t="shared" si="8"/>
        <v>4562</v>
      </c>
      <c r="W74" s="44">
        <f t="shared" si="8"/>
        <v>3798</v>
      </c>
      <c r="X74" s="44">
        <f t="shared" si="8"/>
        <v>15129</v>
      </c>
      <c r="Y74" s="44">
        <f t="shared" si="8"/>
        <v>13287</v>
      </c>
      <c r="Z74" s="44">
        <f t="shared" si="8"/>
        <v>13420</v>
      </c>
      <c r="AA74" s="44">
        <f t="shared" si="8"/>
        <v>10975</v>
      </c>
      <c r="AB74" s="44">
        <f t="shared" si="8"/>
        <v>1672</v>
      </c>
      <c r="AC74" s="44">
        <f t="shared" si="8"/>
        <v>1329</v>
      </c>
      <c r="AD74" s="44">
        <f t="shared" si="8"/>
        <v>922</v>
      </c>
      <c r="AE74" s="44">
        <f t="shared" si="8"/>
        <v>856</v>
      </c>
      <c r="AF74" s="44">
        <f t="shared" si="8"/>
        <v>5404</v>
      </c>
      <c r="AG74" s="44">
        <f t="shared" si="8"/>
        <v>4418</v>
      </c>
      <c r="AH74" s="44">
        <f t="shared" si="8"/>
        <v>14238</v>
      </c>
      <c r="AI74" s="44">
        <f t="shared" si="8"/>
        <v>13112</v>
      </c>
      <c r="AJ74" s="44">
        <f t="shared" si="8"/>
        <v>12259</v>
      </c>
      <c r="AK74" s="44">
        <f t="shared" si="8"/>
        <v>11796</v>
      </c>
      <c r="AL74" s="44">
        <f t="shared" si="8"/>
        <v>1581</v>
      </c>
      <c r="AM74" s="44">
        <f t="shared" si="8"/>
        <v>1315</v>
      </c>
      <c r="AN74" s="44">
        <f t="shared" si="8"/>
        <v>6080</v>
      </c>
      <c r="AO74" s="44">
        <f t="shared" si="8"/>
        <v>5084</v>
      </c>
      <c r="AP74" s="44">
        <f t="shared" si="8"/>
        <v>19276</v>
      </c>
      <c r="AQ74" s="44">
        <f t="shared" si="8"/>
        <v>15911</v>
      </c>
      <c r="AR74" s="44">
        <f t="shared" si="8"/>
        <v>47787</v>
      </c>
      <c r="AS74" s="44">
        <f t="shared" si="8"/>
        <v>41607</v>
      </c>
      <c r="AT74" s="44">
        <f t="shared" si="8"/>
        <v>48091</v>
      </c>
      <c r="AU74" s="44">
        <f t="shared" si="8"/>
        <v>40160</v>
      </c>
      <c r="AV74" s="44">
        <f t="shared" si="8"/>
        <v>5498</v>
      </c>
      <c r="AW74" s="44">
        <f t="shared" si="8"/>
        <v>4565</v>
      </c>
      <c r="AX74" s="44">
        <f t="shared" si="8"/>
        <v>234059</v>
      </c>
    </row>
  </sheetData>
  <sheetProtection algorithmName="SHA-512" hashValue="g76fhvOct5fs682P6lNQTkxHYUHW9QI3dhWWstUyhIKJnAU+gLWsbIKYdr+Q38mCtHeA+7y95K9K4In6va8Wpw==" saltValue="LQMUcsrr/q9y2WLLUbRlKg==" spinCount="100000" sheet="1" selectLockedCells="1"/>
  <mergeCells count="2">
    <mergeCell ref="A74:E74"/>
    <mergeCell ref="A1:B1"/>
  </mergeCells>
  <conditionalFormatting sqref="F9:F73">
    <cfRule type="cellIs" dxfId="164" priority="5" operator="greaterThan">
      <formula>#REF!</formula>
    </cfRule>
  </conditionalFormatting>
  <conditionalFormatting sqref="E9:E73">
    <cfRule type="cellIs" dxfId="163" priority="1" operator="equal">
      <formula>4</formula>
    </cfRule>
    <cfRule type="cellIs" dxfId="162" priority="2" operator="equal">
      <formula>3</formula>
    </cfRule>
    <cfRule type="cellIs" dxfId="161" priority="3" operator="equal">
      <formula>2</formula>
    </cfRule>
    <cfRule type="cellIs" dxfId="160" priority="4" operator="equal">
      <formula>1</formula>
    </cfRule>
  </conditionalFormatting>
  <pageMargins left="0.7" right="0.7" top="0.75" bottom="0.75" header="0.3" footer="0.3"/>
  <pageSetup orientation="portrait" horizontalDpi="4294967295" verticalDpi="4294967295" r:id="rId1"/>
  <ignoredErrors>
    <ignoredError sqref="B2:B6" unlocked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topLeftCell="A34" zoomScale="85" zoomScaleNormal="85" workbookViewId="0">
      <selection activeCell="M66" sqref="M66"/>
    </sheetView>
  </sheetViews>
  <sheetFormatPr defaultColWidth="8.81640625" defaultRowHeight="14.5" x14ac:dyDescent="0.35"/>
  <cols>
    <col min="1" max="2" width="23.453125" customWidth="1"/>
    <col min="4" max="5" width="14.81640625" customWidth="1"/>
    <col min="6" max="6" width="22" customWidth="1"/>
    <col min="7" max="7" width="16.453125" customWidth="1"/>
    <col min="8" max="8" width="14.453125" customWidth="1"/>
    <col min="9" max="9" width="20.453125" bestFit="1" customWidth="1"/>
    <col min="50" max="50" width="11.453125" bestFit="1" customWidth="1"/>
  </cols>
  <sheetData>
    <row r="1" spans="1:50" ht="21" x14ac:dyDescent="0.5">
      <c r="A1" s="127" t="s">
        <v>304</v>
      </c>
      <c r="B1" s="127"/>
    </row>
    <row r="2" spans="1:50" ht="18.5" x14ac:dyDescent="0.45">
      <c r="A2" s="57" t="s">
        <v>299</v>
      </c>
      <c r="B2" s="73">
        <f>SUMIFS($F$9:$F$73,$E$9:$E$73,1)</f>
        <v>1541</v>
      </c>
    </row>
    <row r="3" spans="1:50" ht="18.5" x14ac:dyDescent="0.45">
      <c r="A3" s="58" t="s">
        <v>300</v>
      </c>
      <c r="B3" s="73">
        <f>SUMIFS($F$9:$F$73,$E$9:$E$73,2)</f>
        <v>31325</v>
      </c>
    </row>
    <row r="4" spans="1:50" ht="18.5" x14ac:dyDescent="0.45">
      <c r="A4" s="59" t="s">
        <v>301</v>
      </c>
      <c r="B4" s="73">
        <f>SUMIFS($F$9:$F$73,$E$9:$E$73,3)</f>
        <v>75794</v>
      </c>
    </row>
    <row r="5" spans="1:50" ht="18.5" x14ac:dyDescent="0.45">
      <c r="A5" s="60" t="s">
        <v>302</v>
      </c>
      <c r="B5" s="73">
        <f>SUMIFS($F$9:$F$73,$E$9:$E$73,4)</f>
        <v>122503</v>
      </c>
    </row>
    <row r="6" spans="1:50" ht="18.5" x14ac:dyDescent="0.45">
      <c r="A6" s="61" t="s">
        <v>303</v>
      </c>
      <c r="B6" s="73">
        <f>SUMIFS($F$9:$F$73,$E$9:$E$73,5)</f>
        <v>0</v>
      </c>
    </row>
    <row r="7" spans="1:50" ht="115.5" customHeight="1" x14ac:dyDescent="0.45">
      <c r="A7" s="13"/>
      <c r="B7" s="13"/>
      <c r="C7" s="13"/>
      <c r="D7" s="13"/>
      <c r="E7" s="13"/>
      <c r="F7" s="13"/>
      <c r="G7" s="13"/>
      <c r="H7" s="13"/>
      <c r="I7" s="13"/>
      <c r="J7" s="15"/>
      <c r="K7" s="14"/>
      <c r="L7" s="14" t="s">
        <v>49</v>
      </c>
      <c r="M7" s="14"/>
      <c r="N7" s="14"/>
      <c r="O7" s="14"/>
      <c r="P7" s="14"/>
      <c r="Q7" s="14"/>
      <c r="R7" s="14"/>
      <c r="S7" s="14"/>
      <c r="T7" s="15"/>
      <c r="U7" s="14"/>
      <c r="V7" s="14"/>
      <c r="W7" s="14"/>
      <c r="X7" s="14"/>
      <c r="Y7" s="14"/>
      <c r="Z7" s="14" t="s">
        <v>50</v>
      </c>
      <c r="AA7" s="14"/>
      <c r="AB7" s="14"/>
      <c r="AC7" s="14"/>
      <c r="AD7" s="15"/>
      <c r="AE7" s="14"/>
      <c r="AF7" s="14"/>
      <c r="AG7" s="14"/>
      <c r="AH7" s="14"/>
      <c r="AI7" s="14" t="s">
        <v>51</v>
      </c>
      <c r="AJ7" s="14"/>
      <c r="AK7" s="14"/>
      <c r="AL7" s="14"/>
      <c r="AM7" s="16"/>
      <c r="AN7" s="14"/>
      <c r="AO7" s="14"/>
      <c r="AP7" s="14"/>
      <c r="AQ7" s="14"/>
      <c r="AR7" s="14"/>
      <c r="AS7" s="14" t="s">
        <v>52</v>
      </c>
      <c r="AT7" s="14"/>
      <c r="AU7" s="14"/>
      <c r="AV7" s="14"/>
      <c r="AW7" s="14"/>
      <c r="AX7" s="14"/>
    </row>
    <row r="8" spans="1:50" ht="56.25" customHeight="1" x14ac:dyDescent="0.45">
      <c r="A8" s="1" t="s">
        <v>53</v>
      </c>
      <c r="B8" s="1" t="s">
        <v>54</v>
      </c>
      <c r="C8" s="1" t="s">
        <v>55</v>
      </c>
      <c r="D8" s="1" t="s">
        <v>56</v>
      </c>
      <c r="E8" s="56" t="s">
        <v>295</v>
      </c>
      <c r="F8" s="17" t="s">
        <v>205</v>
      </c>
      <c r="G8" s="33" t="s">
        <v>49</v>
      </c>
      <c r="H8" s="17" t="s">
        <v>50</v>
      </c>
      <c r="I8" s="17" t="s">
        <v>51</v>
      </c>
      <c r="J8" s="31" t="s">
        <v>57</v>
      </c>
      <c r="K8" s="20" t="s">
        <v>58</v>
      </c>
      <c r="L8" s="20" t="s">
        <v>59</v>
      </c>
      <c r="M8" s="20" t="s">
        <v>60</v>
      </c>
      <c r="N8" s="20" t="s">
        <v>61</v>
      </c>
      <c r="O8" s="20" t="s">
        <v>62</v>
      </c>
      <c r="P8" s="20" t="s">
        <v>64</v>
      </c>
      <c r="Q8" s="20" t="s">
        <v>63</v>
      </c>
      <c r="R8" s="21" t="s">
        <v>66</v>
      </c>
      <c r="S8" s="20" t="s">
        <v>65</v>
      </c>
      <c r="T8" s="30" t="s">
        <v>57</v>
      </c>
      <c r="U8" s="22" t="s">
        <v>58</v>
      </c>
      <c r="V8" s="22" t="s">
        <v>59</v>
      </c>
      <c r="W8" s="22" t="s">
        <v>60</v>
      </c>
      <c r="X8" s="22" t="s">
        <v>61</v>
      </c>
      <c r="Y8" s="22" t="s">
        <v>62</v>
      </c>
      <c r="Z8" s="22" t="s">
        <v>64</v>
      </c>
      <c r="AA8" s="22" t="s">
        <v>63</v>
      </c>
      <c r="AB8" s="23" t="s">
        <v>66</v>
      </c>
      <c r="AC8" s="22" t="s">
        <v>65</v>
      </c>
      <c r="AD8" s="29" t="s">
        <v>57</v>
      </c>
      <c r="AE8" s="20" t="s">
        <v>58</v>
      </c>
      <c r="AF8" s="20" t="s">
        <v>59</v>
      </c>
      <c r="AG8" s="20" t="s">
        <v>60</v>
      </c>
      <c r="AH8" s="20" t="s">
        <v>61</v>
      </c>
      <c r="AI8" s="20" t="s">
        <v>62</v>
      </c>
      <c r="AJ8" s="20" t="s">
        <v>68</v>
      </c>
      <c r="AK8" s="20" t="s">
        <v>67</v>
      </c>
      <c r="AL8" s="20" t="s">
        <v>66</v>
      </c>
      <c r="AM8" s="20" t="s">
        <v>65</v>
      </c>
      <c r="AN8" s="24" t="s">
        <v>57</v>
      </c>
      <c r="AO8" s="24" t="s">
        <v>58</v>
      </c>
      <c r="AP8" s="24" t="s">
        <v>59</v>
      </c>
      <c r="AQ8" s="24" t="s">
        <v>60</v>
      </c>
      <c r="AR8" s="24" t="s">
        <v>61</v>
      </c>
      <c r="AS8" s="24" t="s">
        <v>62</v>
      </c>
      <c r="AT8" s="24" t="s">
        <v>68</v>
      </c>
      <c r="AU8" s="24" t="s">
        <v>67</v>
      </c>
      <c r="AV8" s="24" t="s">
        <v>66</v>
      </c>
      <c r="AW8" s="24" t="s">
        <v>65</v>
      </c>
      <c r="AX8" s="24" t="s">
        <v>52</v>
      </c>
    </row>
    <row r="9" spans="1:50" x14ac:dyDescent="0.35">
      <c r="A9" s="25" t="s">
        <v>69</v>
      </c>
      <c r="B9" s="25" t="s">
        <v>70</v>
      </c>
      <c r="C9" s="25" t="s">
        <v>71</v>
      </c>
      <c r="D9" s="25" t="s">
        <v>72</v>
      </c>
      <c r="E9" s="74">
        <v>3</v>
      </c>
      <c r="F9" s="32">
        <f>SUM(G9:I9)</f>
        <v>1583</v>
      </c>
      <c r="G9" s="34">
        <f>SUM(J9:S9)</f>
        <v>447</v>
      </c>
      <c r="H9" s="28">
        <f>SUM(T9:AC9)</f>
        <v>136</v>
      </c>
      <c r="I9" s="28">
        <f>SUM(AD9:AM9)</f>
        <v>1000</v>
      </c>
      <c r="J9" s="49">
        <v>9</v>
      </c>
      <c r="K9" s="49">
        <v>8</v>
      </c>
      <c r="L9" s="49">
        <v>27</v>
      </c>
      <c r="M9" s="49">
        <v>26</v>
      </c>
      <c r="N9" s="49">
        <v>114</v>
      </c>
      <c r="O9" s="49">
        <v>112</v>
      </c>
      <c r="P9" s="49">
        <v>54</v>
      </c>
      <c r="Q9" s="49">
        <v>54</v>
      </c>
      <c r="R9" s="49">
        <v>22</v>
      </c>
      <c r="S9" s="49">
        <v>21</v>
      </c>
      <c r="T9" s="49">
        <v>3</v>
      </c>
      <c r="U9" s="49">
        <v>3</v>
      </c>
      <c r="V9" s="49">
        <v>9</v>
      </c>
      <c r="W9" s="49">
        <v>8</v>
      </c>
      <c r="X9" s="49">
        <v>38</v>
      </c>
      <c r="Y9" s="49">
        <v>38</v>
      </c>
      <c r="Z9" s="49">
        <v>14</v>
      </c>
      <c r="AA9" s="49">
        <v>13</v>
      </c>
      <c r="AB9" s="49">
        <v>5</v>
      </c>
      <c r="AC9" s="49">
        <v>5</v>
      </c>
      <c r="AD9" s="49">
        <v>14</v>
      </c>
      <c r="AE9" s="49">
        <v>13</v>
      </c>
      <c r="AF9" s="49">
        <v>82</v>
      </c>
      <c r="AG9" s="49">
        <v>67</v>
      </c>
      <c r="AH9" s="49">
        <v>216</v>
      </c>
      <c r="AI9" s="49">
        <v>199</v>
      </c>
      <c r="AJ9" s="49">
        <v>186</v>
      </c>
      <c r="AK9" s="49">
        <v>179</v>
      </c>
      <c r="AL9" s="49">
        <v>24</v>
      </c>
      <c r="AM9" s="49">
        <v>20</v>
      </c>
      <c r="AN9" s="28">
        <f>SUM(J9+T9+AD9)</f>
        <v>26</v>
      </c>
      <c r="AO9" s="28">
        <f t="shared" ref="AO9:AW24" si="0">SUM(K9+U9+AE9)</f>
        <v>24</v>
      </c>
      <c r="AP9" s="28">
        <f t="shared" si="0"/>
        <v>118</v>
      </c>
      <c r="AQ9" s="28">
        <f t="shared" si="0"/>
        <v>101</v>
      </c>
      <c r="AR9" s="28">
        <f t="shared" si="0"/>
        <v>368</v>
      </c>
      <c r="AS9" s="28">
        <f t="shared" si="0"/>
        <v>349</v>
      </c>
      <c r="AT9" s="28">
        <f t="shared" si="0"/>
        <v>254</v>
      </c>
      <c r="AU9" s="28">
        <f t="shared" si="0"/>
        <v>246</v>
      </c>
      <c r="AV9" s="28">
        <f t="shared" si="0"/>
        <v>51</v>
      </c>
      <c r="AW9" s="28">
        <f t="shared" si="0"/>
        <v>46</v>
      </c>
      <c r="AX9" s="28">
        <f>SUM(AN9:AW9)</f>
        <v>1583</v>
      </c>
    </row>
    <row r="10" spans="1:50" x14ac:dyDescent="0.35">
      <c r="A10" s="25" t="s">
        <v>69</v>
      </c>
      <c r="B10" s="25" t="s">
        <v>70</v>
      </c>
      <c r="C10" s="25" t="s">
        <v>73</v>
      </c>
      <c r="D10" s="25" t="s">
        <v>74</v>
      </c>
      <c r="E10" s="74">
        <v>3</v>
      </c>
      <c r="F10" s="32">
        <f t="shared" ref="F10:F73" si="1">SUM(G10:I10)</f>
        <v>2099</v>
      </c>
      <c r="G10" s="34">
        <f t="shared" ref="G10:G73" si="2">SUM(J10:S10)</f>
        <v>205</v>
      </c>
      <c r="H10" s="28">
        <f t="shared" ref="H10:H73" si="3">SUM(T10:AC10)</f>
        <v>0</v>
      </c>
      <c r="I10" s="28">
        <f t="shared" ref="I10:I73" si="4">SUM(AD10:AM10)</f>
        <v>1894</v>
      </c>
      <c r="J10" s="49">
        <v>5</v>
      </c>
      <c r="K10" s="49">
        <v>4</v>
      </c>
      <c r="L10" s="49">
        <v>19</v>
      </c>
      <c r="M10" s="49">
        <v>16</v>
      </c>
      <c r="N10" s="49">
        <v>42</v>
      </c>
      <c r="O10" s="49">
        <v>38</v>
      </c>
      <c r="P10" s="49">
        <v>41</v>
      </c>
      <c r="Q10" s="49">
        <v>36</v>
      </c>
      <c r="R10" s="49">
        <v>2</v>
      </c>
      <c r="S10" s="49">
        <v>2</v>
      </c>
      <c r="T10" s="49">
        <v>0</v>
      </c>
      <c r="U10" s="49">
        <v>0</v>
      </c>
      <c r="V10" s="49">
        <v>0</v>
      </c>
      <c r="W10" s="49">
        <v>0</v>
      </c>
      <c r="X10" s="49">
        <v>0</v>
      </c>
      <c r="Y10" s="49">
        <v>0</v>
      </c>
      <c r="Z10" s="49">
        <v>0</v>
      </c>
      <c r="AA10" s="49">
        <v>0</v>
      </c>
      <c r="AB10" s="49">
        <v>0</v>
      </c>
      <c r="AC10" s="49">
        <v>0</v>
      </c>
      <c r="AD10" s="49">
        <v>27</v>
      </c>
      <c r="AE10" s="49">
        <v>25</v>
      </c>
      <c r="AF10" s="49">
        <v>155</v>
      </c>
      <c r="AG10" s="49">
        <v>127</v>
      </c>
      <c r="AH10" s="49">
        <v>409</v>
      </c>
      <c r="AI10" s="49">
        <v>377</v>
      </c>
      <c r="AJ10" s="49">
        <v>352</v>
      </c>
      <c r="AK10" s="49">
        <v>339</v>
      </c>
      <c r="AL10" s="49">
        <v>45</v>
      </c>
      <c r="AM10" s="49">
        <v>38</v>
      </c>
      <c r="AN10" s="28">
        <f t="shared" ref="AN10:AW48" si="5">SUM(J10+T10+AD10)</f>
        <v>32</v>
      </c>
      <c r="AO10" s="28">
        <f t="shared" si="0"/>
        <v>29</v>
      </c>
      <c r="AP10" s="28">
        <f t="shared" si="0"/>
        <v>174</v>
      </c>
      <c r="AQ10" s="28">
        <f t="shared" si="0"/>
        <v>143</v>
      </c>
      <c r="AR10" s="28">
        <f t="shared" si="0"/>
        <v>451</v>
      </c>
      <c r="AS10" s="28">
        <f t="shared" si="0"/>
        <v>415</v>
      </c>
      <c r="AT10" s="28">
        <f t="shared" si="0"/>
        <v>393</v>
      </c>
      <c r="AU10" s="28">
        <f t="shared" si="0"/>
        <v>375</v>
      </c>
      <c r="AV10" s="28">
        <f t="shared" si="0"/>
        <v>47</v>
      </c>
      <c r="AW10" s="28">
        <f t="shared" si="0"/>
        <v>40</v>
      </c>
      <c r="AX10" s="28">
        <f t="shared" ref="AX10:AX73" si="6">SUM(AN10:AW10)</f>
        <v>2099</v>
      </c>
    </row>
    <row r="11" spans="1:50" x14ac:dyDescent="0.35">
      <c r="A11" s="25" t="s">
        <v>69</v>
      </c>
      <c r="B11" s="25" t="s">
        <v>70</v>
      </c>
      <c r="C11" s="25" t="s">
        <v>75</v>
      </c>
      <c r="D11" s="25" t="s">
        <v>76</v>
      </c>
      <c r="E11" s="74">
        <v>2</v>
      </c>
      <c r="F11" s="32">
        <f t="shared" si="1"/>
        <v>2124</v>
      </c>
      <c r="G11" s="34">
        <f t="shared" si="2"/>
        <v>36</v>
      </c>
      <c r="H11" s="28">
        <f t="shared" si="3"/>
        <v>0</v>
      </c>
      <c r="I11" s="28">
        <f t="shared" si="4"/>
        <v>2088</v>
      </c>
      <c r="J11" s="49">
        <v>1</v>
      </c>
      <c r="K11" s="49">
        <v>1</v>
      </c>
      <c r="L11" s="49">
        <v>3</v>
      </c>
      <c r="M11" s="49">
        <v>3</v>
      </c>
      <c r="N11" s="49">
        <v>8</v>
      </c>
      <c r="O11" s="49">
        <v>7</v>
      </c>
      <c r="P11" s="49">
        <v>6</v>
      </c>
      <c r="Q11" s="49">
        <v>5</v>
      </c>
      <c r="R11" s="49">
        <v>1</v>
      </c>
      <c r="S11" s="49">
        <v>1</v>
      </c>
      <c r="T11" s="49">
        <v>0</v>
      </c>
      <c r="U11" s="49">
        <v>0</v>
      </c>
      <c r="V11" s="49">
        <v>0</v>
      </c>
      <c r="W11" s="49">
        <v>0</v>
      </c>
      <c r="X11" s="49">
        <v>0</v>
      </c>
      <c r="Y11" s="49">
        <v>0</v>
      </c>
      <c r="Z11" s="49">
        <v>0</v>
      </c>
      <c r="AA11" s="49">
        <v>0</v>
      </c>
      <c r="AB11" s="49">
        <v>0</v>
      </c>
      <c r="AC11" s="49">
        <v>0</v>
      </c>
      <c r="AD11" s="49">
        <v>29</v>
      </c>
      <c r="AE11" s="49">
        <v>27</v>
      </c>
      <c r="AF11" s="49">
        <v>171</v>
      </c>
      <c r="AG11" s="49">
        <v>140</v>
      </c>
      <c r="AH11" s="49">
        <v>451</v>
      </c>
      <c r="AI11" s="49">
        <v>416</v>
      </c>
      <c r="AJ11" s="49">
        <v>388</v>
      </c>
      <c r="AK11" s="49">
        <v>374</v>
      </c>
      <c r="AL11" s="49">
        <v>50</v>
      </c>
      <c r="AM11" s="49">
        <v>42</v>
      </c>
      <c r="AN11" s="28">
        <f t="shared" si="5"/>
        <v>30</v>
      </c>
      <c r="AO11" s="28">
        <f t="shared" si="0"/>
        <v>28</v>
      </c>
      <c r="AP11" s="28">
        <f t="shared" si="0"/>
        <v>174</v>
      </c>
      <c r="AQ11" s="28">
        <f t="shared" si="0"/>
        <v>143</v>
      </c>
      <c r="AR11" s="28">
        <f t="shared" si="0"/>
        <v>459</v>
      </c>
      <c r="AS11" s="28">
        <f t="shared" si="0"/>
        <v>423</v>
      </c>
      <c r="AT11" s="28">
        <f t="shared" si="0"/>
        <v>394</v>
      </c>
      <c r="AU11" s="28">
        <f t="shared" si="0"/>
        <v>379</v>
      </c>
      <c r="AV11" s="28">
        <f t="shared" si="0"/>
        <v>51</v>
      </c>
      <c r="AW11" s="28">
        <f t="shared" si="0"/>
        <v>43</v>
      </c>
      <c r="AX11" s="28">
        <f t="shared" si="6"/>
        <v>2124</v>
      </c>
    </row>
    <row r="12" spans="1:50" x14ac:dyDescent="0.35">
      <c r="A12" s="25" t="s">
        <v>69</v>
      </c>
      <c r="B12" s="25" t="s">
        <v>70</v>
      </c>
      <c r="C12" s="25" t="s">
        <v>77</v>
      </c>
      <c r="D12" s="25" t="s">
        <v>78</v>
      </c>
      <c r="E12" s="74">
        <v>2</v>
      </c>
      <c r="F12" s="32">
        <f t="shared" si="1"/>
        <v>1834</v>
      </c>
      <c r="G12" s="34">
        <f t="shared" si="2"/>
        <v>503</v>
      </c>
      <c r="H12" s="28">
        <f t="shared" si="3"/>
        <v>15</v>
      </c>
      <c r="I12" s="28">
        <f t="shared" si="4"/>
        <v>1316</v>
      </c>
      <c r="J12" s="49">
        <v>4</v>
      </c>
      <c r="K12" s="49">
        <v>4</v>
      </c>
      <c r="L12" s="49">
        <v>34</v>
      </c>
      <c r="M12" s="49">
        <v>35</v>
      </c>
      <c r="N12" s="49">
        <v>106</v>
      </c>
      <c r="O12" s="49">
        <v>100</v>
      </c>
      <c r="P12" s="49">
        <v>111</v>
      </c>
      <c r="Q12" s="49">
        <v>98</v>
      </c>
      <c r="R12" s="49">
        <v>6</v>
      </c>
      <c r="S12" s="49">
        <v>5</v>
      </c>
      <c r="T12" s="49">
        <v>0</v>
      </c>
      <c r="U12" s="49">
        <v>0</v>
      </c>
      <c r="V12" s="49">
        <v>2</v>
      </c>
      <c r="W12" s="49">
        <v>2</v>
      </c>
      <c r="X12" s="49">
        <v>2</v>
      </c>
      <c r="Y12" s="49">
        <v>1</v>
      </c>
      <c r="Z12" s="49">
        <v>4</v>
      </c>
      <c r="AA12" s="49">
        <v>4</v>
      </c>
      <c r="AB12" s="49">
        <v>0</v>
      </c>
      <c r="AC12" s="49">
        <v>0</v>
      </c>
      <c r="AD12" s="49">
        <v>18</v>
      </c>
      <c r="AE12" s="49">
        <v>17</v>
      </c>
      <c r="AF12" s="49">
        <v>108</v>
      </c>
      <c r="AG12" s="49">
        <v>88</v>
      </c>
      <c r="AH12" s="49">
        <v>284</v>
      </c>
      <c r="AI12" s="49">
        <v>262</v>
      </c>
      <c r="AJ12" s="49">
        <v>245</v>
      </c>
      <c r="AK12" s="49">
        <v>236</v>
      </c>
      <c r="AL12" s="49">
        <v>32</v>
      </c>
      <c r="AM12" s="49">
        <v>26</v>
      </c>
      <c r="AN12" s="28">
        <f t="shared" si="5"/>
        <v>22</v>
      </c>
      <c r="AO12" s="28">
        <f t="shared" si="0"/>
        <v>21</v>
      </c>
      <c r="AP12" s="28">
        <f t="shared" si="0"/>
        <v>144</v>
      </c>
      <c r="AQ12" s="28">
        <f t="shared" si="0"/>
        <v>125</v>
      </c>
      <c r="AR12" s="28">
        <f t="shared" si="0"/>
        <v>392</v>
      </c>
      <c r="AS12" s="28">
        <f t="shared" si="0"/>
        <v>363</v>
      </c>
      <c r="AT12" s="28">
        <f t="shared" si="0"/>
        <v>360</v>
      </c>
      <c r="AU12" s="28">
        <f t="shared" si="0"/>
        <v>338</v>
      </c>
      <c r="AV12" s="28">
        <f t="shared" si="0"/>
        <v>38</v>
      </c>
      <c r="AW12" s="28">
        <f t="shared" si="0"/>
        <v>31</v>
      </c>
      <c r="AX12" s="28">
        <f t="shared" si="6"/>
        <v>1834</v>
      </c>
    </row>
    <row r="13" spans="1:50" x14ac:dyDescent="0.35">
      <c r="A13" s="25" t="s">
        <v>69</v>
      </c>
      <c r="B13" s="25" t="s">
        <v>70</v>
      </c>
      <c r="C13" s="25" t="s">
        <v>79</v>
      </c>
      <c r="D13" s="25" t="s">
        <v>80</v>
      </c>
      <c r="E13" s="74">
        <v>2</v>
      </c>
      <c r="F13" s="32">
        <f t="shared" si="1"/>
        <v>2044</v>
      </c>
      <c r="G13" s="34">
        <f t="shared" si="2"/>
        <v>76</v>
      </c>
      <c r="H13" s="28">
        <f t="shared" si="3"/>
        <v>883</v>
      </c>
      <c r="I13" s="28">
        <f t="shared" si="4"/>
        <v>1085</v>
      </c>
      <c r="J13" s="49">
        <v>2</v>
      </c>
      <c r="K13" s="49">
        <v>1</v>
      </c>
      <c r="L13" s="49">
        <v>3</v>
      </c>
      <c r="M13" s="49">
        <v>2</v>
      </c>
      <c r="N13" s="49">
        <v>19</v>
      </c>
      <c r="O13" s="49">
        <v>15</v>
      </c>
      <c r="P13" s="49">
        <v>17</v>
      </c>
      <c r="Q13" s="49">
        <v>12</v>
      </c>
      <c r="R13" s="49">
        <v>3</v>
      </c>
      <c r="S13" s="49">
        <v>2</v>
      </c>
      <c r="T13" s="49">
        <v>8</v>
      </c>
      <c r="U13" s="49">
        <v>6</v>
      </c>
      <c r="V13" s="49">
        <v>46</v>
      </c>
      <c r="W13" s="49">
        <v>33</v>
      </c>
      <c r="X13" s="49">
        <v>244</v>
      </c>
      <c r="Y13" s="49">
        <v>177</v>
      </c>
      <c r="Z13" s="49">
        <v>198</v>
      </c>
      <c r="AA13" s="49">
        <v>153</v>
      </c>
      <c r="AB13" s="49">
        <v>11</v>
      </c>
      <c r="AC13" s="49">
        <v>7</v>
      </c>
      <c r="AD13" s="49">
        <v>15</v>
      </c>
      <c r="AE13" s="49">
        <v>14</v>
      </c>
      <c r="AF13" s="49">
        <v>89</v>
      </c>
      <c r="AG13" s="49">
        <v>73</v>
      </c>
      <c r="AH13" s="49">
        <v>234</v>
      </c>
      <c r="AI13" s="49">
        <v>216</v>
      </c>
      <c r="AJ13" s="49">
        <v>202</v>
      </c>
      <c r="AK13" s="49">
        <v>194</v>
      </c>
      <c r="AL13" s="49">
        <v>26</v>
      </c>
      <c r="AM13" s="49">
        <v>22</v>
      </c>
      <c r="AN13" s="28">
        <f t="shared" si="5"/>
        <v>25</v>
      </c>
      <c r="AO13" s="28">
        <f t="shared" si="0"/>
        <v>21</v>
      </c>
      <c r="AP13" s="28">
        <f t="shared" si="0"/>
        <v>138</v>
      </c>
      <c r="AQ13" s="28">
        <f t="shared" si="0"/>
        <v>108</v>
      </c>
      <c r="AR13" s="28">
        <f t="shared" si="0"/>
        <v>497</v>
      </c>
      <c r="AS13" s="28">
        <f t="shared" si="0"/>
        <v>408</v>
      </c>
      <c r="AT13" s="28">
        <f t="shared" si="0"/>
        <v>417</v>
      </c>
      <c r="AU13" s="28">
        <f t="shared" si="0"/>
        <v>359</v>
      </c>
      <c r="AV13" s="28">
        <f t="shared" si="0"/>
        <v>40</v>
      </c>
      <c r="AW13" s="28">
        <f t="shared" si="0"/>
        <v>31</v>
      </c>
      <c r="AX13" s="28">
        <f t="shared" si="6"/>
        <v>2044</v>
      </c>
    </row>
    <row r="14" spans="1:50" x14ac:dyDescent="0.35">
      <c r="A14" s="25" t="s">
        <v>69</v>
      </c>
      <c r="B14" s="25" t="s">
        <v>70</v>
      </c>
      <c r="C14" s="25" t="s">
        <v>81</v>
      </c>
      <c r="D14" s="25" t="s">
        <v>82</v>
      </c>
      <c r="E14" s="74">
        <v>3</v>
      </c>
      <c r="F14" s="32">
        <f t="shared" si="1"/>
        <v>2016</v>
      </c>
      <c r="G14" s="34">
        <f t="shared" si="2"/>
        <v>329</v>
      </c>
      <c r="H14" s="28">
        <f t="shared" si="3"/>
        <v>331</v>
      </c>
      <c r="I14" s="28">
        <f t="shared" si="4"/>
        <v>1356</v>
      </c>
      <c r="J14" s="49">
        <v>10</v>
      </c>
      <c r="K14" s="49">
        <v>7</v>
      </c>
      <c r="L14" s="49">
        <v>30</v>
      </c>
      <c r="M14" s="49">
        <v>21</v>
      </c>
      <c r="N14" s="49">
        <v>55</v>
      </c>
      <c r="O14" s="49">
        <v>36</v>
      </c>
      <c r="P14" s="49">
        <v>92</v>
      </c>
      <c r="Q14" s="49">
        <v>69</v>
      </c>
      <c r="R14" s="49">
        <v>5</v>
      </c>
      <c r="S14" s="49">
        <v>4</v>
      </c>
      <c r="T14" s="49">
        <v>6</v>
      </c>
      <c r="U14" s="49">
        <v>5</v>
      </c>
      <c r="V14" s="49">
        <v>12</v>
      </c>
      <c r="W14" s="49">
        <v>11</v>
      </c>
      <c r="X14" s="49">
        <v>80</v>
      </c>
      <c r="Y14" s="49">
        <v>70</v>
      </c>
      <c r="Z14" s="49">
        <v>66</v>
      </c>
      <c r="AA14" s="49">
        <v>59</v>
      </c>
      <c r="AB14" s="49">
        <v>11</v>
      </c>
      <c r="AC14" s="49">
        <v>11</v>
      </c>
      <c r="AD14" s="49">
        <v>19</v>
      </c>
      <c r="AE14" s="49">
        <v>18</v>
      </c>
      <c r="AF14" s="49">
        <v>111</v>
      </c>
      <c r="AG14" s="49">
        <v>91</v>
      </c>
      <c r="AH14" s="49">
        <v>293</v>
      </c>
      <c r="AI14" s="49">
        <v>270</v>
      </c>
      <c r="AJ14" s="49">
        <v>252</v>
      </c>
      <c r="AK14" s="49">
        <v>242</v>
      </c>
      <c r="AL14" s="49">
        <v>33</v>
      </c>
      <c r="AM14" s="49">
        <v>27</v>
      </c>
      <c r="AN14" s="28">
        <f t="shared" si="5"/>
        <v>35</v>
      </c>
      <c r="AO14" s="28">
        <f t="shared" si="0"/>
        <v>30</v>
      </c>
      <c r="AP14" s="28">
        <f t="shared" si="0"/>
        <v>153</v>
      </c>
      <c r="AQ14" s="28">
        <f t="shared" si="0"/>
        <v>123</v>
      </c>
      <c r="AR14" s="28">
        <f t="shared" si="0"/>
        <v>428</v>
      </c>
      <c r="AS14" s="28">
        <f t="shared" si="0"/>
        <v>376</v>
      </c>
      <c r="AT14" s="28">
        <f t="shared" si="0"/>
        <v>410</v>
      </c>
      <c r="AU14" s="28">
        <f t="shared" si="0"/>
        <v>370</v>
      </c>
      <c r="AV14" s="28">
        <f t="shared" si="0"/>
        <v>49</v>
      </c>
      <c r="AW14" s="28">
        <f t="shared" si="0"/>
        <v>42</v>
      </c>
      <c r="AX14" s="28">
        <f t="shared" si="6"/>
        <v>2016</v>
      </c>
    </row>
    <row r="15" spans="1:50" x14ac:dyDescent="0.35">
      <c r="A15" s="25" t="s">
        <v>69</v>
      </c>
      <c r="B15" s="25" t="s">
        <v>70</v>
      </c>
      <c r="C15" s="25" t="s">
        <v>83</v>
      </c>
      <c r="D15" s="25" t="s">
        <v>84</v>
      </c>
      <c r="E15" s="74">
        <v>4</v>
      </c>
      <c r="F15" s="32">
        <f t="shared" si="1"/>
        <v>10016</v>
      </c>
      <c r="G15" s="34">
        <f t="shared" si="2"/>
        <v>254</v>
      </c>
      <c r="H15" s="28">
        <f t="shared" si="3"/>
        <v>8967</v>
      </c>
      <c r="I15" s="28">
        <f t="shared" si="4"/>
        <v>795</v>
      </c>
      <c r="J15" s="49">
        <v>8</v>
      </c>
      <c r="K15" s="49">
        <v>9</v>
      </c>
      <c r="L15" s="49">
        <v>22</v>
      </c>
      <c r="M15" s="49">
        <v>19</v>
      </c>
      <c r="N15" s="49">
        <v>43</v>
      </c>
      <c r="O15" s="49">
        <v>42</v>
      </c>
      <c r="P15" s="49">
        <v>51</v>
      </c>
      <c r="Q15" s="49">
        <v>46</v>
      </c>
      <c r="R15" s="49">
        <v>7</v>
      </c>
      <c r="S15" s="49">
        <v>7</v>
      </c>
      <c r="T15" s="49">
        <v>81</v>
      </c>
      <c r="U15" s="49">
        <v>65</v>
      </c>
      <c r="V15" s="49">
        <v>511</v>
      </c>
      <c r="W15" s="49">
        <v>381</v>
      </c>
      <c r="X15" s="49">
        <v>2144</v>
      </c>
      <c r="Y15" s="49">
        <v>2272</v>
      </c>
      <c r="Z15" s="49">
        <v>1712</v>
      </c>
      <c r="AA15" s="49">
        <v>1430</v>
      </c>
      <c r="AB15" s="49">
        <v>207</v>
      </c>
      <c r="AC15" s="49">
        <v>164</v>
      </c>
      <c r="AD15" s="49">
        <v>11</v>
      </c>
      <c r="AE15" s="49">
        <v>10</v>
      </c>
      <c r="AF15" s="49">
        <v>65</v>
      </c>
      <c r="AG15" s="49">
        <v>53</v>
      </c>
      <c r="AH15" s="49">
        <v>172</v>
      </c>
      <c r="AI15" s="49">
        <v>158</v>
      </c>
      <c r="AJ15" s="49">
        <v>148</v>
      </c>
      <c r="AK15" s="49">
        <v>143</v>
      </c>
      <c r="AL15" s="49">
        <v>19</v>
      </c>
      <c r="AM15" s="49">
        <v>16</v>
      </c>
      <c r="AN15" s="28">
        <f t="shared" si="5"/>
        <v>100</v>
      </c>
      <c r="AO15" s="28">
        <f t="shared" si="0"/>
        <v>84</v>
      </c>
      <c r="AP15" s="28">
        <f t="shared" si="0"/>
        <v>598</v>
      </c>
      <c r="AQ15" s="28">
        <f t="shared" si="0"/>
        <v>453</v>
      </c>
      <c r="AR15" s="28">
        <f t="shared" si="0"/>
        <v>2359</v>
      </c>
      <c r="AS15" s="28">
        <f t="shared" si="0"/>
        <v>2472</v>
      </c>
      <c r="AT15" s="28">
        <f t="shared" si="0"/>
        <v>1911</v>
      </c>
      <c r="AU15" s="28">
        <f t="shared" si="0"/>
        <v>1619</v>
      </c>
      <c r="AV15" s="28">
        <f t="shared" si="0"/>
        <v>233</v>
      </c>
      <c r="AW15" s="28">
        <f t="shared" si="0"/>
        <v>187</v>
      </c>
      <c r="AX15" s="28">
        <f t="shared" si="6"/>
        <v>10016</v>
      </c>
    </row>
    <row r="16" spans="1:50" x14ac:dyDescent="0.35">
      <c r="A16" s="25" t="s">
        <v>69</v>
      </c>
      <c r="B16" s="25" t="s">
        <v>70</v>
      </c>
      <c r="C16" s="25" t="s">
        <v>85</v>
      </c>
      <c r="D16" s="25" t="s">
        <v>86</v>
      </c>
      <c r="E16" s="74">
        <v>4</v>
      </c>
      <c r="F16" s="32">
        <f t="shared" si="1"/>
        <v>2170</v>
      </c>
      <c r="G16" s="34">
        <f t="shared" si="2"/>
        <v>23</v>
      </c>
      <c r="H16" s="28">
        <f t="shared" si="3"/>
        <v>0</v>
      </c>
      <c r="I16" s="28">
        <f t="shared" si="4"/>
        <v>2147</v>
      </c>
      <c r="J16" s="49">
        <v>1</v>
      </c>
      <c r="K16" s="49">
        <v>1</v>
      </c>
      <c r="L16" s="49">
        <v>2</v>
      </c>
      <c r="M16" s="49">
        <v>2</v>
      </c>
      <c r="N16" s="49">
        <v>5</v>
      </c>
      <c r="O16" s="49">
        <v>4</v>
      </c>
      <c r="P16" s="49">
        <v>4</v>
      </c>
      <c r="Q16" s="49">
        <v>4</v>
      </c>
      <c r="R16" s="49">
        <v>0</v>
      </c>
      <c r="S16" s="49">
        <v>0</v>
      </c>
      <c r="T16" s="49">
        <v>0</v>
      </c>
      <c r="U16" s="49">
        <v>0</v>
      </c>
      <c r="V16" s="49">
        <v>0</v>
      </c>
      <c r="W16" s="49">
        <v>0</v>
      </c>
      <c r="X16" s="49">
        <v>0</v>
      </c>
      <c r="Y16" s="49">
        <v>0</v>
      </c>
      <c r="Z16" s="49">
        <v>0</v>
      </c>
      <c r="AA16" s="49">
        <v>0</v>
      </c>
      <c r="AB16" s="49">
        <v>0</v>
      </c>
      <c r="AC16" s="49">
        <v>0</v>
      </c>
      <c r="AD16" s="49">
        <v>30</v>
      </c>
      <c r="AE16" s="49">
        <v>28</v>
      </c>
      <c r="AF16" s="49">
        <v>176</v>
      </c>
      <c r="AG16" s="49">
        <v>144</v>
      </c>
      <c r="AH16" s="49">
        <v>464</v>
      </c>
      <c r="AI16" s="49">
        <v>427</v>
      </c>
      <c r="AJ16" s="49">
        <v>399</v>
      </c>
      <c r="AK16" s="49">
        <v>384</v>
      </c>
      <c r="AL16" s="49">
        <v>52</v>
      </c>
      <c r="AM16" s="49">
        <v>43</v>
      </c>
      <c r="AN16" s="28">
        <f t="shared" si="5"/>
        <v>31</v>
      </c>
      <c r="AO16" s="28">
        <f t="shared" si="0"/>
        <v>29</v>
      </c>
      <c r="AP16" s="28">
        <f t="shared" si="0"/>
        <v>178</v>
      </c>
      <c r="AQ16" s="28">
        <f t="shared" si="0"/>
        <v>146</v>
      </c>
      <c r="AR16" s="28">
        <f t="shared" si="0"/>
        <v>469</v>
      </c>
      <c r="AS16" s="28">
        <f t="shared" si="0"/>
        <v>431</v>
      </c>
      <c r="AT16" s="28">
        <f t="shared" si="0"/>
        <v>403</v>
      </c>
      <c r="AU16" s="28">
        <f t="shared" si="0"/>
        <v>388</v>
      </c>
      <c r="AV16" s="28">
        <f t="shared" si="0"/>
        <v>52</v>
      </c>
      <c r="AW16" s="28">
        <f t="shared" si="0"/>
        <v>43</v>
      </c>
      <c r="AX16" s="28">
        <f t="shared" si="6"/>
        <v>2170</v>
      </c>
    </row>
    <row r="17" spans="1:50" x14ac:dyDescent="0.35">
      <c r="A17" s="25" t="s">
        <v>69</v>
      </c>
      <c r="B17" s="25" t="s">
        <v>70</v>
      </c>
      <c r="C17" s="25" t="s">
        <v>87</v>
      </c>
      <c r="D17" s="25" t="s">
        <v>88</v>
      </c>
      <c r="E17" s="74">
        <v>4</v>
      </c>
      <c r="F17" s="32">
        <f t="shared" si="1"/>
        <v>411</v>
      </c>
      <c r="G17" s="34">
        <f t="shared" si="2"/>
        <v>38</v>
      </c>
      <c r="H17" s="28">
        <f t="shared" si="3"/>
        <v>258</v>
      </c>
      <c r="I17" s="28">
        <f t="shared" si="4"/>
        <v>115</v>
      </c>
      <c r="J17" s="49">
        <v>1</v>
      </c>
      <c r="K17" s="49">
        <v>1</v>
      </c>
      <c r="L17" s="49">
        <v>3</v>
      </c>
      <c r="M17" s="49">
        <v>2</v>
      </c>
      <c r="N17" s="49">
        <v>9</v>
      </c>
      <c r="O17" s="49">
        <v>8</v>
      </c>
      <c r="P17" s="49">
        <v>7</v>
      </c>
      <c r="Q17" s="49">
        <v>6</v>
      </c>
      <c r="R17" s="49">
        <v>1</v>
      </c>
      <c r="S17" s="49">
        <v>0</v>
      </c>
      <c r="T17" s="49">
        <v>3</v>
      </c>
      <c r="U17" s="49">
        <v>2</v>
      </c>
      <c r="V17" s="49">
        <v>18</v>
      </c>
      <c r="W17" s="49">
        <v>18</v>
      </c>
      <c r="X17" s="49">
        <v>61</v>
      </c>
      <c r="Y17" s="49">
        <v>61</v>
      </c>
      <c r="Z17" s="49">
        <v>45</v>
      </c>
      <c r="AA17" s="49">
        <v>45</v>
      </c>
      <c r="AB17" s="49">
        <v>3</v>
      </c>
      <c r="AC17" s="49">
        <v>2</v>
      </c>
      <c r="AD17" s="49">
        <v>2</v>
      </c>
      <c r="AE17" s="49">
        <v>1</v>
      </c>
      <c r="AF17" s="49">
        <v>9</v>
      </c>
      <c r="AG17" s="49">
        <v>8</v>
      </c>
      <c r="AH17" s="49">
        <v>25</v>
      </c>
      <c r="AI17" s="49">
        <v>23</v>
      </c>
      <c r="AJ17" s="49">
        <v>21</v>
      </c>
      <c r="AK17" s="49">
        <v>21</v>
      </c>
      <c r="AL17" s="49">
        <v>3</v>
      </c>
      <c r="AM17" s="49">
        <v>2</v>
      </c>
      <c r="AN17" s="28">
        <f t="shared" si="5"/>
        <v>6</v>
      </c>
      <c r="AO17" s="28">
        <f t="shared" si="0"/>
        <v>4</v>
      </c>
      <c r="AP17" s="28">
        <f t="shared" si="0"/>
        <v>30</v>
      </c>
      <c r="AQ17" s="28">
        <f t="shared" si="0"/>
        <v>28</v>
      </c>
      <c r="AR17" s="28">
        <f t="shared" si="0"/>
        <v>95</v>
      </c>
      <c r="AS17" s="28">
        <f t="shared" si="0"/>
        <v>92</v>
      </c>
      <c r="AT17" s="28">
        <f t="shared" si="0"/>
        <v>73</v>
      </c>
      <c r="AU17" s="28">
        <f t="shared" si="0"/>
        <v>72</v>
      </c>
      <c r="AV17" s="28">
        <f t="shared" si="0"/>
        <v>7</v>
      </c>
      <c r="AW17" s="28">
        <f t="shared" si="0"/>
        <v>4</v>
      </c>
      <c r="AX17" s="28">
        <f t="shared" si="6"/>
        <v>411</v>
      </c>
    </row>
    <row r="18" spans="1:50" x14ac:dyDescent="0.35">
      <c r="A18" s="25" t="s">
        <v>69</v>
      </c>
      <c r="B18" s="25" t="s">
        <v>70</v>
      </c>
      <c r="C18" s="25" t="s">
        <v>89</v>
      </c>
      <c r="D18" s="25" t="s">
        <v>90</v>
      </c>
      <c r="E18" s="74">
        <v>4</v>
      </c>
      <c r="F18" s="32">
        <f t="shared" si="1"/>
        <v>4590</v>
      </c>
      <c r="G18" s="34">
        <f t="shared" si="2"/>
        <v>974</v>
      </c>
      <c r="H18" s="28">
        <f t="shared" si="3"/>
        <v>3158</v>
      </c>
      <c r="I18" s="28">
        <f t="shared" si="4"/>
        <v>458</v>
      </c>
      <c r="J18" s="49">
        <v>18</v>
      </c>
      <c r="K18" s="49">
        <v>14</v>
      </c>
      <c r="L18" s="49">
        <v>124</v>
      </c>
      <c r="M18" s="49">
        <v>95</v>
      </c>
      <c r="N18" s="49">
        <v>204</v>
      </c>
      <c r="O18" s="49">
        <v>153</v>
      </c>
      <c r="P18" s="49">
        <v>200</v>
      </c>
      <c r="Q18" s="49">
        <v>147</v>
      </c>
      <c r="R18" s="49">
        <v>11</v>
      </c>
      <c r="S18" s="49">
        <v>8</v>
      </c>
      <c r="T18" s="49">
        <v>95</v>
      </c>
      <c r="U18" s="49">
        <v>74</v>
      </c>
      <c r="V18" s="49">
        <v>175</v>
      </c>
      <c r="W18" s="49">
        <v>148</v>
      </c>
      <c r="X18" s="49">
        <v>737</v>
      </c>
      <c r="Y18" s="49">
        <v>608</v>
      </c>
      <c r="Z18" s="49">
        <v>642</v>
      </c>
      <c r="AA18" s="49">
        <v>546</v>
      </c>
      <c r="AB18" s="49">
        <v>73</v>
      </c>
      <c r="AC18" s="49">
        <v>60</v>
      </c>
      <c r="AD18" s="49">
        <v>6</v>
      </c>
      <c r="AE18" s="49">
        <v>6</v>
      </c>
      <c r="AF18" s="49">
        <v>38</v>
      </c>
      <c r="AG18" s="49">
        <v>31</v>
      </c>
      <c r="AH18" s="49">
        <v>99</v>
      </c>
      <c r="AI18" s="49">
        <v>91</v>
      </c>
      <c r="AJ18" s="49">
        <v>85</v>
      </c>
      <c r="AK18" s="49">
        <v>82</v>
      </c>
      <c r="AL18" s="49">
        <v>11</v>
      </c>
      <c r="AM18" s="49">
        <v>9</v>
      </c>
      <c r="AN18" s="28">
        <f t="shared" si="5"/>
        <v>119</v>
      </c>
      <c r="AO18" s="28">
        <f t="shared" si="0"/>
        <v>94</v>
      </c>
      <c r="AP18" s="28">
        <f t="shared" si="0"/>
        <v>337</v>
      </c>
      <c r="AQ18" s="28">
        <f t="shared" si="0"/>
        <v>274</v>
      </c>
      <c r="AR18" s="28">
        <f t="shared" si="0"/>
        <v>1040</v>
      </c>
      <c r="AS18" s="28">
        <f t="shared" si="0"/>
        <v>852</v>
      </c>
      <c r="AT18" s="28">
        <f t="shared" si="0"/>
        <v>927</v>
      </c>
      <c r="AU18" s="28">
        <f t="shared" si="0"/>
        <v>775</v>
      </c>
      <c r="AV18" s="28">
        <f t="shared" si="0"/>
        <v>95</v>
      </c>
      <c r="AW18" s="28">
        <f t="shared" si="0"/>
        <v>77</v>
      </c>
      <c r="AX18" s="28">
        <f t="shared" si="6"/>
        <v>4590</v>
      </c>
    </row>
    <row r="19" spans="1:50" x14ac:dyDescent="0.35">
      <c r="A19" s="25" t="s">
        <v>69</v>
      </c>
      <c r="B19" s="25" t="s">
        <v>70</v>
      </c>
      <c r="C19" s="25" t="s">
        <v>91</v>
      </c>
      <c r="D19" s="25" t="s">
        <v>92</v>
      </c>
      <c r="E19" s="74">
        <v>4</v>
      </c>
      <c r="F19" s="32">
        <f t="shared" si="1"/>
        <v>1406</v>
      </c>
      <c r="G19" s="34">
        <f t="shared" si="2"/>
        <v>450</v>
      </c>
      <c r="H19" s="28">
        <f t="shared" si="3"/>
        <v>809</v>
      </c>
      <c r="I19" s="28">
        <f t="shared" si="4"/>
        <v>147</v>
      </c>
      <c r="J19" s="49">
        <v>10</v>
      </c>
      <c r="K19" s="49">
        <v>9</v>
      </c>
      <c r="L19" s="49">
        <v>42</v>
      </c>
      <c r="M19" s="49">
        <v>39</v>
      </c>
      <c r="N19" s="49">
        <v>93</v>
      </c>
      <c r="O19" s="49">
        <v>84</v>
      </c>
      <c r="P19" s="49">
        <v>78</v>
      </c>
      <c r="Q19" s="49">
        <v>74</v>
      </c>
      <c r="R19" s="49">
        <v>11</v>
      </c>
      <c r="S19" s="49">
        <v>10</v>
      </c>
      <c r="T19" s="49">
        <v>14</v>
      </c>
      <c r="U19" s="49">
        <v>10</v>
      </c>
      <c r="V19" s="49">
        <v>39</v>
      </c>
      <c r="W19" s="49">
        <v>31</v>
      </c>
      <c r="X19" s="49">
        <v>183</v>
      </c>
      <c r="Y19" s="49">
        <v>128</v>
      </c>
      <c r="Z19" s="49">
        <v>204</v>
      </c>
      <c r="AA19" s="49">
        <v>149</v>
      </c>
      <c r="AB19" s="49">
        <v>28</v>
      </c>
      <c r="AC19" s="49">
        <v>23</v>
      </c>
      <c r="AD19" s="49">
        <v>2</v>
      </c>
      <c r="AE19" s="49">
        <v>2</v>
      </c>
      <c r="AF19" s="49">
        <v>12</v>
      </c>
      <c r="AG19" s="49">
        <v>10</v>
      </c>
      <c r="AH19" s="49">
        <v>32</v>
      </c>
      <c r="AI19" s="49">
        <v>29</v>
      </c>
      <c r="AJ19" s="49">
        <v>27</v>
      </c>
      <c r="AK19" s="49">
        <v>26</v>
      </c>
      <c r="AL19" s="49">
        <v>4</v>
      </c>
      <c r="AM19" s="49">
        <v>3</v>
      </c>
      <c r="AN19" s="28">
        <f t="shared" si="5"/>
        <v>26</v>
      </c>
      <c r="AO19" s="28">
        <f t="shared" si="0"/>
        <v>21</v>
      </c>
      <c r="AP19" s="28">
        <f t="shared" si="0"/>
        <v>93</v>
      </c>
      <c r="AQ19" s="28">
        <f t="shared" si="0"/>
        <v>80</v>
      </c>
      <c r="AR19" s="28">
        <f t="shared" si="0"/>
        <v>308</v>
      </c>
      <c r="AS19" s="28">
        <f t="shared" si="0"/>
        <v>241</v>
      </c>
      <c r="AT19" s="28">
        <f t="shared" si="0"/>
        <v>309</v>
      </c>
      <c r="AU19" s="28">
        <f t="shared" si="0"/>
        <v>249</v>
      </c>
      <c r="AV19" s="28">
        <f t="shared" si="0"/>
        <v>43</v>
      </c>
      <c r="AW19" s="28">
        <f t="shared" si="0"/>
        <v>36</v>
      </c>
      <c r="AX19" s="28">
        <f t="shared" si="6"/>
        <v>1406</v>
      </c>
    </row>
    <row r="20" spans="1:50" x14ac:dyDescent="0.35">
      <c r="A20" s="25" t="s">
        <v>69</v>
      </c>
      <c r="B20" s="25" t="s">
        <v>70</v>
      </c>
      <c r="C20" s="25" t="s">
        <v>93</v>
      </c>
      <c r="D20" s="25" t="s">
        <v>94</v>
      </c>
      <c r="E20" s="74">
        <v>3</v>
      </c>
      <c r="F20" s="32">
        <f t="shared" si="1"/>
        <v>545</v>
      </c>
      <c r="G20" s="34">
        <f t="shared" si="2"/>
        <v>10</v>
      </c>
      <c r="H20" s="28">
        <f t="shared" si="3"/>
        <v>2</v>
      </c>
      <c r="I20" s="28">
        <f t="shared" si="4"/>
        <v>533</v>
      </c>
      <c r="J20" s="49">
        <v>0</v>
      </c>
      <c r="K20" s="49">
        <v>0</v>
      </c>
      <c r="L20" s="49">
        <v>1</v>
      </c>
      <c r="M20" s="49">
        <v>1</v>
      </c>
      <c r="N20" s="49">
        <v>2</v>
      </c>
      <c r="O20" s="49">
        <v>2</v>
      </c>
      <c r="P20" s="49">
        <v>2</v>
      </c>
      <c r="Q20" s="49">
        <v>2</v>
      </c>
      <c r="R20" s="49">
        <v>0</v>
      </c>
      <c r="S20" s="49">
        <v>0</v>
      </c>
      <c r="T20" s="49">
        <v>0</v>
      </c>
      <c r="U20" s="49">
        <v>0</v>
      </c>
      <c r="V20" s="49">
        <v>0</v>
      </c>
      <c r="W20" s="49">
        <v>0</v>
      </c>
      <c r="X20" s="49">
        <v>1</v>
      </c>
      <c r="Y20" s="49">
        <v>0</v>
      </c>
      <c r="Z20" s="49">
        <v>1</v>
      </c>
      <c r="AA20" s="49">
        <v>0</v>
      </c>
      <c r="AB20" s="49">
        <v>0</v>
      </c>
      <c r="AC20" s="49">
        <v>0</v>
      </c>
      <c r="AD20" s="49">
        <v>7</v>
      </c>
      <c r="AE20" s="49">
        <v>7</v>
      </c>
      <c r="AF20" s="49">
        <v>44</v>
      </c>
      <c r="AG20" s="49">
        <v>36</v>
      </c>
      <c r="AH20" s="49">
        <v>115</v>
      </c>
      <c r="AI20" s="49">
        <v>106</v>
      </c>
      <c r="AJ20" s="49">
        <v>99</v>
      </c>
      <c r="AK20" s="49">
        <v>95</v>
      </c>
      <c r="AL20" s="49">
        <v>13</v>
      </c>
      <c r="AM20" s="49">
        <v>11</v>
      </c>
      <c r="AN20" s="28">
        <f t="shared" si="5"/>
        <v>7</v>
      </c>
      <c r="AO20" s="28">
        <f t="shared" si="0"/>
        <v>7</v>
      </c>
      <c r="AP20" s="28">
        <f t="shared" si="0"/>
        <v>45</v>
      </c>
      <c r="AQ20" s="28">
        <f t="shared" si="0"/>
        <v>37</v>
      </c>
      <c r="AR20" s="28">
        <f t="shared" si="0"/>
        <v>118</v>
      </c>
      <c r="AS20" s="28">
        <f t="shared" si="0"/>
        <v>108</v>
      </c>
      <c r="AT20" s="28">
        <f t="shared" si="0"/>
        <v>102</v>
      </c>
      <c r="AU20" s="28">
        <f t="shared" si="0"/>
        <v>97</v>
      </c>
      <c r="AV20" s="28">
        <f t="shared" si="0"/>
        <v>13</v>
      </c>
      <c r="AW20" s="28">
        <f t="shared" si="0"/>
        <v>11</v>
      </c>
      <c r="AX20" s="28">
        <f t="shared" si="6"/>
        <v>545</v>
      </c>
    </row>
    <row r="21" spans="1:50" x14ac:dyDescent="0.35">
      <c r="A21" s="25" t="s">
        <v>69</v>
      </c>
      <c r="B21" s="25" t="s">
        <v>70</v>
      </c>
      <c r="C21" s="25" t="s">
        <v>95</v>
      </c>
      <c r="D21" s="25" t="s">
        <v>96</v>
      </c>
      <c r="E21" s="74">
        <v>4</v>
      </c>
      <c r="F21" s="32">
        <f t="shared" si="1"/>
        <v>2845</v>
      </c>
      <c r="G21" s="34">
        <f t="shared" si="2"/>
        <v>653</v>
      </c>
      <c r="H21" s="28">
        <f t="shared" si="3"/>
        <v>1996</v>
      </c>
      <c r="I21" s="28">
        <f t="shared" si="4"/>
        <v>196</v>
      </c>
      <c r="J21" s="49">
        <v>17</v>
      </c>
      <c r="K21" s="49">
        <v>16</v>
      </c>
      <c r="L21" s="49">
        <v>71</v>
      </c>
      <c r="M21" s="49">
        <v>59</v>
      </c>
      <c r="N21" s="49">
        <v>108</v>
      </c>
      <c r="O21" s="49">
        <v>94</v>
      </c>
      <c r="P21" s="49">
        <v>172</v>
      </c>
      <c r="Q21" s="49">
        <v>97</v>
      </c>
      <c r="R21" s="49">
        <v>9</v>
      </c>
      <c r="S21" s="49">
        <v>10</v>
      </c>
      <c r="T21" s="49">
        <v>53</v>
      </c>
      <c r="U21" s="49">
        <v>48</v>
      </c>
      <c r="V21" s="49">
        <v>142</v>
      </c>
      <c r="W21" s="49">
        <v>132</v>
      </c>
      <c r="X21" s="49">
        <v>465</v>
      </c>
      <c r="Y21" s="49">
        <v>423</v>
      </c>
      <c r="Z21" s="49">
        <v>337</v>
      </c>
      <c r="AA21" s="49">
        <v>300</v>
      </c>
      <c r="AB21" s="49">
        <v>51</v>
      </c>
      <c r="AC21" s="49">
        <v>45</v>
      </c>
      <c r="AD21" s="49">
        <v>3</v>
      </c>
      <c r="AE21" s="49">
        <v>3</v>
      </c>
      <c r="AF21" s="49">
        <v>16</v>
      </c>
      <c r="AG21" s="49">
        <v>13</v>
      </c>
      <c r="AH21" s="49">
        <v>42</v>
      </c>
      <c r="AI21" s="49">
        <v>39</v>
      </c>
      <c r="AJ21" s="49">
        <v>36</v>
      </c>
      <c r="AK21" s="49">
        <v>35</v>
      </c>
      <c r="AL21" s="49">
        <v>5</v>
      </c>
      <c r="AM21" s="49">
        <v>4</v>
      </c>
      <c r="AN21" s="28">
        <f t="shared" si="5"/>
        <v>73</v>
      </c>
      <c r="AO21" s="28">
        <f t="shared" si="0"/>
        <v>67</v>
      </c>
      <c r="AP21" s="28">
        <f t="shared" si="0"/>
        <v>229</v>
      </c>
      <c r="AQ21" s="28">
        <f t="shared" si="0"/>
        <v>204</v>
      </c>
      <c r="AR21" s="28">
        <f t="shared" si="0"/>
        <v>615</v>
      </c>
      <c r="AS21" s="28">
        <f t="shared" si="0"/>
        <v>556</v>
      </c>
      <c r="AT21" s="28">
        <f t="shared" si="0"/>
        <v>545</v>
      </c>
      <c r="AU21" s="28">
        <f t="shared" si="0"/>
        <v>432</v>
      </c>
      <c r="AV21" s="28">
        <f t="shared" si="0"/>
        <v>65</v>
      </c>
      <c r="AW21" s="28">
        <f t="shared" si="0"/>
        <v>59</v>
      </c>
      <c r="AX21" s="28">
        <f t="shared" si="6"/>
        <v>2845</v>
      </c>
    </row>
    <row r="22" spans="1:50" x14ac:dyDescent="0.35">
      <c r="A22" s="25" t="s">
        <v>69</v>
      </c>
      <c r="B22" s="25" t="s">
        <v>70</v>
      </c>
      <c r="C22" s="25" t="s">
        <v>97</v>
      </c>
      <c r="D22" s="25" t="s">
        <v>98</v>
      </c>
      <c r="E22" s="74">
        <v>4</v>
      </c>
      <c r="F22" s="32">
        <f t="shared" si="1"/>
        <v>6824</v>
      </c>
      <c r="G22" s="34">
        <f t="shared" si="2"/>
        <v>697</v>
      </c>
      <c r="H22" s="28">
        <f t="shared" si="3"/>
        <v>5539</v>
      </c>
      <c r="I22" s="28">
        <f t="shared" si="4"/>
        <v>588</v>
      </c>
      <c r="J22" s="49">
        <v>12</v>
      </c>
      <c r="K22" s="49">
        <v>11</v>
      </c>
      <c r="L22" s="49">
        <v>63</v>
      </c>
      <c r="M22" s="49">
        <v>62</v>
      </c>
      <c r="N22" s="49">
        <v>123</v>
      </c>
      <c r="O22" s="49">
        <v>112</v>
      </c>
      <c r="P22" s="49">
        <v>135</v>
      </c>
      <c r="Q22" s="49">
        <v>140</v>
      </c>
      <c r="R22" s="49">
        <v>19</v>
      </c>
      <c r="S22" s="49">
        <v>20</v>
      </c>
      <c r="T22" s="49">
        <v>30</v>
      </c>
      <c r="U22" s="49">
        <v>21</v>
      </c>
      <c r="V22" s="49">
        <v>205</v>
      </c>
      <c r="W22" s="49">
        <v>177</v>
      </c>
      <c r="X22" s="49">
        <v>1595</v>
      </c>
      <c r="Y22" s="49">
        <v>1481</v>
      </c>
      <c r="Z22" s="49">
        <v>959</v>
      </c>
      <c r="AA22" s="49">
        <v>934</v>
      </c>
      <c r="AB22" s="49">
        <v>73</v>
      </c>
      <c r="AC22" s="49">
        <v>64</v>
      </c>
      <c r="AD22" s="49">
        <v>8</v>
      </c>
      <c r="AE22" s="49">
        <v>8</v>
      </c>
      <c r="AF22" s="49">
        <v>48</v>
      </c>
      <c r="AG22" s="49">
        <v>39</v>
      </c>
      <c r="AH22" s="49">
        <v>127</v>
      </c>
      <c r="AI22" s="49">
        <v>117</v>
      </c>
      <c r="AJ22" s="49">
        <v>110</v>
      </c>
      <c r="AK22" s="49">
        <v>105</v>
      </c>
      <c r="AL22" s="49">
        <v>14</v>
      </c>
      <c r="AM22" s="49">
        <v>12</v>
      </c>
      <c r="AN22" s="28">
        <f t="shared" si="5"/>
        <v>50</v>
      </c>
      <c r="AO22" s="28">
        <f t="shared" si="0"/>
        <v>40</v>
      </c>
      <c r="AP22" s="28">
        <f t="shared" si="0"/>
        <v>316</v>
      </c>
      <c r="AQ22" s="28">
        <f t="shared" si="0"/>
        <v>278</v>
      </c>
      <c r="AR22" s="28">
        <f t="shared" si="0"/>
        <v>1845</v>
      </c>
      <c r="AS22" s="28">
        <f t="shared" si="0"/>
        <v>1710</v>
      </c>
      <c r="AT22" s="28">
        <f t="shared" si="0"/>
        <v>1204</v>
      </c>
      <c r="AU22" s="28">
        <f t="shared" si="0"/>
        <v>1179</v>
      </c>
      <c r="AV22" s="28">
        <f t="shared" si="0"/>
        <v>106</v>
      </c>
      <c r="AW22" s="28">
        <f t="shared" si="0"/>
        <v>96</v>
      </c>
      <c r="AX22" s="28">
        <f t="shared" si="6"/>
        <v>6824</v>
      </c>
    </row>
    <row r="23" spans="1:50" x14ac:dyDescent="0.35">
      <c r="A23" s="25" t="s">
        <v>69</v>
      </c>
      <c r="B23" s="25" t="s">
        <v>70</v>
      </c>
      <c r="C23" s="25" t="s">
        <v>99</v>
      </c>
      <c r="D23" s="25" t="s">
        <v>100</v>
      </c>
      <c r="E23" s="74">
        <v>4</v>
      </c>
      <c r="F23" s="32">
        <f t="shared" si="1"/>
        <v>7010</v>
      </c>
      <c r="G23" s="34">
        <f t="shared" si="2"/>
        <v>372</v>
      </c>
      <c r="H23" s="28">
        <f t="shared" si="3"/>
        <v>6073</v>
      </c>
      <c r="I23" s="28">
        <f t="shared" si="4"/>
        <v>565</v>
      </c>
      <c r="J23" s="49">
        <v>3</v>
      </c>
      <c r="K23" s="49">
        <v>2</v>
      </c>
      <c r="L23" s="49">
        <v>38</v>
      </c>
      <c r="M23" s="49">
        <v>31</v>
      </c>
      <c r="N23" s="49">
        <v>61</v>
      </c>
      <c r="O23" s="49">
        <v>54</v>
      </c>
      <c r="P23" s="49">
        <v>86</v>
      </c>
      <c r="Q23" s="49">
        <v>90</v>
      </c>
      <c r="R23" s="49">
        <v>3</v>
      </c>
      <c r="S23" s="49">
        <v>4</v>
      </c>
      <c r="T23" s="49">
        <v>43</v>
      </c>
      <c r="U23" s="49">
        <v>33</v>
      </c>
      <c r="V23" s="49">
        <v>252</v>
      </c>
      <c r="W23" s="49">
        <v>229</v>
      </c>
      <c r="X23" s="49">
        <v>1637</v>
      </c>
      <c r="Y23" s="49">
        <v>1495</v>
      </c>
      <c r="Z23" s="49">
        <v>1095</v>
      </c>
      <c r="AA23" s="49">
        <v>1067</v>
      </c>
      <c r="AB23" s="49">
        <v>122</v>
      </c>
      <c r="AC23" s="49">
        <v>100</v>
      </c>
      <c r="AD23" s="49">
        <v>8</v>
      </c>
      <c r="AE23" s="49">
        <v>7</v>
      </c>
      <c r="AF23" s="49">
        <v>46</v>
      </c>
      <c r="AG23" s="49">
        <v>38</v>
      </c>
      <c r="AH23" s="49">
        <v>122</v>
      </c>
      <c r="AI23" s="49">
        <v>113</v>
      </c>
      <c r="AJ23" s="49">
        <v>105</v>
      </c>
      <c r="AK23" s="49">
        <v>101</v>
      </c>
      <c r="AL23" s="49">
        <v>14</v>
      </c>
      <c r="AM23" s="49">
        <v>11</v>
      </c>
      <c r="AN23" s="28">
        <f t="shared" si="5"/>
        <v>54</v>
      </c>
      <c r="AO23" s="28">
        <f t="shared" si="0"/>
        <v>42</v>
      </c>
      <c r="AP23" s="28">
        <f t="shared" si="0"/>
        <v>336</v>
      </c>
      <c r="AQ23" s="28">
        <f t="shared" si="0"/>
        <v>298</v>
      </c>
      <c r="AR23" s="28">
        <f t="shared" si="0"/>
        <v>1820</v>
      </c>
      <c r="AS23" s="28">
        <f t="shared" si="0"/>
        <v>1662</v>
      </c>
      <c r="AT23" s="28">
        <f t="shared" si="0"/>
        <v>1286</v>
      </c>
      <c r="AU23" s="28">
        <f t="shared" si="0"/>
        <v>1258</v>
      </c>
      <c r="AV23" s="28">
        <f t="shared" si="0"/>
        <v>139</v>
      </c>
      <c r="AW23" s="28">
        <f t="shared" si="0"/>
        <v>115</v>
      </c>
      <c r="AX23" s="28">
        <f t="shared" si="6"/>
        <v>7010</v>
      </c>
    </row>
    <row r="24" spans="1:50" x14ac:dyDescent="0.35">
      <c r="A24" s="25" t="s">
        <v>69</v>
      </c>
      <c r="B24" s="25" t="s">
        <v>70</v>
      </c>
      <c r="C24" s="25" t="s">
        <v>101</v>
      </c>
      <c r="D24" s="25" t="s">
        <v>102</v>
      </c>
      <c r="E24" s="74">
        <v>4</v>
      </c>
      <c r="F24" s="32">
        <f t="shared" si="1"/>
        <v>1246</v>
      </c>
      <c r="G24" s="34">
        <f t="shared" si="2"/>
        <v>612</v>
      </c>
      <c r="H24" s="28">
        <f t="shared" si="3"/>
        <v>380</v>
      </c>
      <c r="I24" s="28">
        <f t="shared" si="4"/>
        <v>254</v>
      </c>
      <c r="J24" s="49">
        <v>9</v>
      </c>
      <c r="K24" s="49">
        <v>7</v>
      </c>
      <c r="L24" s="49">
        <v>24</v>
      </c>
      <c r="M24" s="49">
        <v>20</v>
      </c>
      <c r="N24" s="49">
        <v>145</v>
      </c>
      <c r="O24" s="49">
        <v>128</v>
      </c>
      <c r="P24" s="49">
        <v>127</v>
      </c>
      <c r="Q24" s="49">
        <v>117</v>
      </c>
      <c r="R24" s="49">
        <v>18</v>
      </c>
      <c r="S24" s="49">
        <v>17</v>
      </c>
      <c r="T24" s="49">
        <v>7</v>
      </c>
      <c r="U24" s="49">
        <v>5</v>
      </c>
      <c r="V24" s="49">
        <v>11</v>
      </c>
      <c r="W24" s="49">
        <v>9</v>
      </c>
      <c r="X24" s="49">
        <v>79</v>
      </c>
      <c r="Y24" s="49">
        <v>75</v>
      </c>
      <c r="Z24" s="49">
        <v>98</v>
      </c>
      <c r="AA24" s="49">
        <v>84</v>
      </c>
      <c r="AB24" s="49">
        <v>7</v>
      </c>
      <c r="AC24" s="49">
        <v>5</v>
      </c>
      <c r="AD24" s="49">
        <v>4</v>
      </c>
      <c r="AE24" s="49">
        <v>3</v>
      </c>
      <c r="AF24" s="49">
        <v>21</v>
      </c>
      <c r="AG24" s="49">
        <v>17</v>
      </c>
      <c r="AH24" s="49">
        <v>55</v>
      </c>
      <c r="AI24" s="49">
        <v>51</v>
      </c>
      <c r="AJ24" s="49">
        <v>47</v>
      </c>
      <c r="AK24" s="49">
        <v>45</v>
      </c>
      <c r="AL24" s="49">
        <v>6</v>
      </c>
      <c r="AM24" s="49">
        <v>5</v>
      </c>
      <c r="AN24" s="28">
        <f t="shared" si="5"/>
        <v>20</v>
      </c>
      <c r="AO24" s="28">
        <f t="shared" si="0"/>
        <v>15</v>
      </c>
      <c r="AP24" s="28">
        <f t="shared" si="0"/>
        <v>56</v>
      </c>
      <c r="AQ24" s="28">
        <f t="shared" si="0"/>
        <v>46</v>
      </c>
      <c r="AR24" s="28">
        <f t="shared" si="0"/>
        <v>279</v>
      </c>
      <c r="AS24" s="28">
        <f t="shared" si="0"/>
        <v>254</v>
      </c>
      <c r="AT24" s="28">
        <f t="shared" si="0"/>
        <v>272</v>
      </c>
      <c r="AU24" s="28">
        <f t="shared" si="0"/>
        <v>246</v>
      </c>
      <c r="AV24" s="28">
        <f t="shared" si="0"/>
        <v>31</v>
      </c>
      <c r="AW24" s="28">
        <f t="shared" si="0"/>
        <v>27</v>
      </c>
      <c r="AX24" s="28">
        <f t="shared" si="6"/>
        <v>1246</v>
      </c>
    </row>
    <row r="25" spans="1:50" x14ac:dyDescent="0.35">
      <c r="A25" s="25" t="s">
        <v>69</v>
      </c>
      <c r="B25" s="25" t="s">
        <v>70</v>
      </c>
      <c r="C25" s="25" t="s">
        <v>103</v>
      </c>
      <c r="D25" s="25" t="s">
        <v>104</v>
      </c>
      <c r="E25" s="74">
        <v>1</v>
      </c>
      <c r="F25" s="32">
        <f t="shared" si="1"/>
        <v>1123</v>
      </c>
      <c r="G25" s="34">
        <f t="shared" si="2"/>
        <v>117</v>
      </c>
      <c r="H25" s="28">
        <f t="shared" si="3"/>
        <v>125</v>
      </c>
      <c r="I25" s="28">
        <f t="shared" si="4"/>
        <v>881</v>
      </c>
      <c r="J25" s="49">
        <v>7</v>
      </c>
      <c r="K25" s="49">
        <v>4</v>
      </c>
      <c r="L25" s="49">
        <v>10</v>
      </c>
      <c r="M25" s="49">
        <v>7</v>
      </c>
      <c r="N25" s="49">
        <v>25</v>
      </c>
      <c r="O25" s="49">
        <v>18</v>
      </c>
      <c r="P25" s="49">
        <v>19</v>
      </c>
      <c r="Q25" s="49">
        <v>14</v>
      </c>
      <c r="R25" s="49">
        <v>8</v>
      </c>
      <c r="S25" s="49">
        <v>5</v>
      </c>
      <c r="T25" s="49">
        <v>6</v>
      </c>
      <c r="U25" s="49">
        <v>4</v>
      </c>
      <c r="V25" s="49">
        <v>9</v>
      </c>
      <c r="W25" s="49">
        <v>5</v>
      </c>
      <c r="X25" s="49">
        <v>25</v>
      </c>
      <c r="Y25" s="49">
        <v>15</v>
      </c>
      <c r="Z25" s="49">
        <v>30</v>
      </c>
      <c r="AA25" s="49">
        <v>14</v>
      </c>
      <c r="AB25" s="49">
        <v>12</v>
      </c>
      <c r="AC25" s="49">
        <v>5</v>
      </c>
      <c r="AD25" s="49">
        <v>12</v>
      </c>
      <c r="AE25" s="49">
        <v>11</v>
      </c>
      <c r="AF25" s="49">
        <v>72</v>
      </c>
      <c r="AG25" s="49">
        <v>59</v>
      </c>
      <c r="AH25" s="49">
        <v>190</v>
      </c>
      <c r="AI25" s="49">
        <v>176</v>
      </c>
      <c r="AJ25" s="49">
        <v>164</v>
      </c>
      <c r="AK25" s="49">
        <v>158</v>
      </c>
      <c r="AL25" s="49">
        <v>21</v>
      </c>
      <c r="AM25" s="49">
        <v>18</v>
      </c>
      <c r="AN25" s="28">
        <f t="shared" si="5"/>
        <v>25</v>
      </c>
      <c r="AO25" s="28">
        <f t="shared" si="5"/>
        <v>19</v>
      </c>
      <c r="AP25" s="28">
        <f t="shared" si="5"/>
        <v>91</v>
      </c>
      <c r="AQ25" s="28">
        <f t="shared" si="5"/>
        <v>71</v>
      </c>
      <c r="AR25" s="28">
        <f t="shared" si="5"/>
        <v>240</v>
      </c>
      <c r="AS25" s="28">
        <f t="shared" si="5"/>
        <v>209</v>
      </c>
      <c r="AT25" s="28">
        <f t="shared" si="5"/>
        <v>213</v>
      </c>
      <c r="AU25" s="28">
        <f t="shared" si="5"/>
        <v>186</v>
      </c>
      <c r="AV25" s="28">
        <f t="shared" si="5"/>
        <v>41</v>
      </c>
      <c r="AW25" s="28">
        <f t="shared" si="5"/>
        <v>28</v>
      </c>
      <c r="AX25" s="28">
        <f t="shared" si="6"/>
        <v>1123</v>
      </c>
    </row>
    <row r="26" spans="1:50" x14ac:dyDescent="0.35">
      <c r="A26" s="25" t="s">
        <v>69</v>
      </c>
      <c r="B26" s="25" t="s">
        <v>70</v>
      </c>
      <c r="C26" s="25" t="s">
        <v>105</v>
      </c>
      <c r="D26" s="25" t="s">
        <v>106</v>
      </c>
      <c r="E26" s="74">
        <v>2</v>
      </c>
      <c r="F26" s="32">
        <f t="shared" si="1"/>
        <v>2191</v>
      </c>
      <c r="G26" s="34">
        <f t="shared" si="2"/>
        <v>74</v>
      </c>
      <c r="H26" s="28">
        <f t="shared" si="3"/>
        <v>460</v>
      </c>
      <c r="I26" s="28">
        <f t="shared" si="4"/>
        <v>1657</v>
      </c>
      <c r="J26" s="49">
        <v>4</v>
      </c>
      <c r="K26" s="49">
        <v>3</v>
      </c>
      <c r="L26" s="49">
        <v>7</v>
      </c>
      <c r="M26" s="49">
        <v>6</v>
      </c>
      <c r="N26" s="49">
        <v>15</v>
      </c>
      <c r="O26" s="49">
        <v>14</v>
      </c>
      <c r="P26" s="49">
        <v>9</v>
      </c>
      <c r="Q26" s="49">
        <v>10</v>
      </c>
      <c r="R26" s="49">
        <v>3</v>
      </c>
      <c r="S26" s="49">
        <v>3</v>
      </c>
      <c r="T26" s="49">
        <v>6</v>
      </c>
      <c r="U26" s="49">
        <v>6</v>
      </c>
      <c r="V26" s="49">
        <v>12</v>
      </c>
      <c r="W26" s="49">
        <v>13</v>
      </c>
      <c r="X26" s="49">
        <v>96</v>
      </c>
      <c r="Y26" s="49">
        <v>93</v>
      </c>
      <c r="Z26" s="49">
        <v>112</v>
      </c>
      <c r="AA26" s="49">
        <v>112</v>
      </c>
      <c r="AB26" s="49">
        <v>5</v>
      </c>
      <c r="AC26" s="49">
        <v>5</v>
      </c>
      <c r="AD26" s="49">
        <v>23</v>
      </c>
      <c r="AE26" s="49">
        <v>22</v>
      </c>
      <c r="AF26" s="49">
        <v>136</v>
      </c>
      <c r="AG26" s="49">
        <v>111</v>
      </c>
      <c r="AH26" s="49">
        <v>358</v>
      </c>
      <c r="AI26" s="49">
        <v>330</v>
      </c>
      <c r="AJ26" s="49">
        <v>308</v>
      </c>
      <c r="AK26" s="49">
        <v>296</v>
      </c>
      <c r="AL26" s="49">
        <v>40</v>
      </c>
      <c r="AM26" s="49">
        <v>33</v>
      </c>
      <c r="AN26" s="28">
        <f t="shared" si="5"/>
        <v>33</v>
      </c>
      <c r="AO26" s="28">
        <f t="shared" si="5"/>
        <v>31</v>
      </c>
      <c r="AP26" s="28">
        <f t="shared" si="5"/>
        <v>155</v>
      </c>
      <c r="AQ26" s="28">
        <f t="shared" si="5"/>
        <v>130</v>
      </c>
      <c r="AR26" s="28">
        <f t="shared" si="5"/>
        <v>469</v>
      </c>
      <c r="AS26" s="28">
        <f t="shared" si="5"/>
        <v>437</v>
      </c>
      <c r="AT26" s="28">
        <f t="shared" si="5"/>
        <v>429</v>
      </c>
      <c r="AU26" s="28">
        <f t="shared" si="5"/>
        <v>418</v>
      </c>
      <c r="AV26" s="28">
        <f t="shared" si="5"/>
        <v>48</v>
      </c>
      <c r="AW26" s="28">
        <f t="shared" si="5"/>
        <v>41</v>
      </c>
      <c r="AX26" s="28">
        <f t="shared" si="6"/>
        <v>2191</v>
      </c>
    </row>
    <row r="27" spans="1:50" x14ac:dyDescent="0.35">
      <c r="A27" s="25" t="s">
        <v>69</v>
      </c>
      <c r="B27" s="25" t="s">
        <v>70</v>
      </c>
      <c r="C27" s="25" t="s">
        <v>107</v>
      </c>
      <c r="D27" s="25" t="s">
        <v>108</v>
      </c>
      <c r="E27" s="74">
        <v>1</v>
      </c>
      <c r="F27" s="32">
        <f t="shared" si="1"/>
        <v>418</v>
      </c>
      <c r="G27" s="34">
        <f t="shared" si="2"/>
        <v>15</v>
      </c>
      <c r="H27" s="28">
        <f t="shared" si="3"/>
        <v>0</v>
      </c>
      <c r="I27" s="28">
        <f t="shared" si="4"/>
        <v>403</v>
      </c>
      <c r="J27" s="49">
        <v>1</v>
      </c>
      <c r="K27" s="49">
        <v>0</v>
      </c>
      <c r="L27" s="49">
        <v>2</v>
      </c>
      <c r="M27" s="49">
        <v>1</v>
      </c>
      <c r="N27" s="49">
        <v>3</v>
      </c>
      <c r="O27" s="49">
        <v>3</v>
      </c>
      <c r="P27" s="49">
        <v>3</v>
      </c>
      <c r="Q27" s="49">
        <v>2</v>
      </c>
      <c r="R27" s="49">
        <v>0</v>
      </c>
      <c r="S27" s="49">
        <v>0</v>
      </c>
      <c r="T27" s="49">
        <v>0</v>
      </c>
      <c r="U27" s="49">
        <v>0</v>
      </c>
      <c r="V27" s="49">
        <v>0</v>
      </c>
      <c r="W27" s="49">
        <v>0</v>
      </c>
      <c r="X27" s="49">
        <v>0</v>
      </c>
      <c r="Y27" s="49">
        <v>0</v>
      </c>
      <c r="Z27" s="49">
        <v>0</v>
      </c>
      <c r="AA27" s="49">
        <v>0</v>
      </c>
      <c r="AB27" s="49">
        <v>0</v>
      </c>
      <c r="AC27" s="49">
        <v>0</v>
      </c>
      <c r="AD27" s="49">
        <v>6</v>
      </c>
      <c r="AE27" s="49">
        <v>5</v>
      </c>
      <c r="AF27" s="49">
        <v>33</v>
      </c>
      <c r="AG27" s="49">
        <v>27</v>
      </c>
      <c r="AH27" s="49">
        <v>87</v>
      </c>
      <c r="AI27" s="49">
        <v>80</v>
      </c>
      <c r="AJ27" s="49">
        <v>75</v>
      </c>
      <c r="AK27" s="49">
        <v>72</v>
      </c>
      <c r="AL27" s="49">
        <v>10</v>
      </c>
      <c r="AM27" s="49">
        <v>8</v>
      </c>
      <c r="AN27" s="28">
        <f t="shared" si="5"/>
        <v>7</v>
      </c>
      <c r="AO27" s="28">
        <f t="shared" si="5"/>
        <v>5</v>
      </c>
      <c r="AP27" s="28">
        <f t="shared" si="5"/>
        <v>35</v>
      </c>
      <c r="AQ27" s="28">
        <f t="shared" si="5"/>
        <v>28</v>
      </c>
      <c r="AR27" s="28">
        <f t="shared" si="5"/>
        <v>90</v>
      </c>
      <c r="AS27" s="28">
        <f t="shared" si="5"/>
        <v>83</v>
      </c>
      <c r="AT27" s="28">
        <f t="shared" si="5"/>
        <v>78</v>
      </c>
      <c r="AU27" s="28">
        <f t="shared" si="5"/>
        <v>74</v>
      </c>
      <c r="AV27" s="28">
        <f t="shared" si="5"/>
        <v>10</v>
      </c>
      <c r="AW27" s="28">
        <f t="shared" si="5"/>
        <v>8</v>
      </c>
      <c r="AX27" s="28">
        <f t="shared" si="6"/>
        <v>418</v>
      </c>
    </row>
    <row r="28" spans="1:50" x14ac:dyDescent="0.35">
      <c r="A28" s="25" t="s">
        <v>69</v>
      </c>
      <c r="B28" s="25" t="s">
        <v>70</v>
      </c>
      <c r="C28" s="25" t="s">
        <v>109</v>
      </c>
      <c r="D28" s="25" t="s">
        <v>110</v>
      </c>
      <c r="E28" s="74">
        <v>3</v>
      </c>
      <c r="F28" s="32">
        <f t="shared" si="1"/>
        <v>1865</v>
      </c>
      <c r="G28" s="34">
        <f t="shared" si="2"/>
        <v>264</v>
      </c>
      <c r="H28" s="28">
        <f t="shared" si="3"/>
        <v>0</v>
      </c>
      <c r="I28" s="28">
        <f t="shared" si="4"/>
        <v>1601</v>
      </c>
      <c r="J28" s="49">
        <v>3</v>
      </c>
      <c r="K28" s="49">
        <v>2</v>
      </c>
      <c r="L28" s="49">
        <v>22</v>
      </c>
      <c r="M28" s="49">
        <v>18</v>
      </c>
      <c r="N28" s="49">
        <v>68</v>
      </c>
      <c r="O28" s="49">
        <v>46</v>
      </c>
      <c r="P28" s="49">
        <v>58</v>
      </c>
      <c r="Q28" s="49">
        <v>45</v>
      </c>
      <c r="R28" s="49">
        <v>1</v>
      </c>
      <c r="S28" s="49">
        <v>1</v>
      </c>
      <c r="T28" s="49">
        <v>0</v>
      </c>
      <c r="U28" s="49">
        <v>0</v>
      </c>
      <c r="V28" s="49">
        <v>0</v>
      </c>
      <c r="W28" s="49">
        <v>0</v>
      </c>
      <c r="X28" s="49">
        <v>0</v>
      </c>
      <c r="Y28" s="49">
        <v>0</v>
      </c>
      <c r="Z28" s="49">
        <v>0</v>
      </c>
      <c r="AA28" s="49">
        <v>0</v>
      </c>
      <c r="AB28" s="49">
        <v>0</v>
      </c>
      <c r="AC28" s="49">
        <v>0</v>
      </c>
      <c r="AD28" s="49">
        <v>22</v>
      </c>
      <c r="AE28" s="49">
        <v>21</v>
      </c>
      <c r="AF28" s="49">
        <v>131</v>
      </c>
      <c r="AG28" s="49">
        <v>107</v>
      </c>
      <c r="AH28" s="49">
        <v>346</v>
      </c>
      <c r="AI28" s="49">
        <v>319</v>
      </c>
      <c r="AJ28" s="49">
        <v>298</v>
      </c>
      <c r="AK28" s="49">
        <v>287</v>
      </c>
      <c r="AL28" s="49">
        <v>38</v>
      </c>
      <c r="AM28" s="49">
        <v>32</v>
      </c>
      <c r="AN28" s="28">
        <f t="shared" si="5"/>
        <v>25</v>
      </c>
      <c r="AO28" s="28">
        <f t="shared" si="5"/>
        <v>23</v>
      </c>
      <c r="AP28" s="28">
        <f t="shared" si="5"/>
        <v>153</v>
      </c>
      <c r="AQ28" s="28">
        <f t="shared" si="5"/>
        <v>125</v>
      </c>
      <c r="AR28" s="28">
        <f t="shared" si="5"/>
        <v>414</v>
      </c>
      <c r="AS28" s="28">
        <f t="shared" si="5"/>
        <v>365</v>
      </c>
      <c r="AT28" s="28">
        <f t="shared" si="5"/>
        <v>356</v>
      </c>
      <c r="AU28" s="28">
        <f t="shared" si="5"/>
        <v>332</v>
      </c>
      <c r="AV28" s="28">
        <f t="shared" si="5"/>
        <v>39</v>
      </c>
      <c r="AW28" s="28">
        <f t="shared" si="5"/>
        <v>33</v>
      </c>
      <c r="AX28" s="28">
        <f t="shared" si="6"/>
        <v>1865</v>
      </c>
    </row>
    <row r="29" spans="1:50" x14ac:dyDescent="0.35">
      <c r="A29" s="25" t="s">
        <v>69</v>
      </c>
      <c r="B29" s="25" t="s">
        <v>70</v>
      </c>
      <c r="C29" s="25" t="s">
        <v>111</v>
      </c>
      <c r="D29" s="25" t="s">
        <v>112</v>
      </c>
      <c r="E29" s="74">
        <v>4</v>
      </c>
      <c r="F29" s="32">
        <f t="shared" si="1"/>
        <v>3540</v>
      </c>
      <c r="G29" s="34">
        <f t="shared" si="2"/>
        <v>761</v>
      </c>
      <c r="H29" s="28">
        <f t="shared" si="3"/>
        <v>10</v>
      </c>
      <c r="I29" s="28">
        <f t="shared" si="4"/>
        <v>2769</v>
      </c>
      <c r="J29" s="49">
        <v>31</v>
      </c>
      <c r="K29" s="49">
        <v>26</v>
      </c>
      <c r="L29" s="49">
        <v>50</v>
      </c>
      <c r="M29" s="49">
        <v>46</v>
      </c>
      <c r="N29" s="49">
        <v>130</v>
      </c>
      <c r="O29" s="49">
        <v>116</v>
      </c>
      <c r="P29" s="49">
        <v>177</v>
      </c>
      <c r="Q29" s="49">
        <v>160</v>
      </c>
      <c r="R29" s="49">
        <v>14</v>
      </c>
      <c r="S29" s="49">
        <v>11</v>
      </c>
      <c r="T29" s="49">
        <v>0</v>
      </c>
      <c r="U29" s="49">
        <v>0</v>
      </c>
      <c r="V29" s="49">
        <v>1</v>
      </c>
      <c r="W29" s="49">
        <v>1</v>
      </c>
      <c r="X29" s="49">
        <v>2</v>
      </c>
      <c r="Y29" s="49">
        <v>2</v>
      </c>
      <c r="Z29" s="49">
        <v>2</v>
      </c>
      <c r="AA29" s="49">
        <v>2</v>
      </c>
      <c r="AB29" s="49">
        <v>0</v>
      </c>
      <c r="AC29" s="49">
        <v>0</v>
      </c>
      <c r="AD29" s="49">
        <v>39</v>
      </c>
      <c r="AE29" s="49">
        <v>36</v>
      </c>
      <c r="AF29" s="49">
        <v>227</v>
      </c>
      <c r="AG29" s="49">
        <v>186</v>
      </c>
      <c r="AH29" s="49">
        <v>598</v>
      </c>
      <c r="AI29" s="49">
        <v>551</v>
      </c>
      <c r="AJ29" s="49">
        <v>515</v>
      </c>
      <c r="AK29" s="49">
        <v>496</v>
      </c>
      <c r="AL29" s="49">
        <v>66</v>
      </c>
      <c r="AM29" s="49">
        <v>55</v>
      </c>
      <c r="AN29" s="28">
        <f t="shared" si="5"/>
        <v>70</v>
      </c>
      <c r="AO29" s="28">
        <f t="shared" si="5"/>
        <v>62</v>
      </c>
      <c r="AP29" s="28">
        <f t="shared" si="5"/>
        <v>278</v>
      </c>
      <c r="AQ29" s="28">
        <f t="shared" si="5"/>
        <v>233</v>
      </c>
      <c r="AR29" s="28">
        <f t="shared" si="5"/>
        <v>730</v>
      </c>
      <c r="AS29" s="28">
        <f t="shared" si="5"/>
        <v>669</v>
      </c>
      <c r="AT29" s="28">
        <f t="shared" si="5"/>
        <v>694</v>
      </c>
      <c r="AU29" s="28">
        <f t="shared" si="5"/>
        <v>658</v>
      </c>
      <c r="AV29" s="28">
        <f t="shared" si="5"/>
        <v>80</v>
      </c>
      <c r="AW29" s="28">
        <f t="shared" si="5"/>
        <v>66</v>
      </c>
      <c r="AX29" s="28">
        <f t="shared" si="6"/>
        <v>3540</v>
      </c>
    </row>
    <row r="30" spans="1:50" x14ac:dyDescent="0.35">
      <c r="A30" s="25" t="s">
        <v>113</v>
      </c>
      <c r="B30" s="25" t="s">
        <v>114</v>
      </c>
      <c r="C30" s="25" t="s">
        <v>115</v>
      </c>
      <c r="D30" s="25" t="s">
        <v>116</v>
      </c>
      <c r="E30" s="74">
        <v>0</v>
      </c>
      <c r="F30" s="32">
        <f t="shared" si="1"/>
        <v>0</v>
      </c>
      <c r="G30" s="34">
        <f t="shared" si="2"/>
        <v>0</v>
      </c>
      <c r="H30" s="28">
        <f t="shared" si="3"/>
        <v>0</v>
      </c>
      <c r="I30" s="28">
        <f t="shared" si="4"/>
        <v>0</v>
      </c>
      <c r="J30" s="49">
        <v>0</v>
      </c>
      <c r="K30" s="49">
        <v>0</v>
      </c>
      <c r="L30" s="49">
        <v>0</v>
      </c>
      <c r="M30" s="49">
        <v>0</v>
      </c>
      <c r="N30" s="49">
        <v>0</v>
      </c>
      <c r="O30" s="49">
        <v>0</v>
      </c>
      <c r="P30" s="49">
        <v>0</v>
      </c>
      <c r="Q30" s="49">
        <v>0</v>
      </c>
      <c r="R30" s="49">
        <v>0</v>
      </c>
      <c r="S30" s="49">
        <v>0</v>
      </c>
      <c r="T30" s="49">
        <v>0</v>
      </c>
      <c r="U30" s="49">
        <v>0</v>
      </c>
      <c r="V30" s="49">
        <v>0</v>
      </c>
      <c r="W30" s="49">
        <v>0</v>
      </c>
      <c r="X30" s="49">
        <v>0</v>
      </c>
      <c r="Y30" s="49">
        <v>0</v>
      </c>
      <c r="Z30" s="49">
        <v>0</v>
      </c>
      <c r="AA30" s="49">
        <v>0</v>
      </c>
      <c r="AB30" s="49">
        <v>0</v>
      </c>
      <c r="AC30" s="49">
        <v>0</v>
      </c>
      <c r="AD30" s="49">
        <v>0</v>
      </c>
      <c r="AE30" s="49">
        <v>0</v>
      </c>
      <c r="AF30" s="49">
        <v>0</v>
      </c>
      <c r="AG30" s="49">
        <v>0</v>
      </c>
      <c r="AH30" s="49">
        <v>0</v>
      </c>
      <c r="AI30" s="49">
        <v>0</v>
      </c>
      <c r="AJ30" s="49">
        <v>0</v>
      </c>
      <c r="AK30" s="49">
        <v>0</v>
      </c>
      <c r="AL30" s="49">
        <v>0</v>
      </c>
      <c r="AM30" s="49">
        <v>0</v>
      </c>
      <c r="AN30" s="28">
        <f t="shared" si="5"/>
        <v>0</v>
      </c>
      <c r="AO30" s="28">
        <f t="shared" si="5"/>
        <v>0</v>
      </c>
      <c r="AP30" s="28">
        <f t="shared" si="5"/>
        <v>0</v>
      </c>
      <c r="AQ30" s="28">
        <f t="shared" si="5"/>
        <v>0</v>
      </c>
      <c r="AR30" s="28">
        <f t="shared" si="5"/>
        <v>0</v>
      </c>
      <c r="AS30" s="28">
        <f t="shared" si="5"/>
        <v>0</v>
      </c>
      <c r="AT30" s="28">
        <f t="shared" si="5"/>
        <v>0</v>
      </c>
      <c r="AU30" s="28">
        <f t="shared" si="5"/>
        <v>0</v>
      </c>
      <c r="AV30" s="28">
        <f t="shared" si="5"/>
        <v>0</v>
      </c>
      <c r="AW30" s="28">
        <f t="shared" si="5"/>
        <v>0</v>
      </c>
      <c r="AX30" s="28">
        <f t="shared" si="6"/>
        <v>0</v>
      </c>
    </row>
    <row r="31" spans="1:50" x14ac:dyDescent="0.35">
      <c r="A31" s="25" t="s">
        <v>113</v>
      </c>
      <c r="B31" s="25" t="s">
        <v>114</v>
      </c>
      <c r="C31" s="25" t="s">
        <v>117</v>
      </c>
      <c r="D31" s="25" t="s">
        <v>118</v>
      </c>
      <c r="E31" s="74">
        <v>3</v>
      </c>
      <c r="F31" s="32">
        <f t="shared" si="1"/>
        <v>3284</v>
      </c>
      <c r="G31" s="34">
        <f t="shared" si="2"/>
        <v>279</v>
      </c>
      <c r="H31" s="28">
        <f t="shared" si="3"/>
        <v>2225</v>
      </c>
      <c r="I31" s="28">
        <f t="shared" si="4"/>
        <v>780</v>
      </c>
      <c r="J31" s="49">
        <v>4</v>
      </c>
      <c r="K31" s="49">
        <v>3</v>
      </c>
      <c r="L31" s="49">
        <v>12</v>
      </c>
      <c r="M31" s="49">
        <v>12</v>
      </c>
      <c r="N31" s="49">
        <v>76</v>
      </c>
      <c r="O31" s="49">
        <v>60</v>
      </c>
      <c r="P31" s="49">
        <v>55</v>
      </c>
      <c r="Q31" s="49">
        <v>51</v>
      </c>
      <c r="R31" s="49">
        <v>3</v>
      </c>
      <c r="S31" s="49">
        <v>3</v>
      </c>
      <c r="T31" s="49">
        <v>33</v>
      </c>
      <c r="U31" s="49">
        <v>28</v>
      </c>
      <c r="V31" s="49">
        <v>180</v>
      </c>
      <c r="W31" s="49">
        <v>160</v>
      </c>
      <c r="X31" s="49">
        <v>550</v>
      </c>
      <c r="Y31" s="49">
        <v>480</v>
      </c>
      <c r="Z31" s="49">
        <v>395</v>
      </c>
      <c r="AA31" s="49">
        <v>310</v>
      </c>
      <c r="AB31" s="49">
        <v>47</v>
      </c>
      <c r="AC31" s="49">
        <v>42</v>
      </c>
      <c r="AD31" s="49">
        <v>11</v>
      </c>
      <c r="AE31" s="49">
        <v>10</v>
      </c>
      <c r="AF31" s="49">
        <v>64</v>
      </c>
      <c r="AG31" s="49">
        <v>52</v>
      </c>
      <c r="AH31" s="49">
        <v>168</v>
      </c>
      <c r="AI31" s="49">
        <v>155</v>
      </c>
      <c r="AJ31" s="49">
        <v>145</v>
      </c>
      <c r="AK31" s="49">
        <v>140</v>
      </c>
      <c r="AL31" s="49">
        <v>19</v>
      </c>
      <c r="AM31" s="49">
        <v>16</v>
      </c>
      <c r="AN31" s="28">
        <f t="shared" si="5"/>
        <v>48</v>
      </c>
      <c r="AO31" s="28">
        <f t="shared" si="5"/>
        <v>41</v>
      </c>
      <c r="AP31" s="28">
        <f t="shared" si="5"/>
        <v>256</v>
      </c>
      <c r="AQ31" s="28">
        <f t="shared" si="5"/>
        <v>224</v>
      </c>
      <c r="AR31" s="28">
        <f t="shared" si="5"/>
        <v>794</v>
      </c>
      <c r="AS31" s="28">
        <f t="shared" si="5"/>
        <v>695</v>
      </c>
      <c r="AT31" s="28">
        <f t="shared" si="5"/>
        <v>595</v>
      </c>
      <c r="AU31" s="28">
        <f t="shared" si="5"/>
        <v>501</v>
      </c>
      <c r="AV31" s="28">
        <f t="shared" si="5"/>
        <v>69</v>
      </c>
      <c r="AW31" s="28">
        <f t="shared" si="5"/>
        <v>61</v>
      </c>
      <c r="AX31" s="28">
        <f t="shared" si="6"/>
        <v>3284</v>
      </c>
    </row>
    <row r="32" spans="1:50" x14ac:dyDescent="0.35">
      <c r="A32" s="25" t="s">
        <v>113</v>
      </c>
      <c r="B32" s="25" t="s">
        <v>114</v>
      </c>
      <c r="C32" s="25" t="s">
        <v>119</v>
      </c>
      <c r="D32" s="25" t="s">
        <v>120</v>
      </c>
      <c r="E32" s="74">
        <v>4</v>
      </c>
      <c r="F32" s="32">
        <f t="shared" si="1"/>
        <v>6767</v>
      </c>
      <c r="G32" s="34">
        <f t="shared" si="2"/>
        <v>4597</v>
      </c>
      <c r="H32" s="28">
        <f t="shared" si="3"/>
        <v>1851</v>
      </c>
      <c r="I32" s="28">
        <f t="shared" si="4"/>
        <v>319</v>
      </c>
      <c r="J32" s="49">
        <v>220</v>
      </c>
      <c r="K32" s="49">
        <v>178</v>
      </c>
      <c r="L32" s="49">
        <v>414</v>
      </c>
      <c r="M32" s="49">
        <v>340</v>
      </c>
      <c r="N32" s="49">
        <v>797</v>
      </c>
      <c r="O32" s="49">
        <v>717</v>
      </c>
      <c r="P32" s="49">
        <v>1089</v>
      </c>
      <c r="Q32" s="49">
        <v>585</v>
      </c>
      <c r="R32" s="49">
        <v>132</v>
      </c>
      <c r="S32" s="49">
        <v>125</v>
      </c>
      <c r="T32" s="49">
        <v>41</v>
      </c>
      <c r="U32" s="49">
        <v>35</v>
      </c>
      <c r="V32" s="49">
        <v>135</v>
      </c>
      <c r="W32" s="49">
        <v>112</v>
      </c>
      <c r="X32" s="49">
        <v>360</v>
      </c>
      <c r="Y32" s="49">
        <v>302</v>
      </c>
      <c r="Z32" s="49">
        <v>448</v>
      </c>
      <c r="AA32" s="49">
        <v>365</v>
      </c>
      <c r="AB32" s="49">
        <v>29</v>
      </c>
      <c r="AC32" s="49">
        <v>24</v>
      </c>
      <c r="AD32" s="49">
        <v>4</v>
      </c>
      <c r="AE32" s="49">
        <v>4</v>
      </c>
      <c r="AF32" s="49">
        <v>26</v>
      </c>
      <c r="AG32" s="49">
        <v>21</v>
      </c>
      <c r="AH32" s="49">
        <v>69</v>
      </c>
      <c r="AI32" s="49">
        <v>64</v>
      </c>
      <c r="AJ32" s="49">
        <v>60</v>
      </c>
      <c r="AK32" s="49">
        <v>57</v>
      </c>
      <c r="AL32" s="49">
        <v>8</v>
      </c>
      <c r="AM32" s="49">
        <v>6</v>
      </c>
      <c r="AN32" s="28">
        <f t="shared" si="5"/>
        <v>265</v>
      </c>
      <c r="AO32" s="28">
        <f t="shared" si="5"/>
        <v>217</v>
      </c>
      <c r="AP32" s="28">
        <f t="shared" si="5"/>
        <v>575</v>
      </c>
      <c r="AQ32" s="28">
        <f t="shared" si="5"/>
        <v>473</v>
      </c>
      <c r="AR32" s="28">
        <f t="shared" si="5"/>
        <v>1226</v>
      </c>
      <c r="AS32" s="28">
        <f t="shared" si="5"/>
        <v>1083</v>
      </c>
      <c r="AT32" s="28">
        <f t="shared" si="5"/>
        <v>1597</v>
      </c>
      <c r="AU32" s="28">
        <f t="shared" si="5"/>
        <v>1007</v>
      </c>
      <c r="AV32" s="28">
        <f t="shared" si="5"/>
        <v>169</v>
      </c>
      <c r="AW32" s="28">
        <f t="shared" si="5"/>
        <v>155</v>
      </c>
      <c r="AX32" s="28">
        <f t="shared" si="6"/>
        <v>6767</v>
      </c>
    </row>
    <row r="33" spans="1:50" x14ac:dyDescent="0.35">
      <c r="A33" s="25" t="s">
        <v>113</v>
      </c>
      <c r="B33" s="25" t="s">
        <v>114</v>
      </c>
      <c r="C33" s="25" t="s">
        <v>121</v>
      </c>
      <c r="D33" s="25" t="s">
        <v>122</v>
      </c>
      <c r="E33" s="74">
        <v>2</v>
      </c>
      <c r="F33" s="32">
        <f t="shared" si="1"/>
        <v>1413</v>
      </c>
      <c r="G33" s="34">
        <f t="shared" si="2"/>
        <v>32</v>
      </c>
      <c r="H33" s="28">
        <f t="shared" si="3"/>
        <v>38</v>
      </c>
      <c r="I33" s="28">
        <f t="shared" si="4"/>
        <v>1343</v>
      </c>
      <c r="J33" s="49">
        <v>2</v>
      </c>
      <c r="K33" s="49">
        <v>1</v>
      </c>
      <c r="L33" s="49">
        <v>4</v>
      </c>
      <c r="M33" s="49">
        <v>3</v>
      </c>
      <c r="N33" s="49">
        <v>5</v>
      </c>
      <c r="O33" s="49">
        <v>5</v>
      </c>
      <c r="P33" s="49">
        <v>6</v>
      </c>
      <c r="Q33" s="49">
        <v>5</v>
      </c>
      <c r="R33" s="49">
        <v>0</v>
      </c>
      <c r="S33" s="49">
        <v>1</v>
      </c>
      <c r="T33" s="49">
        <v>2</v>
      </c>
      <c r="U33" s="49">
        <v>1</v>
      </c>
      <c r="V33" s="49">
        <v>5</v>
      </c>
      <c r="W33" s="49">
        <v>4</v>
      </c>
      <c r="X33" s="49">
        <v>7</v>
      </c>
      <c r="Y33" s="49">
        <v>7</v>
      </c>
      <c r="Z33" s="49">
        <v>6</v>
      </c>
      <c r="AA33" s="49">
        <v>6</v>
      </c>
      <c r="AB33" s="49">
        <v>0</v>
      </c>
      <c r="AC33" s="49">
        <v>0</v>
      </c>
      <c r="AD33" s="49">
        <v>19</v>
      </c>
      <c r="AE33" s="49">
        <v>17</v>
      </c>
      <c r="AF33" s="49">
        <v>110</v>
      </c>
      <c r="AG33" s="49">
        <v>90</v>
      </c>
      <c r="AH33" s="49">
        <v>290</v>
      </c>
      <c r="AI33" s="49">
        <v>267</v>
      </c>
      <c r="AJ33" s="49">
        <v>250</v>
      </c>
      <c r="AK33" s="49">
        <v>241</v>
      </c>
      <c r="AL33" s="49">
        <v>32</v>
      </c>
      <c r="AM33" s="49">
        <v>27</v>
      </c>
      <c r="AN33" s="28">
        <f t="shared" si="5"/>
        <v>23</v>
      </c>
      <c r="AO33" s="28">
        <f t="shared" si="5"/>
        <v>19</v>
      </c>
      <c r="AP33" s="28">
        <f t="shared" si="5"/>
        <v>119</v>
      </c>
      <c r="AQ33" s="28">
        <f t="shared" si="5"/>
        <v>97</v>
      </c>
      <c r="AR33" s="28">
        <f t="shared" si="5"/>
        <v>302</v>
      </c>
      <c r="AS33" s="28">
        <f t="shared" si="5"/>
        <v>279</v>
      </c>
      <c r="AT33" s="28">
        <f t="shared" si="5"/>
        <v>262</v>
      </c>
      <c r="AU33" s="28">
        <f t="shared" si="5"/>
        <v>252</v>
      </c>
      <c r="AV33" s="28">
        <f t="shared" si="5"/>
        <v>32</v>
      </c>
      <c r="AW33" s="28">
        <f t="shared" si="5"/>
        <v>28</v>
      </c>
      <c r="AX33" s="28">
        <f t="shared" si="6"/>
        <v>1413</v>
      </c>
    </row>
    <row r="34" spans="1:50" x14ac:dyDescent="0.35">
      <c r="A34" s="25" t="s">
        <v>113</v>
      </c>
      <c r="B34" s="25" t="s">
        <v>114</v>
      </c>
      <c r="C34" s="25" t="s">
        <v>123</v>
      </c>
      <c r="D34" s="25" t="s">
        <v>124</v>
      </c>
      <c r="E34" s="74">
        <v>2</v>
      </c>
      <c r="F34" s="32">
        <f t="shared" si="1"/>
        <v>3124</v>
      </c>
      <c r="G34" s="34">
        <f t="shared" si="2"/>
        <v>1146</v>
      </c>
      <c r="H34" s="28">
        <f t="shared" si="3"/>
        <v>135</v>
      </c>
      <c r="I34" s="28">
        <f t="shared" si="4"/>
        <v>1843</v>
      </c>
      <c r="J34" s="49">
        <v>69</v>
      </c>
      <c r="K34" s="49">
        <v>53</v>
      </c>
      <c r="L34" s="49">
        <v>145</v>
      </c>
      <c r="M34" s="49">
        <v>125</v>
      </c>
      <c r="N34" s="49">
        <v>179</v>
      </c>
      <c r="O34" s="49">
        <v>159</v>
      </c>
      <c r="P34" s="49">
        <v>173</v>
      </c>
      <c r="Q34" s="49">
        <v>159</v>
      </c>
      <c r="R34" s="49">
        <v>49</v>
      </c>
      <c r="S34" s="49">
        <v>35</v>
      </c>
      <c r="T34" s="49">
        <v>4</v>
      </c>
      <c r="U34" s="49">
        <v>3</v>
      </c>
      <c r="V34" s="49">
        <v>11</v>
      </c>
      <c r="W34" s="49">
        <v>7</v>
      </c>
      <c r="X34" s="49">
        <v>35</v>
      </c>
      <c r="Y34" s="49">
        <v>23</v>
      </c>
      <c r="Z34" s="49">
        <v>27</v>
      </c>
      <c r="AA34" s="49">
        <v>16</v>
      </c>
      <c r="AB34" s="49">
        <v>6</v>
      </c>
      <c r="AC34" s="49">
        <v>3</v>
      </c>
      <c r="AD34" s="49">
        <v>26</v>
      </c>
      <c r="AE34" s="49">
        <v>24</v>
      </c>
      <c r="AF34" s="49">
        <v>151</v>
      </c>
      <c r="AG34" s="49">
        <v>123</v>
      </c>
      <c r="AH34" s="49">
        <v>398</v>
      </c>
      <c r="AI34" s="49">
        <v>367</v>
      </c>
      <c r="AJ34" s="49">
        <v>343</v>
      </c>
      <c r="AK34" s="49">
        <v>330</v>
      </c>
      <c r="AL34" s="49">
        <v>44</v>
      </c>
      <c r="AM34" s="49">
        <v>37</v>
      </c>
      <c r="AN34" s="28">
        <f t="shared" si="5"/>
        <v>99</v>
      </c>
      <c r="AO34" s="28">
        <f t="shared" si="5"/>
        <v>80</v>
      </c>
      <c r="AP34" s="28">
        <f t="shared" si="5"/>
        <v>307</v>
      </c>
      <c r="AQ34" s="28">
        <f t="shared" si="5"/>
        <v>255</v>
      </c>
      <c r="AR34" s="28">
        <f t="shared" si="5"/>
        <v>612</v>
      </c>
      <c r="AS34" s="28">
        <f t="shared" si="5"/>
        <v>549</v>
      </c>
      <c r="AT34" s="28">
        <f t="shared" si="5"/>
        <v>543</v>
      </c>
      <c r="AU34" s="28">
        <f t="shared" si="5"/>
        <v>505</v>
      </c>
      <c r="AV34" s="28">
        <f t="shared" si="5"/>
        <v>99</v>
      </c>
      <c r="AW34" s="28">
        <f t="shared" si="5"/>
        <v>75</v>
      </c>
      <c r="AX34" s="28">
        <f t="shared" si="6"/>
        <v>3124</v>
      </c>
    </row>
    <row r="35" spans="1:50" x14ac:dyDescent="0.35">
      <c r="A35" s="25" t="s">
        <v>113</v>
      </c>
      <c r="B35" s="25" t="s">
        <v>114</v>
      </c>
      <c r="C35" s="25" t="s">
        <v>125</v>
      </c>
      <c r="D35" s="25" t="s">
        <v>126</v>
      </c>
      <c r="E35" s="74">
        <v>2</v>
      </c>
      <c r="F35" s="32">
        <f t="shared" si="1"/>
        <v>1353</v>
      </c>
      <c r="G35" s="34">
        <f t="shared" si="2"/>
        <v>385</v>
      </c>
      <c r="H35" s="28">
        <f t="shared" si="3"/>
        <v>395</v>
      </c>
      <c r="I35" s="28">
        <f t="shared" si="4"/>
        <v>573</v>
      </c>
      <c r="J35" s="49">
        <v>13</v>
      </c>
      <c r="K35" s="49">
        <v>12</v>
      </c>
      <c r="L35" s="49">
        <v>31</v>
      </c>
      <c r="M35" s="49">
        <v>29</v>
      </c>
      <c r="N35" s="49">
        <v>59</v>
      </c>
      <c r="O35" s="49">
        <v>58</v>
      </c>
      <c r="P35" s="49">
        <v>90</v>
      </c>
      <c r="Q35" s="49">
        <v>81</v>
      </c>
      <c r="R35" s="49">
        <v>7</v>
      </c>
      <c r="S35" s="49">
        <v>5</v>
      </c>
      <c r="T35" s="49">
        <v>11</v>
      </c>
      <c r="U35" s="49">
        <v>9</v>
      </c>
      <c r="V35" s="49">
        <v>33</v>
      </c>
      <c r="W35" s="49">
        <v>32</v>
      </c>
      <c r="X35" s="49">
        <v>72</v>
      </c>
      <c r="Y35" s="49">
        <v>73</v>
      </c>
      <c r="Z35" s="49">
        <v>80</v>
      </c>
      <c r="AA35" s="49">
        <v>75</v>
      </c>
      <c r="AB35" s="49">
        <v>6</v>
      </c>
      <c r="AC35" s="49">
        <v>4</v>
      </c>
      <c r="AD35" s="49">
        <v>8</v>
      </c>
      <c r="AE35" s="49">
        <v>7</v>
      </c>
      <c r="AF35" s="49">
        <v>47</v>
      </c>
      <c r="AG35" s="49">
        <v>38</v>
      </c>
      <c r="AH35" s="49">
        <v>124</v>
      </c>
      <c r="AI35" s="49">
        <v>114</v>
      </c>
      <c r="AJ35" s="49">
        <v>107</v>
      </c>
      <c r="AK35" s="49">
        <v>103</v>
      </c>
      <c r="AL35" s="49">
        <v>14</v>
      </c>
      <c r="AM35" s="49">
        <v>11</v>
      </c>
      <c r="AN35" s="28">
        <f t="shared" si="5"/>
        <v>32</v>
      </c>
      <c r="AO35" s="28">
        <f t="shared" si="5"/>
        <v>28</v>
      </c>
      <c r="AP35" s="28">
        <f t="shared" si="5"/>
        <v>111</v>
      </c>
      <c r="AQ35" s="28">
        <f t="shared" si="5"/>
        <v>99</v>
      </c>
      <c r="AR35" s="28">
        <f t="shared" si="5"/>
        <v>255</v>
      </c>
      <c r="AS35" s="28">
        <f t="shared" si="5"/>
        <v>245</v>
      </c>
      <c r="AT35" s="28">
        <f t="shared" si="5"/>
        <v>277</v>
      </c>
      <c r="AU35" s="28">
        <f t="shared" si="5"/>
        <v>259</v>
      </c>
      <c r="AV35" s="28">
        <f t="shared" si="5"/>
        <v>27</v>
      </c>
      <c r="AW35" s="28">
        <f t="shared" si="5"/>
        <v>20</v>
      </c>
      <c r="AX35" s="28">
        <f t="shared" si="6"/>
        <v>1353</v>
      </c>
    </row>
    <row r="36" spans="1:50" x14ac:dyDescent="0.35">
      <c r="A36" s="25" t="s">
        <v>113</v>
      </c>
      <c r="B36" s="25" t="s">
        <v>114</v>
      </c>
      <c r="C36" s="25" t="s">
        <v>127</v>
      </c>
      <c r="D36" s="25" t="s">
        <v>128</v>
      </c>
      <c r="E36" s="74">
        <v>3</v>
      </c>
      <c r="F36" s="32">
        <f t="shared" si="1"/>
        <v>7788</v>
      </c>
      <c r="G36" s="34">
        <f t="shared" si="2"/>
        <v>5701</v>
      </c>
      <c r="H36" s="28">
        <f t="shared" si="3"/>
        <v>1758</v>
      </c>
      <c r="I36" s="28">
        <f t="shared" si="4"/>
        <v>329</v>
      </c>
      <c r="J36" s="49">
        <v>216</v>
      </c>
      <c r="K36" s="49">
        <v>189</v>
      </c>
      <c r="L36" s="49">
        <v>500</v>
      </c>
      <c r="M36" s="49">
        <v>415</v>
      </c>
      <c r="N36" s="49">
        <v>843</v>
      </c>
      <c r="O36" s="49">
        <v>688</v>
      </c>
      <c r="P36" s="49">
        <v>1480</v>
      </c>
      <c r="Q36" s="49">
        <v>1173</v>
      </c>
      <c r="R36" s="49">
        <v>109</v>
      </c>
      <c r="S36" s="49">
        <v>88</v>
      </c>
      <c r="T36" s="49">
        <v>49</v>
      </c>
      <c r="U36" s="49">
        <v>33</v>
      </c>
      <c r="V36" s="49">
        <v>122</v>
      </c>
      <c r="W36" s="49">
        <v>80</v>
      </c>
      <c r="X36" s="49">
        <v>424</v>
      </c>
      <c r="Y36" s="49">
        <v>310</v>
      </c>
      <c r="Z36" s="49">
        <v>410</v>
      </c>
      <c r="AA36" s="49">
        <v>267</v>
      </c>
      <c r="AB36" s="49">
        <v>38</v>
      </c>
      <c r="AC36" s="49">
        <v>25</v>
      </c>
      <c r="AD36" s="49">
        <v>5</v>
      </c>
      <c r="AE36" s="49">
        <v>4</v>
      </c>
      <c r="AF36" s="49">
        <v>27</v>
      </c>
      <c r="AG36" s="49">
        <v>22</v>
      </c>
      <c r="AH36" s="49">
        <v>71</v>
      </c>
      <c r="AI36" s="49">
        <v>65</v>
      </c>
      <c r="AJ36" s="49">
        <v>61</v>
      </c>
      <c r="AK36" s="49">
        <v>59</v>
      </c>
      <c r="AL36" s="49">
        <v>8</v>
      </c>
      <c r="AM36" s="49">
        <v>7</v>
      </c>
      <c r="AN36" s="28">
        <f t="shared" si="5"/>
        <v>270</v>
      </c>
      <c r="AO36" s="28">
        <f t="shared" si="5"/>
        <v>226</v>
      </c>
      <c r="AP36" s="28">
        <f t="shared" si="5"/>
        <v>649</v>
      </c>
      <c r="AQ36" s="28">
        <f t="shared" si="5"/>
        <v>517</v>
      </c>
      <c r="AR36" s="28">
        <f t="shared" si="5"/>
        <v>1338</v>
      </c>
      <c r="AS36" s="28">
        <f t="shared" si="5"/>
        <v>1063</v>
      </c>
      <c r="AT36" s="28">
        <f t="shared" si="5"/>
        <v>1951</v>
      </c>
      <c r="AU36" s="28">
        <f t="shared" si="5"/>
        <v>1499</v>
      </c>
      <c r="AV36" s="28">
        <f t="shared" si="5"/>
        <v>155</v>
      </c>
      <c r="AW36" s="28">
        <f t="shared" si="5"/>
        <v>120</v>
      </c>
      <c r="AX36" s="28">
        <f t="shared" si="6"/>
        <v>7788</v>
      </c>
    </row>
    <row r="37" spans="1:50" x14ac:dyDescent="0.35">
      <c r="A37" s="25" t="s">
        <v>113</v>
      </c>
      <c r="B37" s="25" t="s">
        <v>114</v>
      </c>
      <c r="C37" s="25" t="s">
        <v>129</v>
      </c>
      <c r="D37" s="25" t="s">
        <v>130</v>
      </c>
      <c r="E37" s="74">
        <v>4</v>
      </c>
      <c r="F37" s="32">
        <f t="shared" si="1"/>
        <v>5580</v>
      </c>
      <c r="G37" s="34">
        <f t="shared" si="2"/>
        <v>4257</v>
      </c>
      <c r="H37" s="28">
        <f t="shared" si="3"/>
        <v>1157</v>
      </c>
      <c r="I37" s="28">
        <f t="shared" si="4"/>
        <v>166</v>
      </c>
      <c r="J37" s="49">
        <v>115</v>
      </c>
      <c r="K37" s="49">
        <v>140</v>
      </c>
      <c r="L37" s="49">
        <v>372</v>
      </c>
      <c r="M37" s="49">
        <v>437</v>
      </c>
      <c r="N37" s="49">
        <v>749</v>
      </c>
      <c r="O37" s="49">
        <v>613</v>
      </c>
      <c r="P37" s="49">
        <v>913</v>
      </c>
      <c r="Q37" s="49">
        <v>747</v>
      </c>
      <c r="R37" s="49">
        <v>94</v>
      </c>
      <c r="S37" s="49">
        <v>77</v>
      </c>
      <c r="T37" s="49">
        <v>30</v>
      </c>
      <c r="U37" s="49">
        <v>36</v>
      </c>
      <c r="V37" s="49">
        <v>96</v>
      </c>
      <c r="W37" s="49">
        <v>113</v>
      </c>
      <c r="X37" s="49">
        <v>213</v>
      </c>
      <c r="Y37" s="49">
        <v>169</v>
      </c>
      <c r="Z37" s="49">
        <v>251</v>
      </c>
      <c r="AA37" s="49">
        <v>203</v>
      </c>
      <c r="AB37" s="49">
        <v>25</v>
      </c>
      <c r="AC37" s="49">
        <v>21</v>
      </c>
      <c r="AD37" s="49">
        <v>2</v>
      </c>
      <c r="AE37" s="49">
        <v>2</v>
      </c>
      <c r="AF37" s="49">
        <v>14</v>
      </c>
      <c r="AG37" s="49">
        <v>11</v>
      </c>
      <c r="AH37" s="49">
        <v>36</v>
      </c>
      <c r="AI37" s="49">
        <v>33</v>
      </c>
      <c r="AJ37" s="49">
        <v>31</v>
      </c>
      <c r="AK37" s="49">
        <v>30</v>
      </c>
      <c r="AL37" s="49">
        <v>4</v>
      </c>
      <c r="AM37" s="49">
        <v>3</v>
      </c>
      <c r="AN37" s="28">
        <f t="shared" si="5"/>
        <v>147</v>
      </c>
      <c r="AO37" s="28">
        <f t="shared" si="5"/>
        <v>178</v>
      </c>
      <c r="AP37" s="28">
        <f t="shared" si="5"/>
        <v>482</v>
      </c>
      <c r="AQ37" s="28">
        <f t="shared" si="5"/>
        <v>561</v>
      </c>
      <c r="AR37" s="28">
        <f t="shared" si="5"/>
        <v>998</v>
      </c>
      <c r="AS37" s="28">
        <f t="shared" si="5"/>
        <v>815</v>
      </c>
      <c r="AT37" s="28">
        <f t="shared" si="5"/>
        <v>1195</v>
      </c>
      <c r="AU37" s="28">
        <f t="shared" si="5"/>
        <v>980</v>
      </c>
      <c r="AV37" s="28">
        <f t="shared" si="5"/>
        <v>123</v>
      </c>
      <c r="AW37" s="28">
        <f t="shared" si="5"/>
        <v>101</v>
      </c>
      <c r="AX37" s="28">
        <f t="shared" si="6"/>
        <v>5580</v>
      </c>
    </row>
    <row r="38" spans="1:50" x14ac:dyDescent="0.35">
      <c r="A38" s="25" t="s">
        <v>113</v>
      </c>
      <c r="B38" s="25" t="s">
        <v>114</v>
      </c>
      <c r="C38" s="25" t="s">
        <v>131</v>
      </c>
      <c r="D38" s="25" t="s">
        <v>132</v>
      </c>
      <c r="E38" s="74">
        <v>4</v>
      </c>
      <c r="F38" s="32">
        <f t="shared" si="1"/>
        <v>2453</v>
      </c>
      <c r="G38" s="34">
        <f t="shared" si="2"/>
        <v>503</v>
      </c>
      <c r="H38" s="28">
        <f t="shared" si="3"/>
        <v>1349</v>
      </c>
      <c r="I38" s="28">
        <f t="shared" si="4"/>
        <v>601</v>
      </c>
      <c r="J38" s="49">
        <v>11</v>
      </c>
      <c r="K38" s="49">
        <v>9</v>
      </c>
      <c r="L38" s="49">
        <v>47</v>
      </c>
      <c r="M38" s="49">
        <v>38</v>
      </c>
      <c r="N38" s="49">
        <v>94</v>
      </c>
      <c r="O38" s="49">
        <v>77</v>
      </c>
      <c r="P38" s="49">
        <v>114</v>
      </c>
      <c r="Q38" s="49">
        <v>98</v>
      </c>
      <c r="R38" s="49">
        <v>8</v>
      </c>
      <c r="S38" s="49">
        <v>7</v>
      </c>
      <c r="T38" s="49">
        <v>37</v>
      </c>
      <c r="U38" s="49">
        <v>30</v>
      </c>
      <c r="V38" s="49">
        <v>141</v>
      </c>
      <c r="W38" s="49">
        <v>115</v>
      </c>
      <c r="X38" s="49">
        <v>238</v>
      </c>
      <c r="Y38" s="49">
        <v>194</v>
      </c>
      <c r="Z38" s="49">
        <v>305</v>
      </c>
      <c r="AA38" s="49">
        <v>249</v>
      </c>
      <c r="AB38" s="49">
        <v>22</v>
      </c>
      <c r="AC38" s="49">
        <v>18</v>
      </c>
      <c r="AD38" s="49">
        <v>8</v>
      </c>
      <c r="AE38" s="49">
        <v>8</v>
      </c>
      <c r="AF38" s="49">
        <v>49</v>
      </c>
      <c r="AG38" s="49">
        <v>40</v>
      </c>
      <c r="AH38" s="49">
        <v>130</v>
      </c>
      <c r="AI38" s="49">
        <v>120</v>
      </c>
      <c r="AJ38" s="49">
        <v>112</v>
      </c>
      <c r="AK38" s="49">
        <v>108</v>
      </c>
      <c r="AL38" s="49">
        <v>14</v>
      </c>
      <c r="AM38" s="49">
        <v>12</v>
      </c>
      <c r="AN38" s="28">
        <f t="shared" si="5"/>
        <v>56</v>
      </c>
      <c r="AO38" s="28">
        <f t="shared" si="5"/>
        <v>47</v>
      </c>
      <c r="AP38" s="28">
        <f t="shared" si="5"/>
        <v>237</v>
      </c>
      <c r="AQ38" s="28">
        <f t="shared" si="5"/>
        <v>193</v>
      </c>
      <c r="AR38" s="28">
        <f t="shared" si="5"/>
        <v>462</v>
      </c>
      <c r="AS38" s="28">
        <f t="shared" si="5"/>
        <v>391</v>
      </c>
      <c r="AT38" s="28">
        <f t="shared" si="5"/>
        <v>531</v>
      </c>
      <c r="AU38" s="28">
        <f t="shared" si="5"/>
        <v>455</v>
      </c>
      <c r="AV38" s="28">
        <f t="shared" si="5"/>
        <v>44</v>
      </c>
      <c r="AW38" s="28">
        <f t="shared" si="5"/>
        <v>37</v>
      </c>
      <c r="AX38" s="28">
        <f t="shared" si="6"/>
        <v>2453</v>
      </c>
    </row>
    <row r="39" spans="1:50" x14ac:dyDescent="0.35">
      <c r="A39" s="25" t="s">
        <v>113</v>
      </c>
      <c r="B39" s="25" t="s">
        <v>114</v>
      </c>
      <c r="C39" s="25" t="s">
        <v>133</v>
      </c>
      <c r="D39" s="25" t="s">
        <v>134</v>
      </c>
      <c r="E39" s="74">
        <v>0</v>
      </c>
      <c r="F39" s="32">
        <f t="shared" si="1"/>
        <v>0</v>
      </c>
      <c r="G39" s="34">
        <f t="shared" si="2"/>
        <v>0</v>
      </c>
      <c r="H39" s="28">
        <f t="shared" si="3"/>
        <v>0</v>
      </c>
      <c r="I39" s="28">
        <f t="shared" si="4"/>
        <v>0</v>
      </c>
      <c r="J39" s="49">
        <v>0</v>
      </c>
      <c r="K39" s="49">
        <v>0</v>
      </c>
      <c r="L39" s="49">
        <v>0</v>
      </c>
      <c r="M39" s="49">
        <v>0</v>
      </c>
      <c r="N39" s="49">
        <v>0</v>
      </c>
      <c r="O39" s="49">
        <v>0</v>
      </c>
      <c r="P39" s="49">
        <v>0</v>
      </c>
      <c r="Q39" s="49">
        <v>0</v>
      </c>
      <c r="R39" s="49">
        <v>0</v>
      </c>
      <c r="S39" s="49">
        <v>0</v>
      </c>
      <c r="T39" s="49">
        <v>0</v>
      </c>
      <c r="U39" s="49">
        <v>0</v>
      </c>
      <c r="V39" s="49">
        <v>0</v>
      </c>
      <c r="W39" s="49">
        <v>0</v>
      </c>
      <c r="X39" s="49">
        <v>0</v>
      </c>
      <c r="Y39" s="49">
        <v>0</v>
      </c>
      <c r="Z39" s="49">
        <v>0</v>
      </c>
      <c r="AA39" s="49">
        <v>0</v>
      </c>
      <c r="AB39" s="49">
        <v>0</v>
      </c>
      <c r="AC39" s="49">
        <v>0</v>
      </c>
      <c r="AD39" s="49">
        <v>0</v>
      </c>
      <c r="AE39" s="49">
        <v>0</v>
      </c>
      <c r="AF39" s="49">
        <v>0</v>
      </c>
      <c r="AG39" s="49">
        <v>0</v>
      </c>
      <c r="AH39" s="49">
        <v>0</v>
      </c>
      <c r="AI39" s="49">
        <v>0</v>
      </c>
      <c r="AJ39" s="49">
        <v>0</v>
      </c>
      <c r="AK39" s="49">
        <v>0</v>
      </c>
      <c r="AL39" s="49">
        <v>0</v>
      </c>
      <c r="AM39" s="49">
        <v>0</v>
      </c>
      <c r="AN39" s="28">
        <f t="shared" si="5"/>
        <v>0</v>
      </c>
      <c r="AO39" s="28">
        <f t="shared" si="5"/>
        <v>0</v>
      </c>
      <c r="AP39" s="28">
        <f t="shared" si="5"/>
        <v>0</v>
      </c>
      <c r="AQ39" s="28">
        <f t="shared" si="5"/>
        <v>0</v>
      </c>
      <c r="AR39" s="28">
        <f t="shared" si="5"/>
        <v>0</v>
      </c>
      <c r="AS39" s="28">
        <f t="shared" si="5"/>
        <v>0</v>
      </c>
      <c r="AT39" s="28">
        <f t="shared" si="5"/>
        <v>0</v>
      </c>
      <c r="AU39" s="28">
        <f t="shared" si="5"/>
        <v>0</v>
      </c>
      <c r="AV39" s="28">
        <f t="shared" si="5"/>
        <v>0</v>
      </c>
      <c r="AW39" s="28">
        <f t="shared" si="5"/>
        <v>0</v>
      </c>
      <c r="AX39" s="28">
        <f t="shared" si="6"/>
        <v>0</v>
      </c>
    </row>
    <row r="40" spans="1:50" x14ac:dyDescent="0.35">
      <c r="A40" s="25" t="s">
        <v>113</v>
      </c>
      <c r="B40" s="25" t="s">
        <v>114</v>
      </c>
      <c r="C40" s="25" t="s">
        <v>135</v>
      </c>
      <c r="D40" s="25" t="s">
        <v>136</v>
      </c>
      <c r="E40" s="74">
        <v>3</v>
      </c>
      <c r="F40" s="32">
        <f t="shared" si="1"/>
        <v>13008</v>
      </c>
      <c r="G40" s="34">
        <f t="shared" si="2"/>
        <v>8082</v>
      </c>
      <c r="H40" s="28">
        <f t="shared" si="3"/>
        <v>4749</v>
      </c>
      <c r="I40" s="28">
        <f t="shared" si="4"/>
        <v>177</v>
      </c>
      <c r="J40" s="49">
        <v>344</v>
      </c>
      <c r="K40" s="49">
        <v>255</v>
      </c>
      <c r="L40" s="49">
        <v>780</v>
      </c>
      <c r="M40" s="49">
        <v>665</v>
      </c>
      <c r="N40" s="49">
        <v>1653</v>
      </c>
      <c r="O40" s="49">
        <v>1354</v>
      </c>
      <c r="P40" s="49">
        <v>1617</v>
      </c>
      <c r="Q40" s="49">
        <v>1046</v>
      </c>
      <c r="R40" s="49">
        <v>190</v>
      </c>
      <c r="S40" s="49">
        <v>178</v>
      </c>
      <c r="T40" s="49">
        <v>122</v>
      </c>
      <c r="U40" s="49">
        <v>97</v>
      </c>
      <c r="V40" s="49">
        <v>284</v>
      </c>
      <c r="W40" s="49">
        <v>224</v>
      </c>
      <c r="X40" s="49">
        <v>1079</v>
      </c>
      <c r="Y40" s="49">
        <v>807</v>
      </c>
      <c r="Z40" s="49">
        <v>1094</v>
      </c>
      <c r="AA40" s="49">
        <v>710</v>
      </c>
      <c r="AB40" s="49">
        <v>179</v>
      </c>
      <c r="AC40" s="49">
        <v>153</v>
      </c>
      <c r="AD40" s="49">
        <v>2</v>
      </c>
      <c r="AE40" s="49">
        <v>2</v>
      </c>
      <c r="AF40" s="49">
        <v>15</v>
      </c>
      <c r="AG40" s="49">
        <v>12</v>
      </c>
      <c r="AH40" s="49">
        <v>38</v>
      </c>
      <c r="AI40" s="49">
        <v>35</v>
      </c>
      <c r="AJ40" s="49">
        <v>33</v>
      </c>
      <c r="AK40" s="49">
        <v>32</v>
      </c>
      <c r="AL40" s="49">
        <v>4</v>
      </c>
      <c r="AM40" s="49">
        <v>4</v>
      </c>
      <c r="AN40" s="28">
        <f t="shared" si="5"/>
        <v>468</v>
      </c>
      <c r="AO40" s="28">
        <f t="shared" si="5"/>
        <v>354</v>
      </c>
      <c r="AP40" s="28">
        <f t="shared" si="5"/>
        <v>1079</v>
      </c>
      <c r="AQ40" s="28">
        <f t="shared" si="5"/>
        <v>901</v>
      </c>
      <c r="AR40" s="28">
        <f t="shared" si="5"/>
        <v>2770</v>
      </c>
      <c r="AS40" s="28">
        <f t="shared" si="5"/>
        <v>2196</v>
      </c>
      <c r="AT40" s="28">
        <f t="shared" si="5"/>
        <v>2744</v>
      </c>
      <c r="AU40" s="28">
        <f t="shared" si="5"/>
        <v>1788</v>
      </c>
      <c r="AV40" s="28">
        <f t="shared" si="5"/>
        <v>373</v>
      </c>
      <c r="AW40" s="28">
        <f t="shared" si="5"/>
        <v>335</v>
      </c>
      <c r="AX40" s="28">
        <f t="shared" si="6"/>
        <v>13008</v>
      </c>
    </row>
    <row r="41" spans="1:50" x14ac:dyDescent="0.35">
      <c r="A41" s="25" t="s">
        <v>113</v>
      </c>
      <c r="B41" s="25" t="s">
        <v>114</v>
      </c>
      <c r="C41" s="25" t="s">
        <v>137</v>
      </c>
      <c r="D41" s="25" t="s">
        <v>138</v>
      </c>
      <c r="E41" s="74">
        <v>2</v>
      </c>
      <c r="F41" s="32">
        <f t="shared" si="1"/>
        <v>2596</v>
      </c>
      <c r="G41" s="34">
        <f t="shared" si="2"/>
        <v>586</v>
      </c>
      <c r="H41" s="28">
        <f t="shared" si="3"/>
        <v>301</v>
      </c>
      <c r="I41" s="28">
        <f t="shared" si="4"/>
        <v>1709</v>
      </c>
      <c r="J41" s="49">
        <v>23</v>
      </c>
      <c r="K41" s="49">
        <v>20</v>
      </c>
      <c r="L41" s="49">
        <v>54</v>
      </c>
      <c r="M41" s="49">
        <v>47</v>
      </c>
      <c r="N41" s="49">
        <v>90</v>
      </c>
      <c r="O41" s="49">
        <v>82</v>
      </c>
      <c r="P41" s="49">
        <v>137</v>
      </c>
      <c r="Q41" s="49">
        <v>122</v>
      </c>
      <c r="R41" s="49">
        <v>6</v>
      </c>
      <c r="S41" s="49">
        <v>5</v>
      </c>
      <c r="T41" s="49">
        <v>13</v>
      </c>
      <c r="U41" s="49">
        <v>15</v>
      </c>
      <c r="V41" s="49">
        <v>20</v>
      </c>
      <c r="W41" s="49">
        <v>20</v>
      </c>
      <c r="X41" s="49">
        <v>68</v>
      </c>
      <c r="Y41" s="49">
        <v>61</v>
      </c>
      <c r="Z41" s="49">
        <v>52</v>
      </c>
      <c r="AA41" s="49">
        <v>50</v>
      </c>
      <c r="AB41" s="49">
        <v>1</v>
      </c>
      <c r="AC41" s="49">
        <v>1</v>
      </c>
      <c r="AD41" s="49">
        <v>24</v>
      </c>
      <c r="AE41" s="49">
        <v>22</v>
      </c>
      <c r="AF41" s="49">
        <v>140</v>
      </c>
      <c r="AG41" s="49">
        <v>115</v>
      </c>
      <c r="AH41" s="49">
        <v>369</v>
      </c>
      <c r="AI41" s="49">
        <v>340</v>
      </c>
      <c r="AJ41" s="49">
        <v>318</v>
      </c>
      <c r="AK41" s="49">
        <v>306</v>
      </c>
      <c r="AL41" s="49">
        <v>41</v>
      </c>
      <c r="AM41" s="49">
        <v>34</v>
      </c>
      <c r="AN41" s="28">
        <f t="shared" si="5"/>
        <v>60</v>
      </c>
      <c r="AO41" s="28">
        <f t="shared" si="5"/>
        <v>57</v>
      </c>
      <c r="AP41" s="28">
        <f t="shared" si="5"/>
        <v>214</v>
      </c>
      <c r="AQ41" s="28">
        <f t="shared" si="5"/>
        <v>182</v>
      </c>
      <c r="AR41" s="28">
        <f t="shared" si="5"/>
        <v>527</v>
      </c>
      <c r="AS41" s="28">
        <f t="shared" si="5"/>
        <v>483</v>
      </c>
      <c r="AT41" s="28">
        <f t="shared" si="5"/>
        <v>507</v>
      </c>
      <c r="AU41" s="28">
        <f t="shared" si="5"/>
        <v>478</v>
      </c>
      <c r="AV41" s="28">
        <f t="shared" si="5"/>
        <v>48</v>
      </c>
      <c r="AW41" s="28">
        <f t="shared" si="5"/>
        <v>40</v>
      </c>
      <c r="AX41" s="28">
        <f t="shared" si="6"/>
        <v>2596</v>
      </c>
    </row>
    <row r="42" spans="1:50" x14ac:dyDescent="0.35">
      <c r="A42" s="25" t="s">
        <v>113</v>
      </c>
      <c r="B42" s="25" t="s">
        <v>114</v>
      </c>
      <c r="C42" s="25" t="s">
        <v>139</v>
      </c>
      <c r="D42" s="25" t="s">
        <v>140</v>
      </c>
      <c r="E42" s="74">
        <v>4</v>
      </c>
      <c r="F42" s="32">
        <f t="shared" si="1"/>
        <v>17909</v>
      </c>
      <c r="G42" s="34">
        <f t="shared" si="2"/>
        <v>16147</v>
      </c>
      <c r="H42" s="28">
        <f t="shared" si="3"/>
        <v>282</v>
      </c>
      <c r="I42" s="28">
        <f t="shared" si="4"/>
        <v>1480</v>
      </c>
      <c r="J42" s="49">
        <v>407</v>
      </c>
      <c r="K42" s="49">
        <v>325</v>
      </c>
      <c r="L42" s="49">
        <v>1472</v>
      </c>
      <c r="M42" s="49">
        <v>1115</v>
      </c>
      <c r="N42" s="49">
        <v>3075</v>
      </c>
      <c r="O42" s="49">
        <v>2454</v>
      </c>
      <c r="P42" s="49">
        <v>3816</v>
      </c>
      <c r="Q42" s="49">
        <v>3029</v>
      </c>
      <c r="R42" s="49">
        <v>253</v>
      </c>
      <c r="S42" s="49">
        <v>201</v>
      </c>
      <c r="T42" s="49">
        <v>10</v>
      </c>
      <c r="U42" s="49">
        <v>9</v>
      </c>
      <c r="V42" s="49">
        <v>19</v>
      </c>
      <c r="W42" s="49">
        <v>16</v>
      </c>
      <c r="X42" s="49">
        <v>52</v>
      </c>
      <c r="Y42" s="49">
        <v>45</v>
      </c>
      <c r="Z42" s="49">
        <v>64</v>
      </c>
      <c r="AA42" s="49">
        <v>54</v>
      </c>
      <c r="AB42" s="49">
        <v>7</v>
      </c>
      <c r="AC42" s="49">
        <v>6</v>
      </c>
      <c r="AD42" s="49">
        <v>21</v>
      </c>
      <c r="AE42" s="49">
        <v>19</v>
      </c>
      <c r="AF42" s="49">
        <v>121</v>
      </c>
      <c r="AG42" s="49">
        <v>99</v>
      </c>
      <c r="AH42" s="49">
        <v>320</v>
      </c>
      <c r="AI42" s="49">
        <v>294</v>
      </c>
      <c r="AJ42" s="49">
        <v>275</v>
      </c>
      <c r="AK42" s="49">
        <v>265</v>
      </c>
      <c r="AL42" s="49">
        <v>36</v>
      </c>
      <c r="AM42" s="49">
        <v>30</v>
      </c>
      <c r="AN42" s="28">
        <f t="shared" si="5"/>
        <v>438</v>
      </c>
      <c r="AO42" s="28">
        <f t="shared" si="5"/>
        <v>353</v>
      </c>
      <c r="AP42" s="28">
        <f t="shared" si="5"/>
        <v>1612</v>
      </c>
      <c r="AQ42" s="28">
        <f t="shared" si="5"/>
        <v>1230</v>
      </c>
      <c r="AR42" s="28">
        <f t="shared" si="5"/>
        <v>3447</v>
      </c>
      <c r="AS42" s="28">
        <f t="shared" si="5"/>
        <v>2793</v>
      </c>
      <c r="AT42" s="28">
        <f t="shared" si="5"/>
        <v>4155</v>
      </c>
      <c r="AU42" s="28">
        <f t="shared" si="5"/>
        <v>3348</v>
      </c>
      <c r="AV42" s="28">
        <f t="shared" si="5"/>
        <v>296</v>
      </c>
      <c r="AW42" s="28">
        <f t="shared" si="5"/>
        <v>237</v>
      </c>
      <c r="AX42" s="28">
        <f t="shared" si="6"/>
        <v>17909</v>
      </c>
    </row>
    <row r="43" spans="1:50" x14ac:dyDescent="0.35">
      <c r="A43" s="25" t="s">
        <v>113</v>
      </c>
      <c r="B43" s="25" t="s">
        <v>114</v>
      </c>
      <c r="C43" s="25" t="s">
        <v>141</v>
      </c>
      <c r="D43" s="25" t="s">
        <v>142</v>
      </c>
      <c r="E43" s="74">
        <v>4</v>
      </c>
      <c r="F43" s="32">
        <f t="shared" si="1"/>
        <v>3600</v>
      </c>
      <c r="G43" s="34">
        <f t="shared" si="2"/>
        <v>1223</v>
      </c>
      <c r="H43" s="28">
        <f t="shared" si="3"/>
        <v>1946</v>
      </c>
      <c r="I43" s="28">
        <f t="shared" si="4"/>
        <v>431</v>
      </c>
      <c r="J43" s="49">
        <v>48</v>
      </c>
      <c r="K43" s="49">
        <v>41</v>
      </c>
      <c r="L43" s="49">
        <v>106</v>
      </c>
      <c r="M43" s="49">
        <v>91</v>
      </c>
      <c r="N43" s="49">
        <v>271</v>
      </c>
      <c r="O43" s="49">
        <v>223</v>
      </c>
      <c r="P43" s="49">
        <v>201</v>
      </c>
      <c r="Q43" s="49">
        <v>162</v>
      </c>
      <c r="R43" s="49">
        <v>43</v>
      </c>
      <c r="S43" s="49">
        <v>37</v>
      </c>
      <c r="T43" s="49">
        <v>85</v>
      </c>
      <c r="U43" s="49">
        <v>70</v>
      </c>
      <c r="V43" s="49">
        <v>128</v>
      </c>
      <c r="W43" s="49">
        <v>106</v>
      </c>
      <c r="X43" s="49">
        <v>458</v>
      </c>
      <c r="Y43" s="49">
        <v>378</v>
      </c>
      <c r="Z43" s="49">
        <v>288</v>
      </c>
      <c r="AA43" s="49">
        <v>238</v>
      </c>
      <c r="AB43" s="49">
        <v>107</v>
      </c>
      <c r="AC43" s="49">
        <v>88</v>
      </c>
      <c r="AD43" s="49">
        <v>6</v>
      </c>
      <c r="AE43" s="49">
        <v>6</v>
      </c>
      <c r="AF43" s="49">
        <v>35</v>
      </c>
      <c r="AG43" s="49">
        <v>29</v>
      </c>
      <c r="AH43" s="49">
        <v>93</v>
      </c>
      <c r="AI43" s="49">
        <v>86</v>
      </c>
      <c r="AJ43" s="49">
        <v>80</v>
      </c>
      <c r="AK43" s="49">
        <v>77</v>
      </c>
      <c r="AL43" s="49">
        <v>10</v>
      </c>
      <c r="AM43" s="49">
        <v>9</v>
      </c>
      <c r="AN43" s="28">
        <f t="shared" si="5"/>
        <v>139</v>
      </c>
      <c r="AO43" s="28">
        <f t="shared" si="5"/>
        <v>117</v>
      </c>
      <c r="AP43" s="28">
        <f t="shared" si="5"/>
        <v>269</v>
      </c>
      <c r="AQ43" s="28">
        <f t="shared" si="5"/>
        <v>226</v>
      </c>
      <c r="AR43" s="28">
        <f t="shared" si="5"/>
        <v>822</v>
      </c>
      <c r="AS43" s="28">
        <f t="shared" si="5"/>
        <v>687</v>
      </c>
      <c r="AT43" s="28">
        <f t="shared" si="5"/>
        <v>569</v>
      </c>
      <c r="AU43" s="28">
        <f t="shared" si="5"/>
        <v>477</v>
      </c>
      <c r="AV43" s="28">
        <f t="shared" si="5"/>
        <v>160</v>
      </c>
      <c r="AW43" s="28">
        <f t="shared" si="5"/>
        <v>134</v>
      </c>
      <c r="AX43" s="28">
        <f t="shared" si="6"/>
        <v>3600</v>
      </c>
    </row>
    <row r="44" spans="1:50" x14ac:dyDescent="0.35">
      <c r="A44" s="25" t="s">
        <v>113</v>
      </c>
      <c r="B44" s="25" t="s">
        <v>114</v>
      </c>
      <c r="C44" s="25" t="s">
        <v>143</v>
      </c>
      <c r="D44" s="25" t="s">
        <v>144</v>
      </c>
      <c r="E44" s="74">
        <v>3</v>
      </c>
      <c r="F44" s="32">
        <f t="shared" si="1"/>
        <v>2345</v>
      </c>
      <c r="G44" s="34">
        <f t="shared" si="2"/>
        <v>2056</v>
      </c>
      <c r="H44" s="28">
        <f t="shared" si="3"/>
        <v>0</v>
      </c>
      <c r="I44" s="28">
        <f t="shared" si="4"/>
        <v>289</v>
      </c>
      <c r="J44" s="49">
        <v>31</v>
      </c>
      <c r="K44" s="49">
        <v>23</v>
      </c>
      <c r="L44" s="49">
        <v>208</v>
      </c>
      <c r="M44" s="49">
        <v>156</v>
      </c>
      <c r="N44" s="49">
        <v>334</v>
      </c>
      <c r="O44" s="49">
        <v>268</v>
      </c>
      <c r="P44" s="49">
        <v>521</v>
      </c>
      <c r="Q44" s="49">
        <v>482</v>
      </c>
      <c r="R44" s="49">
        <v>18</v>
      </c>
      <c r="S44" s="49">
        <v>15</v>
      </c>
      <c r="T44" s="49">
        <v>0</v>
      </c>
      <c r="U44" s="49">
        <v>0</v>
      </c>
      <c r="V44" s="49">
        <v>0</v>
      </c>
      <c r="W44" s="49">
        <v>0</v>
      </c>
      <c r="X44" s="49">
        <v>0</v>
      </c>
      <c r="Y44" s="49">
        <v>0</v>
      </c>
      <c r="Z44" s="49">
        <v>0</v>
      </c>
      <c r="AA44" s="49">
        <v>0</v>
      </c>
      <c r="AB44" s="49">
        <v>0</v>
      </c>
      <c r="AC44" s="49">
        <v>0</v>
      </c>
      <c r="AD44" s="49">
        <v>4</v>
      </c>
      <c r="AE44" s="49">
        <v>4</v>
      </c>
      <c r="AF44" s="49">
        <v>24</v>
      </c>
      <c r="AG44" s="49">
        <v>19</v>
      </c>
      <c r="AH44" s="49">
        <v>62</v>
      </c>
      <c r="AI44" s="49">
        <v>57</v>
      </c>
      <c r="AJ44" s="49">
        <v>54</v>
      </c>
      <c r="AK44" s="49">
        <v>52</v>
      </c>
      <c r="AL44" s="49">
        <v>7</v>
      </c>
      <c r="AM44" s="49">
        <v>6</v>
      </c>
      <c r="AN44" s="28">
        <f t="shared" si="5"/>
        <v>35</v>
      </c>
      <c r="AO44" s="28">
        <f t="shared" si="5"/>
        <v>27</v>
      </c>
      <c r="AP44" s="28">
        <f t="shared" si="5"/>
        <v>232</v>
      </c>
      <c r="AQ44" s="28">
        <f t="shared" si="5"/>
        <v>175</v>
      </c>
      <c r="AR44" s="28">
        <f t="shared" si="5"/>
        <v>396</v>
      </c>
      <c r="AS44" s="28">
        <f t="shared" si="5"/>
        <v>325</v>
      </c>
      <c r="AT44" s="28">
        <f t="shared" si="5"/>
        <v>575</v>
      </c>
      <c r="AU44" s="28">
        <f t="shared" si="5"/>
        <v>534</v>
      </c>
      <c r="AV44" s="28">
        <f t="shared" si="5"/>
        <v>25</v>
      </c>
      <c r="AW44" s="28">
        <f t="shared" si="5"/>
        <v>21</v>
      </c>
      <c r="AX44" s="28">
        <f t="shared" si="6"/>
        <v>2345</v>
      </c>
    </row>
    <row r="45" spans="1:50" x14ac:dyDescent="0.35">
      <c r="A45" s="25" t="s">
        <v>113</v>
      </c>
      <c r="B45" s="25" t="s">
        <v>114</v>
      </c>
      <c r="C45" s="25" t="s">
        <v>145</v>
      </c>
      <c r="D45" s="25" t="s">
        <v>146</v>
      </c>
      <c r="E45" s="74">
        <v>3</v>
      </c>
      <c r="F45" s="32">
        <f t="shared" si="1"/>
        <v>11199</v>
      </c>
      <c r="G45" s="34">
        <f t="shared" si="2"/>
        <v>7572</v>
      </c>
      <c r="H45" s="28">
        <f t="shared" si="3"/>
        <v>3085</v>
      </c>
      <c r="I45" s="28">
        <f t="shared" si="4"/>
        <v>542</v>
      </c>
      <c r="J45" s="49">
        <v>313</v>
      </c>
      <c r="K45" s="49">
        <v>258</v>
      </c>
      <c r="L45" s="49">
        <v>696</v>
      </c>
      <c r="M45" s="49">
        <v>564</v>
      </c>
      <c r="N45" s="49">
        <v>1172</v>
      </c>
      <c r="O45" s="49">
        <v>953</v>
      </c>
      <c r="P45" s="49">
        <v>1827</v>
      </c>
      <c r="Q45" s="49">
        <v>1480</v>
      </c>
      <c r="R45" s="49">
        <v>171</v>
      </c>
      <c r="S45" s="49">
        <v>138</v>
      </c>
      <c r="T45" s="49">
        <v>115</v>
      </c>
      <c r="U45" s="49">
        <v>98</v>
      </c>
      <c r="V45" s="49">
        <v>260</v>
      </c>
      <c r="W45" s="49">
        <v>210</v>
      </c>
      <c r="X45" s="49">
        <v>475</v>
      </c>
      <c r="Y45" s="49">
        <v>384</v>
      </c>
      <c r="Z45" s="49">
        <v>783</v>
      </c>
      <c r="AA45" s="49">
        <v>635</v>
      </c>
      <c r="AB45" s="49">
        <v>69</v>
      </c>
      <c r="AC45" s="49">
        <v>56</v>
      </c>
      <c r="AD45" s="49">
        <v>8</v>
      </c>
      <c r="AE45" s="49">
        <v>7</v>
      </c>
      <c r="AF45" s="49">
        <v>44</v>
      </c>
      <c r="AG45" s="49">
        <v>36</v>
      </c>
      <c r="AH45" s="49">
        <v>117</v>
      </c>
      <c r="AI45" s="49">
        <v>108</v>
      </c>
      <c r="AJ45" s="49">
        <v>101</v>
      </c>
      <c r="AK45" s="49">
        <v>97</v>
      </c>
      <c r="AL45" s="49">
        <v>13</v>
      </c>
      <c r="AM45" s="49">
        <v>11</v>
      </c>
      <c r="AN45" s="28">
        <f t="shared" si="5"/>
        <v>436</v>
      </c>
      <c r="AO45" s="28">
        <f t="shared" si="5"/>
        <v>363</v>
      </c>
      <c r="AP45" s="28">
        <f t="shared" si="5"/>
        <v>1000</v>
      </c>
      <c r="AQ45" s="28">
        <f t="shared" si="5"/>
        <v>810</v>
      </c>
      <c r="AR45" s="28">
        <f t="shared" si="5"/>
        <v>1764</v>
      </c>
      <c r="AS45" s="28">
        <f t="shared" si="5"/>
        <v>1445</v>
      </c>
      <c r="AT45" s="28">
        <f t="shared" si="5"/>
        <v>2711</v>
      </c>
      <c r="AU45" s="28">
        <f t="shared" si="5"/>
        <v>2212</v>
      </c>
      <c r="AV45" s="28">
        <f t="shared" si="5"/>
        <v>253</v>
      </c>
      <c r="AW45" s="28">
        <f t="shared" si="5"/>
        <v>205</v>
      </c>
      <c r="AX45" s="28">
        <f t="shared" si="6"/>
        <v>11199</v>
      </c>
    </row>
    <row r="46" spans="1:50" x14ac:dyDescent="0.35">
      <c r="A46" s="25" t="s">
        <v>113</v>
      </c>
      <c r="B46" s="25" t="s">
        <v>114</v>
      </c>
      <c r="C46" s="25" t="s">
        <v>147</v>
      </c>
      <c r="D46" s="25" t="s">
        <v>148</v>
      </c>
      <c r="E46" s="74">
        <v>0</v>
      </c>
      <c r="F46" s="32">
        <f t="shared" si="1"/>
        <v>0</v>
      </c>
      <c r="G46" s="34">
        <f t="shared" si="2"/>
        <v>0</v>
      </c>
      <c r="H46" s="28">
        <f t="shared" si="3"/>
        <v>0</v>
      </c>
      <c r="I46" s="28">
        <f t="shared" si="4"/>
        <v>0</v>
      </c>
      <c r="J46" s="49">
        <v>0</v>
      </c>
      <c r="K46" s="49">
        <v>0</v>
      </c>
      <c r="L46" s="49">
        <v>0</v>
      </c>
      <c r="M46" s="49">
        <v>0</v>
      </c>
      <c r="N46" s="49">
        <v>0</v>
      </c>
      <c r="O46" s="49">
        <v>0</v>
      </c>
      <c r="P46" s="49">
        <v>0</v>
      </c>
      <c r="Q46" s="49">
        <v>0</v>
      </c>
      <c r="R46" s="49">
        <v>0</v>
      </c>
      <c r="S46" s="49">
        <v>0</v>
      </c>
      <c r="T46" s="49">
        <v>0</v>
      </c>
      <c r="U46" s="49">
        <v>0</v>
      </c>
      <c r="V46" s="49">
        <v>0</v>
      </c>
      <c r="W46" s="49">
        <v>0</v>
      </c>
      <c r="X46" s="49">
        <v>0</v>
      </c>
      <c r="Y46" s="49">
        <v>0</v>
      </c>
      <c r="Z46" s="49">
        <v>0</v>
      </c>
      <c r="AA46" s="49">
        <v>0</v>
      </c>
      <c r="AB46" s="49">
        <v>0</v>
      </c>
      <c r="AC46" s="49">
        <v>0</v>
      </c>
      <c r="AD46" s="49">
        <v>0</v>
      </c>
      <c r="AE46" s="49">
        <v>0</v>
      </c>
      <c r="AF46" s="49">
        <v>0</v>
      </c>
      <c r="AG46" s="49">
        <v>0</v>
      </c>
      <c r="AH46" s="49">
        <v>0</v>
      </c>
      <c r="AI46" s="49">
        <v>0</v>
      </c>
      <c r="AJ46" s="49">
        <v>0</v>
      </c>
      <c r="AK46" s="49">
        <v>0</v>
      </c>
      <c r="AL46" s="49">
        <v>0</v>
      </c>
      <c r="AM46" s="49">
        <v>0</v>
      </c>
      <c r="AN46" s="28">
        <f t="shared" si="5"/>
        <v>0</v>
      </c>
      <c r="AO46" s="28">
        <f t="shared" si="5"/>
        <v>0</v>
      </c>
      <c r="AP46" s="28">
        <f t="shared" si="5"/>
        <v>0</v>
      </c>
      <c r="AQ46" s="28">
        <f t="shared" si="5"/>
        <v>0</v>
      </c>
      <c r="AR46" s="28">
        <f t="shared" si="5"/>
        <v>0</v>
      </c>
      <c r="AS46" s="28">
        <f t="shared" si="5"/>
        <v>0</v>
      </c>
      <c r="AT46" s="28">
        <f t="shared" si="5"/>
        <v>0</v>
      </c>
      <c r="AU46" s="28">
        <f t="shared" si="5"/>
        <v>0</v>
      </c>
      <c r="AV46" s="28">
        <f t="shared" si="5"/>
        <v>0</v>
      </c>
      <c r="AW46" s="28">
        <f t="shared" si="5"/>
        <v>0</v>
      </c>
      <c r="AX46" s="28">
        <f t="shared" si="6"/>
        <v>0</v>
      </c>
    </row>
    <row r="47" spans="1:50" x14ac:dyDescent="0.35">
      <c r="A47" s="25" t="s">
        <v>113</v>
      </c>
      <c r="B47" s="25" t="s">
        <v>114</v>
      </c>
      <c r="C47" s="25" t="s">
        <v>149</v>
      </c>
      <c r="D47" s="25" t="s">
        <v>150</v>
      </c>
      <c r="E47" s="74">
        <v>2</v>
      </c>
      <c r="F47" s="32">
        <f t="shared" si="1"/>
        <v>1172</v>
      </c>
      <c r="G47" s="34">
        <f t="shared" si="2"/>
        <v>127</v>
      </c>
      <c r="H47" s="28">
        <f t="shared" si="3"/>
        <v>0</v>
      </c>
      <c r="I47" s="28">
        <f t="shared" si="4"/>
        <v>1045</v>
      </c>
      <c r="J47" s="49">
        <v>15</v>
      </c>
      <c r="K47" s="49">
        <v>13</v>
      </c>
      <c r="L47" s="49">
        <v>12</v>
      </c>
      <c r="M47" s="49">
        <v>10</v>
      </c>
      <c r="N47" s="49">
        <v>20</v>
      </c>
      <c r="O47" s="49">
        <v>16</v>
      </c>
      <c r="P47" s="49">
        <v>17</v>
      </c>
      <c r="Q47" s="49">
        <v>15</v>
      </c>
      <c r="R47" s="49">
        <v>5</v>
      </c>
      <c r="S47" s="49">
        <v>4</v>
      </c>
      <c r="T47" s="49">
        <v>0</v>
      </c>
      <c r="U47" s="49">
        <v>0</v>
      </c>
      <c r="V47" s="49">
        <v>0</v>
      </c>
      <c r="W47" s="49">
        <v>0</v>
      </c>
      <c r="X47" s="49">
        <v>0</v>
      </c>
      <c r="Y47" s="49">
        <v>0</v>
      </c>
      <c r="Z47" s="49">
        <v>0</v>
      </c>
      <c r="AA47" s="49">
        <v>0</v>
      </c>
      <c r="AB47" s="49">
        <v>0</v>
      </c>
      <c r="AC47" s="49">
        <v>0</v>
      </c>
      <c r="AD47" s="49">
        <v>15</v>
      </c>
      <c r="AE47" s="49">
        <v>14</v>
      </c>
      <c r="AF47" s="49">
        <v>86</v>
      </c>
      <c r="AG47" s="49">
        <v>70</v>
      </c>
      <c r="AH47" s="49">
        <v>225</v>
      </c>
      <c r="AI47" s="49">
        <v>208</v>
      </c>
      <c r="AJ47" s="49">
        <v>194</v>
      </c>
      <c r="AK47" s="49">
        <v>187</v>
      </c>
      <c r="AL47" s="49">
        <v>25</v>
      </c>
      <c r="AM47" s="49">
        <v>21</v>
      </c>
      <c r="AN47" s="28">
        <f t="shared" si="5"/>
        <v>30</v>
      </c>
      <c r="AO47" s="28">
        <f t="shared" si="5"/>
        <v>27</v>
      </c>
      <c r="AP47" s="28">
        <f t="shared" si="5"/>
        <v>98</v>
      </c>
      <c r="AQ47" s="28">
        <f t="shared" si="5"/>
        <v>80</v>
      </c>
      <c r="AR47" s="28">
        <f t="shared" si="5"/>
        <v>245</v>
      </c>
      <c r="AS47" s="28">
        <f t="shared" si="5"/>
        <v>224</v>
      </c>
      <c r="AT47" s="28">
        <f t="shared" si="5"/>
        <v>211</v>
      </c>
      <c r="AU47" s="28">
        <f t="shared" si="5"/>
        <v>202</v>
      </c>
      <c r="AV47" s="28">
        <f t="shared" si="5"/>
        <v>30</v>
      </c>
      <c r="AW47" s="28">
        <f t="shared" si="5"/>
        <v>25</v>
      </c>
      <c r="AX47" s="28">
        <f t="shared" si="6"/>
        <v>1172</v>
      </c>
    </row>
    <row r="48" spans="1:50" x14ac:dyDescent="0.35">
      <c r="A48" s="25" t="s">
        <v>113</v>
      </c>
      <c r="B48" s="25" t="s">
        <v>114</v>
      </c>
      <c r="C48" s="25" t="s">
        <v>151</v>
      </c>
      <c r="D48" s="25" t="s">
        <v>152</v>
      </c>
      <c r="E48" s="74">
        <v>3</v>
      </c>
      <c r="F48" s="32">
        <f t="shared" si="1"/>
        <v>2969</v>
      </c>
      <c r="G48" s="34">
        <f t="shared" si="2"/>
        <v>1219</v>
      </c>
      <c r="H48" s="28">
        <f t="shared" si="3"/>
        <v>886</v>
      </c>
      <c r="I48" s="28">
        <f t="shared" si="4"/>
        <v>864</v>
      </c>
      <c r="J48" s="49">
        <v>34</v>
      </c>
      <c r="K48" s="49">
        <v>27</v>
      </c>
      <c r="L48" s="49">
        <v>129</v>
      </c>
      <c r="M48" s="49">
        <v>102</v>
      </c>
      <c r="N48" s="49">
        <v>218</v>
      </c>
      <c r="O48" s="49">
        <v>172</v>
      </c>
      <c r="P48" s="49">
        <v>286</v>
      </c>
      <c r="Q48" s="49">
        <v>226</v>
      </c>
      <c r="R48" s="49">
        <v>14</v>
      </c>
      <c r="S48" s="49">
        <v>11</v>
      </c>
      <c r="T48" s="49">
        <v>27</v>
      </c>
      <c r="U48" s="49">
        <v>22</v>
      </c>
      <c r="V48" s="49">
        <v>82</v>
      </c>
      <c r="W48" s="49">
        <v>66</v>
      </c>
      <c r="X48" s="49">
        <v>164</v>
      </c>
      <c r="Y48" s="49">
        <v>150</v>
      </c>
      <c r="Z48" s="49">
        <v>190</v>
      </c>
      <c r="AA48" s="49">
        <v>160</v>
      </c>
      <c r="AB48" s="49">
        <v>14</v>
      </c>
      <c r="AC48" s="49">
        <v>11</v>
      </c>
      <c r="AD48" s="49">
        <v>12</v>
      </c>
      <c r="AE48" s="49">
        <v>11</v>
      </c>
      <c r="AF48" s="49">
        <v>71</v>
      </c>
      <c r="AG48" s="49">
        <v>58</v>
      </c>
      <c r="AH48" s="49">
        <v>186</v>
      </c>
      <c r="AI48" s="49">
        <v>172</v>
      </c>
      <c r="AJ48" s="49">
        <v>161</v>
      </c>
      <c r="AK48" s="49">
        <v>155</v>
      </c>
      <c r="AL48" s="49">
        <v>21</v>
      </c>
      <c r="AM48" s="49">
        <v>17</v>
      </c>
      <c r="AN48" s="28">
        <f t="shared" si="5"/>
        <v>73</v>
      </c>
      <c r="AO48" s="28">
        <f t="shared" si="5"/>
        <v>60</v>
      </c>
      <c r="AP48" s="28">
        <f t="shared" si="5"/>
        <v>282</v>
      </c>
      <c r="AQ48" s="28">
        <f t="shared" si="5"/>
        <v>226</v>
      </c>
      <c r="AR48" s="28">
        <f t="shared" si="5"/>
        <v>568</v>
      </c>
      <c r="AS48" s="28">
        <f t="shared" si="5"/>
        <v>494</v>
      </c>
      <c r="AT48" s="28">
        <f t="shared" si="5"/>
        <v>637</v>
      </c>
      <c r="AU48" s="28">
        <f t="shared" si="5"/>
        <v>541</v>
      </c>
      <c r="AV48" s="28">
        <f t="shared" si="5"/>
        <v>49</v>
      </c>
      <c r="AW48" s="28">
        <f t="shared" si="5"/>
        <v>39</v>
      </c>
      <c r="AX48" s="28">
        <f t="shared" si="6"/>
        <v>2969</v>
      </c>
    </row>
    <row r="49" spans="1:50" x14ac:dyDescent="0.35">
      <c r="A49" s="25" t="s">
        <v>113</v>
      </c>
      <c r="B49" s="25" t="s">
        <v>114</v>
      </c>
      <c r="C49" s="25" t="s">
        <v>153</v>
      </c>
      <c r="D49" s="25" t="s">
        <v>154</v>
      </c>
      <c r="E49" s="74">
        <v>3</v>
      </c>
      <c r="F49" s="32">
        <f t="shared" si="1"/>
        <v>3491</v>
      </c>
      <c r="G49" s="34">
        <f t="shared" si="2"/>
        <v>1851</v>
      </c>
      <c r="H49" s="28">
        <f t="shared" si="3"/>
        <v>561</v>
      </c>
      <c r="I49" s="28">
        <f t="shared" si="4"/>
        <v>1079</v>
      </c>
      <c r="J49" s="49">
        <v>51</v>
      </c>
      <c r="K49" s="49">
        <v>41</v>
      </c>
      <c r="L49" s="49">
        <v>202</v>
      </c>
      <c r="M49" s="49">
        <v>166</v>
      </c>
      <c r="N49" s="49">
        <v>316</v>
      </c>
      <c r="O49" s="49">
        <v>259</v>
      </c>
      <c r="P49" s="49">
        <v>419</v>
      </c>
      <c r="Q49" s="49">
        <v>342</v>
      </c>
      <c r="R49" s="49">
        <v>31</v>
      </c>
      <c r="S49" s="49">
        <v>24</v>
      </c>
      <c r="T49" s="49">
        <v>15</v>
      </c>
      <c r="U49" s="49">
        <v>13</v>
      </c>
      <c r="V49" s="49">
        <v>62</v>
      </c>
      <c r="W49" s="49">
        <v>50</v>
      </c>
      <c r="X49" s="49">
        <v>96</v>
      </c>
      <c r="Y49" s="49">
        <v>78</v>
      </c>
      <c r="Z49" s="49">
        <v>127</v>
      </c>
      <c r="AA49" s="49">
        <v>104</v>
      </c>
      <c r="AB49" s="49">
        <v>9</v>
      </c>
      <c r="AC49" s="49">
        <v>7</v>
      </c>
      <c r="AD49" s="49">
        <v>15</v>
      </c>
      <c r="AE49" s="49">
        <v>14</v>
      </c>
      <c r="AF49" s="49">
        <v>88</v>
      </c>
      <c r="AG49" s="49">
        <v>72</v>
      </c>
      <c r="AH49" s="49">
        <v>233</v>
      </c>
      <c r="AI49" s="49">
        <v>215</v>
      </c>
      <c r="AJ49" s="49">
        <v>201</v>
      </c>
      <c r="AK49" s="49">
        <v>193</v>
      </c>
      <c r="AL49" s="49">
        <v>26</v>
      </c>
      <c r="AM49" s="49">
        <v>22</v>
      </c>
      <c r="AN49" s="28">
        <f t="shared" ref="AN49:AW73" si="7">SUM(J49+T49+AD49)</f>
        <v>81</v>
      </c>
      <c r="AO49" s="28">
        <f t="shared" si="7"/>
        <v>68</v>
      </c>
      <c r="AP49" s="28">
        <f t="shared" si="7"/>
        <v>352</v>
      </c>
      <c r="AQ49" s="28">
        <f t="shared" si="7"/>
        <v>288</v>
      </c>
      <c r="AR49" s="28">
        <f t="shared" si="7"/>
        <v>645</v>
      </c>
      <c r="AS49" s="28">
        <f t="shared" si="7"/>
        <v>552</v>
      </c>
      <c r="AT49" s="28">
        <f t="shared" si="7"/>
        <v>747</v>
      </c>
      <c r="AU49" s="28">
        <f t="shared" si="7"/>
        <v>639</v>
      </c>
      <c r="AV49" s="28">
        <f t="shared" si="7"/>
        <v>66</v>
      </c>
      <c r="AW49" s="28">
        <f t="shared" si="7"/>
        <v>53</v>
      </c>
      <c r="AX49" s="28">
        <f t="shared" si="6"/>
        <v>3491</v>
      </c>
    </row>
    <row r="50" spans="1:50" x14ac:dyDescent="0.35">
      <c r="A50" s="25" t="s">
        <v>113</v>
      </c>
      <c r="B50" s="25" t="s">
        <v>114</v>
      </c>
      <c r="C50" s="25" t="s">
        <v>155</v>
      </c>
      <c r="D50" s="25" t="s">
        <v>156</v>
      </c>
      <c r="E50" s="74">
        <v>4</v>
      </c>
      <c r="F50" s="32">
        <f t="shared" si="1"/>
        <v>19948</v>
      </c>
      <c r="G50" s="34">
        <f t="shared" si="2"/>
        <v>16305</v>
      </c>
      <c r="H50" s="28">
        <f t="shared" si="3"/>
        <v>0</v>
      </c>
      <c r="I50" s="28">
        <f t="shared" si="4"/>
        <v>3643</v>
      </c>
      <c r="J50" s="49">
        <v>501</v>
      </c>
      <c r="K50" s="49">
        <v>403</v>
      </c>
      <c r="L50" s="49">
        <v>1522</v>
      </c>
      <c r="M50" s="49">
        <v>1232</v>
      </c>
      <c r="N50" s="49">
        <v>3119</v>
      </c>
      <c r="O50" s="49">
        <v>2594</v>
      </c>
      <c r="P50" s="49">
        <v>3492</v>
      </c>
      <c r="Q50" s="49">
        <v>2940</v>
      </c>
      <c r="R50" s="49">
        <v>283</v>
      </c>
      <c r="S50" s="49">
        <v>219</v>
      </c>
      <c r="T50" s="49">
        <v>0</v>
      </c>
      <c r="U50" s="49">
        <v>0</v>
      </c>
      <c r="V50" s="49">
        <v>0</v>
      </c>
      <c r="W50" s="49">
        <v>0</v>
      </c>
      <c r="X50" s="49">
        <v>0</v>
      </c>
      <c r="Y50" s="49">
        <v>0</v>
      </c>
      <c r="Z50" s="49">
        <v>0</v>
      </c>
      <c r="AA50" s="49">
        <v>0</v>
      </c>
      <c r="AB50" s="49">
        <v>0</v>
      </c>
      <c r="AC50" s="49">
        <v>0</v>
      </c>
      <c r="AD50" s="49">
        <v>51</v>
      </c>
      <c r="AE50" s="49">
        <v>47</v>
      </c>
      <c r="AF50" s="49">
        <v>299</v>
      </c>
      <c r="AG50" s="49">
        <v>244</v>
      </c>
      <c r="AH50" s="49">
        <v>787</v>
      </c>
      <c r="AI50" s="49">
        <v>725</v>
      </c>
      <c r="AJ50" s="49">
        <v>678</v>
      </c>
      <c r="AK50" s="49">
        <v>652</v>
      </c>
      <c r="AL50" s="49">
        <v>87</v>
      </c>
      <c r="AM50" s="49">
        <v>73</v>
      </c>
      <c r="AN50" s="28">
        <f t="shared" si="7"/>
        <v>552</v>
      </c>
      <c r="AO50" s="28">
        <f t="shared" si="7"/>
        <v>450</v>
      </c>
      <c r="AP50" s="28">
        <f t="shared" si="7"/>
        <v>1821</v>
      </c>
      <c r="AQ50" s="28">
        <f t="shared" si="7"/>
        <v>1476</v>
      </c>
      <c r="AR50" s="28">
        <f t="shared" si="7"/>
        <v>3906</v>
      </c>
      <c r="AS50" s="28">
        <f t="shared" si="7"/>
        <v>3319</v>
      </c>
      <c r="AT50" s="28">
        <f t="shared" si="7"/>
        <v>4170</v>
      </c>
      <c r="AU50" s="28">
        <f t="shared" si="7"/>
        <v>3592</v>
      </c>
      <c r="AV50" s="28">
        <f t="shared" si="7"/>
        <v>370</v>
      </c>
      <c r="AW50" s="28">
        <f t="shared" si="7"/>
        <v>292</v>
      </c>
      <c r="AX50" s="28">
        <f t="shared" si="6"/>
        <v>19948</v>
      </c>
    </row>
    <row r="51" spans="1:50" x14ac:dyDescent="0.35">
      <c r="A51" s="25" t="s">
        <v>113</v>
      </c>
      <c r="B51" s="25" t="s">
        <v>114</v>
      </c>
      <c r="C51" s="25" t="s">
        <v>157</v>
      </c>
      <c r="D51" s="25" t="s">
        <v>158</v>
      </c>
      <c r="E51" s="74">
        <v>0</v>
      </c>
      <c r="F51" s="32">
        <f t="shared" si="1"/>
        <v>0</v>
      </c>
      <c r="G51" s="34">
        <f t="shared" si="2"/>
        <v>0</v>
      </c>
      <c r="H51" s="28">
        <f t="shared" si="3"/>
        <v>0</v>
      </c>
      <c r="I51" s="28">
        <f t="shared" si="4"/>
        <v>0</v>
      </c>
      <c r="J51" s="49">
        <v>0</v>
      </c>
      <c r="K51" s="49">
        <v>0</v>
      </c>
      <c r="L51" s="49">
        <v>0</v>
      </c>
      <c r="M51" s="49">
        <v>0</v>
      </c>
      <c r="N51" s="49">
        <v>0</v>
      </c>
      <c r="O51" s="49">
        <v>0</v>
      </c>
      <c r="P51" s="49">
        <v>0</v>
      </c>
      <c r="Q51" s="49">
        <v>0</v>
      </c>
      <c r="R51" s="49">
        <v>0</v>
      </c>
      <c r="S51" s="49">
        <v>0</v>
      </c>
      <c r="T51" s="49">
        <v>0</v>
      </c>
      <c r="U51" s="49">
        <v>0</v>
      </c>
      <c r="V51" s="49">
        <v>0</v>
      </c>
      <c r="W51" s="49">
        <v>0</v>
      </c>
      <c r="X51" s="49">
        <v>0</v>
      </c>
      <c r="Y51" s="49">
        <v>0</v>
      </c>
      <c r="Z51" s="49">
        <v>0</v>
      </c>
      <c r="AA51" s="49">
        <v>0</v>
      </c>
      <c r="AB51" s="49">
        <v>0</v>
      </c>
      <c r="AC51" s="49">
        <v>0</v>
      </c>
      <c r="AD51" s="49">
        <v>0</v>
      </c>
      <c r="AE51" s="49">
        <v>0</v>
      </c>
      <c r="AF51" s="49">
        <v>0</v>
      </c>
      <c r="AG51" s="49">
        <v>0</v>
      </c>
      <c r="AH51" s="49">
        <v>0</v>
      </c>
      <c r="AI51" s="49">
        <v>0</v>
      </c>
      <c r="AJ51" s="49">
        <v>0</v>
      </c>
      <c r="AK51" s="49">
        <v>0</v>
      </c>
      <c r="AL51" s="49">
        <v>0</v>
      </c>
      <c r="AM51" s="49">
        <v>0</v>
      </c>
      <c r="AN51" s="28">
        <f t="shared" si="7"/>
        <v>0</v>
      </c>
      <c r="AO51" s="28">
        <f t="shared" si="7"/>
        <v>0</v>
      </c>
      <c r="AP51" s="28">
        <f t="shared" si="7"/>
        <v>0</v>
      </c>
      <c r="AQ51" s="28">
        <f t="shared" si="7"/>
        <v>0</v>
      </c>
      <c r="AR51" s="28">
        <f t="shared" si="7"/>
        <v>0</v>
      </c>
      <c r="AS51" s="28">
        <f t="shared" si="7"/>
        <v>0</v>
      </c>
      <c r="AT51" s="28">
        <f t="shared" si="7"/>
        <v>0</v>
      </c>
      <c r="AU51" s="28">
        <f t="shared" si="7"/>
        <v>0</v>
      </c>
      <c r="AV51" s="28">
        <f t="shared" si="7"/>
        <v>0</v>
      </c>
      <c r="AW51" s="28">
        <f t="shared" si="7"/>
        <v>0</v>
      </c>
      <c r="AX51" s="28">
        <f t="shared" si="6"/>
        <v>0</v>
      </c>
    </row>
    <row r="52" spans="1:50" x14ac:dyDescent="0.35">
      <c r="A52" s="25" t="s">
        <v>113</v>
      </c>
      <c r="B52" s="25" t="s">
        <v>114</v>
      </c>
      <c r="C52" s="25" t="s">
        <v>159</v>
      </c>
      <c r="D52" s="25" t="s">
        <v>160</v>
      </c>
      <c r="E52" s="74">
        <v>4</v>
      </c>
      <c r="F52" s="32">
        <f t="shared" si="1"/>
        <v>3598</v>
      </c>
      <c r="G52" s="34">
        <f t="shared" si="2"/>
        <v>792</v>
      </c>
      <c r="H52" s="28">
        <f t="shared" si="3"/>
        <v>2241</v>
      </c>
      <c r="I52" s="28">
        <f t="shared" si="4"/>
        <v>565</v>
      </c>
      <c r="J52" s="49">
        <v>27</v>
      </c>
      <c r="K52" s="49">
        <v>21</v>
      </c>
      <c r="L52" s="49">
        <v>80</v>
      </c>
      <c r="M52" s="49">
        <v>66</v>
      </c>
      <c r="N52" s="49">
        <v>136</v>
      </c>
      <c r="O52" s="49">
        <v>115</v>
      </c>
      <c r="P52" s="49">
        <v>171</v>
      </c>
      <c r="Q52" s="49">
        <v>141</v>
      </c>
      <c r="R52" s="49">
        <v>20</v>
      </c>
      <c r="S52" s="49">
        <v>15</v>
      </c>
      <c r="T52" s="49">
        <v>57</v>
      </c>
      <c r="U52" s="49">
        <v>45</v>
      </c>
      <c r="V52" s="49">
        <v>188</v>
      </c>
      <c r="W52" s="49">
        <v>161</v>
      </c>
      <c r="X52" s="49">
        <v>472</v>
      </c>
      <c r="Y52" s="49">
        <v>363</v>
      </c>
      <c r="Z52" s="49">
        <v>450</v>
      </c>
      <c r="AA52" s="49">
        <v>420</v>
      </c>
      <c r="AB52" s="49">
        <v>47</v>
      </c>
      <c r="AC52" s="49">
        <v>38</v>
      </c>
      <c r="AD52" s="49">
        <v>8</v>
      </c>
      <c r="AE52" s="49">
        <v>7</v>
      </c>
      <c r="AF52" s="49">
        <v>46</v>
      </c>
      <c r="AG52" s="49">
        <v>38</v>
      </c>
      <c r="AH52" s="49">
        <v>122</v>
      </c>
      <c r="AI52" s="49">
        <v>113</v>
      </c>
      <c r="AJ52" s="49">
        <v>105</v>
      </c>
      <c r="AK52" s="49">
        <v>101</v>
      </c>
      <c r="AL52" s="49">
        <v>14</v>
      </c>
      <c r="AM52" s="49">
        <v>11</v>
      </c>
      <c r="AN52" s="28">
        <f t="shared" si="7"/>
        <v>92</v>
      </c>
      <c r="AO52" s="28">
        <f t="shared" si="7"/>
        <v>73</v>
      </c>
      <c r="AP52" s="28">
        <f t="shared" si="7"/>
        <v>314</v>
      </c>
      <c r="AQ52" s="28">
        <f t="shared" si="7"/>
        <v>265</v>
      </c>
      <c r="AR52" s="28">
        <f t="shared" si="7"/>
        <v>730</v>
      </c>
      <c r="AS52" s="28">
        <f t="shared" si="7"/>
        <v>591</v>
      </c>
      <c r="AT52" s="28">
        <f t="shared" si="7"/>
        <v>726</v>
      </c>
      <c r="AU52" s="28">
        <f t="shared" si="7"/>
        <v>662</v>
      </c>
      <c r="AV52" s="28">
        <f t="shared" si="7"/>
        <v>81</v>
      </c>
      <c r="AW52" s="28">
        <f t="shared" si="7"/>
        <v>64</v>
      </c>
      <c r="AX52" s="28">
        <f t="shared" si="6"/>
        <v>3598</v>
      </c>
    </row>
    <row r="53" spans="1:50" x14ac:dyDescent="0.35">
      <c r="A53" s="25" t="s">
        <v>113</v>
      </c>
      <c r="B53" s="25" t="s">
        <v>114</v>
      </c>
      <c r="C53" s="25" t="s">
        <v>161</v>
      </c>
      <c r="D53" s="25" t="s">
        <v>162</v>
      </c>
      <c r="E53" s="74">
        <v>4</v>
      </c>
      <c r="F53" s="32">
        <f t="shared" si="1"/>
        <v>11113</v>
      </c>
      <c r="G53" s="34">
        <f t="shared" si="2"/>
        <v>8266</v>
      </c>
      <c r="H53" s="28">
        <f t="shared" si="3"/>
        <v>2337</v>
      </c>
      <c r="I53" s="28">
        <f t="shared" si="4"/>
        <v>510</v>
      </c>
      <c r="J53" s="49">
        <v>221</v>
      </c>
      <c r="K53" s="49">
        <v>179</v>
      </c>
      <c r="L53" s="49">
        <v>714</v>
      </c>
      <c r="M53" s="49">
        <v>581</v>
      </c>
      <c r="N53" s="49">
        <v>1390</v>
      </c>
      <c r="O53" s="49">
        <v>1136</v>
      </c>
      <c r="P53" s="49">
        <v>2049</v>
      </c>
      <c r="Q53" s="49">
        <v>1464</v>
      </c>
      <c r="R53" s="49">
        <v>258</v>
      </c>
      <c r="S53" s="49">
        <v>274</v>
      </c>
      <c r="T53" s="49">
        <v>71</v>
      </c>
      <c r="U53" s="49">
        <v>56</v>
      </c>
      <c r="V53" s="49">
        <v>197</v>
      </c>
      <c r="W53" s="49">
        <v>155</v>
      </c>
      <c r="X53" s="49">
        <v>396</v>
      </c>
      <c r="Y53" s="49">
        <v>320</v>
      </c>
      <c r="Z53" s="49">
        <v>615</v>
      </c>
      <c r="AA53" s="49">
        <v>425</v>
      </c>
      <c r="AB53" s="49">
        <v>66</v>
      </c>
      <c r="AC53" s="49">
        <v>36</v>
      </c>
      <c r="AD53" s="49">
        <v>7</v>
      </c>
      <c r="AE53" s="49">
        <v>7</v>
      </c>
      <c r="AF53" s="49">
        <v>42</v>
      </c>
      <c r="AG53" s="49">
        <v>34</v>
      </c>
      <c r="AH53" s="49">
        <v>110</v>
      </c>
      <c r="AI53" s="49">
        <v>102</v>
      </c>
      <c r="AJ53" s="49">
        <v>95</v>
      </c>
      <c r="AK53" s="49">
        <v>91</v>
      </c>
      <c r="AL53" s="49">
        <v>12</v>
      </c>
      <c r="AM53" s="49">
        <v>10</v>
      </c>
      <c r="AN53" s="28">
        <f t="shared" si="7"/>
        <v>299</v>
      </c>
      <c r="AO53" s="28">
        <f t="shared" si="7"/>
        <v>242</v>
      </c>
      <c r="AP53" s="28">
        <f t="shared" si="7"/>
        <v>953</v>
      </c>
      <c r="AQ53" s="28">
        <f t="shared" si="7"/>
        <v>770</v>
      </c>
      <c r="AR53" s="28">
        <f t="shared" si="7"/>
        <v>1896</v>
      </c>
      <c r="AS53" s="28">
        <f t="shared" si="7"/>
        <v>1558</v>
      </c>
      <c r="AT53" s="28">
        <f t="shared" si="7"/>
        <v>2759</v>
      </c>
      <c r="AU53" s="28">
        <f t="shared" si="7"/>
        <v>1980</v>
      </c>
      <c r="AV53" s="28">
        <f t="shared" si="7"/>
        <v>336</v>
      </c>
      <c r="AW53" s="28">
        <f t="shared" si="7"/>
        <v>320</v>
      </c>
      <c r="AX53" s="28">
        <f t="shared" si="6"/>
        <v>11113</v>
      </c>
    </row>
    <row r="54" spans="1:50" x14ac:dyDescent="0.35">
      <c r="A54" s="25" t="s">
        <v>113</v>
      </c>
      <c r="B54" s="25" t="s">
        <v>114</v>
      </c>
      <c r="C54" s="25" t="s">
        <v>163</v>
      </c>
      <c r="D54" s="25" t="s">
        <v>164</v>
      </c>
      <c r="E54" s="74">
        <v>3</v>
      </c>
      <c r="F54" s="32">
        <f t="shared" si="1"/>
        <v>10695</v>
      </c>
      <c r="G54" s="34">
        <f t="shared" si="2"/>
        <v>4889</v>
      </c>
      <c r="H54" s="28">
        <f t="shared" si="3"/>
        <v>5651</v>
      </c>
      <c r="I54" s="28">
        <f t="shared" si="4"/>
        <v>155</v>
      </c>
      <c r="J54" s="49">
        <v>244</v>
      </c>
      <c r="K54" s="49">
        <v>192</v>
      </c>
      <c r="L54" s="49">
        <v>474</v>
      </c>
      <c r="M54" s="49">
        <v>390</v>
      </c>
      <c r="N54" s="49">
        <v>902</v>
      </c>
      <c r="O54" s="49">
        <v>752</v>
      </c>
      <c r="P54" s="49">
        <v>908</v>
      </c>
      <c r="Q54" s="49">
        <v>713</v>
      </c>
      <c r="R54" s="49">
        <v>173</v>
      </c>
      <c r="S54" s="49">
        <v>141</v>
      </c>
      <c r="T54" s="49">
        <v>332</v>
      </c>
      <c r="U54" s="49">
        <v>273</v>
      </c>
      <c r="V54" s="49">
        <v>605</v>
      </c>
      <c r="W54" s="49">
        <v>509</v>
      </c>
      <c r="X54" s="49">
        <v>1001</v>
      </c>
      <c r="Y54" s="49">
        <v>790</v>
      </c>
      <c r="Z54" s="49">
        <v>969</v>
      </c>
      <c r="AA54" s="49">
        <v>773</v>
      </c>
      <c r="AB54" s="49">
        <v>233</v>
      </c>
      <c r="AC54" s="49">
        <v>166</v>
      </c>
      <c r="AD54" s="49">
        <v>2</v>
      </c>
      <c r="AE54" s="49">
        <v>2</v>
      </c>
      <c r="AF54" s="49">
        <v>13</v>
      </c>
      <c r="AG54" s="49">
        <v>10</v>
      </c>
      <c r="AH54" s="49">
        <v>33</v>
      </c>
      <c r="AI54" s="49">
        <v>31</v>
      </c>
      <c r="AJ54" s="49">
        <v>29</v>
      </c>
      <c r="AK54" s="49">
        <v>28</v>
      </c>
      <c r="AL54" s="49">
        <v>4</v>
      </c>
      <c r="AM54" s="49">
        <v>3</v>
      </c>
      <c r="AN54" s="28">
        <f t="shared" si="7"/>
        <v>578</v>
      </c>
      <c r="AO54" s="28">
        <f t="shared" si="7"/>
        <v>467</v>
      </c>
      <c r="AP54" s="28">
        <f t="shared" si="7"/>
        <v>1092</v>
      </c>
      <c r="AQ54" s="28">
        <f t="shared" si="7"/>
        <v>909</v>
      </c>
      <c r="AR54" s="28">
        <f t="shared" si="7"/>
        <v>1936</v>
      </c>
      <c r="AS54" s="28">
        <f t="shared" si="7"/>
        <v>1573</v>
      </c>
      <c r="AT54" s="28">
        <f t="shared" si="7"/>
        <v>1906</v>
      </c>
      <c r="AU54" s="28">
        <f t="shared" si="7"/>
        <v>1514</v>
      </c>
      <c r="AV54" s="28">
        <f t="shared" si="7"/>
        <v>410</v>
      </c>
      <c r="AW54" s="28">
        <f t="shared" si="7"/>
        <v>310</v>
      </c>
      <c r="AX54" s="28">
        <f t="shared" si="6"/>
        <v>10695</v>
      </c>
    </row>
    <row r="55" spans="1:50" x14ac:dyDescent="0.35">
      <c r="A55" s="25" t="s">
        <v>113</v>
      </c>
      <c r="B55" s="25" t="s">
        <v>114</v>
      </c>
      <c r="C55" s="25" t="s">
        <v>165</v>
      </c>
      <c r="D55" s="25" t="s">
        <v>166</v>
      </c>
      <c r="E55" s="74">
        <v>2</v>
      </c>
      <c r="F55" s="32">
        <f t="shared" si="1"/>
        <v>0</v>
      </c>
      <c r="G55" s="34">
        <f t="shared" si="2"/>
        <v>0</v>
      </c>
      <c r="H55" s="28">
        <f t="shared" si="3"/>
        <v>0</v>
      </c>
      <c r="I55" s="28">
        <f t="shared" si="4"/>
        <v>0</v>
      </c>
      <c r="J55" s="49">
        <v>0</v>
      </c>
      <c r="K55" s="49">
        <v>0</v>
      </c>
      <c r="L55" s="49">
        <v>0</v>
      </c>
      <c r="M55" s="49">
        <v>0</v>
      </c>
      <c r="N55" s="49">
        <v>0</v>
      </c>
      <c r="O55" s="49">
        <v>0</v>
      </c>
      <c r="P55" s="49">
        <v>0</v>
      </c>
      <c r="Q55" s="49">
        <v>0</v>
      </c>
      <c r="R55" s="49">
        <v>0</v>
      </c>
      <c r="S55" s="49">
        <v>0</v>
      </c>
      <c r="T55" s="49">
        <v>0</v>
      </c>
      <c r="U55" s="49">
        <v>0</v>
      </c>
      <c r="V55" s="49">
        <v>0</v>
      </c>
      <c r="W55" s="49">
        <v>0</v>
      </c>
      <c r="X55" s="49">
        <v>0</v>
      </c>
      <c r="Y55" s="49">
        <v>0</v>
      </c>
      <c r="Z55" s="49">
        <v>0</v>
      </c>
      <c r="AA55" s="49">
        <v>0</v>
      </c>
      <c r="AB55" s="49">
        <v>0</v>
      </c>
      <c r="AC55" s="49">
        <v>0</v>
      </c>
      <c r="AD55" s="49">
        <v>0</v>
      </c>
      <c r="AE55" s="49">
        <v>0</v>
      </c>
      <c r="AF55" s="49">
        <v>0</v>
      </c>
      <c r="AG55" s="49">
        <v>0</v>
      </c>
      <c r="AH55" s="49">
        <v>0</v>
      </c>
      <c r="AI55" s="49">
        <v>0</v>
      </c>
      <c r="AJ55" s="49">
        <v>0</v>
      </c>
      <c r="AK55" s="49">
        <v>0</v>
      </c>
      <c r="AL55" s="49">
        <v>0</v>
      </c>
      <c r="AM55" s="49">
        <v>0</v>
      </c>
      <c r="AN55" s="28">
        <f t="shared" si="7"/>
        <v>0</v>
      </c>
      <c r="AO55" s="28">
        <f t="shared" si="7"/>
        <v>0</v>
      </c>
      <c r="AP55" s="28">
        <f t="shared" si="7"/>
        <v>0</v>
      </c>
      <c r="AQ55" s="28">
        <f t="shared" si="7"/>
        <v>0</v>
      </c>
      <c r="AR55" s="28">
        <f t="shared" si="7"/>
        <v>0</v>
      </c>
      <c r="AS55" s="28">
        <f t="shared" si="7"/>
        <v>0</v>
      </c>
      <c r="AT55" s="28">
        <f t="shared" si="7"/>
        <v>0</v>
      </c>
      <c r="AU55" s="28">
        <f t="shared" si="7"/>
        <v>0</v>
      </c>
      <c r="AV55" s="28">
        <f t="shared" si="7"/>
        <v>0</v>
      </c>
      <c r="AW55" s="28">
        <f t="shared" si="7"/>
        <v>0</v>
      </c>
      <c r="AX55" s="28">
        <f t="shared" si="6"/>
        <v>0</v>
      </c>
    </row>
    <row r="56" spans="1:50" x14ac:dyDescent="0.35">
      <c r="A56" s="25" t="s">
        <v>113</v>
      </c>
      <c r="B56" s="25" t="s">
        <v>114</v>
      </c>
      <c r="C56" s="25" t="s">
        <v>167</v>
      </c>
      <c r="D56" s="25" t="s">
        <v>168</v>
      </c>
      <c r="E56" s="74">
        <v>2</v>
      </c>
      <c r="F56" s="32">
        <f t="shared" si="1"/>
        <v>1931</v>
      </c>
      <c r="G56" s="34">
        <f t="shared" si="2"/>
        <v>88</v>
      </c>
      <c r="H56" s="28">
        <f t="shared" si="3"/>
        <v>0</v>
      </c>
      <c r="I56" s="28">
        <f t="shared" si="4"/>
        <v>1843</v>
      </c>
      <c r="J56" s="49">
        <v>5</v>
      </c>
      <c r="K56" s="49">
        <v>4</v>
      </c>
      <c r="L56" s="49">
        <v>11</v>
      </c>
      <c r="M56" s="49">
        <v>9</v>
      </c>
      <c r="N56" s="49">
        <v>13</v>
      </c>
      <c r="O56" s="49">
        <v>11</v>
      </c>
      <c r="P56" s="49">
        <v>18</v>
      </c>
      <c r="Q56" s="49">
        <v>15</v>
      </c>
      <c r="R56" s="49">
        <v>1</v>
      </c>
      <c r="S56" s="49">
        <v>1</v>
      </c>
      <c r="T56" s="49">
        <v>0</v>
      </c>
      <c r="U56" s="49">
        <v>0</v>
      </c>
      <c r="V56" s="49">
        <v>0</v>
      </c>
      <c r="W56" s="49">
        <v>0</v>
      </c>
      <c r="X56" s="49">
        <v>0</v>
      </c>
      <c r="Y56" s="49">
        <v>0</v>
      </c>
      <c r="Z56" s="49">
        <v>0</v>
      </c>
      <c r="AA56" s="49">
        <v>0</v>
      </c>
      <c r="AB56" s="49">
        <v>0</v>
      </c>
      <c r="AC56" s="49">
        <v>0</v>
      </c>
      <c r="AD56" s="49">
        <v>26</v>
      </c>
      <c r="AE56" s="49">
        <v>24</v>
      </c>
      <c r="AF56" s="49">
        <v>151</v>
      </c>
      <c r="AG56" s="49">
        <v>123</v>
      </c>
      <c r="AH56" s="49">
        <v>398</v>
      </c>
      <c r="AI56" s="49">
        <v>367</v>
      </c>
      <c r="AJ56" s="49">
        <v>343</v>
      </c>
      <c r="AK56" s="49">
        <v>330</v>
      </c>
      <c r="AL56" s="49">
        <v>44</v>
      </c>
      <c r="AM56" s="49">
        <v>37</v>
      </c>
      <c r="AN56" s="28">
        <f t="shared" si="7"/>
        <v>31</v>
      </c>
      <c r="AO56" s="28">
        <f t="shared" si="7"/>
        <v>28</v>
      </c>
      <c r="AP56" s="28">
        <f t="shared" si="7"/>
        <v>162</v>
      </c>
      <c r="AQ56" s="28">
        <f t="shared" si="7"/>
        <v>132</v>
      </c>
      <c r="AR56" s="28">
        <f t="shared" si="7"/>
        <v>411</v>
      </c>
      <c r="AS56" s="28">
        <f t="shared" si="7"/>
        <v>378</v>
      </c>
      <c r="AT56" s="28">
        <f t="shared" si="7"/>
        <v>361</v>
      </c>
      <c r="AU56" s="28">
        <f t="shared" si="7"/>
        <v>345</v>
      </c>
      <c r="AV56" s="28">
        <f t="shared" si="7"/>
        <v>45</v>
      </c>
      <c r="AW56" s="28">
        <f t="shared" si="7"/>
        <v>38</v>
      </c>
      <c r="AX56" s="28">
        <f t="shared" si="6"/>
        <v>1931</v>
      </c>
    </row>
    <row r="57" spans="1:50" x14ac:dyDescent="0.35">
      <c r="A57" s="25" t="s">
        <v>169</v>
      </c>
      <c r="B57" s="25" t="s">
        <v>170</v>
      </c>
      <c r="C57" s="25" t="s">
        <v>171</v>
      </c>
      <c r="D57" s="25" t="s">
        <v>172</v>
      </c>
      <c r="E57" s="74">
        <v>2</v>
      </c>
      <c r="F57" s="32">
        <f t="shared" si="1"/>
        <v>3012</v>
      </c>
      <c r="G57" s="34">
        <f t="shared" si="2"/>
        <v>1536</v>
      </c>
      <c r="H57" s="28">
        <f t="shared" si="3"/>
        <v>0</v>
      </c>
      <c r="I57" s="28">
        <f t="shared" si="4"/>
        <v>1476</v>
      </c>
      <c r="J57" s="49">
        <v>90</v>
      </c>
      <c r="K57" s="49">
        <v>69</v>
      </c>
      <c r="L57" s="49">
        <v>135</v>
      </c>
      <c r="M57" s="49">
        <v>108</v>
      </c>
      <c r="N57" s="49">
        <v>279</v>
      </c>
      <c r="O57" s="49">
        <v>209</v>
      </c>
      <c r="P57" s="49">
        <v>375</v>
      </c>
      <c r="Q57" s="49">
        <v>182</v>
      </c>
      <c r="R57" s="49">
        <v>51</v>
      </c>
      <c r="S57" s="49">
        <v>38</v>
      </c>
      <c r="T57" s="49">
        <v>0</v>
      </c>
      <c r="U57" s="49">
        <v>0</v>
      </c>
      <c r="V57" s="49">
        <v>0</v>
      </c>
      <c r="W57" s="49">
        <v>0</v>
      </c>
      <c r="X57" s="49">
        <v>0</v>
      </c>
      <c r="Y57" s="49">
        <v>0</v>
      </c>
      <c r="Z57" s="49">
        <v>0</v>
      </c>
      <c r="AA57" s="49">
        <v>0</v>
      </c>
      <c r="AB57" s="49">
        <v>0</v>
      </c>
      <c r="AC57" s="49">
        <v>0</v>
      </c>
      <c r="AD57" s="49">
        <v>21</v>
      </c>
      <c r="AE57" s="49">
        <v>19</v>
      </c>
      <c r="AF57" s="49">
        <v>121</v>
      </c>
      <c r="AG57" s="49">
        <v>99</v>
      </c>
      <c r="AH57" s="49">
        <v>319</v>
      </c>
      <c r="AI57" s="49">
        <v>294</v>
      </c>
      <c r="AJ57" s="49">
        <v>274</v>
      </c>
      <c r="AK57" s="49">
        <v>264</v>
      </c>
      <c r="AL57" s="49">
        <v>35</v>
      </c>
      <c r="AM57" s="49">
        <v>30</v>
      </c>
      <c r="AN57" s="28">
        <f t="shared" si="7"/>
        <v>111</v>
      </c>
      <c r="AO57" s="28">
        <f t="shared" si="7"/>
        <v>88</v>
      </c>
      <c r="AP57" s="28">
        <f t="shared" si="7"/>
        <v>256</v>
      </c>
      <c r="AQ57" s="28">
        <f t="shared" si="7"/>
        <v>207</v>
      </c>
      <c r="AR57" s="28">
        <f t="shared" si="7"/>
        <v>598</v>
      </c>
      <c r="AS57" s="28">
        <f t="shared" si="7"/>
        <v>503</v>
      </c>
      <c r="AT57" s="28">
        <f t="shared" si="7"/>
        <v>649</v>
      </c>
      <c r="AU57" s="28">
        <f t="shared" si="7"/>
        <v>446</v>
      </c>
      <c r="AV57" s="28">
        <f t="shared" si="7"/>
        <v>86</v>
      </c>
      <c r="AW57" s="28">
        <f t="shared" si="7"/>
        <v>68</v>
      </c>
      <c r="AX57" s="28">
        <f t="shared" si="6"/>
        <v>3012</v>
      </c>
    </row>
    <row r="58" spans="1:50" x14ac:dyDescent="0.35">
      <c r="A58" s="25" t="s">
        <v>169</v>
      </c>
      <c r="B58" s="25" t="s">
        <v>170</v>
      </c>
      <c r="C58" s="25" t="s">
        <v>173</v>
      </c>
      <c r="D58" s="25" t="s">
        <v>174</v>
      </c>
      <c r="E58" s="74">
        <v>2</v>
      </c>
      <c r="F58" s="32">
        <f t="shared" si="1"/>
        <v>1533</v>
      </c>
      <c r="G58" s="34">
        <f t="shared" si="2"/>
        <v>342</v>
      </c>
      <c r="H58" s="28">
        <f t="shared" si="3"/>
        <v>0</v>
      </c>
      <c r="I58" s="28">
        <f t="shared" si="4"/>
        <v>1191</v>
      </c>
      <c r="J58" s="49">
        <v>13</v>
      </c>
      <c r="K58" s="49">
        <v>9</v>
      </c>
      <c r="L58" s="49">
        <v>22</v>
      </c>
      <c r="M58" s="49">
        <v>16</v>
      </c>
      <c r="N58" s="49">
        <v>74</v>
      </c>
      <c r="O58" s="49">
        <v>58</v>
      </c>
      <c r="P58" s="49">
        <v>87</v>
      </c>
      <c r="Q58" s="49">
        <v>57</v>
      </c>
      <c r="R58" s="49">
        <v>4</v>
      </c>
      <c r="S58" s="49">
        <v>2</v>
      </c>
      <c r="T58" s="49">
        <v>0</v>
      </c>
      <c r="U58" s="49">
        <v>0</v>
      </c>
      <c r="V58" s="49">
        <v>0</v>
      </c>
      <c r="W58" s="49">
        <v>0</v>
      </c>
      <c r="X58" s="49">
        <v>0</v>
      </c>
      <c r="Y58" s="49">
        <v>0</v>
      </c>
      <c r="Z58" s="49">
        <v>0</v>
      </c>
      <c r="AA58" s="49">
        <v>0</v>
      </c>
      <c r="AB58" s="49">
        <v>0</v>
      </c>
      <c r="AC58" s="49">
        <v>0</v>
      </c>
      <c r="AD58" s="49">
        <v>17</v>
      </c>
      <c r="AE58" s="49">
        <v>15</v>
      </c>
      <c r="AF58" s="49">
        <v>98</v>
      </c>
      <c r="AG58" s="49">
        <v>80</v>
      </c>
      <c r="AH58" s="49">
        <v>257</v>
      </c>
      <c r="AI58" s="49">
        <v>237</v>
      </c>
      <c r="AJ58" s="49">
        <v>221</v>
      </c>
      <c r="AK58" s="49">
        <v>213</v>
      </c>
      <c r="AL58" s="49">
        <v>29</v>
      </c>
      <c r="AM58" s="49">
        <v>24</v>
      </c>
      <c r="AN58" s="28">
        <f t="shared" si="7"/>
        <v>30</v>
      </c>
      <c r="AO58" s="28">
        <f t="shared" si="7"/>
        <v>24</v>
      </c>
      <c r="AP58" s="28">
        <f t="shared" si="7"/>
        <v>120</v>
      </c>
      <c r="AQ58" s="28">
        <f t="shared" si="7"/>
        <v>96</v>
      </c>
      <c r="AR58" s="28">
        <f t="shared" si="7"/>
        <v>331</v>
      </c>
      <c r="AS58" s="28">
        <f t="shared" si="7"/>
        <v>295</v>
      </c>
      <c r="AT58" s="28">
        <f t="shared" si="7"/>
        <v>308</v>
      </c>
      <c r="AU58" s="28">
        <f t="shared" si="7"/>
        <v>270</v>
      </c>
      <c r="AV58" s="28">
        <f t="shared" si="7"/>
        <v>33</v>
      </c>
      <c r="AW58" s="28">
        <f t="shared" si="7"/>
        <v>26</v>
      </c>
      <c r="AX58" s="28">
        <f t="shared" si="6"/>
        <v>1533</v>
      </c>
    </row>
    <row r="59" spans="1:50" x14ac:dyDescent="0.35">
      <c r="A59" s="25" t="s">
        <v>169</v>
      </c>
      <c r="B59" s="25" t="s">
        <v>170</v>
      </c>
      <c r="C59" s="25" t="s">
        <v>175</v>
      </c>
      <c r="D59" s="25" t="s">
        <v>176</v>
      </c>
      <c r="E59" s="74">
        <v>4</v>
      </c>
      <c r="F59" s="32">
        <f t="shared" si="1"/>
        <v>2747</v>
      </c>
      <c r="G59" s="34">
        <f t="shared" si="2"/>
        <v>826</v>
      </c>
      <c r="H59" s="28">
        <f t="shared" si="3"/>
        <v>71</v>
      </c>
      <c r="I59" s="28">
        <f t="shared" si="4"/>
        <v>1850</v>
      </c>
      <c r="J59" s="49">
        <v>34</v>
      </c>
      <c r="K59" s="49">
        <v>27</v>
      </c>
      <c r="L59" s="49">
        <v>49</v>
      </c>
      <c r="M59" s="49">
        <v>40</v>
      </c>
      <c r="N59" s="49">
        <v>144</v>
      </c>
      <c r="O59" s="49">
        <v>115</v>
      </c>
      <c r="P59" s="49">
        <v>237</v>
      </c>
      <c r="Q59" s="49">
        <v>152</v>
      </c>
      <c r="R59" s="49">
        <v>16</v>
      </c>
      <c r="S59" s="49">
        <v>12</v>
      </c>
      <c r="T59" s="49">
        <v>3</v>
      </c>
      <c r="U59" s="49">
        <v>2</v>
      </c>
      <c r="V59" s="49">
        <v>4</v>
      </c>
      <c r="W59" s="49">
        <v>3</v>
      </c>
      <c r="X59" s="49">
        <v>11</v>
      </c>
      <c r="Y59" s="49">
        <v>9</v>
      </c>
      <c r="Z59" s="49">
        <v>22</v>
      </c>
      <c r="AA59" s="49">
        <v>15</v>
      </c>
      <c r="AB59" s="49">
        <v>1</v>
      </c>
      <c r="AC59" s="49">
        <v>1</v>
      </c>
      <c r="AD59" s="49">
        <v>26</v>
      </c>
      <c r="AE59" s="49">
        <v>24</v>
      </c>
      <c r="AF59" s="49">
        <v>152</v>
      </c>
      <c r="AG59" s="49">
        <v>124</v>
      </c>
      <c r="AH59" s="49">
        <v>400</v>
      </c>
      <c r="AI59" s="49">
        <v>368</v>
      </c>
      <c r="AJ59" s="49">
        <v>344</v>
      </c>
      <c r="AK59" s="49">
        <v>331</v>
      </c>
      <c r="AL59" s="49">
        <v>44</v>
      </c>
      <c r="AM59" s="49">
        <v>37</v>
      </c>
      <c r="AN59" s="28">
        <f t="shared" si="7"/>
        <v>63</v>
      </c>
      <c r="AO59" s="28">
        <f t="shared" si="7"/>
        <v>53</v>
      </c>
      <c r="AP59" s="28">
        <f t="shared" si="7"/>
        <v>205</v>
      </c>
      <c r="AQ59" s="28">
        <f t="shared" si="7"/>
        <v>167</v>
      </c>
      <c r="AR59" s="28">
        <f t="shared" si="7"/>
        <v>555</v>
      </c>
      <c r="AS59" s="28">
        <f t="shared" si="7"/>
        <v>492</v>
      </c>
      <c r="AT59" s="28">
        <f t="shared" si="7"/>
        <v>603</v>
      </c>
      <c r="AU59" s="28">
        <f t="shared" si="7"/>
        <v>498</v>
      </c>
      <c r="AV59" s="28">
        <f t="shared" si="7"/>
        <v>61</v>
      </c>
      <c r="AW59" s="28">
        <f t="shared" si="7"/>
        <v>50</v>
      </c>
      <c r="AX59" s="28">
        <f t="shared" si="6"/>
        <v>2747</v>
      </c>
    </row>
    <row r="60" spans="1:50" x14ac:dyDescent="0.35">
      <c r="A60" s="25" t="s">
        <v>169</v>
      </c>
      <c r="B60" s="25" t="s">
        <v>170</v>
      </c>
      <c r="C60" s="25" t="s">
        <v>177</v>
      </c>
      <c r="D60" s="25" t="s">
        <v>178</v>
      </c>
      <c r="E60" s="74">
        <v>3</v>
      </c>
      <c r="F60" s="32">
        <f t="shared" si="1"/>
        <v>1930</v>
      </c>
      <c r="G60" s="34">
        <f t="shared" si="2"/>
        <v>144</v>
      </c>
      <c r="H60" s="28">
        <f t="shared" si="3"/>
        <v>0</v>
      </c>
      <c r="I60" s="28">
        <f t="shared" si="4"/>
        <v>1786</v>
      </c>
      <c r="J60" s="49">
        <v>6</v>
      </c>
      <c r="K60" s="49">
        <v>5</v>
      </c>
      <c r="L60" s="49">
        <v>15</v>
      </c>
      <c r="M60" s="49">
        <v>12</v>
      </c>
      <c r="N60" s="49">
        <v>26</v>
      </c>
      <c r="O60" s="49">
        <v>22</v>
      </c>
      <c r="P60" s="49">
        <v>28</v>
      </c>
      <c r="Q60" s="49">
        <v>23</v>
      </c>
      <c r="R60" s="49">
        <v>4</v>
      </c>
      <c r="S60" s="49">
        <v>3</v>
      </c>
      <c r="T60" s="49">
        <v>0</v>
      </c>
      <c r="U60" s="49">
        <v>0</v>
      </c>
      <c r="V60" s="49">
        <v>0</v>
      </c>
      <c r="W60" s="49">
        <v>0</v>
      </c>
      <c r="X60" s="49">
        <v>0</v>
      </c>
      <c r="Y60" s="49">
        <v>0</v>
      </c>
      <c r="Z60" s="49">
        <v>0</v>
      </c>
      <c r="AA60" s="49">
        <v>0</v>
      </c>
      <c r="AB60" s="49">
        <v>0</v>
      </c>
      <c r="AC60" s="49">
        <v>0</v>
      </c>
      <c r="AD60" s="49">
        <v>25</v>
      </c>
      <c r="AE60" s="49">
        <v>23</v>
      </c>
      <c r="AF60" s="49">
        <v>146</v>
      </c>
      <c r="AG60" s="49">
        <v>120</v>
      </c>
      <c r="AH60" s="49">
        <v>386</v>
      </c>
      <c r="AI60" s="49">
        <v>355</v>
      </c>
      <c r="AJ60" s="49">
        <v>332</v>
      </c>
      <c r="AK60" s="49">
        <v>320</v>
      </c>
      <c r="AL60" s="49">
        <v>43</v>
      </c>
      <c r="AM60" s="49">
        <v>36</v>
      </c>
      <c r="AN60" s="28">
        <f t="shared" si="7"/>
        <v>31</v>
      </c>
      <c r="AO60" s="28">
        <f t="shared" si="7"/>
        <v>28</v>
      </c>
      <c r="AP60" s="28">
        <f t="shared" si="7"/>
        <v>161</v>
      </c>
      <c r="AQ60" s="28">
        <f t="shared" si="7"/>
        <v>132</v>
      </c>
      <c r="AR60" s="28">
        <f t="shared" si="7"/>
        <v>412</v>
      </c>
      <c r="AS60" s="28">
        <f t="shared" si="7"/>
        <v>377</v>
      </c>
      <c r="AT60" s="28">
        <f t="shared" si="7"/>
        <v>360</v>
      </c>
      <c r="AU60" s="28">
        <f t="shared" si="7"/>
        <v>343</v>
      </c>
      <c r="AV60" s="28">
        <f t="shared" si="7"/>
        <v>47</v>
      </c>
      <c r="AW60" s="28">
        <f t="shared" si="7"/>
        <v>39</v>
      </c>
      <c r="AX60" s="28">
        <f t="shared" si="6"/>
        <v>1930</v>
      </c>
    </row>
    <row r="61" spans="1:50" x14ac:dyDescent="0.35">
      <c r="A61" s="25" t="s">
        <v>169</v>
      </c>
      <c r="B61" s="25" t="s">
        <v>170</v>
      </c>
      <c r="C61" s="25" t="s">
        <v>179</v>
      </c>
      <c r="D61" s="25" t="s">
        <v>180</v>
      </c>
      <c r="E61" s="74">
        <v>2</v>
      </c>
      <c r="F61" s="32">
        <f t="shared" si="1"/>
        <v>2362</v>
      </c>
      <c r="G61" s="34">
        <f t="shared" si="2"/>
        <v>118</v>
      </c>
      <c r="H61" s="28">
        <f t="shared" si="3"/>
        <v>0</v>
      </c>
      <c r="I61" s="28">
        <f t="shared" si="4"/>
        <v>2244</v>
      </c>
      <c r="J61" s="49">
        <v>3</v>
      </c>
      <c r="K61" s="49">
        <v>2</v>
      </c>
      <c r="L61" s="49">
        <v>8</v>
      </c>
      <c r="M61" s="49">
        <v>8</v>
      </c>
      <c r="N61" s="49">
        <v>28</v>
      </c>
      <c r="O61" s="49">
        <v>27</v>
      </c>
      <c r="P61" s="49">
        <v>20</v>
      </c>
      <c r="Q61" s="49">
        <v>18</v>
      </c>
      <c r="R61" s="49">
        <v>2</v>
      </c>
      <c r="S61" s="49">
        <v>2</v>
      </c>
      <c r="T61" s="49">
        <v>0</v>
      </c>
      <c r="U61" s="49">
        <v>0</v>
      </c>
      <c r="V61" s="49">
        <v>0</v>
      </c>
      <c r="W61" s="49">
        <v>0</v>
      </c>
      <c r="X61" s="49">
        <v>0</v>
      </c>
      <c r="Y61" s="49">
        <v>0</v>
      </c>
      <c r="Z61" s="49">
        <v>0</v>
      </c>
      <c r="AA61" s="49">
        <v>0</v>
      </c>
      <c r="AB61" s="49">
        <v>0</v>
      </c>
      <c r="AC61" s="49">
        <v>0</v>
      </c>
      <c r="AD61" s="49">
        <v>31</v>
      </c>
      <c r="AE61" s="49">
        <v>29</v>
      </c>
      <c r="AF61" s="49">
        <v>184</v>
      </c>
      <c r="AG61" s="49">
        <v>150</v>
      </c>
      <c r="AH61" s="49">
        <v>485</v>
      </c>
      <c r="AI61" s="49">
        <v>447</v>
      </c>
      <c r="AJ61" s="49">
        <v>417</v>
      </c>
      <c r="AK61" s="49">
        <v>402</v>
      </c>
      <c r="AL61" s="49">
        <v>54</v>
      </c>
      <c r="AM61" s="49">
        <v>45</v>
      </c>
      <c r="AN61" s="28">
        <f t="shared" si="7"/>
        <v>34</v>
      </c>
      <c r="AO61" s="28">
        <f t="shared" si="7"/>
        <v>31</v>
      </c>
      <c r="AP61" s="28">
        <f t="shared" si="7"/>
        <v>192</v>
      </c>
      <c r="AQ61" s="28">
        <f t="shared" si="7"/>
        <v>158</v>
      </c>
      <c r="AR61" s="28">
        <f t="shared" si="7"/>
        <v>513</v>
      </c>
      <c r="AS61" s="28">
        <f t="shared" si="7"/>
        <v>474</v>
      </c>
      <c r="AT61" s="28">
        <f t="shared" si="7"/>
        <v>437</v>
      </c>
      <c r="AU61" s="28">
        <f t="shared" si="7"/>
        <v>420</v>
      </c>
      <c r="AV61" s="28">
        <f t="shared" si="7"/>
        <v>56</v>
      </c>
      <c r="AW61" s="28">
        <f t="shared" si="7"/>
        <v>47</v>
      </c>
      <c r="AX61" s="28">
        <f t="shared" si="6"/>
        <v>2362</v>
      </c>
    </row>
    <row r="62" spans="1:50" x14ac:dyDescent="0.35">
      <c r="A62" s="25" t="s">
        <v>169</v>
      </c>
      <c r="B62" s="25" t="s">
        <v>170</v>
      </c>
      <c r="C62" s="25" t="s">
        <v>181</v>
      </c>
      <c r="D62" s="25" t="s">
        <v>182</v>
      </c>
      <c r="E62" s="74">
        <v>3</v>
      </c>
      <c r="F62" s="32">
        <f t="shared" si="1"/>
        <v>3580</v>
      </c>
      <c r="G62" s="34">
        <f t="shared" si="2"/>
        <v>208</v>
      </c>
      <c r="H62" s="28">
        <f t="shared" si="3"/>
        <v>1859</v>
      </c>
      <c r="I62" s="28">
        <f t="shared" si="4"/>
        <v>1513</v>
      </c>
      <c r="J62" s="49">
        <v>7</v>
      </c>
      <c r="K62" s="49">
        <v>5</v>
      </c>
      <c r="L62" s="49">
        <v>15</v>
      </c>
      <c r="M62" s="49">
        <v>10</v>
      </c>
      <c r="N62" s="49">
        <v>51</v>
      </c>
      <c r="O62" s="49">
        <v>37</v>
      </c>
      <c r="P62" s="49">
        <v>38</v>
      </c>
      <c r="Q62" s="49">
        <v>30</v>
      </c>
      <c r="R62" s="49">
        <v>9</v>
      </c>
      <c r="S62" s="49">
        <v>6</v>
      </c>
      <c r="T62" s="49">
        <v>77</v>
      </c>
      <c r="U62" s="49">
        <v>56</v>
      </c>
      <c r="V62" s="49">
        <v>150</v>
      </c>
      <c r="W62" s="49">
        <v>97</v>
      </c>
      <c r="X62" s="49">
        <v>430</v>
      </c>
      <c r="Y62" s="49">
        <v>349</v>
      </c>
      <c r="Z62" s="49">
        <v>336</v>
      </c>
      <c r="AA62" s="49">
        <v>267</v>
      </c>
      <c r="AB62" s="49">
        <v>56</v>
      </c>
      <c r="AC62" s="49">
        <v>41</v>
      </c>
      <c r="AD62" s="49">
        <v>21</v>
      </c>
      <c r="AE62" s="49">
        <v>20</v>
      </c>
      <c r="AF62" s="49">
        <v>124</v>
      </c>
      <c r="AG62" s="49">
        <v>101</v>
      </c>
      <c r="AH62" s="49">
        <v>327</v>
      </c>
      <c r="AI62" s="49">
        <v>301</v>
      </c>
      <c r="AJ62" s="49">
        <v>282</v>
      </c>
      <c r="AK62" s="49">
        <v>271</v>
      </c>
      <c r="AL62" s="49">
        <v>36</v>
      </c>
      <c r="AM62" s="49">
        <v>30</v>
      </c>
      <c r="AN62" s="28">
        <f t="shared" si="7"/>
        <v>105</v>
      </c>
      <c r="AO62" s="28">
        <f t="shared" si="7"/>
        <v>81</v>
      </c>
      <c r="AP62" s="28">
        <f t="shared" si="7"/>
        <v>289</v>
      </c>
      <c r="AQ62" s="28">
        <f t="shared" si="7"/>
        <v>208</v>
      </c>
      <c r="AR62" s="28">
        <f t="shared" si="7"/>
        <v>808</v>
      </c>
      <c r="AS62" s="28">
        <f t="shared" si="7"/>
        <v>687</v>
      </c>
      <c r="AT62" s="28">
        <f t="shared" si="7"/>
        <v>656</v>
      </c>
      <c r="AU62" s="28">
        <f t="shared" si="7"/>
        <v>568</v>
      </c>
      <c r="AV62" s="28">
        <f t="shared" si="7"/>
        <v>101</v>
      </c>
      <c r="AW62" s="28">
        <f t="shared" si="7"/>
        <v>77</v>
      </c>
      <c r="AX62" s="28">
        <f t="shared" si="6"/>
        <v>3580</v>
      </c>
    </row>
    <row r="63" spans="1:50" x14ac:dyDescent="0.35">
      <c r="A63" s="25" t="s">
        <v>169</v>
      </c>
      <c r="B63" s="25" t="s">
        <v>170</v>
      </c>
      <c r="C63" s="25" t="s">
        <v>183</v>
      </c>
      <c r="D63" s="25" t="s">
        <v>184</v>
      </c>
      <c r="E63" s="74">
        <v>4</v>
      </c>
      <c r="F63" s="32">
        <f t="shared" si="1"/>
        <v>6293</v>
      </c>
      <c r="G63" s="34">
        <f t="shared" si="2"/>
        <v>2206</v>
      </c>
      <c r="H63" s="28">
        <f t="shared" si="3"/>
        <v>3495</v>
      </c>
      <c r="I63" s="28">
        <f t="shared" si="4"/>
        <v>592</v>
      </c>
      <c r="J63" s="49">
        <v>176</v>
      </c>
      <c r="K63" s="49">
        <v>135</v>
      </c>
      <c r="L63" s="49">
        <v>244</v>
      </c>
      <c r="M63" s="49">
        <v>200</v>
      </c>
      <c r="N63" s="49">
        <v>413</v>
      </c>
      <c r="O63" s="49">
        <v>347</v>
      </c>
      <c r="P63" s="49">
        <v>288</v>
      </c>
      <c r="Q63" s="49">
        <v>239</v>
      </c>
      <c r="R63" s="49">
        <v>91</v>
      </c>
      <c r="S63" s="49">
        <v>73</v>
      </c>
      <c r="T63" s="49">
        <v>109</v>
      </c>
      <c r="U63" s="49">
        <v>116</v>
      </c>
      <c r="V63" s="49">
        <v>264</v>
      </c>
      <c r="W63" s="49">
        <v>247</v>
      </c>
      <c r="X63" s="49">
        <v>739</v>
      </c>
      <c r="Y63" s="49">
        <v>702</v>
      </c>
      <c r="Z63" s="49">
        <v>700</v>
      </c>
      <c r="AA63" s="49">
        <v>474</v>
      </c>
      <c r="AB63" s="49">
        <v>71</v>
      </c>
      <c r="AC63" s="49">
        <v>73</v>
      </c>
      <c r="AD63" s="49">
        <v>8</v>
      </c>
      <c r="AE63" s="49">
        <v>8</v>
      </c>
      <c r="AF63" s="49">
        <v>48</v>
      </c>
      <c r="AG63" s="49">
        <v>40</v>
      </c>
      <c r="AH63" s="49">
        <v>128</v>
      </c>
      <c r="AI63" s="49">
        <v>118</v>
      </c>
      <c r="AJ63" s="49">
        <v>110</v>
      </c>
      <c r="AK63" s="49">
        <v>106</v>
      </c>
      <c r="AL63" s="49">
        <v>14</v>
      </c>
      <c r="AM63" s="49">
        <v>12</v>
      </c>
      <c r="AN63" s="28">
        <f t="shared" si="7"/>
        <v>293</v>
      </c>
      <c r="AO63" s="28">
        <f t="shared" si="7"/>
        <v>259</v>
      </c>
      <c r="AP63" s="28">
        <f t="shared" si="7"/>
        <v>556</v>
      </c>
      <c r="AQ63" s="28">
        <f t="shared" si="7"/>
        <v>487</v>
      </c>
      <c r="AR63" s="28">
        <f t="shared" si="7"/>
        <v>1280</v>
      </c>
      <c r="AS63" s="28">
        <f t="shared" si="7"/>
        <v>1167</v>
      </c>
      <c r="AT63" s="28">
        <f t="shared" si="7"/>
        <v>1098</v>
      </c>
      <c r="AU63" s="28">
        <f t="shared" si="7"/>
        <v>819</v>
      </c>
      <c r="AV63" s="28">
        <f t="shared" si="7"/>
        <v>176</v>
      </c>
      <c r="AW63" s="28">
        <f t="shared" si="7"/>
        <v>158</v>
      </c>
      <c r="AX63" s="28">
        <f t="shared" si="6"/>
        <v>6293</v>
      </c>
    </row>
    <row r="64" spans="1:50" x14ac:dyDescent="0.35">
      <c r="A64" s="25" t="s">
        <v>169</v>
      </c>
      <c r="B64" s="25" t="s">
        <v>170</v>
      </c>
      <c r="C64" s="25" t="s">
        <v>185</v>
      </c>
      <c r="D64" s="25" t="s">
        <v>186</v>
      </c>
      <c r="E64" s="74">
        <v>4</v>
      </c>
      <c r="F64" s="32">
        <f t="shared" si="1"/>
        <v>973</v>
      </c>
      <c r="G64" s="34">
        <f t="shared" si="2"/>
        <v>17</v>
      </c>
      <c r="H64" s="28">
        <f t="shared" si="3"/>
        <v>591</v>
      </c>
      <c r="I64" s="28">
        <f t="shared" si="4"/>
        <v>365</v>
      </c>
      <c r="J64" s="49">
        <v>1</v>
      </c>
      <c r="K64" s="49">
        <v>1</v>
      </c>
      <c r="L64" s="49">
        <v>1</v>
      </c>
      <c r="M64" s="49">
        <v>1</v>
      </c>
      <c r="N64" s="49">
        <v>3</v>
      </c>
      <c r="O64" s="49">
        <v>2</v>
      </c>
      <c r="P64" s="49">
        <v>5</v>
      </c>
      <c r="Q64" s="49">
        <v>3</v>
      </c>
      <c r="R64" s="49">
        <v>0</v>
      </c>
      <c r="S64" s="49">
        <v>0</v>
      </c>
      <c r="T64" s="49">
        <v>40</v>
      </c>
      <c r="U64" s="49">
        <v>35</v>
      </c>
      <c r="V64" s="49">
        <v>48</v>
      </c>
      <c r="W64" s="49">
        <v>43</v>
      </c>
      <c r="X64" s="49">
        <v>137</v>
      </c>
      <c r="Y64" s="49">
        <v>127</v>
      </c>
      <c r="Z64" s="49">
        <v>80</v>
      </c>
      <c r="AA64" s="49">
        <v>75</v>
      </c>
      <c r="AB64" s="49">
        <v>3</v>
      </c>
      <c r="AC64" s="49">
        <v>3</v>
      </c>
      <c r="AD64" s="49">
        <v>5</v>
      </c>
      <c r="AE64" s="49">
        <v>5</v>
      </c>
      <c r="AF64" s="49">
        <v>30</v>
      </c>
      <c r="AG64" s="49">
        <v>24</v>
      </c>
      <c r="AH64" s="49">
        <v>79</v>
      </c>
      <c r="AI64" s="49">
        <v>73</v>
      </c>
      <c r="AJ64" s="49">
        <v>68</v>
      </c>
      <c r="AK64" s="49">
        <v>65</v>
      </c>
      <c r="AL64" s="49">
        <v>9</v>
      </c>
      <c r="AM64" s="49">
        <v>7</v>
      </c>
      <c r="AN64" s="28">
        <f t="shared" si="7"/>
        <v>46</v>
      </c>
      <c r="AO64" s="28">
        <f t="shared" si="7"/>
        <v>41</v>
      </c>
      <c r="AP64" s="28">
        <f t="shared" si="7"/>
        <v>79</v>
      </c>
      <c r="AQ64" s="28">
        <f t="shared" si="7"/>
        <v>68</v>
      </c>
      <c r="AR64" s="28">
        <f t="shared" si="7"/>
        <v>219</v>
      </c>
      <c r="AS64" s="28">
        <f t="shared" si="7"/>
        <v>202</v>
      </c>
      <c r="AT64" s="28">
        <f t="shared" si="7"/>
        <v>153</v>
      </c>
      <c r="AU64" s="28">
        <f t="shared" si="7"/>
        <v>143</v>
      </c>
      <c r="AV64" s="28">
        <f t="shared" si="7"/>
        <v>12</v>
      </c>
      <c r="AW64" s="28">
        <f t="shared" si="7"/>
        <v>10</v>
      </c>
      <c r="AX64" s="28">
        <f t="shared" si="6"/>
        <v>973</v>
      </c>
    </row>
    <row r="65" spans="1:50" x14ac:dyDescent="0.35">
      <c r="A65" s="25" t="s">
        <v>169</v>
      </c>
      <c r="B65" s="25" t="s">
        <v>170</v>
      </c>
      <c r="C65" s="25" t="s">
        <v>187</v>
      </c>
      <c r="D65" s="25" t="s">
        <v>188</v>
      </c>
      <c r="E65" s="74">
        <v>3</v>
      </c>
      <c r="F65" s="32">
        <f t="shared" si="1"/>
        <v>1426</v>
      </c>
      <c r="G65" s="34">
        <f t="shared" si="2"/>
        <v>59</v>
      </c>
      <c r="H65" s="28">
        <f t="shared" si="3"/>
        <v>0</v>
      </c>
      <c r="I65" s="28">
        <f t="shared" si="4"/>
        <v>1367</v>
      </c>
      <c r="J65" s="49">
        <v>2</v>
      </c>
      <c r="K65" s="49">
        <v>3</v>
      </c>
      <c r="L65" s="49">
        <v>5</v>
      </c>
      <c r="M65" s="49">
        <v>4</v>
      </c>
      <c r="N65" s="49">
        <v>9</v>
      </c>
      <c r="O65" s="49">
        <v>8</v>
      </c>
      <c r="P65" s="49">
        <v>16</v>
      </c>
      <c r="Q65" s="49">
        <v>10</v>
      </c>
      <c r="R65" s="49">
        <v>1</v>
      </c>
      <c r="S65" s="49">
        <v>1</v>
      </c>
      <c r="T65" s="49">
        <v>0</v>
      </c>
      <c r="U65" s="49">
        <v>0</v>
      </c>
      <c r="V65" s="49">
        <v>0</v>
      </c>
      <c r="W65" s="49">
        <v>0</v>
      </c>
      <c r="X65" s="49">
        <v>0</v>
      </c>
      <c r="Y65" s="49">
        <v>0</v>
      </c>
      <c r="Z65" s="49">
        <v>0</v>
      </c>
      <c r="AA65" s="49">
        <v>0</v>
      </c>
      <c r="AB65" s="49">
        <v>0</v>
      </c>
      <c r="AC65" s="49">
        <v>0</v>
      </c>
      <c r="AD65" s="49">
        <v>19</v>
      </c>
      <c r="AE65" s="49">
        <v>18</v>
      </c>
      <c r="AF65" s="49">
        <v>112</v>
      </c>
      <c r="AG65" s="49">
        <v>92</v>
      </c>
      <c r="AH65" s="49">
        <v>295</v>
      </c>
      <c r="AI65" s="49">
        <v>272</v>
      </c>
      <c r="AJ65" s="49">
        <v>254</v>
      </c>
      <c r="AK65" s="49">
        <v>245</v>
      </c>
      <c r="AL65" s="49">
        <v>33</v>
      </c>
      <c r="AM65" s="49">
        <v>27</v>
      </c>
      <c r="AN65" s="28">
        <f t="shared" si="7"/>
        <v>21</v>
      </c>
      <c r="AO65" s="28">
        <f t="shared" si="7"/>
        <v>21</v>
      </c>
      <c r="AP65" s="28">
        <f t="shared" si="7"/>
        <v>117</v>
      </c>
      <c r="AQ65" s="28">
        <f t="shared" si="7"/>
        <v>96</v>
      </c>
      <c r="AR65" s="28">
        <f t="shared" si="7"/>
        <v>304</v>
      </c>
      <c r="AS65" s="28">
        <f t="shared" si="7"/>
        <v>280</v>
      </c>
      <c r="AT65" s="28">
        <f t="shared" si="7"/>
        <v>270</v>
      </c>
      <c r="AU65" s="28">
        <f t="shared" si="7"/>
        <v>255</v>
      </c>
      <c r="AV65" s="28">
        <f t="shared" si="7"/>
        <v>34</v>
      </c>
      <c r="AW65" s="28">
        <f t="shared" si="7"/>
        <v>28</v>
      </c>
      <c r="AX65" s="28">
        <f t="shared" si="6"/>
        <v>1426</v>
      </c>
    </row>
    <row r="66" spans="1:50" x14ac:dyDescent="0.35">
      <c r="A66" s="25" t="s">
        <v>169</v>
      </c>
      <c r="B66" s="25" t="s">
        <v>170</v>
      </c>
      <c r="C66" s="25" t="s">
        <v>189</v>
      </c>
      <c r="D66" s="25" t="s">
        <v>190</v>
      </c>
      <c r="E66" s="74">
        <v>2</v>
      </c>
      <c r="F66" s="32">
        <f t="shared" si="1"/>
        <v>290</v>
      </c>
      <c r="G66" s="34">
        <f t="shared" si="2"/>
        <v>17</v>
      </c>
      <c r="H66" s="28">
        <f t="shared" si="3"/>
        <v>0</v>
      </c>
      <c r="I66" s="28">
        <f t="shared" si="4"/>
        <v>273</v>
      </c>
      <c r="J66" s="49">
        <v>1</v>
      </c>
      <c r="K66" s="49">
        <v>0</v>
      </c>
      <c r="L66" s="49">
        <v>1</v>
      </c>
      <c r="M66" s="49">
        <v>0</v>
      </c>
      <c r="N66" s="49">
        <v>3</v>
      </c>
      <c r="O66" s="49">
        <v>2</v>
      </c>
      <c r="P66" s="49">
        <v>6</v>
      </c>
      <c r="Q66" s="49">
        <v>4</v>
      </c>
      <c r="R66" s="49">
        <v>0</v>
      </c>
      <c r="S66" s="49">
        <v>0</v>
      </c>
      <c r="T66" s="49">
        <v>0</v>
      </c>
      <c r="U66" s="49">
        <v>0</v>
      </c>
      <c r="V66" s="49">
        <v>0</v>
      </c>
      <c r="W66" s="49">
        <v>0</v>
      </c>
      <c r="X66" s="49">
        <v>0</v>
      </c>
      <c r="Y66" s="49">
        <v>0</v>
      </c>
      <c r="Z66" s="49">
        <v>0</v>
      </c>
      <c r="AA66" s="49">
        <v>0</v>
      </c>
      <c r="AB66" s="49">
        <v>0</v>
      </c>
      <c r="AC66" s="49">
        <v>0</v>
      </c>
      <c r="AD66" s="49">
        <v>4</v>
      </c>
      <c r="AE66" s="49">
        <v>4</v>
      </c>
      <c r="AF66" s="49">
        <v>22</v>
      </c>
      <c r="AG66" s="49">
        <v>18</v>
      </c>
      <c r="AH66" s="49">
        <v>59</v>
      </c>
      <c r="AI66" s="49">
        <v>54</v>
      </c>
      <c r="AJ66" s="49">
        <v>51</v>
      </c>
      <c r="AK66" s="49">
        <v>49</v>
      </c>
      <c r="AL66" s="49">
        <v>7</v>
      </c>
      <c r="AM66" s="49">
        <v>5</v>
      </c>
      <c r="AN66" s="28">
        <f t="shared" si="7"/>
        <v>5</v>
      </c>
      <c r="AO66" s="28">
        <f t="shared" si="7"/>
        <v>4</v>
      </c>
      <c r="AP66" s="28">
        <f t="shared" si="7"/>
        <v>23</v>
      </c>
      <c r="AQ66" s="28">
        <f t="shared" si="7"/>
        <v>18</v>
      </c>
      <c r="AR66" s="28">
        <f t="shared" si="7"/>
        <v>62</v>
      </c>
      <c r="AS66" s="28">
        <f t="shared" si="7"/>
        <v>56</v>
      </c>
      <c r="AT66" s="28">
        <f t="shared" si="7"/>
        <v>57</v>
      </c>
      <c r="AU66" s="28">
        <f t="shared" si="7"/>
        <v>53</v>
      </c>
      <c r="AV66" s="28">
        <f t="shared" si="7"/>
        <v>7</v>
      </c>
      <c r="AW66" s="28">
        <f t="shared" si="7"/>
        <v>5</v>
      </c>
      <c r="AX66" s="28">
        <f t="shared" si="6"/>
        <v>290</v>
      </c>
    </row>
    <row r="67" spans="1:50" x14ac:dyDescent="0.35">
      <c r="A67" s="25" t="s">
        <v>169</v>
      </c>
      <c r="B67" s="25" t="s">
        <v>170</v>
      </c>
      <c r="C67" s="25" t="s">
        <v>191</v>
      </c>
      <c r="D67" s="25" t="s">
        <v>192</v>
      </c>
      <c r="E67" s="74">
        <v>2</v>
      </c>
      <c r="F67" s="32">
        <f t="shared" si="1"/>
        <v>295</v>
      </c>
      <c r="G67" s="34">
        <f t="shared" si="2"/>
        <v>10</v>
      </c>
      <c r="H67" s="28">
        <f t="shared" si="3"/>
        <v>0</v>
      </c>
      <c r="I67" s="28">
        <f t="shared" si="4"/>
        <v>285</v>
      </c>
      <c r="J67" s="49">
        <v>0</v>
      </c>
      <c r="K67" s="49">
        <v>0</v>
      </c>
      <c r="L67" s="49">
        <v>1</v>
      </c>
      <c r="M67" s="49">
        <v>1</v>
      </c>
      <c r="N67" s="49">
        <v>3</v>
      </c>
      <c r="O67" s="49">
        <v>2</v>
      </c>
      <c r="P67" s="49">
        <v>2</v>
      </c>
      <c r="Q67" s="49">
        <v>1</v>
      </c>
      <c r="R67" s="49">
        <v>0</v>
      </c>
      <c r="S67" s="49">
        <v>0</v>
      </c>
      <c r="T67" s="49">
        <v>0</v>
      </c>
      <c r="U67" s="49">
        <v>0</v>
      </c>
      <c r="V67" s="49">
        <v>0</v>
      </c>
      <c r="W67" s="49">
        <v>0</v>
      </c>
      <c r="X67" s="49">
        <v>0</v>
      </c>
      <c r="Y67" s="49">
        <v>0</v>
      </c>
      <c r="Z67" s="49">
        <v>0</v>
      </c>
      <c r="AA67" s="49">
        <v>0</v>
      </c>
      <c r="AB67" s="49">
        <v>0</v>
      </c>
      <c r="AC67" s="49">
        <v>0</v>
      </c>
      <c r="AD67" s="49">
        <v>4</v>
      </c>
      <c r="AE67" s="49">
        <v>4</v>
      </c>
      <c r="AF67" s="49">
        <v>23</v>
      </c>
      <c r="AG67" s="49">
        <v>19</v>
      </c>
      <c r="AH67" s="49">
        <v>61</v>
      </c>
      <c r="AI67" s="49">
        <v>57</v>
      </c>
      <c r="AJ67" s="49">
        <v>53</v>
      </c>
      <c r="AK67" s="49">
        <v>51</v>
      </c>
      <c r="AL67" s="49">
        <v>7</v>
      </c>
      <c r="AM67" s="49">
        <v>6</v>
      </c>
      <c r="AN67" s="28">
        <f t="shared" si="7"/>
        <v>4</v>
      </c>
      <c r="AO67" s="28">
        <f t="shared" si="7"/>
        <v>4</v>
      </c>
      <c r="AP67" s="28">
        <f t="shared" si="7"/>
        <v>24</v>
      </c>
      <c r="AQ67" s="28">
        <f t="shared" si="7"/>
        <v>20</v>
      </c>
      <c r="AR67" s="28">
        <f t="shared" si="7"/>
        <v>64</v>
      </c>
      <c r="AS67" s="28">
        <f t="shared" si="7"/>
        <v>59</v>
      </c>
      <c r="AT67" s="28">
        <f t="shared" si="7"/>
        <v>55</v>
      </c>
      <c r="AU67" s="28">
        <f t="shared" si="7"/>
        <v>52</v>
      </c>
      <c r="AV67" s="28">
        <f t="shared" si="7"/>
        <v>7</v>
      </c>
      <c r="AW67" s="28">
        <f t="shared" si="7"/>
        <v>6</v>
      </c>
      <c r="AX67" s="28">
        <f t="shared" si="6"/>
        <v>295</v>
      </c>
    </row>
    <row r="68" spans="1:50" x14ac:dyDescent="0.35">
      <c r="A68" s="25" t="s">
        <v>169</v>
      </c>
      <c r="B68" s="25" t="s">
        <v>170</v>
      </c>
      <c r="C68" s="25" t="s">
        <v>193</v>
      </c>
      <c r="D68" s="25" t="s">
        <v>194</v>
      </c>
      <c r="E68" s="74">
        <v>2</v>
      </c>
      <c r="F68" s="32">
        <f t="shared" si="1"/>
        <v>1674</v>
      </c>
      <c r="G68" s="34">
        <f t="shared" si="2"/>
        <v>41</v>
      </c>
      <c r="H68" s="28">
        <f t="shared" si="3"/>
        <v>0</v>
      </c>
      <c r="I68" s="28">
        <f t="shared" si="4"/>
        <v>1633</v>
      </c>
      <c r="J68" s="49">
        <v>2</v>
      </c>
      <c r="K68" s="49">
        <v>1</v>
      </c>
      <c r="L68" s="49">
        <v>2</v>
      </c>
      <c r="M68" s="49">
        <v>2</v>
      </c>
      <c r="N68" s="49">
        <v>7</v>
      </c>
      <c r="O68" s="49">
        <v>7</v>
      </c>
      <c r="P68" s="49">
        <v>10</v>
      </c>
      <c r="Q68" s="49">
        <v>8</v>
      </c>
      <c r="R68" s="49">
        <v>1</v>
      </c>
      <c r="S68" s="49">
        <v>1</v>
      </c>
      <c r="T68" s="49">
        <v>0</v>
      </c>
      <c r="U68" s="49">
        <v>0</v>
      </c>
      <c r="V68" s="49">
        <v>0</v>
      </c>
      <c r="W68" s="49">
        <v>0</v>
      </c>
      <c r="X68" s="49">
        <v>0</v>
      </c>
      <c r="Y68" s="49">
        <v>0</v>
      </c>
      <c r="Z68" s="49">
        <v>0</v>
      </c>
      <c r="AA68" s="49">
        <v>0</v>
      </c>
      <c r="AB68" s="49">
        <v>0</v>
      </c>
      <c r="AC68" s="49">
        <v>0</v>
      </c>
      <c r="AD68" s="49">
        <v>23</v>
      </c>
      <c r="AE68" s="49">
        <v>21</v>
      </c>
      <c r="AF68" s="49">
        <v>134</v>
      </c>
      <c r="AG68" s="49">
        <v>109</v>
      </c>
      <c r="AH68" s="49">
        <v>353</v>
      </c>
      <c r="AI68" s="49">
        <v>325</v>
      </c>
      <c r="AJ68" s="49">
        <v>304</v>
      </c>
      <c r="AK68" s="49">
        <v>292</v>
      </c>
      <c r="AL68" s="49">
        <v>39</v>
      </c>
      <c r="AM68" s="49">
        <v>33</v>
      </c>
      <c r="AN68" s="28">
        <f t="shared" si="7"/>
        <v>25</v>
      </c>
      <c r="AO68" s="28">
        <f t="shared" si="7"/>
        <v>22</v>
      </c>
      <c r="AP68" s="28">
        <f t="shared" si="7"/>
        <v>136</v>
      </c>
      <c r="AQ68" s="28">
        <f t="shared" si="7"/>
        <v>111</v>
      </c>
      <c r="AR68" s="28">
        <f t="shared" si="7"/>
        <v>360</v>
      </c>
      <c r="AS68" s="28">
        <f t="shared" si="7"/>
        <v>332</v>
      </c>
      <c r="AT68" s="28">
        <f t="shared" si="7"/>
        <v>314</v>
      </c>
      <c r="AU68" s="28">
        <f t="shared" si="7"/>
        <v>300</v>
      </c>
      <c r="AV68" s="28">
        <f t="shared" si="7"/>
        <v>40</v>
      </c>
      <c r="AW68" s="28">
        <f t="shared" si="7"/>
        <v>34</v>
      </c>
      <c r="AX68" s="28">
        <f t="shared" si="6"/>
        <v>1674</v>
      </c>
    </row>
    <row r="69" spans="1:50" x14ac:dyDescent="0.35">
      <c r="A69" s="25" t="s">
        <v>169</v>
      </c>
      <c r="B69" s="25" t="s">
        <v>170</v>
      </c>
      <c r="C69" s="25" t="s">
        <v>195</v>
      </c>
      <c r="D69" s="25" t="s">
        <v>196</v>
      </c>
      <c r="E69" s="74">
        <v>3</v>
      </c>
      <c r="F69" s="32">
        <f t="shared" si="1"/>
        <v>1455</v>
      </c>
      <c r="G69" s="34">
        <f t="shared" si="2"/>
        <v>210</v>
      </c>
      <c r="H69" s="28">
        <f t="shared" si="3"/>
        <v>0</v>
      </c>
      <c r="I69" s="28">
        <f t="shared" si="4"/>
        <v>1245</v>
      </c>
      <c r="J69" s="49">
        <v>9</v>
      </c>
      <c r="K69" s="49">
        <v>6</v>
      </c>
      <c r="L69" s="49">
        <v>21</v>
      </c>
      <c r="M69" s="49">
        <v>15</v>
      </c>
      <c r="N69" s="49">
        <v>39</v>
      </c>
      <c r="O69" s="49">
        <v>27</v>
      </c>
      <c r="P69" s="49">
        <v>54</v>
      </c>
      <c r="Q69" s="49">
        <v>34</v>
      </c>
      <c r="R69" s="49">
        <v>3</v>
      </c>
      <c r="S69" s="49">
        <v>2</v>
      </c>
      <c r="T69" s="49">
        <v>0</v>
      </c>
      <c r="U69" s="49">
        <v>0</v>
      </c>
      <c r="V69" s="49">
        <v>0</v>
      </c>
      <c r="W69" s="49">
        <v>0</v>
      </c>
      <c r="X69" s="49">
        <v>0</v>
      </c>
      <c r="Y69" s="49">
        <v>0</v>
      </c>
      <c r="Z69" s="49">
        <v>0</v>
      </c>
      <c r="AA69" s="49">
        <v>0</v>
      </c>
      <c r="AB69" s="49">
        <v>0</v>
      </c>
      <c r="AC69" s="49">
        <v>0</v>
      </c>
      <c r="AD69" s="49">
        <v>17</v>
      </c>
      <c r="AE69" s="49">
        <v>16</v>
      </c>
      <c r="AF69" s="49">
        <v>102</v>
      </c>
      <c r="AG69" s="49">
        <v>83</v>
      </c>
      <c r="AH69" s="49">
        <v>269</v>
      </c>
      <c r="AI69" s="49">
        <v>248</v>
      </c>
      <c r="AJ69" s="49">
        <v>232</v>
      </c>
      <c r="AK69" s="49">
        <v>223</v>
      </c>
      <c r="AL69" s="49">
        <v>30</v>
      </c>
      <c r="AM69" s="49">
        <v>25</v>
      </c>
      <c r="AN69" s="28">
        <f t="shared" si="7"/>
        <v>26</v>
      </c>
      <c r="AO69" s="28">
        <f t="shared" si="7"/>
        <v>22</v>
      </c>
      <c r="AP69" s="28">
        <f t="shared" si="7"/>
        <v>123</v>
      </c>
      <c r="AQ69" s="28">
        <f t="shared" si="7"/>
        <v>98</v>
      </c>
      <c r="AR69" s="28">
        <f t="shared" si="7"/>
        <v>308</v>
      </c>
      <c r="AS69" s="28">
        <f t="shared" si="7"/>
        <v>275</v>
      </c>
      <c r="AT69" s="28">
        <f t="shared" si="7"/>
        <v>286</v>
      </c>
      <c r="AU69" s="28">
        <f t="shared" si="7"/>
        <v>257</v>
      </c>
      <c r="AV69" s="28">
        <f t="shared" si="7"/>
        <v>33</v>
      </c>
      <c r="AW69" s="28">
        <f t="shared" si="7"/>
        <v>27</v>
      </c>
      <c r="AX69" s="28">
        <f t="shared" si="6"/>
        <v>1455</v>
      </c>
    </row>
    <row r="70" spans="1:50" x14ac:dyDescent="0.35">
      <c r="A70" s="25" t="s">
        <v>169</v>
      </c>
      <c r="B70" s="25" t="s">
        <v>170</v>
      </c>
      <c r="C70" s="25" t="s">
        <v>197</v>
      </c>
      <c r="D70" s="25" t="s">
        <v>198</v>
      </c>
      <c r="E70" s="74">
        <v>3</v>
      </c>
      <c r="F70" s="32">
        <f t="shared" si="1"/>
        <v>3738</v>
      </c>
      <c r="G70" s="34">
        <f t="shared" si="2"/>
        <v>265</v>
      </c>
      <c r="H70" s="28">
        <f t="shared" si="3"/>
        <v>0</v>
      </c>
      <c r="I70" s="28">
        <f t="shared" si="4"/>
        <v>3473</v>
      </c>
      <c r="J70" s="49">
        <v>14</v>
      </c>
      <c r="K70" s="49">
        <v>13</v>
      </c>
      <c r="L70" s="49">
        <v>20</v>
      </c>
      <c r="M70" s="49">
        <v>19</v>
      </c>
      <c r="N70" s="49">
        <v>58</v>
      </c>
      <c r="O70" s="49">
        <v>55</v>
      </c>
      <c r="P70" s="49">
        <v>32</v>
      </c>
      <c r="Q70" s="49">
        <v>31</v>
      </c>
      <c r="R70" s="49">
        <v>12</v>
      </c>
      <c r="S70" s="49">
        <v>11</v>
      </c>
      <c r="T70" s="49">
        <v>0</v>
      </c>
      <c r="U70" s="49">
        <v>0</v>
      </c>
      <c r="V70" s="49">
        <v>0</v>
      </c>
      <c r="W70" s="49">
        <v>0</v>
      </c>
      <c r="X70" s="49">
        <v>0</v>
      </c>
      <c r="Y70" s="49">
        <v>0</v>
      </c>
      <c r="Z70" s="49">
        <v>0</v>
      </c>
      <c r="AA70" s="49">
        <v>0</v>
      </c>
      <c r="AB70" s="49">
        <v>0</v>
      </c>
      <c r="AC70" s="49">
        <v>0</v>
      </c>
      <c r="AD70" s="49">
        <v>49</v>
      </c>
      <c r="AE70" s="49">
        <v>45</v>
      </c>
      <c r="AF70" s="49">
        <v>285</v>
      </c>
      <c r="AG70" s="49">
        <v>233</v>
      </c>
      <c r="AH70" s="49">
        <v>750</v>
      </c>
      <c r="AI70" s="49">
        <v>691</v>
      </c>
      <c r="AJ70" s="49">
        <v>646</v>
      </c>
      <c r="AK70" s="49">
        <v>622</v>
      </c>
      <c r="AL70" s="49">
        <v>83</v>
      </c>
      <c r="AM70" s="49">
        <v>69</v>
      </c>
      <c r="AN70" s="28">
        <f t="shared" si="7"/>
        <v>63</v>
      </c>
      <c r="AO70" s="28">
        <f t="shared" si="7"/>
        <v>58</v>
      </c>
      <c r="AP70" s="28">
        <f t="shared" si="7"/>
        <v>305</v>
      </c>
      <c r="AQ70" s="28">
        <f t="shared" si="7"/>
        <v>252</v>
      </c>
      <c r="AR70" s="28">
        <f t="shared" si="7"/>
        <v>808</v>
      </c>
      <c r="AS70" s="28">
        <f t="shared" si="7"/>
        <v>746</v>
      </c>
      <c r="AT70" s="28">
        <f t="shared" si="7"/>
        <v>678</v>
      </c>
      <c r="AU70" s="28">
        <f t="shared" si="7"/>
        <v>653</v>
      </c>
      <c r="AV70" s="28">
        <f t="shared" si="7"/>
        <v>95</v>
      </c>
      <c r="AW70" s="28">
        <f t="shared" si="7"/>
        <v>80</v>
      </c>
      <c r="AX70" s="28">
        <f t="shared" si="6"/>
        <v>3738</v>
      </c>
    </row>
    <row r="71" spans="1:50" x14ac:dyDescent="0.35">
      <c r="A71" s="25" t="s">
        <v>169</v>
      </c>
      <c r="B71" s="25" t="s">
        <v>170</v>
      </c>
      <c r="C71" s="25" t="s">
        <v>199</v>
      </c>
      <c r="D71" s="25" t="s">
        <v>200</v>
      </c>
      <c r="E71" s="74">
        <v>3</v>
      </c>
      <c r="F71" s="32">
        <f t="shared" si="1"/>
        <v>778</v>
      </c>
      <c r="G71" s="34">
        <f t="shared" si="2"/>
        <v>143</v>
      </c>
      <c r="H71" s="28">
        <f t="shared" si="3"/>
        <v>0</v>
      </c>
      <c r="I71" s="28">
        <f t="shared" si="4"/>
        <v>635</v>
      </c>
      <c r="J71" s="49">
        <v>1</v>
      </c>
      <c r="K71" s="49">
        <v>1</v>
      </c>
      <c r="L71" s="49">
        <v>16</v>
      </c>
      <c r="M71" s="49">
        <v>15</v>
      </c>
      <c r="N71" s="49">
        <v>35</v>
      </c>
      <c r="O71" s="49">
        <v>35</v>
      </c>
      <c r="P71" s="49">
        <v>19</v>
      </c>
      <c r="Q71" s="49">
        <v>17</v>
      </c>
      <c r="R71" s="49">
        <v>2</v>
      </c>
      <c r="S71" s="49">
        <v>2</v>
      </c>
      <c r="T71" s="49">
        <v>0</v>
      </c>
      <c r="U71" s="49">
        <v>0</v>
      </c>
      <c r="V71" s="49">
        <v>0</v>
      </c>
      <c r="W71" s="49">
        <v>0</v>
      </c>
      <c r="X71" s="49">
        <v>0</v>
      </c>
      <c r="Y71" s="49">
        <v>0</v>
      </c>
      <c r="Z71" s="49">
        <v>0</v>
      </c>
      <c r="AA71" s="49">
        <v>0</v>
      </c>
      <c r="AB71" s="49">
        <v>0</v>
      </c>
      <c r="AC71" s="49">
        <v>0</v>
      </c>
      <c r="AD71" s="49">
        <v>9</v>
      </c>
      <c r="AE71" s="49">
        <v>8</v>
      </c>
      <c r="AF71" s="49">
        <v>52</v>
      </c>
      <c r="AG71" s="49">
        <v>43</v>
      </c>
      <c r="AH71" s="49">
        <v>137</v>
      </c>
      <c r="AI71" s="49">
        <v>126</v>
      </c>
      <c r="AJ71" s="49">
        <v>118</v>
      </c>
      <c r="AK71" s="49">
        <v>114</v>
      </c>
      <c r="AL71" s="49">
        <v>15</v>
      </c>
      <c r="AM71" s="49">
        <v>13</v>
      </c>
      <c r="AN71" s="28">
        <f t="shared" si="7"/>
        <v>10</v>
      </c>
      <c r="AO71" s="28">
        <f t="shared" si="7"/>
        <v>9</v>
      </c>
      <c r="AP71" s="28">
        <f t="shared" si="7"/>
        <v>68</v>
      </c>
      <c r="AQ71" s="28">
        <f t="shared" si="7"/>
        <v>58</v>
      </c>
      <c r="AR71" s="28">
        <f t="shared" si="7"/>
        <v>172</v>
      </c>
      <c r="AS71" s="28">
        <f t="shared" si="7"/>
        <v>161</v>
      </c>
      <c r="AT71" s="28">
        <f t="shared" si="7"/>
        <v>137</v>
      </c>
      <c r="AU71" s="28">
        <f t="shared" si="7"/>
        <v>131</v>
      </c>
      <c r="AV71" s="28">
        <f t="shared" si="7"/>
        <v>17</v>
      </c>
      <c r="AW71" s="28">
        <f t="shared" si="7"/>
        <v>15</v>
      </c>
      <c r="AX71" s="28">
        <f t="shared" si="6"/>
        <v>778</v>
      </c>
    </row>
    <row r="72" spans="1:50" x14ac:dyDescent="0.35">
      <c r="A72" s="25" t="s">
        <v>169</v>
      </c>
      <c r="B72" s="25" t="s">
        <v>170</v>
      </c>
      <c r="C72" s="25" t="s">
        <v>201</v>
      </c>
      <c r="D72" s="25" t="s">
        <v>202</v>
      </c>
      <c r="E72" s="74">
        <v>2</v>
      </c>
      <c r="F72" s="32">
        <f t="shared" si="1"/>
        <v>2377</v>
      </c>
      <c r="G72" s="34">
        <f t="shared" si="2"/>
        <v>449</v>
      </c>
      <c r="H72" s="28">
        <f t="shared" si="3"/>
        <v>269</v>
      </c>
      <c r="I72" s="28">
        <f t="shared" si="4"/>
        <v>1659</v>
      </c>
      <c r="J72" s="49">
        <v>13</v>
      </c>
      <c r="K72" s="49">
        <v>10</v>
      </c>
      <c r="L72" s="49">
        <v>50</v>
      </c>
      <c r="M72" s="49">
        <v>37</v>
      </c>
      <c r="N72" s="49">
        <v>120</v>
      </c>
      <c r="O72" s="49">
        <v>98</v>
      </c>
      <c r="P72" s="49">
        <v>60</v>
      </c>
      <c r="Q72" s="49">
        <v>50</v>
      </c>
      <c r="R72" s="49">
        <v>6</v>
      </c>
      <c r="S72" s="49">
        <v>5</v>
      </c>
      <c r="T72" s="49">
        <v>7</v>
      </c>
      <c r="U72" s="49">
        <v>5</v>
      </c>
      <c r="V72" s="49">
        <v>26</v>
      </c>
      <c r="W72" s="49">
        <v>18</v>
      </c>
      <c r="X72" s="49">
        <v>74</v>
      </c>
      <c r="Y72" s="49">
        <v>58</v>
      </c>
      <c r="Z72" s="49">
        <v>38</v>
      </c>
      <c r="AA72" s="49">
        <v>34</v>
      </c>
      <c r="AB72" s="49">
        <v>5</v>
      </c>
      <c r="AC72" s="49">
        <v>4</v>
      </c>
      <c r="AD72" s="49">
        <v>23</v>
      </c>
      <c r="AE72" s="49">
        <v>22</v>
      </c>
      <c r="AF72" s="49">
        <v>136</v>
      </c>
      <c r="AG72" s="49">
        <v>111</v>
      </c>
      <c r="AH72" s="49">
        <v>358</v>
      </c>
      <c r="AI72" s="49">
        <v>330</v>
      </c>
      <c r="AJ72" s="49">
        <v>309</v>
      </c>
      <c r="AK72" s="49">
        <v>297</v>
      </c>
      <c r="AL72" s="49">
        <v>40</v>
      </c>
      <c r="AM72" s="49">
        <v>33</v>
      </c>
      <c r="AN72" s="28">
        <f t="shared" si="7"/>
        <v>43</v>
      </c>
      <c r="AO72" s="28">
        <f t="shared" si="7"/>
        <v>37</v>
      </c>
      <c r="AP72" s="28">
        <f t="shared" si="7"/>
        <v>212</v>
      </c>
      <c r="AQ72" s="28">
        <f t="shared" si="7"/>
        <v>166</v>
      </c>
      <c r="AR72" s="28">
        <f t="shared" si="7"/>
        <v>552</v>
      </c>
      <c r="AS72" s="28">
        <f t="shared" si="7"/>
        <v>486</v>
      </c>
      <c r="AT72" s="28">
        <f t="shared" si="7"/>
        <v>407</v>
      </c>
      <c r="AU72" s="28">
        <f t="shared" si="7"/>
        <v>381</v>
      </c>
      <c r="AV72" s="28">
        <f t="shared" si="7"/>
        <v>51</v>
      </c>
      <c r="AW72" s="28">
        <f t="shared" si="7"/>
        <v>42</v>
      </c>
      <c r="AX72" s="28">
        <f t="shared" si="6"/>
        <v>2377</v>
      </c>
    </row>
    <row r="73" spans="1:50" x14ac:dyDescent="0.35">
      <c r="A73" s="25" t="s">
        <v>169</v>
      </c>
      <c r="B73" s="25" t="s">
        <v>170</v>
      </c>
      <c r="C73" s="25" t="s">
        <v>203</v>
      </c>
      <c r="D73" s="25" t="s">
        <v>204</v>
      </c>
      <c r="E73" s="74">
        <v>4</v>
      </c>
      <c r="F73" s="32">
        <f t="shared" si="1"/>
        <v>1464</v>
      </c>
      <c r="G73" s="34">
        <f t="shared" si="2"/>
        <v>73</v>
      </c>
      <c r="H73" s="28">
        <f t="shared" si="3"/>
        <v>26</v>
      </c>
      <c r="I73" s="28">
        <f t="shared" si="4"/>
        <v>1365</v>
      </c>
      <c r="J73" s="49">
        <v>3</v>
      </c>
      <c r="K73" s="49">
        <v>3</v>
      </c>
      <c r="L73" s="49">
        <v>5</v>
      </c>
      <c r="M73" s="49">
        <v>4</v>
      </c>
      <c r="N73" s="49">
        <v>15</v>
      </c>
      <c r="O73" s="49">
        <v>14</v>
      </c>
      <c r="P73" s="49">
        <v>13</v>
      </c>
      <c r="Q73" s="49">
        <v>12</v>
      </c>
      <c r="R73" s="49">
        <v>2</v>
      </c>
      <c r="S73" s="49">
        <v>2</v>
      </c>
      <c r="T73" s="49">
        <v>1</v>
      </c>
      <c r="U73" s="49">
        <v>1</v>
      </c>
      <c r="V73" s="49">
        <v>3</v>
      </c>
      <c r="W73" s="49">
        <v>2</v>
      </c>
      <c r="X73" s="49">
        <v>4</v>
      </c>
      <c r="Y73" s="49">
        <v>5</v>
      </c>
      <c r="Z73" s="49">
        <v>5</v>
      </c>
      <c r="AA73" s="49">
        <v>4</v>
      </c>
      <c r="AB73" s="49">
        <v>1</v>
      </c>
      <c r="AC73" s="49">
        <v>0</v>
      </c>
      <c r="AD73" s="49">
        <v>19</v>
      </c>
      <c r="AE73" s="49">
        <v>18</v>
      </c>
      <c r="AF73" s="49">
        <v>112</v>
      </c>
      <c r="AG73" s="49">
        <v>91</v>
      </c>
      <c r="AH73" s="49">
        <v>295</v>
      </c>
      <c r="AI73" s="49">
        <v>272</v>
      </c>
      <c r="AJ73" s="49">
        <v>254</v>
      </c>
      <c r="AK73" s="49">
        <v>244</v>
      </c>
      <c r="AL73" s="49">
        <v>33</v>
      </c>
      <c r="AM73" s="49">
        <v>27</v>
      </c>
      <c r="AN73" s="28">
        <f t="shared" si="7"/>
        <v>23</v>
      </c>
      <c r="AO73" s="28">
        <f t="shared" si="7"/>
        <v>22</v>
      </c>
      <c r="AP73" s="28">
        <f t="shared" si="7"/>
        <v>120</v>
      </c>
      <c r="AQ73" s="28">
        <f t="shared" si="7"/>
        <v>97</v>
      </c>
      <c r="AR73" s="28">
        <f t="shared" si="7"/>
        <v>314</v>
      </c>
      <c r="AS73" s="28">
        <f t="shared" si="7"/>
        <v>291</v>
      </c>
      <c r="AT73" s="28">
        <f t="shared" si="7"/>
        <v>272</v>
      </c>
      <c r="AU73" s="28">
        <f t="shared" si="7"/>
        <v>260</v>
      </c>
      <c r="AV73" s="28">
        <f t="shared" si="7"/>
        <v>36</v>
      </c>
      <c r="AW73" s="28">
        <f t="shared" si="7"/>
        <v>29</v>
      </c>
      <c r="AX73" s="28">
        <f t="shared" si="6"/>
        <v>1464</v>
      </c>
    </row>
    <row r="74" spans="1:50" x14ac:dyDescent="0.35">
      <c r="A74" s="130" t="s">
        <v>52</v>
      </c>
      <c r="B74" s="130"/>
      <c r="C74" s="130"/>
      <c r="D74" s="130"/>
      <c r="E74" s="130"/>
      <c r="F74" s="44">
        <f>SUM(F9:F73)</f>
        <v>231163</v>
      </c>
      <c r="G74" s="44">
        <f t="shared" ref="G74:AX74" si="8">SUM(G9:G73)</f>
        <v>99677</v>
      </c>
      <c r="H74" s="44">
        <f t="shared" si="8"/>
        <v>66400</v>
      </c>
      <c r="I74" s="44">
        <f t="shared" si="8"/>
        <v>65086</v>
      </c>
      <c r="J74" s="44">
        <f t="shared" si="8"/>
        <v>3445</v>
      </c>
      <c r="K74" s="44">
        <f t="shared" si="8"/>
        <v>2807</v>
      </c>
      <c r="L74" s="44">
        <f t="shared" si="8"/>
        <v>9192</v>
      </c>
      <c r="M74" s="44">
        <f t="shared" si="8"/>
        <v>7596</v>
      </c>
      <c r="N74" s="44">
        <f t="shared" si="8"/>
        <v>18196</v>
      </c>
      <c r="O74" s="44">
        <f t="shared" si="8"/>
        <v>15017</v>
      </c>
      <c r="P74" s="44">
        <f t="shared" si="8"/>
        <v>22138</v>
      </c>
      <c r="Q74" s="44">
        <f t="shared" si="8"/>
        <v>17175</v>
      </c>
      <c r="R74" s="44">
        <f t="shared" si="8"/>
        <v>2216</v>
      </c>
      <c r="S74" s="44">
        <f t="shared" si="8"/>
        <v>1895</v>
      </c>
      <c r="T74" s="44">
        <f t="shared" si="8"/>
        <v>1646</v>
      </c>
      <c r="U74" s="44">
        <f t="shared" si="8"/>
        <v>1370</v>
      </c>
      <c r="V74" s="44">
        <f t="shared" si="8"/>
        <v>4507</v>
      </c>
      <c r="W74" s="44">
        <f t="shared" si="8"/>
        <v>3748</v>
      </c>
      <c r="X74" s="44">
        <f t="shared" si="8"/>
        <v>14944</v>
      </c>
      <c r="Y74" s="44">
        <f t="shared" si="8"/>
        <v>13123</v>
      </c>
      <c r="Z74" s="44">
        <f t="shared" si="8"/>
        <v>13254</v>
      </c>
      <c r="AA74" s="44">
        <f t="shared" si="8"/>
        <v>10841</v>
      </c>
      <c r="AB74" s="44">
        <f t="shared" si="8"/>
        <v>1650</v>
      </c>
      <c r="AC74" s="44">
        <f t="shared" si="8"/>
        <v>1317</v>
      </c>
      <c r="AD74" s="44">
        <f t="shared" si="8"/>
        <v>910</v>
      </c>
      <c r="AE74" s="44">
        <f t="shared" si="8"/>
        <v>845</v>
      </c>
      <c r="AF74" s="44">
        <f t="shared" si="8"/>
        <v>5334</v>
      </c>
      <c r="AG74" s="44">
        <f t="shared" si="8"/>
        <v>4358</v>
      </c>
      <c r="AH74" s="44">
        <f t="shared" si="8"/>
        <v>14056</v>
      </c>
      <c r="AI74" s="44">
        <f t="shared" si="8"/>
        <v>12956</v>
      </c>
      <c r="AJ74" s="44">
        <f t="shared" si="8"/>
        <v>12107</v>
      </c>
      <c r="AK74" s="44">
        <f t="shared" si="8"/>
        <v>11653</v>
      </c>
      <c r="AL74" s="44">
        <f t="shared" si="8"/>
        <v>1564</v>
      </c>
      <c r="AM74" s="44">
        <f t="shared" si="8"/>
        <v>1303</v>
      </c>
      <c r="AN74" s="44">
        <f t="shared" si="8"/>
        <v>6001</v>
      </c>
      <c r="AO74" s="44">
        <f t="shared" si="8"/>
        <v>5022</v>
      </c>
      <c r="AP74" s="44">
        <f t="shared" si="8"/>
        <v>19033</v>
      </c>
      <c r="AQ74" s="44">
        <f t="shared" si="8"/>
        <v>15702</v>
      </c>
      <c r="AR74" s="44">
        <f t="shared" si="8"/>
        <v>47196</v>
      </c>
      <c r="AS74" s="44">
        <f t="shared" si="8"/>
        <v>41096</v>
      </c>
      <c r="AT74" s="44">
        <f t="shared" si="8"/>
        <v>47499</v>
      </c>
      <c r="AU74" s="44">
        <f t="shared" si="8"/>
        <v>39669</v>
      </c>
      <c r="AV74" s="44">
        <f t="shared" si="8"/>
        <v>5430</v>
      </c>
      <c r="AW74" s="44">
        <f t="shared" si="8"/>
        <v>4515</v>
      </c>
      <c r="AX74" s="44">
        <f t="shared" si="8"/>
        <v>231163</v>
      </c>
    </row>
  </sheetData>
  <sheetProtection algorithmName="SHA-512" hashValue="g76fhvOct5fs682P6lNQTkxHYUHW9QI3dhWWstUyhIKJnAU+gLWsbIKYdr+Q38mCtHeA+7y95K9K4In6va8Wpw==" saltValue="LQMUcsrr/q9y2WLLUbRlKg==" spinCount="100000" sheet="1" selectLockedCells="1"/>
  <mergeCells count="2">
    <mergeCell ref="A1:B1"/>
    <mergeCell ref="A74:E74"/>
  </mergeCells>
  <conditionalFormatting sqref="F9:F73">
    <cfRule type="cellIs" dxfId="159" priority="5" operator="greaterThan">
      <formula>#REF!</formula>
    </cfRule>
  </conditionalFormatting>
  <conditionalFormatting sqref="E9:E73">
    <cfRule type="cellIs" dxfId="158" priority="1" operator="equal">
      <formula>4</formula>
    </cfRule>
    <cfRule type="cellIs" dxfId="157" priority="2" operator="equal">
      <formula>3</formula>
    </cfRule>
    <cfRule type="cellIs" dxfId="156" priority="3" operator="equal">
      <formula>2</formula>
    </cfRule>
    <cfRule type="cellIs" dxfId="155" priority="4" operator="equal">
      <formula>1</formula>
    </cfRule>
  </conditionalFormatting>
  <pageMargins left="0.7" right="0.7" top="0.75" bottom="0.75" header="0.3" footer="0.3"/>
  <pageSetup orientation="portrait" horizontalDpi="4294967295" verticalDpi="4294967295"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topLeftCell="H1" zoomScale="85" zoomScaleNormal="85" workbookViewId="0">
      <selection activeCell="P13" sqref="P13"/>
    </sheetView>
  </sheetViews>
  <sheetFormatPr defaultColWidth="8.90625" defaultRowHeight="14.5" x14ac:dyDescent="0.35"/>
  <cols>
    <col min="1" max="2" width="23.453125" customWidth="1"/>
    <col min="4" max="5" width="14.90625" customWidth="1"/>
    <col min="6" max="6" width="22" customWidth="1"/>
    <col min="7" max="7" width="16.453125" customWidth="1"/>
    <col min="8" max="8" width="14.453125" customWidth="1"/>
    <col min="9" max="9" width="20.453125" bestFit="1" customWidth="1"/>
    <col min="50" max="50" width="11.453125" bestFit="1" customWidth="1"/>
  </cols>
  <sheetData>
    <row r="1" spans="1:50" ht="21" x14ac:dyDescent="0.5">
      <c r="A1" s="127" t="s">
        <v>304</v>
      </c>
      <c r="B1" s="127"/>
    </row>
    <row r="2" spans="1:50" ht="18.5" x14ac:dyDescent="0.45">
      <c r="A2" s="57" t="s">
        <v>299</v>
      </c>
      <c r="B2" s="81">
        <f>SUMIFS($F$9:$F$73,$E$9:$E$73,1)</f>
        <v>0</v>
      </c>
    </row>
    <row r="3" spans="1:50" ht="18.5" x14ac:dyDescent="0.45">
      <c r="A3" s="58" t="s">
        <v>300</v>
      </c>
      <c r="B3" s="81">
        <f>SUMIFS($F$9:$F$73,$E$9:$E$73,2)</f>
        <v>50.438596491228068</v>
      </c>
    </row>
    <row r="4" spans="1:50" ht="18.5" x14ac:dyDescent="0.45">
      <c r="A4" s="59" t="s">
        <v>301</v>
      </c>
      <c r="B4" s="81">
        <f>SUMIFS($F$9:$F$73,$E$9:$E$73,3)</f>
        <v>184.21052631578945</v>
      </c>
    </row>
    <row r="5" spans="1:50" ht="18.5" x14ac:dyDescent="0.45">
      <c r="A5" s="60" t="s">
        <v>302</v>
      </c>
      <c r="B5" s="81">
        <f>SUMIFS($F$9:$F$73,$E$9:$E$73,4)</f>
        <v>265.35087719298241</v>
      </c>
    </row>
    <row r="6" spans="1:50" ht="18.5" x14ac:dyDescent="0.45">
      <c r="A6" s="61" t="s">
        <v>303</v>
      </c>
      <c r="B6" s="81">
        <f>SUMIFS($F$9:$F$73,$E$9:$E$73,5)</f>
        <v>0</v>
      </c>
    </row>
    <row r="7" spans="1:50" ht="115.5" customHeight="1" x14ac:dyDescent="0.45">
      <c r="A7" s="13"/>
      <c r="B7" s="13"/>
      <c r="C7" s="13"/>
      <c r="D7" s="13"/>
      <c r="E7" s="13"/>
      <c r="F7" s="13"/>
      <c r="G7" s="13"/>
      <c r="H7" s="13"/>
      <c r="I7" s="13"/>
      <c r="J7" s="15"/>
      <c r="K7" s="14"/>
      <c r="L7" s="14" t="s">
        <v>49</v>
      </c>
      <c r="M7" s="14"/>
      <c r="N7" s="14"/>
      <c r="O7" s="14"/>
      <c r="P7" s="14"/>
      <c r="Q7" s="14"/>
      <c r="R7" s="14"/>
      <c r="S7" s="14"/>
      <c r="T7" s="15"/>
      <c r="U7" s="14"/>
      <c r="V7" s="14"/>
      <c r="W7" s="14"/>
      <c r="X7" s="14"/>
      <c r="Y7" s="14"/>
      <c r="Z7" s="14" t="s">
        <v>50</v>
      </c>
      <c r="AA7" s="14"/>
      <c r="AB7" s="14"/>
      <c r="AC7" s="14"/>
      <c r="AD7" s="15"/>
      <c r="AE7" s="14"/>
      <c r="AF7" s="14"/>
      <c r="AG7" s="14"/>
      <c r="AH7" s="14"/>
      <c r="AI7" s="14" t="s">
        <v>51</v>
      </c>
      <c r="AJ7" s="14"/>
      <c r="AK7" s="14"/>
      <c r="AL7" s="14"/>
      <c r="AM7" s="16"/>
      <c r="AN7" s="14"/>
      <c r="AO7" s="14"/>
      <c r="AP7" s="14"/>
      <c r="AQ7" s="14"/>
      <c r="AR7" s="14"/>
      <c r="AS7" s="14" t="s">
        <v>52</v>
      </c>
      <c r="AT7" s="14"/>
      <c r="AU7" s="14"/>
      <c r="AV7" s="14"/>
      <c r="AW7" s="14"/>
      <c r="AX7" s="14"/>
    </row>
    <row r="8" spans="1:50" ht="56.25" customHeight="1" x14ac:dyDescent="0.45">
      <c r="A8" s="1" t="s">
        <v>53</v>
      </c>
      <c r="B8" s="1" t="s">
        <v>54</v>
      </c>
      <c r="C8" s="1" t="s">
        <v>55</v>
      </c>
      <c r="D8" s="1" t="s">
        <v>56</v>
      </c>
      <c r="E8" s="56" t="s">
        <v>295</v>
      </c>
      <c r="F8" s="17" t="s">
        <v>205</v>
      </c>
      <c r="G8" s="33" t="s">
        <v>49</v>
      </c>
      <c r="H8" s="17" t="s">
        <v>50</v>
      </c>
      <c r="I8" s="17" t="s">
        <v>51</v>
      </c>
      <c r="J8" s="31" t="s">
        <v>57</v>
      </c>
      <c r="K8" s="20" t="s">
        <v>58</v>
      </c>
      <c r="L8" s="20" t="s">
        <v>59</v>
      </c>
      <c r="M8" s="20" t="s">
        <v>60</v>
      </c>
      <c r="N8" s="20" t="s">
        <v>61</v>
      </c>
      <c r="O8" s="20" t="s">
        <v>62</v>
      </c>
      <c r="P8" s="20" t="s">
        <v>64</v>
      </c>
      <c r="Q8" s="20" t="s">
        <v>63</v>
      </c>
      <c r="R8" s="21" t="s">
        <v>66</v>
      </c>
      <c r="S8" s="20" t="s">
        <v>65</v>
      </c>
      <c r="T8" s="30" t="s">
        <v>57</v>
      </c>
      <c r="U8" s="22" t="s">
        <v>58</v>
      </c>
      <c r="V8" s="22" t="s">
        <v>59</v>
      </c>
      <c r="W8" s="22" t="s">
        <v>60</v>
      </c>
      <c r="X8" s="22" t="s">
        <v>61</v>
      </c>
      <c r="Y8" s="22" t="s">
        <v>62</v>
      </c>
      <c r="Z8" s="22" t="s">
        <v>64</v>
      </c>
      <c r="AA8" s="22" t="s">
        <v>63</v>
      </c>
      <c r="AB8" s="23" t="s">
        <v>66</v>
      </c>
      <c r="AC8" s="22" t="s">
        <v>65</v>
      </c>
      <c r="AD8" s="29" t="s">
        <v>57</v>
      </c>
      <c r="AE8" s="20" t="s">
        <v>58</v>
      </c>
      <c r="AF8" s="20" t="s">
        <v>59</v>
      </c>
      <c r="AG8" s="20" t="s">
        <v>60</v>
      </c>
      <c r="AH8" s="20" t="s">
        <v>61</v>
      </c>
      <c r="AI8" s="20" t="s">
        <v>62</v>
      </c>
      <c r="AJ8" s="20" t="s">
        <v>68</v>
      </c>
      <c r="AK8" s="20" t="s">
        <v>67</v>
      </c>
      <c r="AL8" s="20" t="s">
        <v>66</v>
      </c>
      <c r="AM8" s="20" t="s">
        <v>65</v>
      </c>
      <c r="AN8" s="24" t="s">
        <v>57</v>
      </c>
      <c r="AO8" s="24" t="s">
        <v>58</v>
      </c>
      <c r="AP8" s="24" t="s">
        <v>59</v>
      </c>
      <c r="AQ8" s="24" t="s">
        <v>60</v>
      </c>
      <c r="AR8" s="24" t="s">
        <v>61</v>
      </c>
      <c r="AS8" s="24" t="s">
        <v>62</v>
      </c>
      <c r="AT8" s="24" t="s">
        <v>68</v>
      </c>
      <c r="AU8" s="24" t="s">
        <v>67</v>
      </c>
      <c r="AV8" s="24" t="s">
        <v>66</v>
      </c>
      <c r="AW8" s="24" t="s">
        <v>65</v>
      </c>
      <c r="AX8" s="24" t="s">
        <v>52</v>
      </c>
    </row>
    <row r="9" spans="1:50" x14ac:dyDescent="0.35">
      <c r="A9" s="25" t="s">
        <v>69</v>
      </c>
      <c r="B9" s="25" t="s">
        <v>70</v>
      </c>
      <c r="C9" s="25" t="s">
        <v>71</v>
      </c>
      <c r="D9" s="25" t="s">
        <v>72</v>
      </c>
      <c r="E9" s="80">
        <v>3</v>
      </c>
      <c r="F9" s="32">
        <f t="shared" ref="F9:F40" si="0">SUM(G9:I9)</f>
        <v>2.1929824561403506</v>
      </c>
      <c r="G9" s="34">
        <f t="shared" ref="G9:G40" si="1">SUM(J9:S9)</f>
        <v>0</v>
      </c>
      <c r="H9" s="28">
        <f t="shared" ref="H9:H40" si="2">SUM(T9:AC9)</f>
        <v>2.1929824561403506</v>
      </c>
      <c r="I9" s="28">
        <f t="shared" ref="I9:I40" si="3">SUM(AD9:AM9)</f>
        <v>0</v>
      </c>
      <c r="J9" s="49">
        <v>0</v>
      </c>
      <c r="K9" s="47">
        <v>0</v>
      </c>
      <c r="L9" s="47">
        <v>0</v>
      </c>
      <c r="M9" s="47">
        <v>0</v>
      </c>
      <c r="N9" s="47">
        <v>0</v>
      </c>
      <c r="O9" s="47">
        <v>0</v>
      </c>
      <c r="P9" s="47">
        <v>0</v>
      </c>
      <c r="Q9" s="47">
        <v>0</v>
      </c>
      <c r="R9" s="47">
        <v>0</v>
      </c>
      <c r="S9" s="48">
        <v>0</v>
      </c>
      <c r="T9" s="49">
        <v>0</v>
      </c>
      <c r="U9" s="47">
        <v>0</v>
      </c>
      <c r="V9" s="47">
        <v>0</v>
      </c>
      <c r="W9" s="47">
        <v>0</v>
      </c>
      <c r="X9" s="47">
        <v>1.0964912280701753</v>
      </c>
      <c r="Y9" s="47">
        <v>1.0964912280701753</v>
      </c>
      <c r="Z9" s="47">
        <v>0</v>
      </c>
      <c r="AA9" s="47">
        <v>0</v>
      </c>
      <c r="AB9" s="47">
        <v>0</v>
      </c>
      <c r="AC9" s="48">
        <v>0</v>
      </c>
      <c r="AD9" s="55">
        <v>0</v>
      </c>
      <c r="AE9" s="47">
        <v>0</v>
      </c>
      <c r="AF9" s="47">
        <v>0</v>
      </c>
      <c r="AG9" s="47">
        <v>0</v>
      </c>
      <c r="AH9" s="47">
        <v>0</v>
      </c>
      <c r="AI9" s="47">
        <v>0</v>
      </c>
      <c r="AJ9" s="47">
        <v>0</v>
      </c>
      <c r="AK9" s="47">
        <v>0</v>
      </c>
      <c r="AL9" s="47">
        <v>0</v>
      </c>
      <c r="AM9" s="47">
        <v>0</v>
      </c>
      <c r="AN9" s="28">
        <f t="shared" ref="AN9:AN40" si="4">SUM(J9+T9+AD9)</f>
        <v>0</v>
      </c>
      <c r="AO9" s="28">
        <f t="shared" ref="AO9:AO40" si="5">SUM(K9+U9+AE9)</f>
        <v>0</v>
      </c>
      <c r="AP9" s="28">
        <f t="shared" ref="AP9:AP40" si="6">SUM(L9+V9+AF9)</f>
        <v>0</v>
      </c>
      <c r="AQ9" s="28">
        <f t="shared" ref="AQ9:AQ40" si="7">SUM(M9+W9+AG9)</f>
        <v>0</v>
      </c>
      <c r="AR9" s="28">
        <f t="shared" ref="AR9:AR40" si="8">SUM(N9+X9+AH9)</f>
        <v>1.0964912280701753</v>
      </c>
      <c r="AS9" s="28">
        <f t="shared" ref="AS9:AS40" si="9">SUM(O9+Y9+AI9)</f>
        <v>1.0964912280701753</v>
      </c>
      <c r="AT9" s="28">
        <f t="shared" ref="AT9:AT40" si="10">SUM(P9+Z9+AJ9)</f>
        <v>0</v>
      </c>
      <c r="AU9" s="28">
        <f t="shared" ref="AU9:AU40" si="11">SUM(Q9+AA9+AK9)</f>
        <v>0</v>
      </c>
      <c r="AV9" s="28">
        <f t="shared" ref="AV9:AV40" si="12">SUM(R9+AB9+AL9)</f>
        <v>0</v>
      </c>
      <c r="AW9" s="28">
        <f t="shared" ref="AW9:AW40" si="13">SUM(S9+AC9+AM9)</f>
        <v>0</v>
      </c>
      <c r="AX9" s="28">
        <f t="shared" ref="AX9:AX40" si="14">SUM(AN9:AW9)</f>
        <v>2.1929824561403506</v>
      </c>
    </row>
    <row r="10" spans="1:50" x14ac:dyDescent="0.35">
      <c r="A10" s="25" t="s">
        <v>69</v>
      </c>
      <c r="B10" s="25" t="s">
        <v>70</v>
      </c>
      <c r="C10" s="25" t="s">
        <v>73</v>
      </c>
      <c r="D10" s="25" t="s">
        <v>74</v>
      </c>
      <c r="E10" s="80">
        <v>3</v>
      </c>
      <c r="F10" s="32">
        <f t="shared" si="0"/>
        <v>0</v>
      </c>
      <c r="G10" s="34">
        <f t="shared" si="1"/>
        <v>0</v>
      </c>
      <c r="H10" s="28">
        <f t="shared" si="2"/>
        <v>0</v>
      </c>
      <c r="I10" s="28">
        <f t="shared" si="3"/>
        <v>0</v>
      </c>
      <c r="J10" s="49">
        <v>0</v>
      </c>
      <c r="K10" s="47">
        <v>0</v>
      </c>
      <c r="L10" s="47">
        <v>0</v>
      </c>
      <c r="M10" s="47">
        <v>0</v>
      </c>
      <c r="N10" s="47">
        <v>0</v>
      </c>
      <c r="O10" s="47">
        <v>0</v>
      </c>
      <c r="P10" s="47">
        <v>0</v>
      </c>
      <c r="Q10" s="47">
        <v>0</v>
      </c>
      <c r="R10" s="47">
        <v>0</v>
      </c>
      <c r="S10" s="48">
        <v>0</v>
      </c>
      <c r="T10" s="49">
        <v>0</v>
      </c>
      <c r="U10" s="47">
        <v>0</v>
      </c>
      <c r="V10" s="47">
        <v>0</v>
      </c>
      <c r="W10" s="47">
        <v>0</v>
      </c>
      <c r="X10" s="47">
        <v>0</v>
      </c>
      <c r="Y10" s="47">
        <v>0</v>
      </c>
      <c r="Z10" s="47">
        <v>0</v>
      </c>
      <c r="AA10" s="47">
        <v>0</v>
      </c>
      <c r="AB10" s="47">
        <v>0</v>
      </c>
      <c r="AC10" s="48">
        <v>0</v>
      </c>
      <c r="AD10" s="55">
        <v>0</v>
      </c>
      <c r="AE10" s="47">
        <v>0</v>
      </c>
      <c r="AF10" s="47">
        <v>0</v>
      </c>
      <c r="AG10" s="47">
        <v>0</v>
      </c>
      <c r="AH10" s="47">
        <v>0</v>
      </c>
      <c r="AI10" s="47">
        <v>0</v>
      </c>
      <c r="AJ10" s="47">
        <v>0</v>
      </c>
      <c r="AK10" s="47">
        <v>0</v>
      </c>
      <c r="AL10" s="47">
        <v>0</v>
      </c>
      <c r="AM10" s="47">
        <v>0</v>
      </c>
      <c r="AN10" s="28">
        <f t="shared" si="4"/>
        <v>0</v>
      </c>
      <c r="AO10" s="28">
        <f t="shared" si="5"/>
        <v>0</v>
      </c>
      <c r="AP10" s="28">
        <f t="shared" si="6"/>
        <v>0</v>
      </c>
      <c r="AQ10" s="28">
        <f t="shared" si="7"/>
        <v>0</v>
      </c>
      <c r="AR10" s="28">
        <f t="shared" si="8"/>
        <v>0</v>
      </c>
      <c r="AS10" s="28">
        <f t="shared" si="9"/>
        <v>0</v>
      </c>
      <c r="AT10" s="28">
        <f t="shared" si="10"/>
        <v>0</v>
      </c>
      <c r="AU10" s="28">
        <f t="shared" si="11"/>
        <v>0</v>
      </c>
      <c r="AV10" s="28">
        <f t="shared" si="12"/>
        <v>0</v>
      </c>
      <c r="AW10" s="28">
        <f t="shared" si="13"/>
        <v>0</v>
      </c>
      <c r="AX10" s="28">
        <f t="shared" si="14"/>
        <v>0</v>
      </c>
    </row>
    <row r="11" spans="1:50" x14ac:dyDescent="0.35">
      <c r="A11" s="25" t="s">
        <v>69</v>
      </c>
      <c r="B11" s="25" t="s">
        <v>70</v>
      </c>
      <c r="C11" s="25" t="s">
        <v>75</v>
      </c>
      <c r="D11" s="25" t="s">
        <v>76</v>
      </c>
      <c r="E11" s="80">
        <v>2</v>
      </c>
      <c r="F11" s="32">
        <f t="shared" si="0"/>
        <v>0</v>
      </c>
      <c r="G11" s="34">
        <f t="shared" si="1"/>
        <v>0</v>
      </c>
      <c r="H11" s="28">
        <f t="shared" si="2"/>
        <v>0</v>
      </c>
      <c r="I11" s="28">
        <f t="shared" si="3"/>
        <v>0</v>
      </c>
      <c r="J11" s="49">
        <v>0</v>
      </c>
      <c r="K11" s="47">
        <v>0</v>
      </c>
      <c r="L11" s="47">
        <v>0</v>
      </c>
      <c r="M11" s="47">
        <v>0</v>
      </c>
      <c r="N11" s="47">
        <v>0</v>
      </c>
      <c r="O11" s="47">
        <v>0</v>
      </c>
      <c r="P11" s="47">
        <v>0</v>
      </c>
      <c r="Q11" s="47">
        <v>0</v>
      </c>
      <c r="R11" s="47">
        <v>0</v>
      </c>
      <c r="S11" s="48">
        <v>0</v>
      </c>
      <c r="T11" s="49">
        <v>0</v>
      </c>
      <c r="U11" s="47">
        <v>0</v>
      </c>
      <c r="V11" s="47">
        <v>0</v>
      </c>
      <c r="W11" s="47">
        <v>0</v>
      </c>
      <c r="X11" s="47">
        <v>0</v>
      </c>
      <c r="Y11" s="47">
        <v>0</v>
      </c>
      <c r="Z11" s="47">
        <v>0</v>
      </c>
      <c r="AA11" s="47">
        <v>0</v>
      </c>
      <c r="AB11" s="47">
        <v>0</v>
      </c>
      <c r="AC11" s="48">
        <v>0</v>
      </c>
      <c r="AD11" s="55">
        <v>0</v>
      </c>
      <c r="AE11" s="47">
        <v>0</v>
      </c>
      <c r="AF11" s="47">
        <v>0</v>
      </c>
      <c r="AG11" s="47">
        <v>0</v>
      </c>
      <c r="AH11" s="47">
        <v>0</v>
      </c>
      <c r="AI11" s="47">
        <v>0</v>
      </c>
      <c r="AJ11" s="47">
        <v>0</v>
      </c>
      <c r="AK11" s="47">
        <v>0</v>
      </c>
      <c r="AL11" s="47">
        <v>0</v>
      </c>
      <c r="AM11" s="47">
        <v>0</v>
      </c>
      <c r="AN11" s="28">
        <f t="shared" si="4"/>
        <v>0</v>
      </c>
      <c r="AO11" s="28">
        <f t="shared" si="5"/>
        <v>0</v>
      </c>
      <c r="AP11" s="28">
        <f t="shared" si="6"/>
        <v>0</v>
      </c>
      <c r="AQ11" s="28">
        <f t="shared" si="7"/>
        <v>0</v>
      </c>
      <c r="AR11" s="28">
        <f t="shared" si="8"/>
        <v>0</v>
      </c>
      <c r="AS11" s="28">
        <f t="shared" si="9"/>
        <v>0</v>
      </c>
      <c r="AT11" s="28">
        <f t="shared" si="10"/>
        <v>0</v>
      </c>
      <c r="AU11" s="28">
        <f t="shared" si="11"/>
        <v>0</v>
      </c>
      <c r="AV11" s="28">
        <f t="shared" si="12"/>
        <v>0</v>
      </c>
      <c r="AW11" s="28">
        <f t="shared" si="13"/>
        <v>0</v>
      </c>
      <c r="AX11" s="28">
        <f t="shared" si="14"/>
        <v>0</v>
      </c>
    </row>
    <row r="12" spans="1:50" x14ac:dyDescent="0.35">
      <c r="A12" s="25" t="s">
        <v>69</v>
      </c>
      <c r="B12" s="25" t="s">
        <v>70</v>
      </c>
      <c r="C12" s="25" t="s">
        <v>77</v>
      </c>
      <c r="D12" s="25" t="s">
        <v>78</v>
      </c>
      <c r="E12" s="80">
        <v>2</v>
      </c>
      <c r="F12" s="32">
        <f t="shared" si="0"/>
        <v>0</v>
      </c>
      <c r="G12" s="34">
        <f t="shared" si="1"/>
        <v>0</v>
      </c>
      <c r="H12" s="28">
        <f t="shared" si="2"/>
        <v>0</v>
      </c>
      <c r="I12" s="28">
        <f t="shared" si="3"/>
        <v>0</v>
      </c>
      <c r="J12" s="49">
        <v>0</v>
      </c>
      <c r="K12" s="47">
        <v>0</v>
      </c>
      <c r="L12" s="47">
        <v>0</v>
      </c>
      <c r="M12" s="47">
        <v>0</v>
      </c>
      <c r="N12" s="47">
        <v>0</v>
      </c>
      <c r="O12" s="47">
        <v>0</v>
      </c>
      <c r="P12" s="47">
        <v>0</v>
      </c>
      <c r="Q12" s="47">
        <v>0</v>
      </c>
      <c r="R12" s="47">
        <v>0</v>
      </c>
      <c r="S12" s="48">
        <v>0</v>
      </c>
      <c r="T12" s="49">
        <v>0</v>
      </c>
      <c r="U12" s="47">
        <v>0</v>
      </c>
      <c r="V12" s="47">
        <v>0</v>
      </c>
      <c r="W12" s="47">
        <v>0</v>
      </c>
      <c r="X12" s="47">
        <v>0</v>
      </c>
      <c r="Y12" s="47">
        <v>0</v>
      </c>
      <c r="Z12" s="47">
        <v>0</v>
      </c>
      <c r="AA12" s="47">
        <v>0</v>
      </c>
      <c r="AB12" s="47">
        <v>0</v>
      </c>
      <c r="AC12" s="48">
        <v>0</v>
      </c>
      <c r="AD12" s="55">
        <v>0</v>
      </c>
      <c r="AE12" s="47">
        <v>0</v>
      </c>
      <c r="AF12" s="47">
        <v>0</v>
      </c>
      <c r="AG12" s="47">
        <v>0</v>
      </c>
      <c r="AH12" s="47">
        <v>0</v>
      </c>
      <c r="AI12" s="47">
        <v>0</v>
      </c>
      <c r="AJ12" s="47">
        <v>0</v>
      </c>
      <c r="AK12" s="47">
        <v>0</v>
      </c>
      <c r="AL12" s="47">
        <v>0</v>
      </c>
      <c r="AM12" s="47">
        <v>0</v>
      </c>
      <c r="AN12" s="28">
        <f t="shared" si="4"/>
        <v>0</v>
      </c>
      <c r="AO12" s="28">
        <f t="shared" si="5"/>
        <v>0</v>
      </c>
      <c r="AP12" s="28">
        <f t="shared" si="6"/>
        <v>0</v>
      </c>
      <c r="AQ12" s="28">
        <f t="shared" si="7"/>
        <v>0</v>
      </c>
      <c r="AR12" s="28">
        <f t="shared" si="8"/>
        <v>0</v>
      </c>
      <c r="AS12" s="28">
        <f t="shared" si="9"/>
        <v>0</v>
      </c>
      <c r="AT12" s="28">
        <f t="shared" si="10"/>
        <v>0</v>
      </c>
      <c r="AU12" s="28">
        <f t="shared" si="11"/>
        <v>0</v>
      </c>
      <c r="AV12" s="28">
        <f t="shared" si="12"/>
        <v>0</v>
      </c>
      <c r="AW12" s="28">
        <f t="shared" si="13"/>
        <v>0</v>
      </c>
      <c r="AX12" s="28">
        <f t="shared" si="14"/>
        <v>0</v>
      </c>
    </row>
    <row r="13" spans="1:50" x14ac:dyDescent="0.35">
      <c r="A13" s="25" t="s">
        <v>69</v>
      </c>
      <c r="B13" s="25" t="s">
        <v>70</v>
      </c>
      <c r="C13" s="25" t="s">
        <v>79</v>
      </c>
      <c r="D13" s="25" t="s">
        <v>80</v>
      </c>
      <c r="E13" s="80">
        <v>2</v>
      </c>
      <c r="F13" s="32">
        <f t="shared" si="0"/>
        <v>0</v>
      </c>
      <c r="G13" s="34">
        <f t="shared" si="1"/>
        <v>0</v>
      </c>
      <c r="H13" s="28">
        <f t="shared" si="2"/>
        <v>0</v>
      </c>
      <c r="I13" s="28">
        <f t="shared" si="3"/>
        <v>0</v>
      </c>
      <c r="J13" s="49">
        <v>0</v>
      </c>
      <c r="K13" s="47">
        <v>0</v>
      </c>
      <c r="L13" s="47">
        <v>0</v>
      </c>
      <c r="M13" s="47">
        <v>0</v>
      </c>
      <c r="N13" s="47">
        <v>0</v>
      </c>
      <c r="O13" s="47">
        <v>0</v>
      </c>
      <c r="P13" s="47">
        <v>0</v>
      </c>
      <c r="Q13" s="47">
        <v>0</v>
      </c>
      <c r="R13" s="47">
        <v>0</v>
      </c>
      <c r="S13" s="48">
        <v>0</v>
      </c>
      <c r="T13" s="49">
        <v>0</v>
      </c>
      <c r="U13" s="47">
        <v>0</v>
      </c>
      <c r="V13" s="47">
        <v>0</v>
      </c>
      <c r="W13" s="47">
        <v>0</v>
      </c>
      <c r="X13" s="47">
        <v>0</v>
      </c>
      <c r="Y13" s="47">
        <v>0</v>
      </c>
      <c r="Z13" s="47">
        <v>0</v>
      </c>
      <c r="AA13" s="47">
        <v>0</v>
      </c>
      <c r="AB13" s="47">
        <v>0</v>
      </c>
      <c r="AC13" s="48">
        <v>0</v>
      </c>
      <c r="AD13" s="55">
        <v>0</v>
      </c>
      <c r="AE13" s="47">
        <v>0</v>
      </c>
      <c r="AF13" s="47">
        <v>0</v>
      </c>
      <c r="AG13" s="47">
        <v>0</v>
      </c>
      <c r="AH13" s="47">
        <v>0</v>
      </c>
      <c r="AI13" s="47">
        <v>0</v>
      </c>
      <c r="AJ13" s="47">
        <v>0</v>
      </c>
      <c r="AK13" s="47">
        <v>0</v>
      </c>
      <c r="AL13" s="47">
        <v>0</v>
      </c>
      <c r="AM13" s="47">
        <v>0</v>
      </c>
      <c r="AN13" s="28">
        <f t="shared" si="4"/>
        <v>0</v>
      </c>
      <c r="AO13" s="28">
        <f t="shared" si="5"/>
        <v>0</v>
      </c>
      <c r="AP13" s="28">
        <f t="shared" si="6"/>
        <v>0</v>
      </c>
      <c r="AQ13" s="28">
        <f t="shared" si="7"/>
        <v>0</v>
      </c>
      <c r="AR13" s="28">
        <f t="shared" si="8"/>
        <v>0</v>
      </c>
      <c r="AS13" s="28">
        <f t="shared" si="9"/>
        <v>0</v>
      </c>
      <c r="AT13" s="28">
        <f t="shared" si="10"/>
        <v>0</v>
      </c>
      <c r="AU13" s="28">
        <f t="shared" si="11"/>
        <v>0</v>
      </c>
      <c r="AV13" s="28">
        <f t="shared" si="12"/>
        <v>0</v>
      </c>
      <c r="AW13" s="28">
        <f t="shared" si="13"/>
        <v>0</v>
      </c>
      <c r="AX13" s="28">
        <f t="shared" si="14"/>
        <v>0</v>
      </c>
    </row>
    <row r="14" spans="1:50" x14ac:dyDescent="0.35">
      <c r="A14" s="25" t="s">
        <v>69</v>
      </c>
      <c r="B14" s="25" t="s">
        <v>70</v>
      </c>
      <c r="C14" s="25" t="s">
        <v>81</v>
      </c>
      <c r="D14" s="25" t="s">
        <v>82</v>
      </c>
      <c r="E14" s="80">
        <v>3</v>
      </c>
      <c r="F14" s="32">
        <f t="shared" si="0"/>
        <v>0</v>
      </c>
      <c r="G14" s="34">
        <f t="shared" si="1"/>
        <v>0</v>
      </c>
      <c r="H14" s="28">
        <f t="shared" si="2"/>
        <v>0</v>
      </c>
      <c r="I14" s="28">
        <f t="shared" si="3"/>
        <v>0</v>
      </c>
      <c r="J14" s="49">
        <v>0</v>
      </c>
      <c r="K14" s="47">
        <v>0</v>
      </c>
      <c r="L14" s="47">
        <v>0</v>
      </c>
      <c r="M14" s="47">
        <v>0</v>
      </c>
      <c r="N14" s="47">
        <v>0</v>
      </c>
      <c r="O14" s="47">
        <v>0</v>
      </c>
      <c r="P14" s="47">
        <v>0</v>
      </c>
      <c r="Q14" s="47">
        <v>0</v>
      </c>
      <c r="R14" s="47">
        <v>0</v>
      </c>
      <c r="S14" s="48">
        <v>0</v>
      </c>
      <c r="T14" s="49">
        <v>0</v>
      </c>
      <c r="U14" s="47">
        <v>0</v>
      </c>
      <c r="V14" s="47">
        <v>0</v>
      </c>
      <c r="W14" s="47">
        <v>0</v>
      </c>
      <c r="X14" s="47">
        <v>0</v>
      </c>
      <c r="Y14" s="47">
        <v>0</v>
      </c>
      <c r="Z14" s="47">
        <v>0</v>
      </c>
      <c r="AA14" s="47">
        <v>0</v>
      </c>
      <c r="AB14" s="47">
        <v>0</v>
      </c>
      <c r="AC14" s="48">
        <v>0</v>
      </c>
      <c r="AD14" s="55">
        <v>0</v>
      </c>
      <c r="AE14" s="47">
        <v>0</v>
      </c>
      <c r="AF14" s="47">
        <v>0</v>
      </c>
      <c r="AG14" s="47">
        <v>0</v>
      </c>
      <c r="AH14" s="47">
        <v>0</v>
      </c>
      <c r="AI14" s="47">
        <v>0</v>
      </c>
      <c r="AJ14" s="47">
        <v>0</v>
      </c>
      <c r="AK14" s="47">
        <v>0</v>
      </c>
      <c r="AL14" s="47">
        <v>0</v>
      </c>
      <c r="AM14" s="47">
        <v>0</v>
      </c>
      <c r="AN14" s="28">
        <f t="shared" si="4"/>
        <v>0</v>
      </c>
      <c r="AO14" s="28">
        <f t="shared" si="5"/>
        <v>0</v>
      </c>
      <c r="AP14" s="28">
        <f t="shared" si="6"/>
        <v>0</v>
      </c>
      <c r="AQ14" s="28">
        <f t="shared" si="7"/>
        <v>0</v>
      </c>
      <c r="AR14" s="28">
        <f t="shared" si="8"/>
        <v>0</v>
      </c>
      <c r="AS14" s="28">
        <f t="shared" si="9"/>
        <v>0</v>
      </c>
      <c r="AT14" s="28">
        <f t="shared" si="10"/>
        <v>0</v>
      </c>
      <c r="AU14" s="28">
        <f t="shared" si="11"/>
        <v>0</v>
      </c>
      <c r="AV14" s="28">
        <f t="shared" si="12"/>
        <v>0</v>
      </c>
      <c r="AW14" s="28">
        <f t="shared" si="13"/>
        <v>0</v>
      </c>
      <c r="AX14" s="28">
        <f t="shared" si="14"/>
        <v>0</v>
      </c>
    </row>
    <row r="15" spans="1:50" x14ac:dyDescent="0.35">
      <c r="A15" s="25" t="s">
        <v>69</v>
      </c>
      <c r="B15" s="25" t="s">
        <v>70</v>
      </c>
      <c r="C15" s="25" t="s">
        <v>83</v>
      </c>
      <c r="D15" s="25" t="s">
        <v>84</v>
      </c>
      <c r="E15" s="80">
        <v>4</v>
      </c>
      <c r="F15" s="32">
        <f t="shared" si="0"/>
        <v>2.1929824561403506</v>
      </c>
      <c r="G15" s="34">
        <f t="shared" si="1"/>
        <v>0</v>
      </c>
      <c r="H15" s="28">
        <f t="shared" si="2"/>
        <v>2.1929824561403506</v>
      </c>
      <c r="I15" s="28">
        <f t="shared" si="3"/>
        <v>0</v>
      </c>
      <c r="J15" s="49">
        <v>0</v>
      </c>
      <c r="K15" s="47">
        <v>0</v>
      </c>
      <c r="L15" s="47">
        <v>0</v>
      </c>
      <c r="M15" s="47">
        <v>0</v>
      </c>
      <c r="N15" s="47">
        <v>0</v>
      </c>
      <c r="O15" s="47">
        <v>0</v>
      </c>
      <c r="P15" s="47">
        <v>0</v>
      </c>
      <c r="Q15" s="47">
        <v>0</v>
      </c>
      <c r="R15" s="47">
        <v>0</v>
      </c>
      <c r="S15" s="48">
        <v>0</v>
      </c>
      <c r="T15" s="49">
        <v>0</v>
      </c>
      <c r="U15" s="47">
        <v>0</v>
      </c>
      <c r="V15" s="47">
        <v>0</v>
      </c>
      <c r="W15" s="47">
        <v>0</v>
      </c>
      <c r="X15" s="47">
        <v>1.0964912280701753</v>
      </c>
      <c r="Y15" s="47">
        <v>1.0964912280701753</v>
      </c>
      <c r="Z15" s="47">
        <v>0</v>
      </c>
      <c r="AA15" s="47">
        <v>0</v>
      </c>
      <c r="AB15" s="47">
        <v>0</v>
      </c>
      <c r="AC15" s="48">
        <v>0</v>
      </c>
      <c r="AD15" s="55">
        <v>0</v>
      </c>
      <c r="AE15" s="47">
        <v>0</v>
      </c>
      <c r="AF15" s="47">
        <v>0</v>
      </c>
      <c r="AG15" s="47">
        <v>0</v>
      </c>
      <c r="AH15" s="47">
        <v>0</v>
      </c>
      <c r="AI15" s="47">
        <v>0</v>
      </c>
      <c r="AJ15" s="47">
        <v>0</v>
      </c>
      <c r="AK15" s="47">
        <v>0</v>
      </c>
      <c r="AL15" s="47">
        <v>0</v>
      </c>
      <c r="AM15" s="47">
        <v>0</v>
      </c>
      <c r="AN15" s="28">
        <f t="shared" si="4"/>
        <v>0</v>
      </c>
      <c r="AO15" s="28">
        <f t="shared" si="5"/>
        <v>0</v>
      </c>
      <c r="AP15" s="28">
        <f t="shared" si="6"/>
        <v>0</v>
      </c>
      <c r="AQ15" s="28">
        <f t="shared" si="7"/>
        <v>0</v>
      </c>
      <c r="AR15" s="28">
        <f t="shared" si="8"/>
        <v>1.0964912280701753</v>
      </c>
      <c r="AS15" s="28">
        <f t="shared" si="9"/>
        <v>1.0964912280701753</v>
      </c>
      <c r="AT15" s="28">
        <f t="shared" si="10"/>
        <v>0</v>
      </c>
      <c r="AU15" s="28">
        <f t="shared" si="11"/>
        <v>0</v>
      </c>
      <c r="AV15" s="28">
        <f t="shared" si="12"/>
        <v>0</v>
      </c>
      <c r="AW15" s="28">
        <f t="shared" si="13"/>
        <v>0</v>
      </c>
      <c r="AX15" s="28">
        <f t="shared" si="14"/>
        <v>2.1929824561403506</v>
      </c>
    </row>
    <row r="16" spans="1:50" x14ac:dyDescent="0.35">
      <c r="A16" s="25" t="s">
        <v>69</v>
      </c>
      <c r="B16" s="25" t="s">
        <v>70</v>
      </c>
      <c r="C16" s="25" t="s">
        <v>85</v>
      </c>
      <c r="D16" s="25" t="s">
        <v>86</v>
      </c>
      <c r="E16" s="80">
        <v>4</v>
      </c>
      <c r="F16" s="32">
        <f t="shared" si="0"/>
        <v>0</v>
      </c>
      <c r="G16" s="34">
        <f t="shared" si="1"/>
        <v>0</v>
      </c>
      <c r="H16" s="28">
        <f t="shared" si="2"/>
        <v>0</v>
      </c>
      <c r="I16" s="28">
        <f t="shared" si="3"/>
        <v>0</v>
      </c>
      <c r="J16" s="49">
        <v>0</v>
      </c>
      <c r="K16" s="47">
        <v>0</v>
      </c>
      <c r="L16" s="47">
        <v>0</v>
      </c>
      <c r="M16" s="47">
        <v>0</v>
      </c>
      <c r="N16" s="47">
        <v>0</v>
      </c>
      <c r="O16" s="47">
        <v>0</v>
      </c>
      <c r="P16" s="47">
        <v>0</v>
      </c>
      <c r="Q16" s="47">
        <v>0</v>
      </c>
      <c r="R16" s="47">
        <v>0</v>
      </c>
      <c r="S16" s="48">
        <v>0</v>
      </c>
      <c r="T16" s="49">
        <v>0</v>
      </c>
      <c r="U16" s="47">
        <v>0</v>
      </c>
      <c r="V16" s="47">
        <v>0</v>
      </c>
      <c r="W16" s="47">
        <v>0</v>
      </c>
      <c r="X16" s="47">
        <v>0</v>
      </c>
      <c r="Y16" s="47">
        <v>0</v>
      </c>
      <c r="Z16" s="47">
        <v>0</v>
      </c>
      <c r="AA16" s="47">
        <v>0</v>
      </c>
      <c r="AB16" s="47">
        <v>0</v>
      </c>
      <c r="AC16" s="48">
        <v>0</v>
      </c>
      <c r="AD16" s="55">
        <v>0</v>
      </c>
      <c r="AE16" s="47">
        <v>0</v>
      </c>
      <c r="AF16" s="47">
        <v>0</v>
      </c>
      <c r="AG16" s="47">
        <v>0</v>
      </c>
      <c r="AH16" s="47">
        <v>0</v>
      </c>
      <c r="AI16" s="47">
        <v>0</v>
      </c>
      <c r="AJ16" s="47">
        <v>0</v>
      </c>
      <c r="AK16" s="47">
        <v>0</v>
      </c>
      <c r="AL16" s="47">
        <v>0</v>
      </c>
      <c r="AM16" s="47">
        <v>0</v>
      </c>
      <c r="AN16" s="28">
        <f t="shared" si="4"/>
        <v>0</v>
      </c>
      <c r="AO16" s="28">
        <f t="shared" si="5"/>
        <v>0</v>
      </c>
      <c r="AP16" s="28">
        <f t="shared" si="6"/>
        <v>0</v>
      </c>
      <c r="AQ16" s="28">
        <f t="shared" si="7"/>
        <v>0</v>
      </c>
      <c r="AR16" s="28">
        <f t="shared" si="8"/>
        <v>0</v>
      </c>
      <c r="AS16" s="28">
        <f t="shared" si="9"/>
        <v>0</v>
      </c>
      <c r="AT16" s="28">
        <f t="shared" si="10"/>
        <v>0</v>
      </c>
      <c r="AU16" s="28">
        <f t="shared" si="11"/>
        <v>0</v>
      </c>
      <c r="AV16" s="28">
        <f t="shared" si="12"/>
        <v>0</v>
      </c>
      <c r="AW16" s="28">
        <f t="shared" si="13"/>
        <v>0</v>
      </c>
      <c r="AX16" s="28">
        <f t="shared" si="14"/>
        <v>0</v>
      </c>
    </row>
    <row r="17" spans="1:50" x14ac:dyDescent="0.35">
      <c r="A17" s="25" t="s">
        <v>69</v>
      </c>
      <c r="B17" s="25" t="s">
        <v>70</v>
      </c>
      <c r="C17" s="25" t="s">
        <v>87</v>
      </c>
      <c r="D17" s="25" t="s">
        <v>88</v>
      </c>
      <c r="E17" s="80">
        <v>4</v>
      </c>
      <c r="F17" s="32">
        <f t="shared" si="0"/>
        <v>0</v>
      </c>
      <c r="G17" s="34">
        <f t="shared" si="1"/>
        <v>0</v>
      </c>
      <c r="H17" s="28">
        <f t="shared" si="2"/>
        <v>0</v>
      </c>
      <c r="I17" s="28">
        <f t="shared" si="3"/>
        <v>0</v>
      </c>
      <c r="J17" s="49">
        <v>0</v>
      </c>
      <c r="K17" s="47">
        <v>0</v>
      </c>
      <c r="L17" s="47">
        <v>0</v>
      </c>
      <c r="M17" s="47">
        <v>0</v>
      </c>
      <c r="N17" s="47">
        <v>0</v>
      </c>
      <c r="O17" s="47">
        <v>0</v>
      </c>
      <c r="P17" s="47">
        <v>0</v>
      </c>
      <c r="Q17" s="47">
        <v>0</v>
      </c>
      <c r="R17" s="47">
        <v>0</v>
      </c>
      <c r="S17" s="48">
        <v>0</v>
      </c>
      <c r="T17" s="49">
        <v>0</v>
      </c>
      <c r="U17" s="47">
        <v>0</v>
      </c>
      <c r="V17" s="47">
        <v>0</v>
      </c>
      <c r="W17" s="47">
        <v>0</v>
      </c>
      <c r="X17" s="47">
        <v>0</v>
      </c>
      <c r="Y17" s="47">
        <v>0</v>
      </c>
      <c r="Z17" s="47">
        <v>0</v>
      </c>
      <c r="AA17" s="47">
        <v>0</v>
      </c>
      <c r="AB17" s="47">
        <v>0</v>
      </c>
      <c r="AC17" s="48">
        <v>0</v>
      </c>
      <c r="AD17" s="55">
        <v>0</v>
      </c>
      <c r="AE17" s="47">
        <v>0</v>
      </c>
      <c r="AF17" s="47">
        <v>0</v>
      </c>
      <c r="AG17" s="47">
        <v>0</v>
      </c>
      <c r="AH17" s="47">
        <v>0</v>
      </c>
      <c r="AI17" s="47">
        <v>0</v>
      </c>
      <c r="AJ17" s="47">
        <v>0</v>
      </c>
      <c r="AK17" s="47">
        <v>0</v>
      </c>
      <c r="AL17" s="47">
        <v>0</v>
      </c>
      <c r="AM17" s="47">
        <v>0</v>
      </c>
      <c r="AN17" s="28">
        <f t="shared" si="4"/>
        <v>0</v>
      </c>
      <c r="AO17" s="28">
        <f t="shared" si="5"/>
        <v>0</v>
      </c>
      <c r="AP17" s="28">
        <f t="shared" si="6"/>
        <v>0</v>
      </c>
      <c r="AQ17" s="28">
        <f t="shared" si="7"/>
        <v>0</v>
      </c>
      <c r="AR17" s="28">
        <f t="shared" si="8"/>
        <v>0</v>
      </c>
      <c r="AS17" s="28">
        <f t="shared" si="9"/>
        <v>0</v>
      </c>
      <c r="AT17" s="28">
        <f t="shared" si="10"/>
        <v>0</v>
      </c>
      <c r="AU17" s="28">
        <f t="shared" si="11"/>
        <v>0</v>
      </c>
      <c r="AV17" s="28">
        <f t="shared" si="12"/>
        <v>0</v>
      </c>
      <c r="AW17" s="28">
        <f t="shared" si="13"/>
        <v>0</v>
      </c>
      <c r="AX17" s="28">
        <f t="shared" si="14"/>
        <v>0</v>
      </c>
    </row>
    <row r="18" spans="1:50" x14ac:dyDescent="0.35">
      <c r="A18" s="25" t="s">
        <v>69</v>
      </c>
      <c r="B18" s="25" t="s">
        <v>70</v>
      </c>
      <c r="C18" s="25" t="s">
        <v>89</v>
      </c>
      <c r="D18" s="25" t="s">
        <v>90</v>
      </c>
      <c r="E18" s="80">
        <v>4</v>
      </c>
      <c r="F18" s="32">
        <f t="shared" si="0"/>
        <v>21.929824561403507</v>
      </c>
      <c r="G18" s="34">
        <f t="shared" si="1"/>
        <v>2.1929824561403506</v>
      </c>
      <c r="H18" s="28">
        <f t="shared" si="2"/>
        <v>10.964912280701753</v>
      </c>
      <c r="I18" s="28">
        <f t="shared" si="3"/>
        <v>8.7719298245614024</v>
      </c>
      <c r="J18" s="49">
        <v>0</v>
      </c>
      <c r="K18" s="47">
        <v>0</v>
      </c>
      <c r="L18" s="47">
        <v>0</v>
      </c>
      <c r="M18" s="47">
        <v>0</v>
      </c>
      <c r="N18" s="47">
        <v>1.0964912280701753</v>
      </c>
      <c r="O18" s="47">
        <v>1.0964912280701753</v>
      </c>
      <c r="P18" s="47">
        <v>0</v>
      </c>
      <c r="Q18" s="47">
        <v>0</v>
      </c>
      <c r="R18" s="47">
        <v>0</v>
      </c>
      <c r="S18" s="48">
        <v>0</v>
      </c>
      <c r="T18" s="49">
        <v>1.0964912280701753</v>
      </c>
      <c r="U18" s="47">
        <v>0</v>
      </c>
      <c r="V18" s="47">
        <v>2.1929824561403506</v>
      </c>
      <c r="W18" s="47">
        <v>1.0964912280701753</v>
      </c>
      <c r="X18" s="47">
        <v>3.2894736842105261</v>
      </c>
      <c r="Y18" s="47">
        <v>3.2894736842105261</v>
      </c>
      <c r="Z18" s="47">
        <v>0</v>
      </c>
      <c r="AA18" s="47">
        <v>0</v>
      </c>
      <c r="AB18" s="47">
        <v>0</v>
      </c>
      <c r="AC18" s="48">
        <v>0</v>
      </c>
      <c r="AD18" s="55">
        <v>0</v>
      </c>
      <c r="AE18" s="47">
        <v>0</v>
      </c>
      <c r="AF18" s="47">
        <v>2.1929824561403506</v>
      </c>
      <c r="AG18" s="47">
        <v>2.1929824561403506</v>
      </c>
      <c r="AH18" s="47">
        <v>2.1929824561403506</v>
      </c>
      <c r="AI18" s="47">
        <v>2.1929824561403506</v>
      </c>
      <c r="AJ18" s="47">
        <v>0</v>
      </c>
      <c r="AK18" s="47">
        <v>0</v>
      </c>
      <c r="AL18" s="47">
        <v>0</v>
      </c>
      <c r="AM18" s="47">
        <v>0</v>
      </c>
      <c r="AN18" s="28">
        <f t="shared" si="4"/>
        <v>1.0964912280701753</v>
      </c>
      <c r="AO18" s="28">
        <f t="shared" si="5"/>
        <v>0</v>
      </c>
      <c r="AP18" s="28">
        <f t="shared" si="6"/>
        <v>4.3859649122807012</v>
      </c>
      <c r="AQ18" s="28">
        <f t="shared" si="7"/>
        <v>3.2894736842105257</v>
      </c>
      <c r="AR18" s="28">
        <f t="shared" si="8"/>
        <v>6.5789473684210513</v>
      </c>
      <c r="AS18" s="28">
        <f t="shared" si="9"/>
        <v>6.5789473684210513</v>
      </c>
      <c r="AT18" s="28">
        <f t="shared" si="10"/>
        <v>0</v>
      </c>
      <c r="AU18" s="28">
        <f t="shared" si="11"/>
        <v>0</v>
      </c>
      <c r="AV18" s="28">
        <f t="shared" si="12"/>
        <v>0</v>
      </c>
      <c r="AW18" s="28">
        <f t="shared" si="13"/>
        <v>0</v>
      </c>
      <c r="AX18" s="28">
        <f t="shared" si="14"/>
        <v>21.929824561403507</v>
      </c>
    </row>
    <row r="19" spans="1:50" x14ac:dyDescent="0.35">
      <c r="A19" s="25" t="s">
        <v>69</v>
      </c>
      <c r="B19" s="25" t="s">
        <v>70</v>
      </c>
      <c r="C19" s="25" t="s">
        <v>91</v>
      </c>
      <c r="D19" s="25" t="s">
        <v>92</v>
      </c>
      <c r="E19" s="80">
        <v>4</v>
      </c>
      <c r="F19" s="32">
        <f t="shared" si="0"/>
        <v>8.7719298245614024</v>
      </c>
      <c r="G19" s="34">
        <f t="shared" si="1"/>
        <v>0</v>
      </c>
      <c r="H19" s="28">
        <f t="shared" si="2"/>
        <v>4.3859649122807012</v>
      </c>
      <c r="I19" s="28">
        <f t="shared" si="3"/>
        <v>4.3859649122807012</v>
      </c>
      <c r="J19" s="49">
        <v>0</v>
      </c>
      <c r="K19" s="47">
        <v>0</v>
      </c>
      <c r="L19" s="47">
        <v>0</v>
      </c>
      <c r="M19" s="47">
        <v>0</v>
      </c>
      <c r="N19" s="47">
        <v>0</v>
      </c>
      <c r="O19" s="47">
        <v>0</v>
      </c>
      <c r="P19" s="47">
        <v>0</v>
      </c>
      <c r="Q19" s="47">
        <v>0</v>
      </c>
      <c r="R19" s="47">
        <v>0</v>
      </c>
      <c r="S19" s="48">
        <v>0</v>
      </c>
      <c r="T19" s="49">
        <v>0</v>
      </c>
      <c r="U19" s="47">
        <v>0</v>
      </c>
      <c r="V19" s="47">
        <v>1.0964912280701753</v>
      </c>
      <c r="W19" s="47">
        <v>1.0964912280701753</v>
      </c>
      <c r="X19" s="47">
        <v>1.0964912280701753</v>
      </c>
      <c r="Y19" s="47">
        <v>1.0964912280701753</v>
      </c>
      <c r="Z19" s="47">
        <v>0</v>
      </c>
      <c r="AA19" s="47">
        <v>0</v>
      </c>
      <c r="AB19" s="47">
        <v>0</v>
      </c>
      <c r="AC19" s="48">
        <v>0</v>
      </c>
      <c r="AD19" s="55">
        <v>0</v>
      </c>
      <c r="AE19" s="47">
        <v>0</v>
      </c>
      <c r="AF19" s="47">
        <v>1.0964912280701753</v>
      </c>
      <c r="AG19" s="47">
        <v>1.0964912280701753</v>
      </c>
      <c r="AH19" s="47">
        <v>1.0964912280701753</v>
      </c>
      <c r="AI19" s="47">
        <v>1.0964912280701753</v>
      </c>
      <c r="AJ19" s="47">
        <v>0</v>
      </c>
      <c r="AK19" s="47">
        <v>0</v>
      </c>
      <c r="AL19" s="47">
        <v>0</v>
      </c>
      <c r="AM19" s="47">
        <v>0</v>
      </c>
      <c r="AN19" s="28">
        <f t="shared" si="4"/>
        <v>0</v>
      </c>
      <c r="AO19" s="28">
        <f t="shared" si="5"/>
        <v>0</v>
      </c>
      <c r="AP19" s="28">
        <f t="shared" si="6"/>
        <v>2.1929824561403506</v>
      </c>
      <c r="AQ19" s="28">
        <f t="shared" si="7"/>
        <v>2.1929824561403506</v>
      </c>
      <c r="AR19" s="28">
        <f t="shared" si="8"/>
        <v>2.1929824561403506</v>
      </c>
      <c r="AS19" s="28">
        <f t="shared" si="9"/>
        <v>2.1929824561403506</v>
      </c>
      <c r="AT19" s="28">
        <f t="shared" si="10"/>
        <v>0</v>
      </c>
      <c r="AU19" s="28">
        <f t="shared" si="11"/>
        <v>0</v>
      </c>
      <c r="AV19" s="28">
        <f t="shared" si="12"/>
        <v>0</v>
      </c>
      <c r="AW19" s="28">
        <f t="shared" si="13"/>
        <v>0</v>
      </c>
      <c r="AX19" s="28">
        <f t="shared" si="14"/>
        <v>8.7719298245614024</v>
      </c>
    </row>
    <row r="20" spans="1:50" x14ac:dyDescent="0.35">
      <c r="A20" s="25" t="s">
        <v>69</v>
      </c>
      <c r="B20" s="25" t="s">
        <v>70</v>
      </c>
      <c r="C20" s="25" t="s">
        <v>93</v>
      </c>
      <c r="D20" s="25" t="s">
        <v>94</v>
      </c>
      <c r="E20" s="80">
        <v>3</v>
      </c>
      <c r="F20" s="32">
        <f t="shared" si="0"/>
        <v>0</v>
      </c>
      <c r="G20" s="34">
        <f t="shared" si="1"/>
        <v>0</v>
      </c>
      <c r="H20" s="28">
        <f t="shared" si="2"/>
        <v>0</v>
      </c>
      <c r="I20" s="28">
        <f t="shared" si="3"/>
        <v>0</v>
      </c>
      <c r="J20" s="49">
        <v>0</v>
      </c>
      <c r="K20" s="47">
        <v>0</v>
      </c>
      <c r="L20" s="47">
        <v>0</v>
      </c>
      <c r="M20" s="47">
        <v>0</v>
      </c>
      <c r="N20" s="47">
        <v>0</v>
      </c>
      <c r="O20" s="47">
        <v>0</v>
      </c>
      <c r="P20" s="47">
        <v>0</v>
      </c>
      <c r="Q20" s="47">
        <v>0</v>
      </c>
      <c r="R20" s="47">
        <v>0</v>
      </c>
      <c r="S20" s="48">
        <v>0</v>
      </c>
      <c r="T20" s="49">
        <v>0</v>
      </c>
      <c r="U20" s="47">
        <v>0</v>
      </c>
      <c r="V20" s="47">
        <v>0</v>
      </c>
      <c r="W20" s="47">
        <v>0</v>
      </c>
      <c r="X20" s="47">
        <v>0</v>
      </c>
      <c r="Y20" s="47">
        <v>0</v>
      </c>
      <c r="Z20" s="47">
        <v>0</v>
      </c>
      <c r="AA20" s="47">
        <v>0</v>
      </c>
      <c r="AB20" s="47">
        <v>0</v>
      </c>
      <c r="AC20" s="48">
        <v>0</v>
      </c>
      <c r="AD20" s="55">
        <v>0</v>
      </c>
      <c r="AE20" s="47">
        <v>0</v>
      </c>
      <c r="AF20" s="47">
        <v>0</v>
      </c>
      <c r="AG20" s="47">
        <v>0</v>
      </c>
      <c r="AH20" s="47">
        <v>0</v>
      </c>
      <c r="AI20" s="47">
        <v>0</v>
      </c>
      <c r="AJ20" s="47">
        <v>0</v>
      </c>
      <c r="AK20" s="47">
        <v>0</v>
      </c>
      <c r="AL20" s="47">
        <v>0</v>
      </c>
      <c r="AM20" s="47">
        <v>0</v>
      </c>
      <c r="AN20" s="28">
        <f t="shared" si="4"/>
        <v>0</v>
      </c>
      <c r="AO20" s="28">
        <f t="shared" si="5"/>
        <v>0</v>
      </c>
      <c r="AP20" s="28">
        <f t="shared" si="6"/>
        <v>0</v>
      </c>
      <c r="AQ20" s="28">
        <f t="shared" si="7"/>
        <v>0</v>
      </c>
      <c r="AR20" s="28">
        <f t="shared" si="8"/>
        <v>0</v>
      </c>
      <c r="AS20" s="28">
        <f t="shared" si="9"/>
        <v>0</v>
      </c>
      <c r="AT20" s="28">
        <f t="shared" si="10"/>
        <v>0</v>
      </c>
      <c r="AU20" s="28">
        <f t="shared" si="11"/>
        <v>0</v>
      </c>
      <c r="AV20" s="28">
        <f t="shared" si="12"/>
        <v>0</v>
      </c>
      <c r="AW20" s="28">
        <f t="shared" si="13"/>
        <v>0</v>
      </c>
      <c r="AX20" s="28">
        <f t="shared" si="14"/>
        <v>0</v>
      </c>
    </row>
    <row r="21" spans="1:50" x14ac:dyDescent="0.35">
      <c r="A21" s="25" t="s">
        <v>69</v>
      </c>
      <c r="B21" s="25" t="s">
        <v>70</v>
      </c>
      <c r="C21" s="25" t="s">
        <v>95</v>
      </c>
      <c r="D21" s="25" t="s">
        <v>96</v>
      </c>
      <c r="E21" s="80">
        <v>4</v>
      </c>
      <c r="F21" s="32">
        <f t="shared" si="0"/>
        <v>47.149122807017534</v>
      </c>
      <c r="G21" s="34">
        <f t="shared" si="1"/>
        <v>5.4824561403508767</v>
      </c>
      <c r="H21" s="28">
        <f t="shared" si="2"/>
        <v>23.026315789473681</v>
      </c>
      <c r="I21" s="28">
        <f t="shared" si="3"/>
        <v>18.640350877192979</v>
      </c>
      <c r="J21" s="49">
        <v>0</v>
      </c>
      <c r="K21" s="47">
        <v>0</v>
      </c>
      <c r="L21" s="47">
        <v>1.0964912280701753</v>
      </c>
      <c r="M21" s="47">
        <v>1.0964912280701753</v>
      </c>
      <c r="N21" s="47">
        <v>2.1929824561403506</v>
      </c>
      <c r="O21" s="47">
        <v>1.0964912280701753</v>
      </c>
      <c r="P21" s="47">
        <v>0</v>
      </c>
      <c r="Q21" s="47">
        <v>0</v>
      </c>
      <c r="R21" s="47">
        <v>0</v>
      </c>
      <c r="S21" s="48">
        <v>0</v>
      </c>
      <c r="T21" s="49">
        <v>1.0964912280701753</v>
      </c>
      <c r="U21" s="47">
        <v>1.0964912280701753</v>
      </c>
      <c r="V21" s="47">
        <v>3.2894736842105261</v>
      </c>
      <c r="W21" s="47">
        <v>3.2894736842105261</v>
      </c>
      <c r="X21" s="47">
        <v>7.6754385964912277</v>
      </c>
      <c r="Y21" s="47">
        <v>6.5789473684210522</v>
      </c>
      <c r="Z21" s="47">
        <v>0</v>
      </c>
      <c r="AA21" s="47">
        <v>0</v>
      </c>
      <c r="AB21" s="47">
        <v>0</v>
      </c>
      <c r="AC21" s="48">
        <v>0</v>
      </c>
      <c r="AD21" s="55">
        <v>0</v>
      </c>
      <c r="AE21" s="47">
        <v>0</v>
      </c>
      <c r="AF21" s="47">
        <v>4.3859649122807012</v>
      </c>
      <c r="AG21" s="47">
        <v>3.2894736842105261</v>
      </c>
      <c r="AH21" s="47">
        <v>5.4824561403508767</v>
      </c>
      <c r="AI21" s="47">
        <v>5.4824561403508767</v>
      </c>
      <c r="AJ21" s="47">
        <v>0</v>
      </c>
      <c r="AK21" s="47">
        <v>0</v>
      </c>
      <c r="AL21" s="47">
        <v>0</v>
      </c>
      <c r="AM21" s="47">
        <v>0</v>
      </c>
      <c r="AN21" s="28">
        <f t="shared" si="4"/>
        <v>1.0964912280701753</v>
      </c>
      <c r="AO21" s="28">
        <f t="shared" si="5"/>
        <v>1.0964912280701753</v>
      </c>
      <c r="AP21" s="28">
        <f t="shared" si="6"/>
        <v>8.7719298245614024</v>
      </c>
      <c r="AQ21" s="28">
        <f t="shared" si="7"/>
        <v>7.6754385964912277</v>
      </c>
      <c r="AR21" s="28">
        <f t="shared" si="8"/>
        <v>15.350877192982455</v>
      </c>
      <c r="AS21" s="28">
        <f t="shared" si="9"/>
        <v>13.157894736842104</v>
      </c>
      <c r="AT21" s="28">
        <f t="shared" si="10"/>
        <v>0</v>
      </c>
      <c r="AU21" s="28">
        <f t="shared" si="11"/>
        <v>0</v>
      </c>
      <c r="AV21" s="28">
        <f t="shared" si="12"/>
        <v>0</v>
      </c>
      <c r="AW21" s="28">
        <f t="shared" si="13"/>
        <v>0</v>
      </c>
      <c r="AX21" s="28">
        <f t="shared" si="14"/>
        <v>47.149122807017541</v>
      </c>
    </row>
    <row r="22" spans="1:50" x14ac:dyDescent="0.35">
      <c r="A22" s="25" t="s">
        <v>69</v>
      </c>
      <c r="B22" s="25" t="s">
        <v>70</v>
      </c>
      <c r="C22" s="25" t="s">
        <v>97</v>
      </c>
      <c r="D22" s="25" t="s">
        <v>98</v>
      </c>
      <c r="E22" s="80">
        <v>4</v>
      </c>
      <c r="F22" s="32">
        <f t="shared" si="0"/>
        <v>2.1929824561403506</v>
      </c>
      <c r="G22" s="34">
        <f t="shared" si="1"/>
        <v>0</v>
      </c>
      <c r="H22" s="28">
        <f t="shared" si="2"/>
        <v>2.1929824561403506</v>
      </c>
      <c r="I22" s="28">
        <f t="shared" si="3"/>
        <v>0</v>
      </c>
      <c r="J22" s="49">
        <v>0</v>
      </c>
      <c r="K22" s="47">
        <v>0</v>
      </c>
      <c r="L22" s="47">
        <v>0</v>
      </c>
      <c r="M22" s="47">
        <v>0</v>
      </c>
      <c r="N22" s="47">
        <v>0</v>
      </c>
      <c r="O22" s="47">
        <v>0</v>
      </c>
      <c r="P22" s="47">
        <v>0</v>
      </c>
      <c r="Q22" s="47">
        <v>0</v>
      </c>
      <c r="R22" s="47">
        <v>0</v>
      </c>
      <c r="S22" s="48">
        <v>0</v>
      </c>
      <c r="T22" s="49">
        <v>0</v>
      </c>
      <c r="U22" s="47">
        <v>0</v>
      </c>
      <c r="V22" s="47">
        <v>0</v>
      </c>
      <c r="W22" s="47">
        <v>0</v>
      </c>
      <c r="X22" s="47">
        <v>1.0964912280701753</v>
      </c>
      <c r="Y22" s="47">
        <v>1.0964912280701753</v>
      </c>
      <c r="Z22" s="47">
        <v>0</v>
      </c>
      <c r="AA22" s="47">
        <v>0</v>
      </c>
      <c r="AB22" s="47">
        <v>0</v>
      </c>
      <c r="AC22" s="48">
        <v>0</v>
      </c>
      <c r="AD22" s="55">
        <v>0</v>
      </c>
      <c r="AE22" s="47">
        <v>0</v>
      </c>
      <c r="AF22" s="47">
        <v>0</v>
      </c>
      <c r="AG22" s="47">
        <v>0</v>
      </c>
      <c r="AH22" s="47">
        <v>0</v>
      </c>
      <c r="AI22" s="47">
        <v>0</v>
      </c>
      <c r="AJ22" s="47">
        <v>0</v>
      </c>
      <c r="AK22" s="47">
        <v>0</v>
      </c>
      <c r="AL22" s="47">
        <v>0</v>
      </c>
      <c r="AM22" s="47">
        <v>0</v>
      </c>
      <c r="AN22" s="28">
        <f t="shared" si="4"/>
        <v>0</v>
      </c>
      <c r="AO22" s="28">
        <f t="shared" si="5"/>
        <v>0</v>
      </c>
      <c r="AP22" s="28">
        <f t="shared" si="6"/>
        <v>0</v>
      </c>
      <c r="AQ22" s="28">
        <f t="shared" si="7"/>
        <v>0</v>
      </c>
      <c r="AR22" s="28">
        <f t="shared" si="8"/>
        <v>1.0964912280701753</v>
      </c>
      <c r="AS22" s="28">
        <f t="shared" si="9"/>
        <v>1.0964912280701753</v>
      </c>
      <c r="AT22" s="28">
        <f t="shared" si="10"/>
        <v>0</v>
      </c>
      <c r="AU22" s="28">
        <f t="shared" si="11"/>
        <v>0</v>
      </c>
      <c r="AV22" s="28">
        <f t="shared" si="12"/>
        <v>0</v>
      </c>
      <c r="AW22" s="28">
        <f t="shared" si="13"/>
        <v>0</v>
      </c>
      <c r="AX22" s="28">
        <f t="shared" si="14"/>
        <v>2.1929824561403506</v>
      </c>
    </row>
    <row r="23" spans="1:50" x14ac:dyDescent="0.35">
      <c r="A23" s="25" t="s">
        <v>69</v>
      </c>
      <c r="B23" s="25" t="s">
        <v>70</v>
      </c>
      <c r="C23" s="25" t="s">
        <v>99</v>
      </c>
      <c r="D23" s="25" t="s">
        <v>100</v>
      </c>
      <c r="E23" s="80">
        <v>4</v>
      </c>
      <c r="F23" s="32">
        <f t="shared" si="0"/>
        <v>14.254385964912277</v>
      </c>
      <c r="G23" s="34">
        <f t="shared" si="1"/>
        <v>1.0964912280701753</v>
      </c>
      <c r="H23" s="28">
        <f t="shared" si="2"/>
        <v>6.5789473684210513</v>
      </c>
      <c r="I23" s="28">
        <f t="shared" si="3"/>
        <v>6.5789473684210513</v>
      </c>
      <c r="J23" s="49">
        <v>0</v>
      </c>
      <c r="K23" s="47">
        <v>0</v>
      </c>
      <c r="L23" s="47">
        <v>0</v>
      </c>
      <c r="M23" s="47">
        <v>0</v>
      </c>
      <c r="N23" s="47">
        <v>1.0964912280701753</v>
      </c>
      <c r="O23" s="47">
        <v>0</v>
      </c>
      <c r="P23" s="47">
        <v>0</v>
      </c>
      <c r="Q23" s="47">
        <v>0</v>
      </c>
      <c r="R23" s="47">
        <v>0</v>
      </c>
      <c r="S23" s="48">
        <v>0</v>
      </c>
      <c r="T23" s="49">
        <v>0</v>
      </c>
      <c r="U23" s="47">
        <v>0</v>
      </c>
      <c r="V23" s="47">
        <v>1.0964912280701753</v>
      </c>
      <c r="W23" s="47">
        <v>1.0964912280701753</v>
      </c>
      <c r="X23" s="47">
        <v>2.1929824561403506</v>
      </c>
      <c r="Y23" s="47">
        <v>2.1929824561403506</v>
      </c>
      <c r="Z23" s="47">
        <v>0</v>
      </c>
      <c r="AA23" s="47">
        <v>0</v>
      </c>
      <c r="AB23" s="47">
        <v>0</v>
      </c>
      <c r="AC23" s="48">
        <v>0</v>
      </c>
      <c r="AD23" s="55">
        <v>0</v>
      </c>
      <c r="AE23" s="47">
        <v>0</v>
      </c>
      <c r="AF23" s="47">
        <v>1.0964912280701753</v>
      </c>
      <c r="AG23" s="47">
        <v>1.0964912280701753</v>
      </c>
      <c r="AH23" s="47">
        <v>2.1929824561403506</v>
      </c>
      <c r="AI23" s="47">
        <v>2.1929824561403506</v>
      </c>
      <c r="AJ23" s="47">
        <v>0</v>
      </c>
      <c r="AK23" s="47">
        <v>0</v>
      </c>
      <c r="AL23" s="47">
        <v>0</v>
      </c>
      <c r="AM23" s="47">
        <v>0</v>
      </c>
      <c r="AN23" s="28">
        <f t="shared" si="4"/>
        <v>0</v>
      </c>
      <c r="AO23" s="28">
        <f t="shared" si="5"/>
        <v>0</v>
      </c>
      <c r="AP23" s="28">
        <f t="shared" si="6"/>
        <v>2.1929824561403506</v>
      </c>
      <c r="AQ23" s="28">
        <f t="shared" si="7"/>
        <v>2.1929824561403506</v>
      </c>
      <c r="AR23" s="28">
        <f t="shared" si="8"/>
        <v>5.4824561403508767</v>
      </c>
      <c r="AS23" s="28">
        <f t="shared" si="9"/>
        <v>4.3859649122807012</v>
      </c>
      <c r="AT23" s="28">
        <f t="shared" si="10"/>
        <v>0</v>
      </c>
      <c r="AU23" s="28">
        <f t="shared" si="11"/>
        <v>0</v>
      </c>
      <c r="AV23" s="28">
        <f t="shared" si="12"/>
        <v>0</v>
      </c>
      <c r="AW23" s="28">
        <f t="shared" si="13"/>
        <v>0</v>
      </c>
      <c r="AX23" s="28">
        <f t="shared" si="14"/>
        <v>14.254385964912281</v>
      </c>
    </row>
    <row r="24" spans="1:50" x14ac:dyDescent="0.35">
      <c r="A24" s="25" t="s">
        <v>69</v>
      </c>
      <c r="B24" s="25" t="s">
        <v>70</v>
      </c>
      <c r="C24" s="25" t="s">
        <v>101</v>
      </c>
      <c r="D24" s="25" t="s">
        <v>102</v>
      </c>
      <c r="E24" s="80">
        <v>4</v>
      </c>
      <c r="F24" s="32">
        <f t="shared" si="0"/>
        <v>0</v>
      </c>
      <c r="G24" s="34">
        <f t="shared" si="1"/>
        <v>0</v>
      </c>
      <c r="H24" s="28">
        <f t="shared" si="2"/>
        <v>0</v>
      </c>
      <c r="I24" s="28">
        <f t="shared" si="3"/>
        <v>0</v>
      </c>
      <c r="J24" s="49">
        <v>0</v>
      </c>
      <c r="K24" s="47">
        <v>0</v>
      </c>
      <c r="L24" s="47">
        <v>0</v>
      </c>
      <c r="M24" s="47">
        <v>0</v>
      </c>
      <c r="N24" s="47">
        <v>0</v>
      </c>
      <c r="O24" s="47">
        <v>0</v>
      </c>
      <c r="P24" s="47">
        <v>0</v>
      </c>
      <c r="Q24" s="47">
        <v>0</v>
      </c>
      <c r="R24" s="47">
        <v>0</v>
      </c>
      <c r="S24" s="48">
        <v>0</v>
      </c>
      <c r="T24" s="49">
        <v>0</v>
      </c>
      <c r="U24" s="47">
        <v>0</v>
      </c>
      <c r="V24" s="47">
        <v>0</v>
      </c>
      <c r="W24" s="47">
        <v>0</v>
      </c>
      <c r="X24" s="47">
        <v>0</v>
      </c>
      <c r="Y24" s="47">
        <v>0</v>
      </c>
      <c r="Z24" s="47">
        <v>0</v>
      </c>
      <c r="AA24" s="47">
        <v>0</v>
      </c>
      <c r="AB24" s="47">
        <v>0</v>
      </c>
      <c r="AC24" s="48">
        <v>0</v>
      </c>
      <c r="AD24" s="55">
        <v>0</v>
      </c>
      <c r="AE24" s="47">
        <v>0</v>
      </c>
      <c r="AF24" s="47">
        <v>0</v>
      </c>
      <c r="AG24" s="47">
        <v>0</v>
      </c>
      <c r="AH24" s="47">
        <v>0</v>
      </c>
      <c r="AI24" s="47">
        <v>0</v>
      </c>
      <c r="AJ24" s="47">
        <v>0</v>
      </c>
      <c r="AK24" s="47">
        <v>0</v>
      </c>
      <c r="AL24" s="47">
        <v>0</v>
      </c>
      <c r="AM24" s="47">
        <v>0</v>
      </c>
      <c r="AN24" s="28">
        <f t="shared" si="4"/>
        <v>0</v>
      </c>
      <c r="AO24" s="28">
        <f t="shared" si="5"/>
        <v>0</v>
      </c>
      <c r="AP24" s="28">
        <f t="shared" si="6"/>
        <v>0</v>
      </c>
      <c r="AQ24" s="28">
        <f t="shared" si="7"/>
        <v>0</v>
      </c>
      <c r="AR24" s="28">
        <f t="shared" si="8"/>
        <v>0</v>
      </c>
      <c r="AS24" s="28">
        <f t="shared" si="9"/>
        <v>0</v>
      </c>
      <c r="AT24" s="28">
        <f t="shared" si="10"/>
        <v>0</v>
      </c>
      <c r="AU24" s="28">
        <f t="shared" si="11"/>
        <v>0</v>
      </c>
      <c r="AV24" s="28">
        <f t="shared" si="12"/>
        <v>0</v>
      </c>
      <c r="AW24" s="28">
        <f t="shared" si="13"/>
        <v>0</v>
      </c>
      <c r="AX24" s="28">
        <f t="shared" si="14"/>
        <v>0</v>
      </c>
    </row>
    <row r="25" spans="1:50" x14ac:dyDescent="0.35">
      <c r="A25" s="25" t="s">
        <v>69</v>
      </c>
      <c r="B25" s="25" t="s">
        <v>70</v>
      </c>
      <c r="C25" s="25" t="s">
        <v>103</v>
      </c>
      <c r="D25" s="25" t="s">
        <v>104</v>
      </c>
      <c r="E25" s="80">
        <v>1</v>
      </c>
      <c r="F25" s="32">
        <f t="shared" si="0"/>
        <v>0</v>
      </c>
      <c r="G25" s="34">
        <f t="shared" si="1"/>
        <v>0</v>
      </c>
      <c r="H25" s="28">
        <f t="shared" si="2"/>
        <v>0</v>
      </c>
      <c r="I25" s="28">
        <f t="shared" si="3"/>
        <v>0</v>
      </c>
      <c r="J25" s="49">
        <v>0</v>
      </c>
      <c r="K25" s="47">
        <v>0</v>
      </c>
      <c r="L25" s="47">
        <v>0</v>
      </c>
      <c r="M25" s="47">
        <v>0</v>
      </c>
      <c r="N25" s="47">
        <v>0</v>
      </c>
      <c r="O25" s="47">
        <v>0</v>
      </c>
      <c r="P25" s="47">
        <v>0</v>
      </c>
      <c r="Q25" s="47">
        <v>0</v>
      </c>
      <c r="R25" s="47">
        <v>0</v>
      </c>
      <c r="S25" s="48">
        <v>0</v>
      </c>
      <c r="T25" s="49">
        <v>0</v>
      </c>
      <c r="U25" s="47">
        <v>0</v>
      </c>
      <c r="V25" s="47">
        <v>0</v>
      </c>
      <c r="W25" s="47">
        <v>0</v>
      </c>
      <c r="X25" s="47">
        <v>0</v>
      </c>
      <c r="Y25" s="47">
        <v>0</v>
      </c>
      <c r="Z25" s="47">
        <v>0</v>
      </c>
      <c r="AA25" s="47">
        <v>0</v>
      </c>
      <c r="AB25" s="47">
        <v>0</v>
      </c>
      <c r="AC25" s="48">
        <v>0</v>
      </c>
      <c r="AD25" s="55">
        <v>0</v>
      </c>
      <c r="AE25" s="47">
        <v>0</v>
      </c>
      <c r="AF25" s="47">
        <v>0</v>
      </c>
      <c r="AG25" s="47">
        <v>0</v>
      </c>
      <c r="AH25" s="47">
        <v>0</v>
      </c>
      <c r="AI25" s="47">
        <v>0</v>
      </c>
      <c r="AJ25" s="47">
        <v>0</v>
      </c>
      <c r="AK25" s="47">
        <v>0</v>
      </c>
      <c r="AL25" s="47">
        <v>0</v>
      </c>
      <c r="AM25" s="47">
        <v>0</v>
      </c>
      <c r="AN25" s="28">
        <f t="shared" si="4"/>
        <v>0</v>
      </c>
      <c r="AO25" s="28">
        <f t="shared" si="5"/>
        <v>0</v>
      </c>
      <c r="AP25" s="28">
        <f t="shared" si="6"/>
        <v>0</v>
      </c>
      <c r="AQ25" s="28">
        <f t="shared" si="7"/>
        <v>0</v>
      </c>
      <c r="AR25" s="28">
        <f t="shared" si="8"/>
        <v>0</v>
      </c>
      <c r="AS25" s="28">
        <f t="shared" si="9"/>
        <v>0</v>
      </c>
      <c r="AT25" s="28">
        <f t="shared" si="10"/>
        <v>0</v>
      </c>
      <c r="AU25" s="28">
        <f t="shared" si="11"/>
        <v>0</v>
      </c>
      <c r="AV25" s="28">
        <f t="shared" si="12"/>
        <v>0</v>
      </c>
      <c r="AW25" s="28">
        <f t="shared" si="13"/>
        <v>0</v>
      </c>
      <c r="AX25" s="28">
        <f t="shared" si="14"/>
        <v>0</v>
      </c>
    </row>
    <row r="26" spans="1:50" x14ac:dyDescent="0.35">
      <c r="A26" s="25" t="s">
        <v>69</v>
      </c>
      <c r="B26" s="25" t="s">
        <v>70</v>
      </c>
      <c r="C26" s="25" t="s">
        <v>105</v>
      </c>
      <c r="D26" s="25" t="s">
        <v>106</v>
      </c>
      <c r="E26" s="80">
        <v>2</v>
      </c>
      <c r="F26" s="32">
        <f t="shared" si="0"/>
        <v>0</v>
      </c>
      <c r="G26" s="34">
        <f t="shared" si="1"/>
        <v>0</v>
      </c>
      <c r="H26" s="28">
        <f t="shared" si="2"/>
        <v>0</v>
      </c>
      <c r="I26" s="28">
        <f t="shared" si="3"/>
        <v>0</v>
      </c>
      <c r="J26" s="49">
        <v>0</v>
      </c>
      <c r="K26" s="47">
        <v>0</v>
      </c>
      <c r="L26" s="47">
        <v>0</v>
      </c>
      <c r="M26" s="47">
        <v>0</v>
      </c>
      <c r="N26" s="47">
        <v>0</v>
      </c>
      <c r="O26" s="47">
        <v>0</v>
      </c>
      <c r="P26" s="47">
        <v>0</v>
      </c>
      <c r="Q26" s="47">
        <v>0</v>
      </c>
      <c r="R26" s="47">
        <v>0</v>
      </c>
      <c r="S26" s="48">
        <v>0</v>
      </c>
      <c r="T26" s="49">
        <v>0</v>
      </c>
      <c r="U26" s="47">
        <v>0</v>
      </c>
      <c r="V26" s="47">
        <v>0</v>
      </c>
      <c r="W26" s="47">
        <v>0</v>
      </c>
      <c r="X26" s="47">
        <v>0</v>
      </c>
      <c r="Y26" s="47">
        <v>0</v>
      </c>
      <c r="Z26" s="47">
        <v>0</v>
      </c>
      <c r="AA26" s="47">
        <v>0</v>
      </c>
      <c r="AB26" s="47">
        <v>0</v>
      </c>
      <c r="AC26" s="48">
        <v>0</v>
      </c>
      <c r="AD26" s="55">
        <v>0</v>
      </c>
      <c r="AE26" s="47">
        <v>0</v>
      </c>
      <c r="AF26" s="47">
        <v>0</v>
      </c>
      <c r="AG26" s="47">
        <v>0</v>
      </c>
      <c r="AH26" s="47">
        <v>0</v>
      </c>
      <c r="AI26" s="47">
        <v>0</v>
      </c>
      <c r="AJ26" s="47">
        <v>0</v>
      </c>
      <c r="AK26" s="47">
        <v>0</v>
      </c>
      <c r="AL26" s="47">
        <v>0</v>
      </c>
      <c r="AM26" s="47">
        <v>0</v>
      </c>
      <c r="AN26" s="28">
        <f t="shared" si="4"/>
        <v>0</v>
      </c>
      <c r="AO26" s="28">
        <f t="shared" si="5"/>
        <v>0</v>
      </c>
      <c r="AP26" s="28">
        <f t="shared" si="6"/>
        <v>0</v>
      </c>
      <c r="AQ26" s="28">
        <f t="shared" si="7"/>
        <v>0</v>
      </c>
      <c r="AR26" s="28">
        <f t="shared" si="8"/>
        <v>0</v>
      </c>
      <c r="AS26" s="28">
        <f t="shared" si="9"/>
        <v>0</v>
      </c>
      <c r="AT26" s="28">
        <f t="shared" si="10"/>
        <v>0</v>
      </c>
      <c r="AU26" s="28">
        <f t="shared" si="11"/>
        <v>0</v>
      </c>
      <c r="AV26" s="28">
        <f t="shared" si="12"/>
        <v>0</v>
      </c>
      <c r="AW26" s="28">
        <f t="shared" si="13"/>
        <v>0</v>
      </c>
      <c r="AX26" s="28">
        <f t="shared" si="14"/>
        <v>0</v>
      </c>
    </row>
    <row r="27" spans="1:50" x14ac:dyDescent="0.35">
      <c r="A27" s="25" t="s">
        <v>69</v>
      </c>
      <c r="B27" s="25" t="s">
        <v>70</v>
      </c>
      <c r="C27" s="25" t="s">
        <v>107</v>
      </c>
      <c r="D27" s="25" t="s">
        <v>108</v>
      </c>
      <c r="E27" s="80">
        <v>1</v>
      </c>
      <c r="F27" s="32">
        <f t="shared" si="0"/>
        <v>0</v>
      </c>
      <c r="G27" s="34">
        <f t="shared" si="1"/>
        <v>0</v>
      </c>
      <c r="H27" s="28">
        <f t="shared" si="2"/>
        <v>0</v>
      </c>
      <c r="I27" s="28">
        <f t="shared" si="3"/>
        <v>0</v>
      </c>
      <c r="J27" s="49">
        <v>0</v>
      </c>
      <c r="K27" s="47">
        <v>0</v>
      </c>
      <c r="L27" s="47">
        <v>0</v>
      </c>
      <c r="M27" s="47">
        <v>0</v>
      </c>
      <c r="N27" s="47">
        <v>0</v>
      </c>
      <c r="O27" s="47">
        <v>0</v>
      </c>
      <c r="P27" s="47">
        <v>0</v>
      </c>
      <c r="Q27" s="47">
        <v>0</v>
      </c>
      <c r="R27" s="47">
        <v>0</v>
      </c>
      <c r="S27" s="48">
        <v>0</v>
      </c>
      <c r="T27" s="49">
        <v>0</v>
      </c>
      <c r="U27" s="47">
        <v>0</v>
      </c>
      <c r="V27" s="47">
        <v>0</v>
      </c>
      <c r="W27" s="47">
        <v>0</v>
      </c>
      <c r="X27" s="47">
        <v>0</v>
      </c>
      <c r="Y27" s="47">
        <v>0</v>
      </c>
      <c r="Z27" s="47">
        <v>0</v>
      </c>
      <c r="AA27" s="47">
        <v>0</v>
      </c>
      <c r="AB27" s="47">
        <v>0</v>
      </c>
      <c r="AC27" s="48">
        <v>0</v>
      </c>
      <c r="AD27" s="55">
        <v>0</v>
      </c>
      <c r="AE27" s="47">
        <v>0</v>
      </c>
      <c r="AF27" s="47">
        <v>0</v>
      </c>
      <c r="AG27" s="47">
        <v>0</v>
      </c>
      <c r="AH27" s="47">
        <v>0</v>
      </c>
      <c r="AI27" s="47">
        <v>0</v>
      </c>
      <c r="AJ27" s="47">
        <v>0</v>
      </c>
      <c r="AK27" s="47">
        <v>0</v>
      </c>
      <c r="AL27" s="47">
        <v>0</v>
      </c>
      <c r="AM27" s="47">
        <v>0</v>
      </c>
      <c r="AN27" s="28">
        <f t="shared" si="4"/>
        <v>0</v>
      </c>
      <c r="AO27" s="28">
        <f t="shared" si="5"/>
        <v>0</v>
      </c>
      <c r="AP27" s="28">
        <f t="shared" si="6"/>
        <v>0</v>
      </c>
      <c r="AQ27" s="28">
        <f t="shared" si="7"/>
        <v>0</v>
      </c>
      <c r="AR27" s="28">
        <f t="shared" si="8"/>
        <v>0</v>
      </c>
      <c r="AS27" s="28">
        <f t="shared" si="9"/>
        <v>0</v>
      </c>
      <c r="AT27" s="28">
        <f t="shared" si="10"/>
        <v>0</v>
      </c>
      <c r="AU27" s="28">
        <f t="shared" si="11"/>
        <v>0</v>
      </c>
      <c r="AV27" s="28">
        <f t="shared" si="12"/>
        <v>0</v>
      </c>
      <c r="AW27" s="28">
        <f t="shared" si="13"/>
        <v>0</v>
      </c>
      <c r="AX27" s="28">
        <f t="shared" si="14"/>
        <v>0</v>
      </c>
    </row>
    <row r="28" spans="1:50" x14ac:dyDescent="0.35">
      <c r="A28" s="25" t="s">
        <v>69</v>
      </c>
      <c r="B28" s="25" t="s">
        <v>70</v>
      </c>
      <c r="C28" s="25" t="s">
        <v>109</v>
      </c>
      <c r="D28" s="25" t="s">
        <v>110</v>
      </c>
      <c r="E28" s="80">
        <v>3</v>
      </c>
      <c r="F28" s="32">
        <f t="shared" si="0"/>
        <v>29.605263157894733</v>
      </c>
      <c r="G28" s="34">
        <f t="shared" si="1"/>
        <v>4.3859649122807012</v>
      </c>
      <c r="H28" s="28">
        <f t="shared" si="2"/>
        <v>14.254385964912279</v>
      </c>
      <c r="I28" s="28">
        <f t="shared" si="3"/>
        <v>10.964912280701753</v>
      </c>
      <c r="J28" s="49">
        <v>0</v>
      </c>
      <c r="K28" s="47">
        <v>0</v>
      </c>
      <c r="L28" s="47">
        <v>1.0964912280701753</v>
      </c>
      <c r="M28" s="47">
        <v>1.0964912280701753</v>
      </c>
      <c r="N28" s="47">
        <v>1.0964912280701753</v>
      </c>
      <c r="O28" s="47">
        <v>1.0964912280701753</v>
      </c>
      <c r="P28" s="47">
        <v>0</v>
      </c>
      <c r="Q28" s="47">
        <v>0</v>
      </c>
      <c r="R28" s="47">
        <v>0</v>
      </c>
      <c r="S28" s="48">
        <v>0</v>
      </c>
      <c r="T28" s="49">
        <v>1.0964912280701753</v>
      </c>
      <c r="U28" s="47">
        <v>1.0964912280701753</v>
      </c>
      <c r="V28" s="47">
        <v>2.1929824561403506</v>
      </c>
      <c r="W28" s="47">
        <v>2.1929824561403506</v>
      </c>
      <c r="X28" s="47">
        <v>4.3859649122807012</v>
      </c>
      <c r="Y28" s="47">
        <v>3.2894736842105261</v>
      </c>
      <c r="Z28" s="47">
        <v>0</v>
      </c>
      <c r="AA28" s="47">
        <v>0</v>
      </c>
      <c r="AB28" s="47">
        <v>0</v>
      </c>
      <c r="AC28" s="48">
        <v>0</v>
      </c>
      <c r="AD28" s="55">
        <v>0</v>
      </c>
      <c r="AE28" s="47">
        <v>0</v>
      </c>
      <c r="AF28" s="47">
        <v>2.1929824561403506</v>
      </c>
      <c r="AG28" s="47">
        <v>2.1929824561403506</v>
      </c>
      <c r="AH28" s="47">
        <v>3.2894736842105261</v>
      </c>
      <c r="AI28" s="47">
        <v>3.2894736842105261</v>
      </c>
      <c r="AJ28" s="47">
        <v>0</v>
      </c>
      <c r="AK28" s="47">
        <v>0</v>
      </c>
      <c r="AL28" s="47">
        <v>0</v>
      </c>
      <c r="AM28" s="47">
        <v>0</v>
      </c>
      <c r="AN28" s="28">
        <f t="shared" si="4"/>
        <v>1.0964912280701753</v>
      </c>
      <c r="AO28" s="28">
        <f t="shared" si="5"/>
        <v>1.0964912280701753</v>
      </c>
      <c r="AP28" s="28">
        <f t="shared" si="6"/>
        <v>5.4824561403508767</v>
      </c>
      <c r="AQ28" s="28">
        <f t="shared" si="7"/>
        <v>5.4824561403508767</v>
      </c>
      <c r="AR28" s="28">
        <f t="shared" si="8"/>
        <v>8.7719298245614024</v>
      </c>
      <c r="AS28" s="28">
        <f t="shared" si="9"/>
        <v>7.6754385964912277</v>
      </c>
      <c r="AT28" s="28">
        <f t="shared" si="10"/>
        <v>0</v>
      </c>
      <c r="AU28" s="28">
        <f t="shared" si="11"/>
        <v>0</v>
      </c>
      <c r="AV28" s="28">
        <f t="shared" si="12"/>
        <v>0</v>
      </c>
      <c r="AW28" s="28">
        <f t="shared" si="13"/>
        <v>0</v>
      </c>
      <c r="AX28" s="28">
        <f t="shared" si="14"/>
        <v>29.605263157894733</v>
      </c>
    </row>
    <row r="29" spans="1:50" x14ac:dyDescent="0.35">
      <c r="A29" s="25" t="s">
        <v>69</v>
      </c>
      <c r="B29" s="25" t="s">
        <v>70</v>
      </c>
      <c r="C29" s="25" t="s">
        <v>111</v>
      </c>
      <c r="D29" s="25" t="s">
        <v>112</v>
      </c>
      <c r="E29" s="80">
        <v>4</v>
      </c>
      <c r="F29" s="32">
        <f t="shared" si="0"/>
        <v>30.701754385964911</v>
      </c>
      <c r="G29" s="34">
        <f t="shared" si="1"/>
        <v>4.3859649122807012</v>
      </c>
      <c r="H29" s="28">
        <f t="shared" si="2"/>
        <v>15.350877192982455</v>
      </c>
      <c r="I29" s="28">
        <f t="shared" si="3"/>
        <v>10.964912280701753</v>
      </c>
      <c r="J29" s="49">
        <v>0</v>
      </c>
      <c r="K29" s="47">
        <v>0</v>
      </c>
      <c r="L29" s="47">
        <v>1.0964912280701753</v>
      </c>
      <c r="M29" s="47">
        <v>1.0964912280701753</v>
      </c>
      <c r="N29" s="47">
        <v>1.0964912280701753</v>
      </c>
      <c r="O29" s="47">
        <v>1.0964912280701753</v>
      </c>
      <c r="P29" s="47">
        <v>0</v>
      </c>
      <c r="Q29" s="47">
        <v>0</v>
      </c>
      <c r="R29" s="47">
        <v>0</v>
      </c>
      <c r="S29" s="48">
        <v>0</v>
      </c>
      <c r="T29" s="49">
        <v>1.0964912280701753</v>
      </c>
      <c r="U29" s="47">
        <v>1.0964912280701753</v>
      </c>
      <c r="V29" s="47">
        <v>2.1929824561403506</v>
      </c>
      <c r="W29" s="47">
        <v>2.1929824561403506</v>
      </c>
      <c r="X29" s="47">
        <v>4.3859649122807012</v>
      </c>
      <c r="Y29" s="47">
        <v>4.3859649122807012</v>
      </c>
      <c r="Z29" s="47">
        <v>0</v>
      </c>
      <c r="AA29" s="47">
        <v>0</v>
      </c>
      <c r="AB29" s="47">
        <v>0</v>
      </c>
      <c r="AC29" s="48">
        <v>0</v>
      </c>
      <c r="AD29" s="55">
        <v>0</v>
      </c>
      <c r="AE29" s="47">
        <v>0</v>
      </c>
      <c r="AF29" s="47">
        <v>2.1929824561403506</v>
      </c>
      <c r="AG29" s="47">
        <v>2.1929824561403506</v>
      </c>
      <c r="AH29" s="47">
        <v>3.2894736842105261</v>
      </c>
      <c r="AI29" s="47">
        <v>3.2894736842105261</v>
      </c>
      <c r="AJ29" s="47">
        <v>0</v>
      </c>
      <c r="AK29" s="47">
        <v>0</v>
      </c>
      <c r="AL29" s="47">
        <v>0</v>
      </c>
      <c r="AM29" s="47">
        <v>0</v>
      </c>
      <c r="AN29" s="28">
        <f t="shared" si="4"/>
        <v>1.0964912280701753</v>
      </c>
      <c r="AO29" s="28">
        <f t="shared" si="5"/>
        <v>1.0964912280701753</v>
      </c>
      <c r="AP29" s="28">
        <f t="shared" si="6"/>
        <v>5.4824561403508767</v>
      </c>
      <c r="AQ29" s="28">
        <f t="shared" si="7"/>
        <v>5.4824561403508767</v>
      </c>
      <c r="AR29" s="28">
        <f t="shared" si="8"/>
        <v>8.7719298245614024</v>
      </c>
      <c r="AS29" s="28">
        <f t="shared" si="9"/>
        <v>8.7719298245614024</v>
      </c>
      <c r="AT29" s="28">
        <f t="shared" si="10"/>
        <v>0</v>
      </c>
      <c r="AU29" s="28">
        <f t="shared" si="11"/>
        <v>0</v>
      </c>
      <c r="AV29" s="28">
        <f t="shared" si="12"/>
        <v>0</v>
      </c>
      <c r="AW29" s="28">
        <f t="shared" si="13"/>
        <v>0</v>
      </c>
      <c r="AX29" s="28">
        <f t="shared" si="14"/>
        <v>30.701754385964911</v>
      </c>
    </row>
    <row r="30" spans="1:50" x14ac:dyDescent="0.35">
      <c r="A30" s="25" t="s">
        <v>113</v>
      </c>
      <c r="B30" s="25" t="s">
        <v>114</v>
      </c>
      <c r="C30" s="25" t="s">
        <v>115</v>
      </c>
      <c r="D30" s="25" t="s">
        <v>116</v>
      </c>
      <c r="E30" s="80">
        <v>0</v>
      </c>
      <c r="F30" s="32">
        <f t="shared" si="0"/>
        <v>0</v>
      </c>
      <c r="G30" s="34">
        <f t="shared" si="1"/>
        <v>0</v>
      </c>
      <c r="H30" s="28">
        <f t="shared" si="2"/>
        <v>0</v>
      </c>
      <c r="I30" s="28">
        <f t="shared" si="3"/>
        <v>0</v>
      </c>
      <c r="J30" s="49">
        <v>0</v>
      </c>
      <c r="K30" s="47">
        <v>0</v>
      </c>
      <c r="L30" s="47">
        <v>0</v>
      </c>
      <c r="M30" s="47">
        <v>0</v>
      </c>
      <c r="N30" s="47">
        <v>0</v>
      </c>
      <c r="O30" s="47">
        <v>0</v>
      </c>
      <c r="P30" s="47">
        <v>0</v>
      </c>
      <c r="Q30" s="47">
        <v>0</v>
      </c>
      <c r="R30" s="47">
        <v>0</v>
      </c>
      <c r="S30" s="48">
        <v>0</v>
      </c>
      <c r="T30" s="49">
        <v>0</v>
      </c>
      <c r="U30" s="47">
        <v>0</v>
      </c>
      <c r="V30" s="47">
        <v>0</v>
      </c>
      <c r="W30" s="47">
        <v>0</v>
      </c>
      <c r="X30" s="47">
        <v>0</v>
      </c>
      <c r="Y30" s="47">
        <v>0</v>
      </c>
      <c r="Z30" s="47">
        <v>0</v>
      </c>
      <c r="AA30" s="47">
        <v>0</v>
      </c>
      <c r="AB30" s="47">
        <v>0</v>
      </c>
      <c r="AC30" s="48">
        <v>0</v>
      </c>
      <c r="AD30" s="55">
        <v>0</v>
      </c>
      <c r="AE30" s="47">
        <v>0</v>
      </c>
      <c r="AF30" s="47">
        <v>0</v>
      </c>
      <c r="AG30" s="47">
        <v>0</v>
      </c>
      <c r="AH30" s="47">
        <v>0</v>
      </c>
      <c r="AI30" s="47">
        <v>0</v>
      </c>
      <c r="AJ30" s="47">
        <v>0</v>
      </c>
      <c r="AK30" s="47">
        <v>0</v>
      </c>
      <c r="AL30" s="47">
        <v>0</v>
      </c>
      <c r="AM30" s="47">
        <v>0</v>
      </c>
      <c r="AN30" s="28">
        <f t="shared" si="4"/>
        <v>0</v>
      </c>
      <c r="AO30" s="28">
        <f t="shared" si="5"/>
        <v>0</v>
      </c>
      <c r="AP30" s="28">
        <f t="shared" si="6"/>
        <v>0</v>
      </c>
      <c r="AQ30" s="28">
        <f t="shared" si="7"/>
        <v>0</v>
      </c>
      <c r="AR30" s="28">
        <f t="shared" si="8"/>
        <v>0</v>
      </c>
      <c r="AS30" s="28">
        <f t="shared" si="9"/>
        <v>0</v>
      </c>
      <c r="AT30" s="28">
        <f t="shared" si="10"/>
        <v>0</v>
      </c>
      <c r="AU30" s="28">
        <f t="shared" si="11"/>
        <v>0</v>
      </c>
      <c r="AV30" s="28">
        <f t="shared" si="12"/>
        <v>0</v>
      </c>
      <c r="AW30" s="28">
        <f t="shared" si="13"/>
        <v>0</v>
      </c>
      <c r="AX30" s="28">
        <f t="shared" si="14"/>
        <v>0</v>
      </c>
    </row>
    <row r="31" spans="1:50" x14ac:dyDescent="0.35">
      <c r="A31" s="25" t="s">
        <v>113</v>
      </c>
      <c r="B31" s="25" t="s">
        <v>114</v>
      </c>
      <c r="C31" s="25" t="s">
        <v>117</v>
      </c>
      <c r="D31" s="25" t="s">
        <v>118</v>
      </c>
      <c r="E31" s="80">
        <v>3</v>
      </c>
      <c r="F31" s="32">
        <f t="shared" si="0"/>
        <v>16.44736842105263</v>
      </c>
      <c r="G31" s="34">
        <f t="shared" si="1"/>
        <v>9.8684210526315788</v>
      </c>
      <c r="H31" s="28">
        <f t="shared" si="2"/>
        <v>2.1929824561403506</v>
      </c>
      <c r="I31" s="28">
        <f t="shared" si="3"/>
        <v>4.3859649122807012</v>
      </c>
      <c r="J31" s="49">
        <v>0</v>
      </c>
      <c r="K31" s="47">
        <v>0</v>
      </c>
      <c r="L31" s="47">
        <v>2.1929824561403506</v>
      </c>
      <c r="M31" s="47">
        <v>2.1929824561403506</v>
      </c>
      <c r="N31" s="47">
        <v>3.2894736842105261</v>
      </c>
      <c r="O31" s="47">
        <v>2.1929824561403506</v>
      </c>
      <c r="P31" s="47">
        <v>0</v>
      </c>
      <c r="Q31" s="47">
        <v>0</v>
      </c>
      <c r="R31" s="47">
        <v>0</v>
      </c>
      <c r="S31" s="48">
        <v>0</v>
      </c>
      <c r="T31" s="49">
        <v>0</v>
      </c>
      <c r="U31" s="47">
        <v>0</v>
      </c>
      <c r="V31" s="47">
        <v>0</v>
      </c>
      <c r="W31" s="47">
        <v>0</v>
      </c>
      <c r="X31" s="47">
        <v>1.0964912280701753</v>
      </c>
      <c r="Y31" s="47">
        <v>1.0964912280701753</v>
      </c>
      <c r="Z31" s="47">
        <v>0</v>
      </c>
      <c r="AA31" s="47">
        <v>0</v>
      </c>
      <c r="AB31" s="47">
        <v>0</v>
      </c>
      <c r="AC31" s="48">
        <v>0</v>
      </c>
      <c r="AD31" s="55">
        <v>0</v>
      </c>
      <c r="AE31" s="47">
        <v>0</v>
      </c>
      <c r="AF31" s="47">
        <v>1.0964912280701753</v>
      </c>
      <c r="AG31" s="47">
        <v>1.0964912280701753</v>
      </c>
      <c r="AH31" s="47">
        <v>1.0964912280701753</v>
      </c>
      <c r="AI31" s="47">
        <v>1.0964912280701753</v>
      </c>
      <c r="AJ31" s="47">
        <v>0</v>
      </c>
      <c r="AK31" s="47">
        <v>0</v>
      </c>
      <c r="AL31" s="47">
        <v>0</v>
      </c>
      <c r="AM31" s="47">
        <v>0</v>
      </c>
      <c r="AN31" s="28">
        <f t="shared" si="4"/>
        <v>0</v>
      </c>
      <c r="AO31" s="28">
        <f t="shared" si="5"/>
        <v>0</v>
      </c>
      <c r="AP31" s="28">
        <f t="shared" si="6"/>
        <v>3.2894736842105257</v>
      </c>
      <c r="AQ31" s="28">
        <f t="shared" si="7"/>
        <v>3.2894736842105257</v>
      </c>
      <c r="AR31" s="28">
        <f t="shared" si="8"/>
        <v>5.4824561403508767</v>
      </c>
      <c r="AS31" s="28">
        <f t="shared" si="9"/>
        <v>4.3859649122807012</v>
      </c>
      <c r="AT31" s="28">
        <f t="shared" si="10"/>
        <v>0</v>
      </c>
      <c r="AU31" s="28">
        <f t="shared" si="11"/>
        <v>0</v>
      </c>
      <c r="AV31" s="28">
        <f t="shared" si="12"/>
        <v>0</v>
      </c>
      <c r="AW31" s="28">
        <f t="shared" si="13"/>
        <v>0</v>
      </c>
      <c r="AX31" s="28">
        <f t="shared" si="14"/>
        <v>16.44736842105263</v>
      </c>
    </row>
    <row r="32" spans="1:50" x14ac:dyDescent="0.35">
      <c r="A32" s="25" t="s">
        <v>113</v>
      </c>
      <c r="B32" s="25" t="s">
        <v>114</v>
      </c>
      <c r="C32" s="25" t="s">
        <v>119</v>
      </c>
      <c r="D32" s="25" t="s">
        <v>120</v>
      </c>
      <c r="E32" s="80">
        <v>4</v>
      </c>
      <c r="F32" s="32">
        <f t="shared" si="0"/>
        <v>0</v>
      </c>
      <c r="G32" s="34">
        <f t="shared" si="1"/>
        <v>0</v>
      </c>
      <c r="H32" s="28">
        <f t="shared" si="2"/>
        <v>0</v>
      </c>
      <c r="I32" s="28">
        <f t="shared" si="3"/>
        <v>0</v>
      </c>
      <c r="J32" s="49">
        <v>0</v>
      </c>
      <c r="K32" s="47">
        <v>0</v>
      </c>
      <c r="L32" s="47">
        <v>0</v>
      </c>
      <c r="M32" s="47">
        <v>0</v>
      </c>
      <c r="N32" s="47">
        <v>0</v>
      </c>
      <c r="O32" s="47">
        <v>0</v>
      </c>
      <c r="P32" s="47">
        <v>0</v>
      </c>
      <c r="Q32" s="47">
        <v>0</v>
      </c>
      <c r="R32" s="47">
        <v>0</v>
      </c>
      <c r="S32" s="48">
        <v>0</v>
      </c>
      <c r="T32" s="49">
        <v>0</v>
      </c>
      <c r="U32" s="47">
        <v>0</v>
      </c>
      <c r="V32" s="47">
        <v>0</v>
      </c>
      <c r="W32" s="47">
        <v>0</v>
      </c>
      <c r="X32" s="47">
        <v>0</v>
      </c>
      <c r="Y32" s="47">
        <v>0</v>
      </c>
      <c r="Z32" s="47">
        <v>0</v>
      </c>
      <c r="AA32" s="47">
        <v>0</v>
      </c>
      <c r="AB32" s="47">
        <v>0</v>
      </c>
      <c r="AC32" s="48">
        <v>0</v>
      </c>
      <c r="AD32" s="55">
        <v>0</v>
      </c>
      <c r="AE32" s="47">
        <v>0</v>
      </c>
      <c r="AF32" s="47">
        <v>0</v>
      </c>
      <c r="AG32" s="47">
        <v>0</v>
      </c>
      <c r="AH32" s="47">
        <v>0</v>
      </c>
      <c r="AI32" s="47">
        <v>0</v>
      </c>
      <c r="AJ32" s="47">
        <v>0</v>
      </c>
      <c r="AK32" s="47">
        <v>0</v>
      </c>
      <c r="AL32" s="47">
        <v>0</v>
      </c>
      <c r="AM32" s="47">
        <v>0</v>
      </c>
      <c r="AN32" s="28">
        <f t="shared" si="4"/>
        <v>0</v>
      </c>
      <c r="AO32" s="28">
        <f t="shared" si="5"/>
        <v>0</v>
      </c>
      <c r="AP32" s="28">
        <f t="shared" si="6"/>
        <v>0</v>
      </c>
      <c r="AQ32" s="28">
        <f t="shared" si="7"/>
        <v>0</v>
      </c>
      <c r="AR32" s="28">
        <f t="shared" si="8"/>
        <v>0</v>
      </c>
      <c r="AS32" s="28">
        <f t="shared" si="9"/>
        <v>0</v>
      </c>
      <c r="AT32" s="28">
        <f t="shared" si="10"/>
        <v>0</v>
      </c>
      <c r="AU32" s="28">
        <f t="shared" si="11"/>
        <v>0</v>
      </c>
      <c r="AV32" s="28">
        <f t="shared" si="12"/>
        <v>0</v>
      </c>
      <c r="AW32" s="28">
        <f t="shared" si="13"/>
        <v>0</v>
      </c>
      <c r="AX32" s="28">
        <f t="shared" si="14"/>
        <v>0</v>
      </c>
    </row>
    <row r="33" spans="1:50" x14ac:dyDescent="0.35">
      <c r="A33" s="25" t="s">
        <v>113</v>
      </c>
      <c r="B33" s="25" t="s">
        <v>114</v>
      </c>
      <c r="C33" s="25" t="s">
        <v>121</v>
      </c>
      <c r="D33" s="25" t="s">
        <v>122</v>
      </c>
      <c r="E33" s="80">
        <v>2</v>
      </c>
      <c r="F33" s="32">
        <f t="shared" si="0"/>
        <v>0</v>
      </c>
      <c r="G33" s="34">
        <f t="shared" si="1"/>
        <v>0</v>
      </c>
      <c r="H33" s="28">
        <f t="shared" si="2"/>
        <v>0</v>
      </c>
      <c r="I33" s="28">
        <f t="shared" si="3"/>
        <v>0</v>
      </c>
      <c r="J33" s="49">
        <v>0</v>
      </c>
      <c r="K33" s="47">
        <v>0</v>
      </c>
      <c r="L33" s="47">
        <v>0</v>
      </c>
      <c r="M33" s="47">
        <v>0</v>
      </c>
      <c r="N33" s="47">
        <v>0</v>
      </c>
      <c r="O33" s="47">
        <v>0</v>
      </c>
      <c r="P33" s="47">
        <v>0</v>
      </c>
      <c r="Q33" s="47">
        <v>0</v>
      </c>
      <c r="R33" s="47">
        <v>0</v>
      </c>
      <c r="S33" s="48">
        <v>0</v>
      </c>
      <c r="T33" s="49">
        <v>0</v>
      </c>
      <c r="U33" s="47">
        <v>0</v>
      </c>
      <c r="V33" s="47">
        <v>0</v>
      </c>
      <c r="W33" s="47">
        <v>0</v>
      </c>
      <c r="X33" s="47">
        <v>0</v>
      </c>
      <c r="Y33" s="47">
        <v>0</v>
      </c>
      <c r="Z33" s="47">
        <v>0</v>
      </c>
      <c r="AA33" s="47">
        <v>0</v>
      </c>
      <c r="AB33" s="47">
        <v>0</v>
      </c>
      <c r="AC33" s="48">
        <v>0</v>
      </c>
      <c r="AD33" s="55">
        <v>0</v>
      </c>
      <c r="AE33" s="47">
        <v>0</v>
      </c>
      <c r="AF33" s="47">
        <v>0</v>
      </c>
      <c r="AG33" s="47">
        <v>0</v>
      </c>
      <c r="AH33" s="47">
        <v>0</v>
      </c>
      <c r="AI33" s="47">
        <v>0</v>
      </c>
      <c r="AJ33" s="47">
        <v>0</v>
      </c>
      <c r="AK33" s="47">
        <v>0</v>
      </c>
      <c r="AL33" s="47">
        <v>0</v>
      </c>
      <c r="AM33" s="47">
        <v>0</v>
      </c>
      <c r="AN33" s="28">
        <f t="shared" si="4"/>
        <v>0</v>
      </c>
      <c r="AO33" s="28">
        <f t="shared" si="5"/>
        <v>0</v>
      </c>
      <c r="AP33" s="28">
        <f t="shared" si="6"/>
        <v>0</v>
      </c>
      <c r="AQ33" s="28">
        <f t="shared" si="7"/>
        <v>0</v>
      </c>
      <c r="AR33" s="28">
        <f t="shared" si="8"/>
        <v>0</v>
      </c>
      <c r="AS33" s="28">
        <f t="shared" si="9"/>
        <v>0</v>
      </c>
      <c r="AT33" s="28">
        <f t="shared" si="10"/>
        <v>0</v>
      </c>
      <c r="AU33" s="28">
        <f t="shared" si="11"/>
        <v>0</v>
      </c>
      <c r="AV33" s="28">
        <f t="shared" si="12"/>
        <v>0</v>
      </c>
      <c r="AW33" s="28">
        <f t="shared" si="13"/>
        <v>0</v>
      </c>
      <c r="AX33" s="28">
        <f t="shared" si="14"/>
        <v>0</v>
      </c>
    </row>
    <row r="34" spans="1:50" x14ac:dyDescent="0.35">
      <c r="A34" s="25" t="s">
        <v>113</v>
      </c>
      <c r="B34" s="25" t="s">
        <v>114</v>
      </c>
      <c r="C34" s="25" t="s">
        <v>123</v>
      </c>
      <c r="D34" s="25" t="s">
        <v>124</v>
      </c>
      <c r="E34" s="80">
        <v>2</v>
      </c>
      <c r="F34" s="32">
        <f t="shared" si="0"/>
        <v>0</v>
      </c>
      <c r="G34" s="34">
        <f t="shared" si="1"/>
        <v>0</v>
      </c>
      <c r="H34" s="28">
        <f t="shared" si="2"/>
        <v>0</v>
      </c>
      <c r="I34" s="28">
        <f t="shared" si="3"/>
        <v>0</v>
      </c>
      <c r="J34" s="49">
        <v>0</v>
      </c>
      <c r="K34" s="47">
        <v>0</v>
      </c>
      <c r="L34" s="47">
        <v>0</v>
      </c>
      <c r="M34" s="47">
        <v>0</v>
      </c>
      <c r="N34" s="47">
        <v>0</v>
      </c>
      <c r="O34" s="47">
        <v>0</v>
      </c>
      <c r="P34" s="47">
        <v>0</v>
      </c>
      <c r="Q34" s="47">
        <v>0</v>
      </c>
      <c r="R34" s="47">
        <v>0</v>
      </c>
      <c r="S34" s="48">
        <v>0</v>
      </c>
      <c r="T34" s="49">
        <v>0</v>
      </c>
      <c r="U34" s="47">
        <v>0</v>
      </c>
      <c r="V34" s="47">
        <v>0</v>
      </c>
      <c r="W34" s="47">
        <v>0</v>
      </c>
      <c r="X34" s="47">
        <v>0</v>
      </c>
      <c r="Y34" s="47">
        <v>0</v>
      </c>
      <c r="Z34" s="47">
        <v>0</v>
      </c>
      <c r="AA34" s="47">
        <v>0</v>
      </c>
      <c r="AB34" s="47">
        <v>0</v>
      </c>
      <c r="AC34" s="48">
        <v>0</v>
      </c>
      <c r="AD34" s="55">
        <v>0</v>
      </c>
      <c r="AE34" s="47">
        <v>0</v>
      </c>
      <c r="AF34" s="47">
        <v>0</v>
      </c>
      <c r="AG34" s="47">
        <v>0</v>
      </c>
      <c r="AH34" s="47">
        <v>0</v>
      </c>
      <c r="AI34" s="47">
        <v>0</v>
      </c>
      <c r="AJ34" s="47">
        <v>0</v>
      </c>
      <c r="AK34" s="47">
        <v>0</v>
      </c>
      <c r="AL34" s="47">
        <v>0</v>
      </c>
      <c r="AM34" s="47">
        <v>0</v>
      </c>
      <c r="AN34" s="28">
        <f t="shared" si="4"/>
        <v>0</v>
      </c>
      <c r="AO34" s="28">
        <f t="shared" si="5"/>
        <v>0</v>
      </c>
      <c r="AP34" s="28">
        <f t="shared" si="6"/>
        <v>0</v>
      </c>
      <c r="AQ34" s="28">
        <f t="shared" si="7"/>
        <v>0</v>
      </c>
      <c r="AR34" s="28">
        <f t="shared" si="8"/>
        <v>0</v>
      </c>
      <c r="AS34" s="28">
        <f t="shared" si="9"/>
        <v>0</v>
      </c>
      <c r="AT34" s="28">
        <f t="shared" si="10"/>
        <v>0</v>
      </c>
      <c r="AU34" s="28">
        <f t="shared" si="11"/>
        <v>0</v>
      </c>
      <c r="AV34" s="28">
        <f t="shared" si="12"/>
        <v>0</v>
      </c>
      <c r="AW34" s="28">
        <f t="shared" si="13"/>
        <v>0</v>
      </c>
      <c r="AX34" s="28">
        <f t="shared" si="14"/>
        <v>0</v>
      </c>
    </row>
    <row r="35" spans="1:50" x14ac:dyDescent="0.35">
      <c r="A35" s="25" t="s">
        <v>113</v>
      </c>
      <c r="B35" s="25" t="s">
        <v>114</v>
      </c>
      <c r="C35" s="25" t="s">
        <v>125</v>
      </c>
      <c r="D35" s="25" t="s">
        <v>126</v>
      </c>
      <c r="E35" s="80">
        <v>2</v>
      </c>
      <c r="F35" s="32">
        <f t="shared" si="0"/>
        <v>0</v>
      </c>
      <c r="G35" s="34">
        <f t="shared" si="1"/>
        <v>0</v>
      </c>
      <c r="H35" s="28">
        <f t="shared" si="2"/>
        <v>0</v>
      </c>
      <c r="I35" s="28">
        <f t="shared" si="3"/>
        <v>0</v>
      </c>
      <c r="J35" s="49">
        <v>0</v>
      </c>
      <c r="K35" s="47">
        <v>0</v>
      </c>
      <c r="L35" s="47">
        <v>0</v>
      </c>
      <c r="M35" s="47">
        <v>0</v>
      </c>
      <c r="N35" s="47">
        <v>0</v>
      </c>
      <c r="O35" s="47">
        <v>0</v>
      </c>
      <c r="P35" s="47">
        <v>0</v>
      </c>
      <c r="Q35" s="47">
        <v>0</v>
      </c>
      <c r="R35" s="47">
        <v>0</v>
      </c>
      <c r="S35" s="48">
        <v>0</v>
      </c>
      <c r="T35" s="49">
        <v>0</v>
      </c>
      <c r="U35" s="47">
        <v>0</v>
      </c>
      <c r="V35" s="47">
        <v>0</v>
      </c>
      <c r="W35" s="47">
        <v>0</v>
      </c>
      <c r="X35" s="47">
        <v>0</v>
      </c>
      <c r="Y35" s="47">
        <v>0</v>
      </c>
      <c r="Z35" s="47">
        <v>0</v>
      </c>
      <c r="AA35" s="47">
        <v>0</v>
      </c>
      <c r="AB35" s="47">
        <v>0</v>
      </c>
      <c r="AC35" s="48">
        <v>0</v>
      </c>
      <c r="AD35" s="55">
        <v>0</v>
      </c>
      <c r="AE35" s="47">
        <v>0</v>
      </c>
      <c r="AF35" s="47">
        <v>0</v>
      </c>
      <c r="AG35" s="47">
        <v>0</v>
      </c>
      <c r="AH35" s="47">
        <v>0</v>
      </c>
      <c r="AI35" s="47">
        <v>0</v>
      </c>
      <c r="AJ35" s="47">
        <v>0</v>
      </c>
      <c r="AK35" s="47">
        <v>0</v>
      </c>
      <c r="AL35" s="47">
        <v>0</v>
      </c>
      <c r="AM35" s="47">
        <v>0</v>
      </c>
      <c r="AN35" s="28">
        <f t="shared" si="4"/>
        <v>0</v>
      </c>
      <c r="AO35" s="28">
        <f t="shared" si="5"/>
        <v>0</v>
      </c>
      <c r="AP35" s="28">
        <f t="shared" si="6"/>
        <v>0</v>
      </c>
      <c r="AQ35" s="28">
        <f t="shared" si="7"/>
        <v>0</v>
      </c>
      <c r="AR35" s="28">
        <f t="shared" si="8"/>
        <v>0</v>
      </c>
      <c r="AS35" s="28">
        <f t="shared" si="9"/>
        <v>0</v>
      </c>
      <c r="AT35" s="28">
        <f t="shared" si="10"/>
        <v>0</v>
      </c>
      <c r="AU35" s="28">
        <f t="shared" si="11"/>
        <v>0</v>
      </c>
      <c r="AV35" s="28">
        <f t="shared" si="12"/>
        <v>0</v>
      </c>
      <c r="AW35" s="28">
        <f t="shared" si="13"/>
        <v>0</v>
      </c>
      <c r="AX35" s="28">
        <f t="shared" si="14"/>
        <v>0</v>
      </c>
    </row>
    <row r="36" spans="1:50" x14ac:dyDescent="0.35">
      <c r="A36" s="25" t="s">
        <v>113</v>
      </c>
      <c r="B36" s="25" t="s">
        <v>114</v>
      </c>
      <c r="C36" s="25" t="s">
        <v>127</v>
      </c>
      <c r="D36" s="25" t="s">
        <v>128</v>
      </c>
      <c r="E36" s="80">
        <v>3</v>
      </c>
      <c r="F36" s="32">
        <f t="shared" si="0"/>
        <v>41.666666666666657</v>
      </c>
      <c r="G36" s="34">
        <f t="shared" si="1"/>
        <v>24.122807017543856</v>
      </c>
      <c r="H36" s="28">
        <f t="shared" si="2"/>
        <v>6.5789473684210513</v>
      </c>
      <c r="I36" s="28">
        <f t="shared" si="3"/>
        <v>10.964912280701753</v>
      </c>
      <c r="J36" s="49">
        <v>1.0964912280701753</v>
      </c>
      <c r="K36" s="47">
        <v>1.0964912280701753</v>
      </c>
      <c r="L36" s="47">
        <v>4.3859649122807012</v>
      </c>
      <c r="M36" s="47">
        <v>4.3859649122807012</v>
      </c>
      <c r="N36" s="47">
        <v>6.5789473684210522</v>
      </c>
      <c r="O36" s="47">
        <v>6.5789473684210522</v>
      </c>
      <c r="P36" s="47">
        <v>0</v>
      </c>
      <c r="Q36" s="47">
        <v>0</v>
      </c>
      <c r="R36" s="47">
        <v>0</v>
      </c>
      <c r="S36" s="48">
        <v>0</v>
      </c>
      <c r="T36" s="49">
        <v>0</v>
      </c>
      <c r="U36" s="47">
        <v>0</v>
      </c>
      <c r="V36" s="47">
        <v>1.0964912280701753</v>
      </c>
      <c r="W36" s="47">
        <v>1.0964912280701753</v>
      </c>
      <c r="X36" s="47">
        <v>2.1929824561403506</v>
      </c>
      <c r="Y36" s="47">
        <v>2.1929824561403506</v>
      </c>
      <c r="Z36" s="47">
        <v>0</v>
      </c>
      <c r="AA36" s="47">
        <v>0</v>
      </c>
      <c r="AB36" s="47">
        <v>0</v>
      </c>
      <c r="AC36" s="48">
        <v>0</v>
      </c>
      <c r="AD36" s="55">
        <v>0</v>
      </c>
      <c r="AE36" s="47">
        <v>0</v>
      </c>
      <c r="AF36" s="47">
        <v>2.1929824561403506</v>
      </c>
      <c r="AG36" s="47">
        <v>2.1929824561403506</v>
      </c>
      <c r="AH36" s="47">
        <v>3.2894736842105261</v>
      </c>
      <c r="AI36" s="47">
        <v>3.2894736842105261</v>
      </c>
      <c r="AJ36" s="47">
        <v>0</v>
      </c>
      <c r="AK36" s="47">
        <v>0</v>
      </c>
      <c r="AL36" s="47">
        <v>0</v>
      </c>
      <c r="AM36" s="47">
        <v>0</v>
      </c>
      <c r="AN36" s="28">
        <f t="shared" si="4"/>
        <v>1.0964912280701753</v>
      </c>
      <c r="AO36" s="28">
        <f t="shared" si="5"/>
        <v>1.0964912280701753</v>
      </c>
      <c r="AP36" s="28">
        <f t="shared" si="6"/>
        <v>7.6754385964912277</v>
      </c>
      <c r="AQ36" s="28">
        <f t="shared" si="7"/>
        <v>7.6754385964912277</v>
      </c>
      <c r="AR36" s="28">
        <f t="shared" si="8"/>
        <v>12.061403508771928</v>
      </c>
      <c r="AS36" s="28">
        <f t="shared" si="9"/>
        <v>12.061403508771928</v>
      </c>
      <c r="AT36" s="28">
        <f t="shared" si="10"/>
        <v>0</v>
      </c>
      <c r="AU36" s="28">
        <f t="shared" si="11"/>
        <v>0</v>
      </c>
      <c r="AV36" s="28">
        <f t="shared" si="12"/>
        <v>0</v>
      </c>
      <c r="AW36" s="28">
        <f t="shared" si="13"/>
        <v>0</v>
      </c>
      <c r="AX36" s="28">
        <f t="shared" si="14"/>
        <v>41.666666666666664</v>
      </c>
    </row>
    <row r="37" spans="1:50" x14ac:dyDescent="0.35">
      <c r="A37" s="25" t="s">
        <v>113</v>
      </c>
      <c r="B37" s="25" t="s">
        <v>114</v>
      </c>
      <c r="C37" s="25" t="s">
        <v>129</v>
      </c>
      <c r="D37" s="25" t="s">
        <v>130</v>
      </c>
      <c r="E37" s="80">
        <v>4</v>
      </c>
      <c r="F37" s="32">
        <f t="shared" si="0"/>
        <v>0</v>
      </c>
      <c r="G37" s="34">
        <f t="shared" si="1"/>
        <v>0</v>
      </c>
      <c r="H37" s="28">
        <f t="shared" si="2"/>
        <v>0</v>
      </c>
      <c r="I37" s="28">
        <f t="shared" si="3"/>
        <v>0</v>
      </c>
      <c r="J37" s="49">
        <v>0</v>
      </c>
      <c r="K37" s="47">
        <v>0</v>
      </c>
      <c r="L37" s="47">
        <v>0</v>
      </c>
      <c r="M37" s="47">
        <v>0</v>
      </c>
      <c r="N37" s="47">
        <v>0</v>
      </c>
      <c r="O37" s="47">
        <v>0</v>
      </c>
      <c r="P37" s="47">
        <v>0</v>
      </c>
      <c r="Q37" s="47">
        <v>0</v>
      </c>
      <c r="R37" s="47">
        <v>0</v>
      </c>
      <c r="S37" s="48">
        <v>0</v>
      </c>
      <c r="T37" s="49">
        <v>0</v>
      </c>
      <c r="U37" s="47">
        <v>0</v>
      </c>
      <c r="V37" s="47">
        <v>0</v>
      </c>
      <c r="W37" s="47">
        <v>0</v>
      </c>
      <c r="X37" s="47">
        <v>0</v>
      </c>
      <c r="Y37" s="47">
        <v>0</v>
      </c>
      <c r="Z37" s="47">
        <v>0</v>
      </c>
      <c r="AA37" s="47">
        <v>0</v>
      </c>
      <c r="AB37" s="47">
        <v>0</v>
      </c>
      <c r="AC37" s="48">
        <v>0</v>
      </c>
      <c r="AD37" s="55">
        <v>0</v>
      </c>
      <c r="AE37" s="47">
        <v>0</v>
      </c>
      <c r="AF37" s="47">
        <v>0</v>
      </c>
      <c r="AG37" s="47">
        <v>0</v>
      </c>
      <c r="AH37" s="47">
        <v>0</v>
      </c>
      <c r="AI37" s="47">
        <v>0</v>
      </c>
      <c r="AJ37" s="47">
        <v>0</v>
      </c>
      <c r="AK37" s="47">
        <v>0</v>
      </c>
      <c r="AL37" s="47">
        <v>0</v>
      </c>
      <c r="AM37" s="47">
        <v>0</v>
      </c>
      <c r="AN37" s="28">
        <f t="shared" si="4"/>
        <v>0</v>
      </c>
      <c r="AO37" s="28">
        <f t="shared" si="5"/>
        <v>0</v>
      </c>
      <c r="AP37" s="28">
        <f t="shared" si="6"/>
        <v>0</v>
      </c>
      <c r="AQ37" s="28">
        <f t="shared" si="7"/>
        <v>0</v>
      </c>
      <c r="AR37" s="28">
        <f t="shared" si="8"/>
        <v>0</v>
      </c>
      <c r="AS37" s="28">
        <f t="shared" si="9"/>
        <v>0</v>
      </c>
      <c r="AT37" s="28">
        <f t="shared" si="10"/>
        <v>0</v>
      </c>
      <c r="AU37" s="28">
        <f t="shared" si="11"/>
        <v>0</v>
      </c>
      <c r="AV37" s="28">
        <f t="shared" si="12"/>
        <v>0</v>
      </c>
      <c r="AW37" s="28">
        <f t="shared" si="13"/>
        <v>0</v>
      </c>
      <c r="AX37" s="28">
        <f t="shared" si="14"/>
        <v>0</v>
      </c>
    </row>
    <row r="38" spans="1:50" x14ac:dyDescent="0.35">
      <c r="A38" s="25" t="s">
        <v>113</v>
      </c>
      <c r="B38" s="25" t="s">
        <v>114</v>
      </c>
      <c r="C38" s="25" t="s">
        <v>131</v>
      </c>
      <c r="D38" s="25" t="s">
        <v>132</v>
      </c>
      <c r="E38" s="80">
        <v>4</v>
      </c>
      <c r="F38" s="32">
        <f t="shared" si="0"/>
        <v>7.6754385964912277</v>
      </c>
      <c r="G38" s="34">
        <f t="shared" si="1"/>
        <v>4.3859649122807012</v>
      </c>
      <c r="H38" s="28">
        <f t="shared" si="2"/>
        <v>1.0964912280701753</v>
      </c>
      <c r="I38" s="28">
        <f t="shared" si="3"/>
        <v>2.1929824561403506</v>
      </c>
      <c r="J38" s="49">
        <v>0</v>
      </c>
      <c r="K38" s="47">
        <v>0</v>
      </c>
      <c r="L38" s="47">
        <v>1.0964912280701753</v>
      </c>
      <c r="M38" s="47">
        <v>1.0964912280701753</v>
      </c>
      <c r="N38" s="47">
        <v>1.0964912280701753</v>
      </c>
      <c r="O38" s="47">
        <v>1.0964912280701753</v>
      </c>
      <c r="P38" s="47">
        <v>0</v>
      </c>
      <c r="Q38" s="47">
        <v>0</v>
      </c>
      <c r="R38" s="47">
        <v>0</v>
      </c>
      <c r="S38" s="48">
        <v>0</v>
      </c>
      <c r="T38" s="49">
        <v>0</v>
      </c>
      <c r="U38" s="47">
        <v>0</v>
      </c>
      <c r="V38" s="47">
        <v>0</v>
      </c>
      <c r="W38" s="47">
        <v>0</v>
      </c>
      <c r="X38" s="47">
        <v>1.0964912280701753</v>
      </c>
      <c r="Y38" s="47">
        <v>0</v>
      </c>
      <c r="Z38" s="47">
        <v>0</v>
      </c>
      <c r="AA38" s="47">
        <v>0</v>
      </c>
      <c r="AB38" s="47">
        <v>0</v>
      </c>
      <c r="AC38" s="48">
        <v>0</v>
      </c>
      <c r="AD38" s="55">
        <v>0</v>
      </c>
      <c r="AE38" s="47">
        <v>0</v>
      </c>
      <c r="AF38" s="47">
        <v>0</v>
      </c>
      <c r="AG38" s="47">
        <v>0</v>
      </c>
      <c r="AH38" s="47">
        <v>1.0964912280701753</v>
      </c>
      <c r="AI38" s="47">
        <v>1.0964912280701753</v>
      </c>
      <c r="AJ38" s="47">
        <v>0</v>
      </c>
      <c r="AK38" s="47">
        <v>0</v>
      </c>
      <c r="AL38" s="47">
        <v>0</v>
      </c>
      <c r="AM38" s="47">
        <v>0</v>
      </c>
      <c r="AN38" s="28">
        <f t="shared" si="4"/>
        <v>0</v>
      </c>
      <c r="AO38" s="28">
        <f t="shared" si="5"/>
        <v>0</v>
      </c>
      <c r="AP38" s="28">
        <f t="shared" si="6"/>
        <v>1.0964912280701753</v>
      </c>
      <c r="AQ38" s="28">
        <f t="shared" si="7"/>
        <v>1.0964912280701753</v>
      </c>
      <c r="AR38" s="28">
        <f t="shared" si="8"/>
        <v>3.2894736842105257</v>
      </c>
      <c r="AS38" s="28">
        <f t="shared" si="9"/>
        <v>2.1929824561403506</v>
      </c>
      <c r="AT38" s="28">
        <f t="shared" si="10"/>
        <v>0</v>
      </c>
      <c r="AU38" s="28">
        <f t="shared" si="11"/>
        <v>0</v>
      </c>
      <c r="AV38" s="28">
        <f t="shared" si="12"/>
        <v>0</v>
      </c>
      <c r="AW38" s="28">
        <f t="shared" si="13"/>
        <v>0</v>
      </c>
      <c r="AX38" s="28">
        <f t="shared" si="14"/>
        <v>7.6754385964912277</v>
      </c>
    </row>
    <row r="39" spans="1:50" x14ac:dyDescent="0.35">
      <c r="A39" s="25" t="s">
        <v>113</v>
      </c>
      <c r="B39" s="25" t="s">
        <v>114</v>
      </c>
      <c r="C39" s="25" t="s">
        <v>133</v>
      </c>
      <c r="D39" s="25" t="s">
        <v>134</v>
      </c>
      <c r="E39" s="80">
        <v>0</v>
      </c>
      <c r="F39" s="32">
        <f t="shared" si="0"/>
        <v>0</v>
      </c>
      <c r="G39" s="34">
        <f t="shared" si="1"/>
        <v>0</v>
      </c>
      <c r="H39" s="28">
        <f t="shared" si="2"/>
        <v>0</v>
      </c>
      <c r="I39" s="28">
        <f t="shared" si="3"/>
        <v>0</v>
      </c>
      <c r="J39" s="49">
        <v>0</v>
      </c>
      <c r="K39" s="47">
        <v>0</v>
      </c>
      <c r="L39" s="47">
        <v>0</v>
      </c>
      <c r="M39" s="47">
        <v>0</v>
      </c>
      <c r="N39" s="47">
        <v>0</v>
      </c>
      <c r="O39" s="47">
        <v>0</v>
      </c>
      <c r="P39" s="47">
        <v>0</v>
      </c>
      <c r="Q39" s="47">
        <v>0</v>
      </c>
      <c r="R39" s="47">
        <v>0</v>
      </c>
      <c r="S39" s="48">
        <v>0</v>
      </c>
      <c r="T39" s="49">
        <v>0</v>
      </c>
      <c r="U39" s="47">
        <v>0</v>
      </c>
      <c r="V39" s="47">
        <v>0</v>
      </c>
      <c r="W39" s="47">
        <v>0</v>
      </c>
      <c r="X39" s="47">
        <v>0</v>
      </c>
      <c r="Y39" s="47">
        <v>0</v>
      </c>
      <c r="Z39" s="47">
        <v>0</v>
      </c>
      <c r="AA39" s="47">
        <v>0</v>
      </c>
      <c r="AB39" s="47">
        <v>0</v>
      </c>
      <c r="AC39" s="48">
        <v>0</v>
      </c>
      <c r="AD39" s="55">
        <v>0</v>
      </c>
      <c r="AE39" s="47">
        <v>0</v>
      </c>
      <c r="AF39" s="47">
        <v>0</v>
      </c>
      <c r="AG39" s="47">
        <v>0</v>
      </c>
      <c r="AH39" s="47">
        <v>0</v>
      </c>
      <c r="AI39" s="47">
        <v>0</v>
      </c>
      <c r="AJ39" s="47">
        <v>0</v>
      </c>
      <c r="AK39" s="47">
        <v>0</v>
      </c>
      <c r="AL39" s="47">
        <v>0</v>
      </c>
      <c r="AM39" s="47">
        <v>0</v>
      </c>
      <c r="AN39" s="28">
        <f t="shared" si="4"/>
        <v>0</v>
      </c>
      <c r="AO39" s="28">
        <f t="shared" si="5"/>
        <v>0</v>
      </c>
      <c r="AP39" s="28">
        <f t="shared" si="6"/>
        <v>0</v>
      </c>
      <c r="AQ39" s="28">
        <f t="shared" si="7"/>
        <v>0</v>
      </c>
      <c r="AR39" s="28">
        <f t="shared" si="8"/>
        <v>0</v>
      </c>
      <c r="AS39" s="28">
        <f t="shared" si="9"/>
        <v>0</v>
      </c>
      <c r="AT39" s="28">
        <f t="shared" si="10"/>
        <v>0</v>
      </c>
      <c r="AU39" s="28">
        <f t="shared" si="11"/>
        <v>0</v>
      </c>
      <c r="AV39" s="28">
        <f t="shared" si="12"/>
        <v>0</v>
      </c>
      <c r="AW39" s="28">
        <f t="shared" si="13"/>
        <v>0</v>
      </c>
      <c r="AX39" s="28">
        <f t="shared" si="14"/>
        <v>0</v>
      </c>
    </row>
    <row r="40" spans="1:50" x14ac:dyDescent="0.35">
      <c r="A40" s="25" t="s">
        <v>113</v>
      </c>
      <c r="B40" s="25" t="s">
        <v>114</v>
      </c>
      <c r="C40" s="25" t="s">
        <v>135</v>
      </c>
      <c r="D40" s="25" t="s">
        <v>136</v>
      </c>
      <c r="E40" s="80">
        <v>3</v>
      </c>
      <c r="F40" s="32">
        <f t="shared" si="0"/>
        <v>6.5789473684210513</v>
      </c>
      <c r="G40" s="34">
        <f t="shared" si="1"/>
        <v>4.3859649122807012</v>
      </c>
      <c r="H40" s="28">
        <f t="shared" si="2"/>
        <v>0</v>
      </c>
      <c r="I40" s="28">
        <f t="shared" si="3"/>
        <v>2.1929824561403506</v>
      </c>
      <c r="J40" s="49">
        <v>0</v>
      </c>
      <c r="K40" s="47">
        <v>0</v>
      </c>
      <c r="L40" s="47">
        <v>1.0964912280701753</v>
      </c>
      <c r="M40" s="47">
        <v>1.0964912280701753</v>
      </c>
      <c r="N40" s="47">
        <v>1.0964912280701753</v>
      </c>
      <c r="O40" s="47">
        <v>1.0964912280701753</v>
      </c>
      <c r="P40" s="47">
        <v>0</v>
      </c>
      <c r="Q40" s="47">
        <v>0</v>
      </c>
      <c r="R40" s="47">
        <v>0</v>
      </c>
      <c r="S40" s="48">
        <v>0</v>
      </c>
      <c r="T40" s="49">
        <v>0</v>
      </c>
      <c r="U40" s="47">
        <v>0</v>
      </c>
      <c r="V40" s="47">
        <v>0</v>
      </c>
      <c r="W40" s="47">
        <v>0</v>
      </c>
      <c r="X40" s="47">
        <v>0</v>
      </c>
      <c r="Y40" s="47">
        <v>0</v>
      </c>
      <c r="Z40" s="47">
        <v>0</v>
      </c>
      <c r="AA40" s="47">
        <v>0</v>
      </c>
      <c r="AB40" s="47">
        <v>0</v>
      </c>
      <c r="AC40" s="48">
        <v>0</v>
      </c>
      <c r="AD40" s="55">
        <v>0</v>
      </c>
      <c r="AE40" s="47">
        <v>0</v>
      </c>
      <c r="AF40" s="47">
        <v>0</v>
      </c>
      <c r="AG40" s="47">
        <v>0</v>
      </c>
      <c r="AH40" s="47">
        <v>1.0964912280701753</v>
      </c>
      <c r="AI40" s="47">
        <v>1.0964912280701753</v>
      </c>
      <c r="AJ40" s="47">
        <v>0</v>
      </c>
      <c r="AK40" s="47">
        <v>0</v>
      </c>
      <c r="AL40" s="47">
        <v>0</v>
      </c>
      <c r="AM40" s="47">
        <v>0</v>
      </c>
      <c r="AN40" s="28">
        <f t="shared" si="4"/>
        <v>0</v>
      </c>
      <c r="AO40" s="28">
        <f t="shared" si="5"/>
        <v>0</v>
      </c>
      <c r="AP40" s="28">
        <f t="shared" si="6"/>
        <v>1.0964912280701753</v>
      </c>
      <c r="AQ40" s="28">
        <f t="shared" si="7"/>
        <v>1.0964912280701753</v>
      </c>
      <c r="AR40" s="28">
        <f t="shared" si="8"/>
        <v>2.1929824561403506</v>
      </c>
      <c r="AS40" s="28">
        <f t="shared" si="9"/>
        <v>2.1929824561403506</v>
      </c>
      <c r="AT40" s="28">
        <f t="shared" si="10"/>
        <v>0</v>
      </c>
      <c r="AU40" s="28">
        <f t="shared" si="11"/>
        <v>0</v>
      </c>
      <c r="AV40" s="28">
        <f t="shared" si="12"/>
        <v>0</v>
      </c>
      <c r="AW40" s="28">
        <f t="shared" si="13"/>
        <v>0</v>
      </c>
      <c r="AX40" s="28">
        <f t="shared" si="14"/>
        <v>6.5789473684210513</v>
      </c>
    </row>
    <row r="41" spans="1:50" x14ac:dyDescent="0.35">
      <c r="A41" s="25" t="s">
        <v>113</v>
      </c>
      <c r="B41" s="25" t="s">
        <v>114</v>
      </c>
      <c r="C41" s="25" t="s">
        <v>137</v>
      </c>
      <c r="D41" s="25" t="s">
        <v>138</v>
      </c>
      <c r="E41" s="80">
        <v>2</v>
      </c>
      <c r="F41" s="32">
        <f t="shared" ref="F41:F72" si="15">SUM(G41:I41)</f>
        <v>0</v>
      </c>
      <c r="G41" s="34">
        <f t="shared" ref="G41:G73" si="16">SUM(J41:S41)</f>
        <v>0</v>
      </c>
      <c r="H41" s="28">
        <f t="shared" ref="H41:H73" si="17">SUM(T41:AC41)</f>
        <v>0</v>
      </c>
      <c r="I41" s="28">
        <f t="shared" ref="I41:I73" si="18">SUM(AD41:AM41)</f>
        <v>0</v>
      </c>
      <c r="J41" s="49">
        <v>0</v>
      </c>
      <c r="K41" s="47">
        <v>0</v>
      </c>
      <c r="L41" s="47">
        <v>0</v>
      </c>
      <c r="M41" s="47">
        <v>0</v>
      </c>
      <c r="N41" s="47">
        <v>0</v>
      </c>
      <c r="O41" s="47">
        <v>0</v>
      </c>
      <c r="P41" s="47">
        <v>0</v>
      </c>
      <c r="Q41" s="47">
        <v>0</v>
      </c>
      <c r="R41" s="47">
        <v>0</v>
      </c>
      <c r="S41" s="48">
        <v>0</v>
      </c>
      <c r="T41" s="49">
        <v>0</v>
      </c>
      <c r="U41" s="47">
        <v>0</v>
      </c>
      <c r="V41" s="47">
        <v>0</v>
      </c>
      <c r="W41" s="47">
        <v>0</v>
      </c>
      <c r="X41" s="47">
        <v>0</v>
      </c>
      <c r="Y41" s="47">
        <v>0</v>
      </c>
      <c r="Z41" s="47">
        <v>0</v>
      </c>
      <c r="AA41" s="47">
        <v>0</v>
      </c>
      <c r="AB41" s="47">
        <v>0</v>
      </c>
      <c r="AC41" s="48">
        <v>0</v>
      </c>
      <c r="AD41" s="55">
        <v>0</v>
      </c>
      <c r="AE41" s="47">
        <v>0</v>
      </c>
      <c r="AF41" s="47">
        <v>0</v>
      </c>
      <c r="AG41" s="47">
        <v>0</v>
      </c>
      <c r="AH41" s="47">
        <v>0</v>
      </c>
      <c r="AI41" s="47">
        <v>0</v>
      </c>
      <c r="AJ41" s="47">
        <v>0</v>
      </c>
      <c r="AK41" s="47">
        <v>0</v>
      </c>
      <c r="AL41" s="47">
        <v>0</v>
      </c>
      <c r="AM41" s="47">
        <v>0</v>
      </c>
      <c r="AN41" s="28">
        <f t="shared" ref="AN41:AN73" si="19">SUM(J41+T41+AD41)</f>
        <v>0</v>
      </c>
      <c r="AO41" s="28">
        <f t="shared" ref="AO41:AO73" si="20">SUM(K41+U41+AE41)</f>
        <v>0</v>
      </c>
      <c r="AP41" s="28">
        <f t="shared" ref="AP41:AP73" si="21">SUM(L41+V41+AF41)</f>
        <v>0</v>
      </c>
      <c r="AQ41" s="28">
        <f t="shared" ref="AQ41:AQ73" si="22">SUM(M41+W41+AG41)</f>
        <v>0</v>
      </c>
      <c r="AR41" s="28">
        <f t="shared" ref="AR41:AR73" si="23">SUM(N41+X41+AH41)</f>
        <v>0</v>
      </c>
      <c r="AS41" s="28">
        <f t="shared" ref="AS41:AS73" si="24">SUM(O41+Y41+AI41)</f>
        <v>0</v>
      </c>
      <c r="AT41" s="28">
        <f t="shared" ref="AT41:AT73" si="25">SUM(P41+Z41+AJ41)</f>
        <v>0</v>
      </c>
      <c r="AU41" s="28">
        <f t="shared" ref="AU41:AU73" si="26">SUM(Q41+AA41+AK41)</f>
        <v>0</v>
      </c>
      <c r="AV41" s="28">
        <f t="shared" ref="AV41:AV73" si="27">SUM(R41+AB41+AL41)</f>
        <v>0</v>
      </c>
      <c r="AW41" s="28">
        <f t="shared" ref="AW41:AW73" si="28">SUM(S41+AC41+AM41)</f>
        <v>0</v>
      </c>
      <c r="AX41" s="28">
        <f t="shared" ref="AX41:AX72" si="29">SUM(AN41:AW41)</f>
        <v>0</v>
      </c>
    </row>
    <row r="42" spans="1:50" x14ac:dyDescent="0.35">
      <c r="A42" s="25" t="s">
        <v>113</v>
      </c>
      <c r="B42" s="25" t="s">
        <v>114</v>
      </c>
      <c r="C42" s="25" t="s">
        <v>139</v>
      </c>
      <c r="D42" s="25" t="s">
        <v>140</v>
      </c>
      <c r="E42" s="80">
        <v>4</v>
      </c>
      <c r="F42" s="32">
        <f t="shared" si="15"/>
        <v>29.605263157894733</v>
      </c>
      <c r="G42" s="34">
        <f t="shared" si="16"/>
        <v>17.543859649122805</v>
      </c>
      <c r="H42" s="28">
        <f t="shared" si="17"/>
        <v>5.4824561403508767</v>
      </c>
      <c r="I42" s="28">
        <f t="shared" si="18"/>
        <v>6.5789473684210513</v>
      </c>
      <c r="J42" s="49">
        <v>1.0964912280701753</v>
      </c>
      <c r="K42" s="47">
        <v>1.0964912280701753</v>
      </c>
      <c r="L42" s="47">
        <v>3.2894736842105261</v>
      </c>
      <c r="M42" s="47">
        <v>3.2894736842105261</v>
      </c>
      <c r="N42" s="47">
        <v>4.3859649122807012</v>
      </c>
      <c r="O42" s="47">
        <v>4.3859649122807012</v>
      </c>
      <c r="P42" s="47">
        <v>0</v>
      </c>
      <c r="Q42" s="47">
        <v>0</v>
      </c>
      <c r="R42" s="47">
        <v>0</v>
      </c>
      <c r="S42" s="48">
        <v>0</v>
      </c>
      <c r="T42" s="49">
        <v>0</v>
      </c>
      <c r="U42" s="47">
        <v>0</v>
      </c>
      <c r="V42" s="47">
        <v>1.0964912280701753</v>
      </c>
      <c r="W42" s="47">
        <v>1.0964912280701753</v>
      </c>
      <c r="X42" s="47">
        <v>2.1929824561403506</v>
      </c>
      <c r="Y42" s="47">
        <v>1.0964912280701753</v>
      </c>
      <c r="Z42" s="47">
        <v>0</v>
      </c>
      <c r="AA42" s="47">
        <v>0</v>
      </c>
      <c r="AB42" s="47">
        <v>0</v>
      </c>
      <c r="AC42" s="48">
        <v>0</v>
      </c>
      <c r="AD42" s="55">
        <v>0</v>
      </c>
      <c r="AE42" s="47">
        <v>0</v>
      </c>
      <c r="AF42" s="47">
        <v>1.0964912280701753</v>
      </c>
      <c r="AG42" s="47">
        <v>1.0964912280701753</v>
      </c>
      <c r="AH42" s="47">
        <v>2.1929824561403506</v>
      </c>
      <c r="AI42" s="47">
        <v>2.1929824561403506</v>
      </c>
      <c r="AJ42" s="47">
        <v>0</v>
      </c>
      <c r="AK42" s="47">
        <v>0</v>
      </c>
      <c r="AL42" s="47">
        <v>0</v>
      </c>
      <c r="AM42" s="47">
        <v>0</v>
      </c>
      <c r="AN42" s="28">
        <f t="shared" si="19"/>
        <v>1.0964912280701753</v>
      </c>
      <c r="AO42" s="28">
        <f t="shared" si="20"/>
        <v>1.0964912280701753</v>
      </c>
      <c r="AP42" s="28">
        <f t="shared" si="21"/>
        <v>5.4824561403508767</v>
      </c>
      <c r="AQ42" s="28">
        <f t="shared" si="22"/>
        <v>5.4824561403508767</v>
      </c>
      <c r="AR42" s="28">
        <f t="shared" si="23"/>
        <v>8.7719298245614024</v>
      </c>
      <c r="AS42" s="28">
        <f t="shared" si="24"/>
        <v>7.6754385964912277</v>
      </c>
      <c r="AT42" s="28">
        <f t="shared" si="25"/>
        <v>0</v>
      </c>
      <c r="AU42" s="28">
        <f t="shared" si="26"/>
        <v>0</v>
      </c>
      <c r="AV42" s="28">
        <f t="shared" si="27"/>
        <v>0</v>
      </c>
      <c r="AW42" s="28">
        <f t="shared" si="28"/>
        <v>0</v>
      </c>
      <c r="AX42" s="28">
        <f t="shared" si="29"/>
        <v>29.605263157894733</v>
      </c>
    </row>
    <row r="43" spans="1:50" x14ac:dyDescent="0.35">
      <c r="A43" s="25" t="s">
        <v>113</v>
      </c>
      <c r="B43" s="25" t="s">
        <v>114</v>
      </c>
      <c r="C43" s="25" t="s">
        <v>141</v>
      </c>
      <c r="D43" s="25" t="s">
        <v>142</v>
      </c>
      <c r="E43" s="80">
        <v>4</v>
      </c>
      <c r="F43" s="32">
        <f t="shared" si="15"/>
        <v>13.157894736842103</v>
      </c>
      <c r="G43" s="34">
        <f t="shared" si="16"/>
        <v>6.5789473684210513</v>
      </c>
      <c r="H43" s="28">
        <f t="shared" si="17"/>
        <v>2.1929824561403506</v>
      </c>
      <c r="I43" s="28">
        <f t="shared" si="18"/>
        <v>4.3859649122807012</v>
      </c>
      <c r="J43" s="49">
        <v>0</v>
      </c>
      <c r="K43" s="47">
        <v>0</v>
      </c>
      <c r="L43" s="47">
        <v>1.0964912280701753</v>
      </c>
      <c r="M43" s="47">
        <v>1.0964912280701753</v>
      </c>
      <c r="N43" s="47">
        <v>2.1929824561403506</v>
      </c>
      <c r="O43" s="47">
        <v>2.1929824561403506</v>
      </c>
      <c r="P43" s="47">
        <v>0</v>
      </c>
      <c r="Q43" s="47">
        <v>0</v>
      </c>
      <c r="R43" s="47">
        <v>0</v>
      </c>
      <c r="S43" s="48">
        <v>0</v>
      </c>
      <c r="T43" s="49">
        <v>0</v>
      </c>
      <c r="U43" s="47">
        <v>0</v>
      </c>
      <c r="V43" s="47">
        <v>0</v>
      </c>
      <c r="W43" s="47">
        <v>0</v>
      </c>
      <c r="X43" s="47">
        <v>1.0964912280701753</v>
      </c>
      <c r="Y43" s="47">
        <v>1.0964912280701753</v>
      </c>
      <c r="Z43" s="47">
        <v>0</v>
      </c>
      <c r="AA43" s="47">
        <v>0</v>
      </c>
      <c r="AB43" s="47">
        <v>0</v>
      </c>
      <c r="AC43" s="48">
        <v>0</v>
      </c>
      <c r="AD43" s="55">
        <v>0</v>
      </c>
      <c r="AE43" s="47">
        <v>0</v>
      </c>
      <c r="AF43" s="47">
        <v>1.0964912280701753</v>
      </c>
      <c r="AG43" s="47">
        <v>1.0964912280701753</v>
      </c>
      <c r="AH43" s="47">
        <v>1.0964912280701753</v>
      </c>
      <c r="AI43" s="47">
        <v>1.0964912280701753</v>
      </c>
      <c r="AJ43" s="47">
        <v>0</v>
      </c>
      <c r="AK43" s="47">
        <v>0</v>
      </c>
      <c r="AL43" s="47">
        <v>0</v>
      </c>
      <c r="AM43" s="47">
        <v>0</v>
      </c>
      <c r="AN43" s="28">
        <f t="shared" si="19"/>
        <v>0</v>
      </c>
      <c r="AO43" s="28">
        <f t="shared" si="20"/>
        <v>0</v>
      </c>
      <c r="AP43" s="28">
        <f t="shared" si="21"/>
        <v>2.1929824561403506</v>
      </c>
      <c r="AQ43" s="28">
        <f t="shared" si="22"/>
        <v>2.1929824561403506</v>
      </c>
      <c r="AR43" s="28">
        <f t="shared" si="23"/>
        <v>4.3859649122807012</v>
      </c>
      <c r="AS43" s="28">
        <f t="shared" si="24"/>
        <v>4.3859649122807012</v>
      </c>
      <c r="AT43" s="28">
        <f t="shared" si="25"/>
        <v>0</v>
      </c>
      <c r="AU43" s="28">
        <f t="shared" si="26"/>
        <v>0</v>
      </c>
      <c r="AV43" s="28">
        <f t="shared" si="27"/>
        <v>0</v>
      </c>
      <c r="AW43" s="28">
        <f t="shared" si="28"/>
        <v>0</v>
      </c>
      <c r="AX43" s="28">
        <f t="shared" si="29"/>
        <v>13.157894736842103</v>
      </c>
    </row>
    <row r="44" spans="1:50" x14ac:dyDescent="0.35">
      <c r="A44" s="25" t="s">
        <v>113</v>
      </c>
      <c r="B44" s="25" t="s">
        <v>114</v>
      </c>
      <c r="C44" s="25" t="s">
        <v>143</v>
      </c>
      <c r="D44" s="25" t="s">
        <v>144</v>
      </c>
      <c r="E44" s="80">
        <v>3</v>
      </c>
      <c r="F44" s="32">
        <f t="shared" si="15"/>
        <v>0</v>
      </c>
      <c r="G44" s="34">
        <f t="shared" si="16"/>
        <v>0</v>
      </c>
      <c r="H44" s="28">
        <f t="shared" si="17"/>
        <v>0</v>
      </c>
      <c r="I44" s="28">
        <f t="shared" si="18"/>
        <v>0</v>
      </c>
      <c r="J44" s="49">
        <v>0</v>
      </c>
      <c r="K44" s="47">
        <v>0</v>
      </c>
      <c r="L44" s="47">
        <v>0</v>
      </c>
      <c r="M44" s="47">
        <v>0</v>
      </c>
      <c r="N44" s="47">
        <v>0</v>
      </c>
      <c r="O44" s="47">
        <v>0</v>
      </c>
      <c r="P44" s="47">
        <v>0</v>
      </c>
      <c r="Q44" s="47">
        <v>0</v>
      </c>
      <c r="R44" s="47">
        <v>0</v>
      </c>
      <c r="S44" s="48">
        <v>0</v>
      </c>
      <c r="T44" s="49">
        <v>0</v>
      </c>
      <c r="U44" s="47">
        <v>0</v>
      </c>
      <c r="V44" s="47">
        <v>0</v>
      </c>
      <c r="W44" s="47">
        <v>0</v>
      </c>
      <c r="X44" s="47">
        <v>0</v>
      </c>
      <c r="Y44" s="47">
        <v>0</v>
      </c>
      <c r="Z44" s="47">
        <v>0</v>
      </c>
      <c r="AA44" s="47">
        <v>0</v>
      </c>
      <c r="AB44" s="47">
        <v>0</v>
      </c>
      <c r="AC44" s="48">
        <v>0</v>
      </c>
      <c r="AD44" s="55">
        <v>0</v>
      </c>
      <c r="AE44" s="47">
        <v>0</v>
      </c>
      <c r="AF44" s="47">
        <v>0</v>
      </c>
      <c r="AG44" s="47">
        <v>0</v>
      </c>
      <c r="AH44" s="47">
        <v>0</v>
      </c>
      <c r="AI44" s="47">
        <v>0</v>
      </c>
      <c r="AJ44" s="47">
        <v>0</v>
      </c>
      <c r="AK44" s="47">
        <v>0</v>
      </c>
      <c r="AL44" s="47">
        <v>0</v>
      </c>
      <c r="AM44" s="47">
        <v>0</v>
      </c>
      <c r="AN44" s="28">
        <f t="shared" si="19"/>
        <v>0</v>
      </c>
      <c r="AO44" s="28">
        <f t="shared" si="20"/>
        <v>0</v>
      </c>
      <c r="AP44" s="28">
        <f t="shared" si="21"/>
        <v>0</v>
      </c>
      <c r="AQ44" s="28">
        <f t="shared" si="22"/>
        <v>0</v>
      </c>
      <c r="AR44" s="28">
        <f t="shared" si="23"/>
        <v>0</v>
      </c>
      <c r="AS44" s="28">
        <f t="shared" si="24"/>
        <v>0</v>
      </c>
      <c r="AT44" s="28">
        <f t="shared" si="25"/>
        <v>0</v>
      </c>
      <c r="AU44" s="28">
        <f t="shared" si="26"/>
        <v>0</v>
      </c>
      <c r="AV44" s="28">
        <f t="shared" si="27"/>
        <v>0</v>
      </c>
      <c r="AW44" s="28">
        <f t="shared" si="28"/>
        <v>0</v>
      </c>
      <c r="AX44" s="28">
        <f t="shared" si="29"/>
        <v>0</v>
      </c>
    </row>
    <row r="45" spans="1:50" x14ac:dyDescent="0.35">
      <c r="A45" s="25" t="s">
        <v>113</v>
      </c>
      <c r="B45" s="25" t="s">
        <v>114</v>
      </c>
      <c r="C45" s="25" t="s">
        <v>145</v>
      </c>
      <c r="D45" s="25" t="s">
        <v>146</v>
      </c>
      <c r="E45" s="80">
        <v>3</v>
      </c>
      <c r="F45" s="32">
        <f t="shared" si="15"/>
        <v>7.6754385964912277</v>
      </c>
      <c r="G45" s="34">
        <f t="shared" si="16"/>
        <v>4.3859649122807012</v>
      </c>
      <c r="H45" s="28">
        <f t="shared" si="17"/>
        <v>1.0964912280701753</v>
      </c>
      <c r="I45" s="28">
        <f t="shared" si="18"/>
        <v>2.1929824561403506</v>
      </c>
      <c r="J45" s="49">
        <v>0</v>
      </c>
      <c r="K45" s="47">
        <v>0</v>
      </c>
      <c r="L45" s="47">
        <v>1.0964912280701753</v>
      </c>
      <c r="M45" s="47">
        <v>1.0964912280701753</v>
      </c>
      <c r="N45" s="47">
        <v>1.0964912280701753</v>
      </c>
      <c r="O45" s="47">
        <v>1.0964912280701753</v>
      </c>
      <c r="P45" s="47">
        <v>0</v>
      </c>
      <c r="Q45" s="47">
        <v>0</v>
      </c>
      <c r="R45" s="47">
        <v>0</v>
      </c>
      <c r="S45" s="48">
        <v>0</v>
      </c>
      <c r="T45" s="49">
        <v>0</v>
      </c>
      <c r="U45" s="47">
        <v>0</v>
      </c>
      <c r="V45" s="47">
        <v>0</v>
      </c>
      <c r="W45" s="47">
        <v>0</v>
      </c>
      <c r="X45" s="47">
        <v>1.0964912280701753</v>
      </c>
      <c r="Y45" s="47">
        <v>0</v>
      </c>
      <c r="Z45" s="47">
        <v>0</v>
      </c>
      <c r="AA45" s="47">
        <v>0</v>
      </c>
      <c r="AB45" s="47">
        <v>0</v>
      </c>
      <c r="AC45" s="48">
        <v>0</v>
      </c>
      <c r="AD45" s="55">
        <v>0</v>
      </c>
      <c r="AE45" s="47">
        <v>0</v>
      </c>
      <c r="AF45" s="47">
        <v>0</v>
      </c>
      <c r="AG45" s="47">
        <v>0</v>
      </c>
      <c r="AH45" s="47">
        <v>1.0964912280701753</v>
      </c>
      <c r="AI45" s="47">
        <v>1.0964912280701753</v>
      </c>
      <c r="AJ45" s="47">
        <v>0</v>
      </c>
      <c r="AK45" s="47">
        <v>0</v>
      </c>
      <c r="AL45" s="47">
        <v>0</v>
      </c>
      <c r="AM45" s="47">
        <v>0</v>
      </c>
      <c r="AN45" s="28">
        <f t="shared" si="19"/>
        <v>0</v>
      </c>
      <c r="AO45" s="28">
        <f t="shared" si="20"/>
        <v>0</v>
      </c>
      <c r="AP45" s="28">
        <f t="shared" si="21"/>
        <v>1.0964912280701753</v>
      </c>
      <c r="AQ45" s="28">
        <f t="shared" si="22"/>
        <v>1.0964912280701753</v>
      </c>
      <c r="AR45" s="28">
        <f t="shared" si="23"/>
        <v>3.2894736842105257</v>
      </c>
      <c r="AS45" s="28">
        <f t="shared" si="24"/>
        <v>2.1929824561403506</v>
      </c>
      <c r="AT45" s="28">
        <f t="shared" si="25"/>
        <v>0</v>
      </c>
      <c r="AU45" s="28">
        <f t="shared" si="26"/>
        <v>0</v>
      </c>
      <c r="AV45" s="28">
        <f t="shared" si="27"/>
        <v>0</v>
      </c>
      <c r="AW45" s="28">
        <f t="shared" si="28"/>
        <v>0</v>
      </c>
      <c r="AX45" s="28">
        <f t="shared" si="29"/>
        <v>7.6754385964912277</v>
      </c>
    </row>
    <row r="46" spans="1:50" x14ac:dyDescent="0.35">
      <c r="A46" s="25" t="s">
        <v>113</v>
      </c>
      <c r="B46" s="25" t="s">
        <v>114</v>
      </c>
      <c r="C46" s="25" t="s">
        <v>147</v>
      </c>
      <c r="D46" s="25" t="s">
        <v>148</v>
      </c>
      <c r="E46" s="80">
        <v>0</v>
      </c>
      <c r="F46" s="32">
        <f t="shared" si="15"/>
        <v>0</v>
      </c>
      <c r="G46" s="34">
        <f t="shared" si="16"/>
        <v>0</v>
      </c>
      <c r="H46" s="28">
        <f t="shared" si="17"/>
        <v>0</v>
      </c>
      <c r="I46" s="28">
        <f t="shared" si="18"/>
        <v>0</v>
      </c>
      <c r="J46" s="49">
        <v>0</v>
      </c>
      <c r="K46" s="47">
        <v>0</v>
      </c>
      <c r="L46" s="47">
        <v>0</v>
      </c>
      <c r="M46" s="47">
        <v>0</v>
      </c>
      <c r="N46" s="47">
        <v>0</v>
      </c>
      <c r="O46" s="47">
        <v>0</v>
      </c>
      <c r="P46" s="47">
        <v>0</v>
      </c>
      <c r="Q46" s="47">
        <v>0</v>
      </c>
      <c r="R46" s="47">
        <v>0</v>
      </c>
      <c r="S46" s="48">
        <v>0</v>
      </c>
      <c r="T46" s="49">
        <v>0</v>
      </c>
      <c r="U46" s="47">
        <v>0</v>
      </c>
      <c r="V46" s="47">
        <v>0</v>
      </c>
      <c r="W46" s="47">
        <v>0</v>
      </c>
      <c r="X46" s="47">
        <v>0</v>
      </c>
      <c r="Y46" s="47">
        <v>0</v>
      </c>
      <c r="Z46" s="47">
        <v>0</v>
      </c>
      <c r="AA46" s="47">
        <v>0</v>
      </c>
      <c r="AB46" s="47">
        <v>0</v>
      </c>
      <c r="AC46" s="48">
        <v>0</v>
      </c>
      <c r="AD46" s="55">
        <v>0</v>
      </c>
      <c r="AE46" s="47">
        <v>0</v>
      </c>
      <c r="AF46" s="47">
        <v>0</v>
      </c>
      <c r="AG46" s="47">
        <v>0</v>
      </c>
      <c r="AH46" s="47">
        <v>0</v>
      </c>
      <c r="AI46" s="47">
        <v>0</v>
      </c>
      <c r="AJ46" s="47">
        <v>0</v>
      </c>
      <c r="AK46" s="47">
        <v>0</v>
      </c>
      <c r="AL46" s="47">
        <v>0</v>
      </c>
      <c r="AM46" s="47">
        <v>0</v>
      </c>
      <c r="AN46" s="28">
        <f t="shared" si="19"/>
        <v>0</v>
      </c>
      <c r="AO46" s="28">
        <f t="shared" si="20"/>
        <v>0</v>
      </c>
      <c r="AP46" s="28">
        <f t="shared" si="21"/>
        <v>0</v>
      </c>
      <c r="AQ46" s="28">
        <f t="shared" si="22"/>
        <v>0</v>
      </c>
      <c r="AR46" s="28">
        <f t="shared" si="23"/>
        <v>0</v>
      </c>
      <c r="AS46" s="28">
        <f t="shared" si="24"/>
        <v>0</v>
      </c>
      <c r="AT46" s="28">
        <f t="shared" si="25"/>
        <v>0</v>
      </c>
      <c r="AU46" s="28">
        <f t="shared" si="26"/>
        <v>0</v>
      </c>
      <c r="AV46" s="28">
        <f t="shared" si="27"/>
        <v>0</v>
      </c>
      <c r="AW46" s="28">
        <f t="shared" si="28"/>
        <v>0</v>
      </c>
      <c r="AX46" s="28">
        <f t="shared" si="29"/>
        <v>0</v>
      </c>
    </row>
    <row r="47" spans="1:50" x14ac:dyDescent="0.35">
      <c r="A47" s="25" t="s">
        <v>113</v>
      </c>
      <c r="B47" s="25" t="s">
        <v>114</v>
      </c>
      <c r="C47" s="25" t="s">
        <v>149</v>
      </c>
      <c r="D47" s="25" t="s">
        <v>150</v>
      </c>
      <c r="E47" s="80">
        <v>2</v>
      </c>
      <c r="F47" s="32">
        <f t="shared" si="15"/>
        <v>0</v>
      </c>
      <c r="G47" s="34">
        <f t="shared" si="16"/>
        <v>0</v>
      </c>
      <c r="H47" s="28">
        <f t="shared" si="17"/>
        <v>0</v>
      </c>
      <c r="I47" s="28">
        <f t="shared" si="18"/>
        <v>0</v>
      </c>
      <c r="J47" s="49">
        <v>0</v>
      </c>
      <c r="K47" s="47">
        <v>0</v>
      </c>
      <c r="L47" s="47">
        <v>0</v>
      </c>
      <c r="M47" s="47">
        <v>0</v>
      </c>
      <c r="N47" s="47">
        <v>0</v>
      </c>
      <c r="O47" s="47">
        <v>0</v>
      </c>
      <c r="P47" s="47">
        <v>0</v>
      </c>
      <c r="Q47" s="47">
        <v>0</v>
      </c>
      <c r="R47" s="47">
        <v>0</v>
      </c>
      <c r="S47" s="48">
        <v>0</v>
      </c>
      <c r="T47" s="49">
        <v>0</v>
      </c>
      <c r="U47" s="47">
        <v>0</v>
      </c>
      <c r="V47" s="47">
        <v>0</v>
      </c>
      <c r="W47" s="47">
        <v>0</v>
      </c>
      <c r="X47" s="47">
        <v>0</v>
      </c>
      <c r="Y47" s="47">
        <v>0</v>
      </c>
      <c r="Z47" s="47">
        <v>0</v>
      </c>
      <c r="AA47" s="47">
        <v>0</v>
      </c>
      <c r="AB47" s="47">
        <v>0</v>
      </c>
      <c r="AC47" s="48">
        <v>0</v>
      </c>
      <c r="AD47" s="55">
        <v>0</v>
      </c>
      <c r="AE47" s="47">
        <v>0</v>
      </c>
      <c r="AF47" s="47">
        <v>0</v>
      </c>
      <c r="AG47" s="47">
        <v>0</v>
      </c>
      <c r="AH47" s="47">
        <v>0</v>
      </c>
      <c r="AI47" s="47">
        <v>0</v>
      </c>
      <c r="AJ47" s="47">
        <v>0</v>
      </c>
      <c r="AK47" s="47">
        <v>0</v>
      </c>
      <c r="AL47" s="47">
        <v>0</v>
      </c>
      <c r="AM47" s="47">
        <v>0</v>
      </c>
      <c r="AN47" s="28">
        <f t="shared" si="19"/>
        <v>0</v>
      </c>
      <c r="AO47" s="28">
        <f t="shared" si="20"/>
        <v>0</v>
      </c>
      <c r="AP47" s="28">
        <f t="shared" si="21"/>
        <v>0</v>
      </c>
      <c r="AQ47" s="28">
        <f t="shared" si="22"/>
        <v>0</v>
      </c>
      <c r="AR47" s="28">
        <f t="shared" si="23"/>
        <v>0</v>
      </c>
      <c r="AS47" s="28">
        <f t="shared" si="24"/>
        <v>0</v>
      </c>
      <c r="AT47" s="28">
        <f t="shared" si="25"/>
        <v>0</v>
      </c>
      <c r="AU47" s="28">
        <f t="shared" si="26"/>
        <v>0</v>
      </c>
      <c r="AV47" s="28">
        <f t="shared" si="27"/>
        <v>0</v>
      </c>
      <c r="AW47" s="28">
        <f t="shared" si="28"/>
        <v>0</v>
      </c>
      <c r="AX47" s="28">
        <f t="shared" si="29"/>
        <v>0</v>
      </c>
    </row>
    <row r="48" spans="1:50" x14ac:dyDescent="0.35">
      <c r="A48" s="25" t="s">
        <v>113</v>
      </c>
      <c r="B48" s="25" t="s">
        <v>114</v>
      </c>
      <c r="C48" s="25" t="s">
        <v>151</v>
      </c>
      <c r="D48" s="25" t="s">
        <v>152</v>
      </c>
      <c r="E48" s="80">
        <v>3</v>
      </c>
      <c r="F48" s="32">
        <f t="shared" si="15"/>
        <v>0</v>
      </c>
      <c r="G48" s="34">
        <f t="shared" si="16"/>
        <v>0</v>
      </c>
      <c r="H48" s="28">
        <f t="shared" si="17"/>
        <v>0</v>
      </c>
      <c r="I48" s="28">
        <f t="shared" si="18"/>
        <v>0</v>
      </c>
      <c r="J48" s="49">
        <v>0</v>
      </c>
      <c r="K48" s="47">
        <v>0</v>
      </c>
      <c r="L48" s="47">
        <v>0</v>
      </c>
      <c r="M48" s="47">
        <v>0</v>
      </c>
      <c r="N48" s="47">
        <v>0</v>
      </c>
      <c r="O48" s="47">
        <v>0</v>
      </c>
      <c r="P48" s="47">
        <v>0</v>
      </c>
      <c r="Q48" s="47">
        <v>0</v>
      </c>
      <c r="R48" s="47">
        <v>0</v>
      </c>
      <c r="S48" s="48">
        <v>0</v>
      </c>
      <c r="T48" s="49">
        <v>0</v>
      </c>
      <c r="U48" s="47">
        <v>0</v>
      </c>
      <c r="V48" s="47">
        <v>0</v>
      </c>
      <c r="W48" s="47">
        <v>0</v>
      </c>
      <c r="X48" s="47">
        <v>0</v>
      </c>
      <c r="Y48" s="47">
        <v>0</v>
      </c>
      <c r="Z48" s="47">
        <v>0</v>
      </c>
      <c r="AA48" s="47">
        <v>0</v>
      </c>
      <c r="AB48" s="47">
        <v>0</v>
      </c>
      <c r="AC48" s="48">
        <v>0</v>
      </c>
      <c r="AD48" s="55">
        <v>0</v>
      </c>
      <c r="AE48" s="47">
        <v>0</v>
      </c>
      <c r="AF48" s="47">
        <v>0</v>
      </c>
      <c r="AG48" s="47">
        <v>0</v>
      </c>
      <c r="AH48" s="47">
        <v>0</v>
      </c>
      <c r="AI48" s="47">
        <v>0</v>
      </c>
      <c r="AJ48" s="47">
        <v>0</v>
      </c>
      <c r="AK48" s="47">
        <v>0</v>
      </c>
      <c r="AL48" s="47">
        <v>0</v>
      </c>
      <c r="AM48" s="47">
        <v>0</v>
      </c>
      <c r="AN48" s="28">
        <f t="shared" si="19"/>
        <v>0</v>
      </c>
      <c r="AO48" s="28">
        <f t="shared" si="20"/>
        <v>0</v>
      </c>
      <c r="AP48" s="28">
        <f t="shared" si="21"/>
        <v>0</v>
      </c>
      <c r="AQ48" s="28">
        <f t="shared" si="22"/>
        <v>0</v>
      </c>
      <c r="AR48" s="28">
        <f t="shared" si="23"/>
        <v>0</v>
      </c>
      <c r="AS48" s="28">
        <f t="shared" si="24"/>
        <v>0</v>
      </c>
      <c r="AT48" s="28">
        <f t="shared" si="25"/>
        <v>0</v>
      </c>
      <c r="AU48" s="28">
        <f t="shared" si="26"/>
        <v>0</v>
      </c>
      <c r="AV48" s="28">
        <f t="shared" si="27"/>
        <v>0</v>
      </c>
      <c r="AW48" s="28">
        <f t="shared" si="28"/>
        <v>0</v>
      </c>
      <c r="AX48" s="28">
        <f t="shared" si="29"/>
        <v>0</v>
      </c>
    </row>
    <row r="49" spans="1:50" x14ac:dyDescent="0.35">
      <c r="A49" s="25" t="s">
        <v>113</v>
      </c>
      <c r="B49" s="25" t="s">
        <v>114</v>
      </c>
      <c r="C49" s="25" t="s">
        <v>153</v>
      </c>
      <c r="D49" s="25" t="s">
        <v>154</v>
      </c>
      <c r="E49" s="80">
        <v>3</v>
      </c>
      <c r="F49" s="32">
        <f t="shared" si="15"/>
        <v>25.219298245614031</v>
      </c>
      <c r="G49" s="34">
        <f t="shared" si="16"/>
        <v>14.254385964912279</v>
      </c>
      <c r="H49" s="28">
        <f t="shared" si="17"/>
        <v>4.3859649122807012</v>
      </c>
      <c r="I49" s="28">
        <f t="shared" si="18"/>
        <v>6.5789473684210513</v>
      </c>
      <c r="J49" s="49">
        <v>1.0964912280701753</v>
      </c>
      <c r="K49" s="47">
        <v>1.0964912280701753</v>
      </c>
      <c r="L49" s="47">
        <v>2.1929824561403506</v>
      </c>
      <c r="M49" s="47">
        <v>2.1929824561403506</v>
      </c>
      <c r="N49" s="47">
        <v>4.3859649122807012</v>
      </c>
      <c r="O49" s="47">
        <v>3.2894736842105261</v>
      </c>
      <c r="P49" s="47">
        <v>0</v>
      </c>
      <c r="Q49" s="47">
        <v>0</v>
      </c>
      <c r="R49" s="47">
        <v>0</v>
      </c>
      <c r="S49" s="48">
        <v>0</v>
      </c>
      <c r="T49" s="49">
        <v>0</v>
      </c>
      <c r="U49" s="47">
        <v>0</v>
      </c>
      <c r="V49" s="47">
        <v>1.0964912280701753</v>
      </c>
      <c r="W49" s="47">
        <v>1.0964912280701753</v>
      </c>
      <c r="X49" s="47">
        <v>1.0964912280701753</v>
      </c>
      <c r="Y49" s="47">
        <v>1.0964912280701753</v>
      </c>
      <c r="Z49" s="47">
        <v>0</v>
      </c>
      <c r="AA49" s="47">
        <v>0</v>
      </c>
      <c r="AB49" s="47">
        <v>0</v>
      </c>
      <c r="AC49" s="48">
        <v>0</v>
      </c>
      <c r="AD49" s="55">
        <v>0</v>
      </c>
      <c r="AE49" s="47">
        <v>0</v>
      </c>
      <c r="AF49" s="47">
        <v>1.0964912280701753</v>
      </c>
      <c r="AG49" s="47">
        <v>1.0964912280701753</v>
      </c>
      <c r="AH49" s="47">
        <v>2.1929824561403506</v>
      </c>
      <c r="AI49" s="47">
        <v>2.1929824561403506</v>
      </c>
      <c r="AJ49" s="47">
        <v>0</v>
      </c>
      <c r="AK49" s="47">
        <v>0</v>
      </c>
      <c r="AL49" s="47">
        <v>0</v>
      </c>
      <c r="AM49" s="47">
        <v>0</v>
      </c>
      <c r="AN49" s="28">
        <f t="shared" si="19"/>
        <v>1.0964912280701753</v>
      </c>
      <c r="AO49" s="28">
        <f t="shared" si="20"/>
        <v>1.0964912280701753</v>
      </c>
      <c r="AP49" s="28">
        <f t="shared" si="21"/>
        <v>4.3859649122807012</v>
      </c>
      <c r="AQ49" s="28">
        <f t="shared" si="22"/>
        <v>4.3859649122807012</v>
      </c>
      <c r="AR49" s="28">
        <f t="shared" si="23"/>
        <v>7.6754385964912277</v>
      </c>
      <c r="AS49" s="28">
        <f t="shared" si="24"/>
        <v>6.5789473684210513</v>
      </c>
      <c r="AT49" s="28">
        <f t="shared" si="25"/>
        <v>0</v>
      </c>
      <c r="AU49" s="28">
        <f t="shared" si="26"/>
        <v>0</v>
      </c>
      <c r="AV49" s="28">
        <f t="shared" si="27"/>
        <v>0</v>
      </c>
      <c r="AW49" s="28">
        <f t="shared" si="28"/>
        <v>0</v>
      </c>
      <c r="AX49" s="28">
        <f t="shared" si="29"/>
        <v>25.219298245614031</v>
      </c>
    </row>
    <row r="50" spans="1:50" x14ac:dyDescent="0.35">
      <c r="A50" s="25" t="s">
        <v>113</v>
      </c>
      <c r="B50" s="25" t="s">
        <v>114</v>
      </c>
      <c r="C50" s="25" t="s">
        <v>155</v>
      </c>
      <c r="D50" s="25" t="s">
        <v>156</v>
      </c>
      <c r="E50" s="80">
        <v>4</v>
      </c>
      <c r="F50" s="32">
        <f t="shared" si="15"/>
        <v>30.701754385964907</v>
      </c>
      <c r="G50" s="34">
        <f t="shared" si="16"/>
        <v>18.640350877192979</v>
      </c>
      <c r="H50" s="28">
        <f t="shared" si="17"/>
        <v>5.4824561403508767</v>
      </c>
      <c r="I50" s="28">
        <f t="shared" si="18"/>
        <v>6.5789473684210513</v>
      </c>
      <c r="J50" s="49">
        <v>1.0964912280701753</v>
      </c>
      <c r="K50" s="47">
        <v>1.0964912280701753</v>
      </c>
      <c r="L50" s="47">
        <v>3.2894736842105261</v>
      </c>
      <c r="M50" s="47">
        <v>3.2894736842105261</v>
      </c>
      <c r="N50" s="47">
        <v>5.4824561403508767</v>
      </c>
      <c r="O50" s="47">
        <v>4.3859649122807012</v>
      </c>
      <c r="P50" s="47">
        <v>0</v>
      </c>
      <c r="Q50" s="47">
        <v>0</v>
      </c>
      <c r="R50" s="47">
        <v>0</v>
      </c>
      <c r="S50" s="48">
        <v>0</v>
      </c>
      <c r="T50" s="49">
        <v>0</v>
      </c>
      <c r="U50" s="47">
        <v>0</v>
      </c>
      <c r="V50" s="47">
        <v>1.0964912280701753</v>
      </c>
      <c r="W50" s="47">
        <v>1.0964912280701753</v>
      </c>
      <c r="X50" s="47">
        <v>2.1929824561403506</v>
      </c>
      <c r="Y50" s="47">
        <v>1.0964912280701753</v>
      </c>
      <c r="Z50" s="47">
        <v>0</v>
      </c>
      <c r="AA50" s="47">
        <v>0</v>
      </c>
      <c r="AB50" s="47">
        <v>0</v>
      </c>
      <c r="AC50" s="48">
        <v>0</v>
      </c>
      <c r="AD50" s="55">
        <v>0</v>
      </c>
      <c r="AE50" s="47">
        <v>0</v>
      </c>
      <c r="AF50" s="47">
        <v>1.0964912280701753</v>
      </c>
      <c r="AG50" s="47">
        <v>1.0964912280701753</v>
      </c>
      <c r="AH50" s="47">
        <v>2.1929824561403506</v>
      </c>
      <c r="AI50" s="47">
        <v>2.1929824561403506</v>
      </c>
      <c r="AJ50" s="47">
        <v>0</v>
      </c>
      <c r="AK50" s="47">
        <v>0</v>
      </c>
      <c r="AL50" s="47">
        <v>0</v>
      </c>
      <c r="AM50" s="47">
        <v>0</v>
      </c>
      <c r="AN50" s="28">
        <f t="shared" si="19"/>
        <v>1.0964912280701753</v>
      </c>
      <c r="AO50" s="28">
        <f t="shared" si="20"/>
        <v>1.0964912280701753</v>
      </c>
      <c r="AP50" s="28">
        <f t="shared" si="21"/>
        <v>5.4824561403508767</v>
      </c>
      <c r="AQ50" s="28">
        <f t="shared" si="22"/>
        <v>5.4824561403508767</v>
      </c>
      <c r="AR50" s="28">
        <f t="shared" si="23"/>
        <v>9.8684210526315788</v>
      </c>
      <c r="AS50" s="28">
        <f t="shared" si="24"/>
        <v>7.6754385964912277</v>
      </c>
      <c r="AT50" s="28">
        <f t="shared" si="25"/>
        <v>0</v>
      </c>
      <c r="AU50" s="28">
        <f t="shared" si="26"/>
        <v>0</v>
      </c>
      <c r="AV50" s="28">
        <f t="shared" si="27"/>
        <v>0</v>
      </c>
      <c r="AW50" s="28">
        <f t="shared" si="28"/>
        <v>0</v>
      </c>
      <c r="AX50" s="28">
        <f t="shared" si="29"/>
        <v>30.701754385964911</v>
      </c>
    </row>
    <row r="51" spans="1:50" x14ac:dyDescent="0.35">
      <c r="A51" s="25" t="s">
        <v>113</v>
      </c>
      <c r="B51" s="25" t="s">
        <v>114</v>
      </c>
      <c r="C51" s="25" t="s">
        <v>157</v>
      </c>
      <c r="D51" s="25" t="s">
        <v>158</v>
      </c>
      <c r="E51" s="80">
        <v>0</v>
      </c>
      <c r="F51" s="32">
        <f t="shared" si="15"/>
        <v>0</v>
      </c>
      <c r="G51" s="34">
        <f t="shared" si="16"/>
        <v>0</v>
      </c>
      <c r="H51" s="28">
        <f t="shared" si="17"/>
        <v>0</v>
      </c>
      <c r="I51" s="28">
        <f t="shared" si="18"/>
        <v>0</v>
      </c>
      <c r="J51" s="49">
        <v>0</v>
      </c>
      <c r="K51" s="47">
        <v>0</v>
      </c>
      <c r="L51" s="47">
        <v>0</v>
      </c>
      <c r="M51" s="47">
        <v>0</v>
      </c>
      <c r="N51" s="47">
        <v>0</v>
      </c>
      <c r="O51" s="47">
        <v>0</v>
      </c>
      <c r="P51" s="47">
        <v>0</v>
      </c>
      <c r="Q51" s="47">
        <v>0</v>
      </c>
      <c r="R51" s="47">
        <v>0</v>
      </c>
      <c r="S51" s="48">
        <v>0</v>
      </c>
      <c r="T51" s="49">
        <v>0</v>
      </c>
      <c r="U51" s="47">
        <v>0</v>
      </c>
      <c r="V51" s="47">
        <v>0</v>
      </c>
      <c r="W51" s="47">
        <v>0</v>
      </c>
      <c r="X51" s="47">
        <v>0</v>
      </c>
      <c r="Y51" s="47">
        <v>0</v>
      </c>
      <c r="Z51" s="47">
        <v>0</v>
      </c>
      <c r="AA51" s="47">
        <v>0</v>
      </c>
      <c r="AB51" s="47">
        <v>0</v>
      </c>
      <c r="AC51" s="48">
        <v>0</v>
      </c>
      <c r="AD51" s="55">
        <v>0</v>
      </c>
      <c r="AE51" s="47">
        <v>0</v>
      </c>
      <c r="AF51" s="47">
        <v>0</v>
      </c>
      <c r="AG51" s="47">
        <v>0</v>
      </c>
      <c r="AH51" s="47">
        <v>0</v>
      </c>
      <c r="AI51" s="47">
        <v>0</v>
      </c>
      <c r="AJ51" s="47">
        <v>0</v>
      </c>
      <c r="AK51" s="47">
        <v>0</v>
      </c>
      <c r="AL51" s="47">
        <v>0</v>
      </c>
      <c r="AM51" s="47">
        <v>0</v>
      </c>
      <c r="AN51" s="28">
        <f t="shared" si="19"/>
        <v>0</v>
      </c>
      <c r="AO51" s="28">
        <f t="shared" si="20"/>
        <v>0</v>
      </c>
      <c r="AP51" s="28">
        <f t="shared" si="21"/>
        <v>0</v>
      </c>
      <c r="AQ51" s="28">
        <f t="shared" si="22"/>
        <v>0</v>
      </c>
      <c r="AR51" s="28">
        <f t="shared" si="23"/>
        <v>0</v>
      </c>
      <c r="AS51" s="28">
        <f t="shared" si="24"/>
        <v>0</v>
      </c>
      <c r="AT51" s="28">
        <f t="shared" si="25"/>
        <v>0</v>
      </c>
      <c r="AU51" s="28">
        <f t="shared" si="26"/>
        <v>0</v>
      </c>
      <c r="AV51" s="28">
        <f t="shared" si="27"/>
        <v>0</v>
      </c>
      <c r="AW51" s="28">
        <f t="shared" si="28"/>
        <v>0</v>
      </c>
      <c r="AX51" s="28">
        <f t="shared" si="29"/>
        <v>0</v>
      </c>
    </row>
    <row r="52" spans="1:50" x14ac:dyDescent="0.35">
      <c r="A52" s="25" t="s">
        <v>113</v>
      </c>
      <c r="B52" s="25" t="s">
        <v>114</v>
      </c>
      <c r="C52" s="25" t="s">
        <v>159</v>
      </c>
      <c r="D52" s="25" t="s">
        <v>160</v>
      </c>
      <c r="E52" s="80">
        <v>4</v>
      </c>
      <c r="F52" s="32">
        <f t="shared" si="15"/>
        <v>0</v>
      </c>
      <c r="G52" s="34">
        <f t="shared" si="16"/>
        <v>0</v>
      </c>
      <c r="H52" s="28">
        <f t="shared" si="17"/>
        <v>0</v>
      </c>
      <c r="I52" s="28">
        <f t="shared" si="18"/>
        <v>0</v>
      </c>
      <c r="J52" s="49">
        <v>0</v>
      </c>
      <c r="K52" s="47">
        <v>0</v>
      </c>
      <c r="L52" s="47">
        <v>0</v>
      </c>
      <c r="M52" s="47">
        <v>0</v>
      </c>
      <c r="N52" s="47">
        <v>0</v>
      </c>
      <c r="O52" s="47">
        <v>0</v>
      </c>
      <c r="P52" s="47">
        <v>0</v>
      </c>
      <c r="Q52" s="47">
        <v>0</v>
      </c>
      <c r="R52" s="47">
        <v>0</v>
      </c>
      <c r="S52" s="48">
        <v>0</v>
      </c>
      <c r="T52" s="49">
        <v>0</v>
      </c>
      <c r="U52" s="47">
        <v>0</v>
      </c>
      <c r="V52" s="47">
        <v>0</v>
      </c>
      <c r="W52" s="47">
        <v>0</v>
      </c>
      <c r="X52" s="47">
        <v>0</v>
      </c>
      <c r="Y52" s="47">
        <v>0</v>
      </c>
      <c r="Z52" s="47">
        <v>0</v>
      </c>
      <c r="AA52" s="47">
        <v>0</v>
      </c>
      <c r="AB52" s="47">
        <v>0</v>
      </c>
      <c r="AC52" s="48">
        <v>0</v>
      </c>
      <c r="AD52" s="55">
        <v>0</v>
      </c>
      <c r="AE52" s="47">
        <v>0</v>
      </c>
      <c r="AF52" s="47">
        <v>0</v>
      </c>
      <c r="AG52" s="47">
        <v>0</v>
      </c>
      <c r="AH52" s="47">
        <v>0</v>
      </c>
      <c r="AI52" s="47">
        <v>0</v>
      </c>
      <c r="AJ52" s="47">
        <v>0</v>
      </c>
      <c r="AK52" s="47">
        <v>0</v>
      </c>
      <c r="AL52" s="47">
        <v>0</v>
      </c>
      <c r="AM52" s="47">
        <v>0</v>
      </c>
      <c r="AN52" s="28">
        <f t="shared" si="19"/>
        <v>0</v>
      </c>
      <c r="AO52" s="28">
        <f t="shared" si="20"/>
        <v>0</v>
      </c>
      <c r="AP52" s="28">
        <f t="shared" si="21"/>
        <v>0</v>
      </c>
      <c r="AQ52" s="28">
        <f t="shared" si="22"/>
        <v>0</v>
      </c>
      <c r="AR52" s="28">
        <f t="shared" si="23"/>
        <v>0</v>
      </c>
      <c r="AS52" s="28">
        <f t="shared" si="24"/>
        <v>0</v>
      </c>
      <c r="AT52" s="28">
        <f t="shared" si="25"/>
        <v>0</v>
      </c>
      <c r="AU52" s="28">
        <f t="shared" si="26"/>
        <v>0</v>
      </c>
      <c r="AV52" s="28">
        <f t="shared" si="27"/>
        <v>0</v>
      </c>
      <c r="AW52" s="28">
        <f t="shared" si="28"/>
        <v>0</v>
      </c>
      <c r="AX52" s="28">
        <f t="shared" si="29"/>
        <v>0</v>
      </c>
    </row>
    <row r="53" spans="1:50" x14ac:dyDescent="0.35">
      <c r="A53" s="25" t="s">
        <v>113</v>
      </c>
      <c r="B53" s="25" t="s">
        <v>114</v>
      </c>
      <c r="C53" s="25" t="s">
        <v>161</v>
      </c>
      <c r="D53" s="25" t="s">
        <v>162</v>
      </c>
      <c r="E53" s="80">
        <v>4</v>
      </c>
      <c r="F53" s="32">
        <f t="shared" si="15"/>
        <v>6.5789473684210513</v>
      </c>
      <c r="G53" s="34">
        <f t="shared" si="16"/>
        <v>4.3859649122807012</v>
      </c>
      <c r="H53" s="28">
        <f t="shared" si="17"/>
        <v>0</v>
      </c>
      <c r="I53" s="28">
        <f t="shared" si="18"/>
        <v>2.1929824561403506</v>
      </c>
      <c r="J53" s="49">
        <v>0</v>
      </c>
      <c r="K53" s="47">
        <v>0</v>
      </c>
      <c r="L53" s="47">
        <v>1.0964912280701753</v>
      </c>
      <c r="M53" s="47">
        <v>1.0964912280701753</v>
      </c>
      <c r="N53" s="47">
        <v>1.0964912280701753</v>
      </c>
      <c r="O53" s="47">
        <v>1.0964912280701753</v>
      </c>
      <c r="P53" s="47">
        <v>0</v>
      </c>
      <c r="Q53" s="47">
        <v>0</v>
      </c>
      <c r="R53" s="47">
        <v>0</v>
      </c>
      <c r="S53" s="48">
        <v>0</v>
      </c>
      <c r="T53" s="49">
        <v>0</v>
      </c>
      <c r="U53" s="47">
        <v>0</v>
      </c>
      <c r="V53" s="47">
        <v>0</v>
      </c>
      <c r="W53" s="47">
        <v>0</v>
      </c>
      <c r="X53" s="47">
        <v>0</v>
      </c>
      <c r="Y53" s="47">
        <v>0</v>
      </c>
      <c r="Z53" s="47">
        <v>0</v>
      </c>
      <c r="AA53" s="47">
        <v>0</v>
      </c>
      <c r="AB53" s="47">
        <v>0</v>
      </c>
      <c r="AC53" s="48">
        <v>0</v>
      </c>
      <c r="AD53" s="55">
        <v>0</v>
      </c>
      <c r="AE53" s="47">
        <v>0</v>
      </c>
      <c r="AF53" s="47">
        <v>0</v>
      </c>
      <c r="AG53" s="47">
        <v>0</v>
      </c>
      <c r="AH53" s="47">
        <v>1.0964912280701753</v>
      </c>
      <c r="AI53" s="47">
        <v>1.0964912280701753</v>
      </c>
      <c r="AJ53" s="47">
        <v>0</v>
      </c>
      <c r="AK53" s="47">
        <v>0</v>
      </c>
      <c r="AL53" s="47">
        <v>0</v>
      </c>
      <c r="AM53" s="47">
        <v>0</v>
      </c>
      <c r="AN53" s="28">
        <f t="shared" si="19"/>
        <v>0</v>
      </c>
      <c r="AO53" s="28">
        <f t="shared" si="20"/>
        <v>0</v>
      </c>
      <c r="AP53" s="28">
        <f t="shared" si="21"/>
        <v>1.0964912280701753</v>
      </c>
      <c r="AQ53" s="28">
        <f t="shared" si="22"/>
        <v>1.0964912280701753</v>
      </c>
      <c r="AR53" s="28">
        <f t="shared" si="23"/>
        <v>2.1929824561403506</v>
      </c>
      <c r="AS53" s="28">
        <f t="shared" si="24"/>
        <v>2.1929824561403506</v>
      </c>
      <c r="AT53" s="28">
        <f t="shared" si="25"/>
        <v>0</v>
      </c>
      <c r="AU53" s="28">
        <f t="shared" si="26"/>
        <v>0</v>
      </c>
      <c r="AV53" s="28">
        <f t="shared" si="27"/>
        <v>0</v>
      </c>
      <c r="AW53" s="28">
        <f t="shared" si="28"/>
        <v>0</v>
      </c>
      <c r="AX53" s="28">
        <f t="shared" si="29"/>
        <v>6.5789473684210513</v>
      </c>
    </row>
    <row r="54" spans="1:50" x14ac:dyDescent="0.35">
      <c r="A54" s="25" t="s">
        <v>113</v>
      </c>
      <c r="B54" s="25" t="s">
        <v>114</v>
      </c>
      <c r="C54" s="25" t="s">
        <v>163</v>
      </c>
      <c r="D54" s="25" t="s">
        <v>164</v>
      </c>
      <c r="E54" s="80">
        <v>3</v>
      </c>
      <c r="F54" s="32">
        <f t="shared" si="15"/>
        <v>31.798245614035082</v>
      </c>
      <c r="G54" s="34">
        <f t="shared" si="16"/>
        <v>18.640350877192979</v>
      </c>
      <c r="H54" s="28">
        <f t="shared" si="17"/>
        <v>5.4824561403508767</v>
      </c>
      <c r="I54" s="28">
        <f t="shared" si="18"/>
        <v>7.6754385964912277</v>
      </c>
      <c r="J54" s="49">
        <v>1.0964912280701753</v>
      </c>
      <c r="K54" s="47">
        <v>1.0964912280701753</v>
      </c>
      <c r="L54" s="47">
        <v>3.2894736842105261</v>
      </c>
      <c r="M54" s="47">
        <v>3.2894736842105261</v>
      </c>
      <c r="N54" s="47">
        <v>5.4824561403508767</v>
      </c>
      <c r="O54" s="47">
        <v>4.3859649122807012</v>
      </c>
      <c r="P54" s="47">
        <v>0</v>
      </c>
      <c r="Q54" s="47">
        <v>0</v>
      </c>
      <c r="R54" s="47">
        <v>0</v>
      </c>
      <c r="S54" s="48">
        <v>0</v>
      </c>
      <c r="T54" s="49">
        <v>0</v>
      </c>
      <c r="U54" s="47">
        <v>0</v>
      </c>
      <c r="V54" s="47">
        <v>1.0964912280701753</v>
      </c>
      <c r="W54" s="47">
        <v>1.0964912280701753</v>
      </c>
      <c r="X54" s="47">
        <v>2.1929824561403506</v>
      </c>
      <c r="Y54" s="47">
        <v>1.0964912280701753</v>
      </c>
      <c r="Z54" s="47">
        <v>0</v>
      </c>
      <c r="AA54" s="47">
        <v>0</v>
      </c>
      <c r="AB54" s="47">
        <v>0</v>
      </c>
      <c r="AC54" s="48">
        <v>0</v>
      </c>
      <c r="AD54" s="55">
        <v>0</v>
      </c>
      <c r="AE54" s="47">
        <v>0</v>
      </c>
      <c r="AF54" s="47">
        <v>2.1929824561403506</v>
      </c>
      <c r="AG54" s="47">
        <v>1.0964912280701753</v>
      </c>
      <c r="AH54" s="47">
        <v>2.1929824561403506</v>
      </c>
      <c r="AI54" s="47">
        <v>2.1929824561403506</v>
      </c>
      <c r="AJ54" s="47">
        <v>0</v>
      </c>
      <c r="AK54" s="47">
        <v>0</v>
      </c>
      <c r="AL54" s="47">
        <v>0</v>
      </c>
      <c r="AM54" s="47">
        <v>0</v>
      </c>
      <c r="AN54" s="28">
        <f t="shared" si="19"/>
        <v>1.0964912280701753</v>
      </c>
      <c r="AO54" s="28">
        <f t="shared" si="20"/>
        <v>1.0964912280701753</v>
      </c>
      <c r="AP54" s="28">
        <f t="shared" si="21"/>
        <v>6.5789473684210513</v>
      </c>
      <c r="AQ54" s="28">
        <f t="shared" si="22"/>
        <v>5.4824561403508767</v>
      </c>
      <c r="AR54" s="28">
        <f t="shared" si="23"/>
        <v>9.8684210526315788</v>
      </c>
      <c r="AS54" s="28">
        <f t="shared" si="24"/>
        <v>7.6754385964912277</v>
      </c>
      <c r="AT54" s="28">
        <f t="shared" si="25"/>
        <v>0</v>
      </c>
      <c r="AU54" s="28">
        <f t="shared" si="26"/>
        <v>0</v>
      </c>
      <c r="AV54" s="28">
        <f t="shared" si="27"/>
        <v>0</v>
      </c>
      <c r="AW54" s="28">
        <f t="shared" si="28"/>
        <v>0</v>
      </c>
      <c r="AX54" s="28">
        <f t="shared" si="29"/>
        <v>31.798245614035082</v>
      </c>
    </row>
    <row r="55" spans="1:50" x14ac:dyDescent="0.35">
      <c r="A55" s="25" t="s">
        <v>113</v>
      </c>
      <c r="B55" s="25" t="s">
        <v>114</v>
      </c>
      <c r="C55" s="25" t="s">
        <v>165</v>
      </c>
      <c r="D55" s="25" t="s">
        <v>166</v>
      </c>
      <c r="E55" s="80">
        <v>2</v>
      </c>
      <c r="F55" s="32">
        <f t="shared" si="15"/>
        <v>0</v>
      </c>
      <c r="G55" s="34">
        <f t="shared" si="16"/>
        <v>0</v>
      </c>
      <c r="H55" s="28">
        <f t="shared" si="17"/>
        <v>0</v>
      </c>
      <c r="I55" s="28">
        <f t="shared" si="18"/>
        <v>0</v>
      </c>
      <c r="J55" s="49">
        <v>0</v>
      </c>
      <c r="K55" s="47">
        <v>0</v>
      </c>
      <c r="L55" s="47">
        <v>0</v>
      </c>
      <c r="M55" s="47">
        <v>0</v>
      </c>
      <c r="N55" s="47">
        <v>0</v>
      </c>
      <c r="O55" s="47">
        <v>0</v>
      </c>
      <c r="P55" s="47">
        <v>0</v>
      </c>
      <c r="Q55" s="47">
        <v>0</v>
      </c>
      <c r="R55" s="47">
        <v>0</v>
      </c>
      <c r="S55" s="48">
        <v>0</v>
      </c>
      <c r="T55" s="49">
        <v>0</v>
      </c>
      <c r="U55" s="47">
        <v>0</v>
      </c>
      <c r="V55" s="47">
        <v>0</v>
      </c>
      <c r="W55" s="47">
        <v>0</v>
      </c>
      <c r="X55" s="47">
        <v>0</v>
      </c>
      <c r="Y55" s="47">
        <v>0</v>
      </c>
      <c r="Z55" s="47">
        <v>0</v>
      </c>
      <c r="AA55" s="47">
        <v>0</v>
      </c>
      <c r="AB55" s="47">
        <v>0</v>
      </c>
      <c r="AC55" s="48">
        <v>0</v>
      </c>
      <c r="AD55" s="55">
        <v>0</v>
      </c>
      <c r="AE55" s="47">
        <v>0</v>
      </c>
      <c r="AF55" s="47">
        <v>0</v>
      </c>
      <c r="AG55" s="47">
        <v>0</v>
      </c>
      <c r="AH55" s="47">
        <v>0</v>
      </c>
      <c r="AI55" s="47">
        <v>0</v>
      </c>
      <c r="AJ55" s="47">
        <v>0</v>
      </c>
      <c r="AK55" s="47">
        <v>0</v>
      </c>
      <c r="AL55" s="47">
        <v>0</v>
      </c>
      <c r="AM55" s="47">
        <v>0</v>
      </c>
      <c r="AN55" s="28">
        <f t="shared" si="19"/>
        <v>0</v>
      </c>
      <c r="AO55" s="28">
        <f t="shared" si="20"/>
        <v>0</v>
      </c>
      <c r="AP55" s="28">
        <f t="shared" si="21"/>
        <v>0</v>
      </c>
      <c r="AQ55" s="28">
        <f t="shared" si="22"/>
        <v>0</v>
      </c>
      <c r="AR55" s="28">
        <f t="shared" si="23"/>
        <v>0</v>
      </c>
      <c r="AS55" s="28">
        <f t="shared" si="24"/>
        <v>0</v>
      </c>
      <c r="AT55" s="28">
        <f t="shared" si="25"/>
        <v>0</v>
      </c>
      <c r="AU55" s="28">
        <f t="shared" si="26"/>
        <v>0</v>
      </c>
      <c r="AV55" s="28">
        <f t="shared" si="27"/>
        <v>0</v>
      </c>
      <c r="AW55" s="28">
        <f t="shared" si="28"/>
        <v>0</v>
      </c>
      <c r="AX55" s="28">
        <f t="shared" si="29"/>
        <v>0</v>
      </c>
    </row>
    <row r="56" spans="1:50" x14ac:dyDescent="0.35">
      <c r="A56" s="25" t="s">
        <v>113</v>
      </c>
      <c r="B56" s="25" t="s">
        <v>114</v>
      </c>
      <c r="C56" s="25" t="s">
        <v>167</v>
      </c>
      <c r="D56" s="25" t="s">
        <v>168</v>
      </c>
      <c r="E56" s="80">
        <v>2</v>
      </c>
      <c r="F56" s="32">
        <f t="shared" si="15"/>
        <v>0</v>
      </c>
      <c r="G56" s="34">
        <f t="shared" si="16"/>
        <v>0</v>
      </c>
      <c r="H56" s="28">
        <f t="shared" si="17"/>
        <v>0</v>
      </c>
      <c r="I56" s="28">
        <f t="shared" si="18"/>
        <v>0</v>
      </c>
      <c r="J56" s="49">
        <v>0</v>
      </c>
      <c r="K56" s="47">
        <v>0</v>
      </c>
      <c r="L56" s="47">
        <v>0</v>
      </c>
      <c r="M56" s="47">
        <v>0</v>
      </c>
      <c r="N56" s="47">
        <v>0</v>
      </c>
      <c r="O56" s="47">
        <v>0</v>
      </c>
      <c r="P56" s="47">
        <v>0</v>
      </c>
      <c r="Q56" s="47">
        <v>0</v>
      </c>
      <c r="R56" s="47">
        <v>0</v>
      </c>
      <c r="S56" s="48">
        <v>0</v>
      </c>
      <c r="T56" s="49">
        <v>0</v>
      </c>
      <c r="U56" s="47">
        <v>0</v>
      </c>
      <c r="V56" s="47">
        <v>0</v>
      </c>
      <c r="W56" s="47">
        <v>0</v>
      </c>
      <c r="X56" s="47">
        <v>0</v>
      </c>
      <c r="Y56" s="47">
        <v>0</v>
      </c>
      <c r="Z56" s="47">
        <v>0</v>
      </c>
      <c r="AA56" s="47">
        <v>0</v>
      </c>
      <c r="AB56" s="47">
        <v>0</v>
      </c>
      <c r="AC56" s="48">
        <v>0</v>
      </c>
      <c r="AD56" s="55">
        <v>0</v>
      </c>
      <c r="AE56" s="47">
        <v>0</v>
      </c>
      <c r="AF56" s="47">
        <v>0</v>
      </c>
      <c r="AG56" s="47">
        <v>0</v>
      </c>
      <c r="AH56" s="47">
        <v>0</v>
      </c>
      <c r="AI56" s="47">
        <v>0</v>
      </c>
      <c r="AJ56" s="47">
        <v>0</v>
      </c>
      <c r="AK56" s="47">
        <v>0</v>
      </c>
      <c r="AL56" s="47">
        <v>0</v>
      </c>
      <c r="AM56" s="47">
        <v>0</v>
      </c>
      <c r="AN56" s="28">
        <f t="shared" si="19"/>
        <v>0</v>
      </c>
      <c r="AO56" s="28">
        <f t="shared" si="20"/>
        <v>0</v>
      </c>
      <c r="AP56" s="28">
        <f t="shared" si="21"/>
        <v>0</v>
      </c>
      <c r="AQ56" s="28">
        <f t="shared" si="22"/>
        <v>0</v>
      </c>
      <c r="AR56" s="28">
        <f t="shared" si="23"/>
        <v>0</v>
      </c>
      <c r="AS56" s="28">
        <f t="shared" si="24"/>
        <v>0</v>
      </c>
      <c r="AT56" s="28">
        <f t="shared" si="25"/>
        <v>0</v>
      </c>
      <c r="AU56" s="28">
        <f t="shared" si="26"/>
        <v>0</v>
      </c>
      <c r="AV56" s="28">
        <f t="shared" si="27"/>
        <v>0</v>
      </c>
      <c r="AW56" s="28">
        <f t="shared" si="28"/>
        <v>0</v>
      </c>
      <c r="AX56" s="28">
        <f t="shared" si="29"/>
        <v>0</v>
      </c>
    </row>
    <row r="57" spans="1:50" x14ac:dyDescent="0.35">
      <c r="A57" s="25" t="s">
        <v>169</v>
      </c>
      <c r="B57" s="25" t="s">
        <v>170</v>
      </c>
      <c r="C57" s="25" t="s">
        <v>171</v>
      </c>
      <c r="D57" s="25" t="s">
        <v>172</v>
      </c>
      <c r="E57" s="80">
        <v>2</v>
      </c>
      <c r="F57" s="32">
        <f t="shared" si="15"/>
        <v>26.315789473684209</v>
      </c>
      <c r="G57" s="34">
        <f t="shared" si="16"/>
        <v>4.3859649122807012</v>
      </c>
      <c r="H57" s="28">
        <f t="shared" si="17"/>
        <v>6.5789473684210513</v>
      </c>
      <c r="I57" s="28">
        <f t="shared" si="18"/>
        <v>15.350877192982455</v>
      </c>
      <c r="J57" s="49">
        <v>0</v>
      </c>
      <c r="K57" s="47">
        <v>0</v>
      </c>
      <c r="L57" s="47">
        <v>1.0964912280701753</v>
      </c>
      <c r="M57" s="47">
        <v>1.0964912280701753</v>
      </c>
      <c r="N57" s="47">
        <v>1.0964912280701753</v>
      </c>
      <c r="O57" s="47">
        <v>1.0964912280701753</v>
      </c>
      <c r="P57" s="47">
        <v>0</v>
      </c>
      <c r="Q57" s="47">
        <v>0</v>
      </c>
      <c r="R57" s="47">
        <v>0</v>
      </c>
      <c r="S57" s="48">
        <v>0</v>
      </c>
      <c r="T57" s="49">
        <v>0</v>
      </c>
      <c r="U57" s="47">
        <v>0</v>
      </c>
      <c r="V57" s="47">
        <v>1.0964912280701753</v>
      </c>
      <c r="W57" s="47">
        <v>1.0964912280701753</v>
      </c>
      <c r="X57" s="47">
        <v>2.1929824561403506</v>
      </c>
      <c r="Y57" s="47">
        <v>2.1929824561403506</v>
      </c>
      <c r="Z57" s="47">
        <v>0</v>
      </c>
      <c r="AA57" s="47">
        <v>0</v>
      </c>
      <c r="AB57" s="47">
        <v>0</v>
      </c>
      <c r="AC57" s="48">
        <v>0</v>
      </c>
      <c r="AD57" s="55">
        <v>0</v>
      </c>
      <c r="AE57" s="47">
        <v>0</v>
      </c>
      <c r="AF57" s="47">
        <v>3.2894736842105261</v>
      </c>
      <c r="AG57" s="47">
        <v>3.2894736842105261</v>
      </c>
      <c r="AH57" s="47">
        <v>4.3859649122807012</v>
      </c>
      <c r="AI57" s="47">
        <v>4.3859649122807012</v>
      </c>
      <c r="AJ57" s="47">
        <v>0</v>
      </c>
      <c r="AK57" s="47">
        <v>0</v>
      </c>
      <c r="AL57" s="47">
        <v>0</v>
      </c>
      <c r="AM57" s="47">
        <v>0</v>
      </c>
      <c r="AN57" s="28">
        <f t="shared" si="19"/>
        <v>0</v>
      </c>
      <c r="AO57" s="28">
        <f t="shared" si="20"/>
        <v>0</v>
      </c>
      <c r="AP57" s="28">
        <f t="shared" si="21"/>
        <v>5.4824561403508767</v>
      </c>
      <c r="AQ57" s="28">
        <f t="shared" si="22"/>
        <v>5.4824561403508767</v>
      </c>
      <c r="AR57" s="28">
        <f t="shared" si="23"/>
        <v>7.6754385964912268</v>
      </c>
      <c r="AS57" s="28">
        <f t="shared" si="24"/>
        <v>7.6754385964912268</v>
      </c>
      <c r="AT57" s="28">
        <f t="shared" si="25"/>
        <v>0</v>
      </c>
      <c r="AU57" s="28">
        <f t="shared" si="26"/>
        <v>0</v>
      </c>
      <c r="AV57" s="28">
        <f t="shared" si="27"/>
        <v>0</v>
      </c>
      <c r="AW57" s="28">
        <f t="shared" si="28"/>
        <v>0</v>
      </c>
      <c r="AX57" s="28">
        <f t="shared" si="29"/>
        <v>26.315789473684205</v>
      </c>
    </row>
    <row r="58" spans="1:50" x14ac:dyDescent="0.35">
      <c r="A58" s="25" t="s">
        <v>169</v>
      </c>
      <c r="B58" s="25" t="s">
        <v>170</v>
      </c>
      <c r="C58" s="25" t="s">
        <v>173</v>
      </c>
      <c r="D58" s="25" t="s">
        <v>174</v>
      </c>
      <c r="E58" s="80">
        <v>2</v>
      </c>
      <c r="F58" s="32">
        <f t="shared" si="15"/>
        <v>0</v>
      </c>
      <c r="G58" s="34">
        <f t="shared" si="16"/>
        <v>0</v>
      </c>
      <c r="H58" s="28">
        <f t="shared" si="17"/>
        <v>0</v>
      </c>
      <c r="I58" s="28">
        <f t="shared" si="18"/>
        <v>0</v>
      </c>
      <c r="J58" s="49">
        <v>0</v>
      </c>
      <c r="K58" s="47">
        <v>0</v>
      </c>
      <c r="L58" s="47">
        <v>0</v>
      </c>
      <c r="M58" s="47">
        <v>0</v>
      </c>
      <c r="N58" s="47">
        <v>0</v>
      </c>
      <c r="O58" s="47">
        <v>0</v>
      </c>
      <c r="P58" s="47">
        <v>0</v>
      </c>
      <c r="Q58" s="47">
        <v>0</v>
      </c>
      <c r="R58" s="47">
        <v>0</v>
      </c>
      <c r="S58" s="48">
        <v>0</v>
      </c>
      <c r="T58" s="49">
        <v>0</v>
      </c>
      <c r="U58" s="47">
        <v>0</v>
      </c>
      <c r="V58" s="47">
        <v>0</v>
      </c>
      <c r="W58" s="47">
        <v>0</v>
      </c>
      <c r="X58" s="47">
        <v>0</v>
      </c>
      <c r="Y58" s="47">
        <v>0</v>
      </c>
      <c r="Z58" s="47">
        <v>0</v>
      </c>
      <c r="AA58" s="47">
        <v>0</v>
      </c>
      <c r="AB58" s="47">
        <v>0</v>
      </c>
      <c r="AC58" s="48">
        <v>0</v>
      </c>
      <c r="AD58" s="55">
        <v>0</v>
      </c>
      <c r="AE58" s="47">
        <v>0</v>
      </c>
      <c r="AF58" s="47">
        <v>0</v>
      </c>
      <c r="AG58" s="47">
        <v>0</v>
      </c>
      <c r="AH58" s="47">
        <v>0</v>
      </c>
      <c r="AI58" s="47">
        <v>0</v>
      </c>
      <c r="AJ58" s="47">
        <v>0</v>
      </c>
      <c r="AK58" s="47">
        <v>0</v>
      </c>
      <c r="AL58" s="47">
        <v>0</v>
      </c>
      <c r="AM58" s="47">
        <v>0</v>
      </c>
      <c r="AN58" s="28">
        <f t="shared" si="19"/>
        <v>0</v>
      </c>
      <c r="AO58" s="28">
        <f t="shared" si="20"/>
        <v>0</v>
      </c>
      <c r="AP58" s="28">
        <f t="shared" si="21"/>
        <v>0</v>
      </c>
      <c r="AQ58" s="28">
        <f t="shared" si="22"/>
        <v>0</v>
      </c>
      <c r="AR58" s="28">
        <f t="shared" si="23"/>
        <v>0</v>
      </c>
      <c r="AS58" s="28">
        <f t="shared" si="24"/>
        <v>0</v>
      </c>
      <c r="AT58" s="28">
        <f t="shared" si="25"/>
        <v>0</v>
      </c>
      <c r="AU58" s="28">
        <f t="shared" si="26"/>
        <v>0</v>
      </c>
      <c r="AV58" s="28">
        <f t="shared" si="27"/>
        <v>0</v>
      </c>
      <c r="AW58" s="28">
        <f t="shared" si="28"/>
        <v>0</v>
      </c>
      <c r="AX58" s="28">
        <f t="shared" si="29"/>
        <v>0</v>
      </c>
    </row>
    <row r="59" spans="1:50" x14ac:dyDescent="0.35">
      <c r="A59" s="25" t="s">
        <v>169</v>
      </c>
      <c r="B59" s="25" t="s">
        <v>170</v>
      </c>
      <c r="C59" s="25" t="s">
        <v>175</v>
      </c>
      <c r="D59" s="25" t="s">
        <v>176</v>
      </c>
      <c r="E59" s="80">
        <v>4</v>
      </c>
      <c r="F59" s="32">
        <f t="shared" si="15"/>
        <v>26.315789473684209</v>
      </c>
      <c r="G59" s="34">
        <f t="shared" si="16"/>
        <v>4.3859649122807012</v>
      </c>
      <c r="H59" s="28">
        <f t="shared" si="17"/>
        <v>6.5789473684210513</v>
      </c>
      <c r="I59" s="28">
        <f t="shared" si="18"/>
        <v>15.350877192982455</v>
      </c>
      <c r="J59" s="49">
        <v>0</v>
      </c>
      <c r="K59" s="47">
        <v>0</v>
      </c>
      <c r="L59" s="47">
        <v>1.0964912280701753</v>
      </c>
      <c r="M59" s="47">
        <v>1.0964912280701753</v>
      </c>
      <c r="N59" s="47">
        <v>1.0964912280701753</v>
      </c>
      <c r="O59" s="47">
        <v>1.0964912280701753</v>
      </c>
      <c r="P59" s="47">
        <v>0</v>
      </c>
      <c r="Q59" s="47">
        <v>0</v>
      </c>
      <c r="R59" s="47">
        <v>0</v>
      </c>
      <c r="S59" s="48">
        <v>0</v>
      </c>
      <c r="T59" s="49">
        <v>0</v>
      </c>
      <c r="U59" s="47">
        <v>0</v>
      </c>
      <c r="V59" s="47">
        <v>1.0964912280701753</v>
      </c>
      <c r="W59" s="47">
        <v>1.0964912280701753</v>
      </c>
      <c r="X59" s="47">
        <v>2.1929824561403506</v>
      </c>
      <c r="Y59" s="47">
        <v>2.1929824561403506</v>
      </c>
      <c r="Z59" s="47">
        <v>0</v>
      </c>
      <c r="AA59" s="47">
        <v>0</v>
      </c>
      <c r="AB59" s="47">
        <v>0</v>
      </c>
      <c r="AC59" s="48">
        <v>0</v>
      </c>
      <c r="AD59" s="55">
        <v>0</v>
      </c>
      <c r="AE59" s="47">
        <v>0</v>
      </c>
      <c r="AF59" s="47">
        <v>3.2894736842105261</v>
      </c>
      <c r="AG59" s="47">
        <v>3.2894736842105261</v>
      </c>
      <c r="AH59" s="47">
        <v>4.3859649122807012</v>
      </c>
      <c r="AI59" s="47">
        <v>4.3859649122807012</v>
      </c>
      <c r="AJ59" s="47">
        <v>0</v>
      </c>
      <c r="AK59" s="47">
        <v>0</v>
      </c>
      <c r="AL59" s="47">
        <v>0</v>
      </c>
      <c r="AM59" s="47">
        <v>0</v>
      </c>
      <c r="AN59" s="28">
        <f t="shared" si="19"/>
        <v>0</v>
      </c>
      <c r="AO59" s="28">
        <f t="shared" si="20"/>
        <v>0</v>
      </c>
      <c r="AP59" s="28">
        <f t="shared" si="21"/>
        <v>5.4824561403508767</v>
      </c>
      <c r="AQ59" s="28">
        <f t="shared" si="22"/>
        <v>5.4824561403508767</v>
      </c>
      <c r="AR59" s="28">
        <f t="shared" si="23"/>
        <v>7.6754385964912268</v>
      </c>
      <c r="AS59" s="28">
        <f t="shared" si="24"/>
        <v>7.6754385964912268</v>
      </c>
      <c r="AT59" s="28">
        <f t="shared" si="25"/>
        <v>0</v>
      </c>
      <c r="AU59" s="28">
        <f t="shared" si="26"/>
        <v>0</v>
      </c>
      <c r="AV59" s="28">
        <f t="shared" si="27"/>
        <v>0</v>
      </c>
      <c r="AW59" s="28">
        <f t="shared" si="28"/>
        <v>0</v>
      </c>
      <c r="AX59" s="28">
        <f t="shared" si="29"/>
        <v>26.315789473684205</v>
      </c>
    </row>
    <row r="60" spans="1:50" x14ac:dyDescent="0.35">
      <c r="A60" s="25" t="s">
        <v>169</v>
      </c>
      <c r="B60" s="25" t="s">
        <v>170</v>
      </c>
      <c r="C60" s="25" t="s">
        <v>177</v>
      </c>
      <c r="D60" s="25" t="s">
        <v>178</v>
      </c>
      <c r="E60" s="80">
        <v>3</v>
      </c>
      <c r="F60" s="32">
        <f t="shared" si="15"/>
        <v>0</v>
      </c>
      <c r="G60" s="34">
        <f t="shared" si="16"/>
        <v>0</v>
      </c>
      <c r="H60" s="28">
        <f t="shared" si="17"/>
        <v>0</v>
      </c>
      <c r="I60" s="28">
        <f t="shared" si="18"/>
        <v>0</v>
      </c>
      <c r="J60" s="49">
        <v>0</v>
      </c>
      <c r="K60" s="47">
        <v>0</v>
      </c>
      <c r="L60" s="47">
        <v>0</v>
      </c>
      <c r="M60" s="47">
        <v>0</v>
      </c>
      <c r="N60" s="47">
        <v>0</v>
      </c>
      <c r="O60" s="47">
        <v>0</v>
      </c>
      <c r="P60" s="47">
        <v>0</v>
      </c>
      <c r="Q60" s="47">
        <v>0</v>
      </c>
      <c r="R60" s="47">
        <v>0</v>
      </c>
      <c r="S60" s="48">
        <v>0</v>
      </c>
      <c r="T60" s="49">
        <v>0</v>
      </c>
      <c r="U60" s="47">
        <v>0</v>
      </c>
      <c r="V60" s="47">
        <v>0</v>
      </c>
      <c r="W60" s="47">
        <v>0</v>
      </c>
      <c r="X60" s="47">
        <v>0</v>
      </c>
      <c r="Y60" s="47">
        <v>0</v>
      </c>
      <c r="Z60" s="47">
        <v>0</v>
      </c>
      <c r="AA60" s="47">
        <v>0</v>
      </c>
      <c r="AB60" s="47">
        <v>0</v>
      </c>
      <c r="AC60" s="48">
        <v>0</v>
      </c>
      <c r="AD60" s="55">
        <v>0</v>
      </c>
      <c r="AE60" s="47">
        <v>0</v>
      </c>
      <c r="AF60" s="47">
        <v>0</v>
      </c>
      <c r="AG60" s="47">
        <v>0</v>
      </c>
      <c r="AH60" s="47">
        <v>0</v>
      </c>
      <c r="AI60" s="47">
        <v>0</v>
      </c>
      <c r="AJ60" s="47">
        <v>0</v>
      </c>
      <c r="AK60" s="47">
        <v>0</v>
      </c>
      <c r="AL60" s="47">
        <v>0</v>
      </c>
      <c r="AM60" s="47">
        <v>0</v>
      </c>
      <c r="AN60" s="28">
        <f t="shared" si="19"/>
        <v>0</v>
      </c>
      <c r="AO60" s="28">
        <f t="shared" si="20"/>
        <v>0</v>
      </c>
      <c r="AP60" s="28">
        <f t="shared" si="21"/>
        <v>0</v>
      </c>
      <c r="AQ60" s="28">
        <f t="shared" si="22"/>
        <v>0</v>
      </c>
      <c r="AR60" s="28">
        <f t="shared" si="23"/>
        <v>0</v>
      </c>
      <c r="AS60" s="28">
        <f t="shared" si="24"/>
        <v>0</v>
      </c>
      <c r="AT60" s="28">
        <f t="shared" si="25"/>
        <v>0</v>
      </c>
      <c r="AU60" s="28">
        <f t="shared" si="26"/>
        <v>0</v>
      </c>
      <c r="AV60" s="28">
        <f t="shared" si="27"/>
        <v>0</v>
      </c>
      <c r="AW60" s="28">
        <f t="shared" si="28"/>
        <v>0</v>
      </c>
      <c r="AX60" s="28">
        <f t="shared" si="29"/>
        <v>0</v>
      </c>
    </row>
    <row r="61" spans="1:50" x14ac:dyDescent="0.35">
      <c r="A61" s="25" t="s">
        <v>169</v>
      </c>
      <c r="B61" s="25" t="s">
        <v>170</v>
      </c>
      <c r="C61" s="25" t="s">
        <v>179</v>
      </c>
      <c r="D61" s="25" t="s">
        <v>180</v>
      </c>
      <c r="E61" s="80">
        <v>2</v>
      </c>
      <c r="F61" s="32">
        <f t="shared" si="15"/>
        <v>0</v>
      </c>
      <c r="G61" s="34">
        <f t="shared" si="16"/>
        <v>0</v>
      </c>
      <c r="H61" s="28">
        <f t="shared" si="17"/>
        <v>0</v>
      </c>
      <c r="I61" s="28">
        <f t="shared" si="18"/>
        <v>0</v>
      </c>
      <c r="J61" s="49">
        <v>0</v>
      </c>
      <c r="K61" s="47">
        <v>0</v>
      </c>
      <c r="L61" s="47">
        <v>0</v>
      </c>
      <c r="M61" s="47">
        <v>0</v>
      </c>
      <c r="N61" s="47">
        <v>0</v>
      </c>
      <c r="O61" s="47">
        <v>0</v>
      </c>
      <c r="P61" s="47">
        <v>0</v>
      </c>
      <c r="Q61" s="47">
        <v>0</v>
      </c>
      <c r="R61" s="47">
        <v>0</v>
      </c>
      <c r="S61" s="48">
        <v>0</v>
      </c>
      <c r="T61" s="49">
        <v>0</v>
      </c>
      <c r="U61" s="47">
        <v>0</v>
      </c>
      <c r="V61" s="47">
        <v>0</v>
      </c>
      <c r="W61" s="47">
        <v>0</v>
      </c>
      <c r="X61" s="47">
        <v>0</v>
      </c>
      <c r="Y61" s="47">
        <v>0</v>
      </c>
      <c r="Z61" s="47">
        <v>0</v>
      </c>
      <c r="AA61" s="47">
        <v>0</v>
      </c>
      <c r="AB61" s="47">
        <v>0</v>
      </c>
      <c r="AC61" s="48">
        <v>0</v>
      </c>
      <c r="AD61" s="55">
        <v>0</v>
      </c>
      <c r="AE61" s="47">
        <v>0</v>
      </c>
      <c r="AF61" s="47">
        <v>0</v>
      </c>
      <c r="AG61" s="47">
        <v>0</v>
      </c>
      <c r="AH61" s="47">
        <v>0</v>
      </c>
      <c r="AI61" s="47">
        <v>0</v>
      </c>
      <c r="AJ61" s="47">
        <v>0</v>
      </c>
      <c r="AK61" s="47">
        <v>0</v>
      </c>
      <c r="AL61" s="47">
        <v>0</v>
      </c>
      <c r="AM61" s="47">
        <v>0</v>
      </c>
      <c r="AN61" s="28">
        <f t="shared" si="19"/>
        <v>0</v>
      </c>
      <c r="AO61" s="28">
        <f t="shared" si="20"/>
        <v>0</v>
      </c>
      <c r="AP61" s="28">
        <f t="shared" si="21"/>
        <v>0</v>
      </c>
      <c r="AQ61" s="28">
        <f t="shared" si="22"/>
        <v>0</v>
      </c>
      <c r="AR61" s="28">
        <f t="shared" si="23"/>
        <v>0</v>
      </c>
      <c r="AS61" s="28">
        <f t="shared" si="24"/>
        <v>0</v>
      </c>
      <c r="AT61" s="28">
        <f t="shared" si="25"/>
        <v>0</v>
      </c>
      <c r="AU61" s="28">
        <f t="shared" si="26"/>
        <v>0</v>
      </c>
      <c r="AV61" s="28">
        <f t="shared" si="27"/>
        <v>0</v>
      </c>
      <c r="AW61" s="28">
        <f t="shared" si="28"/>
        <v>0</v>
      </c>
      <c r="AX61" s="28">
        <f t="shared" si="29"/>
        <v>0</v>
      </c>
    </row>
    <row r="62" spans="1:50" x14ac:dyDescent="0.35">
      <c r="A62" s="25" t="s">
        <v>169</v>
      </c>
      <c r="B62" s="25" t="s">
        <v>170</v>
      </c>
      <c r="C62" s="25" t="s">
        <v>181</v>
      </c>
      <c r="D62" s="25" t="s">
        <v>182</v>
      </c>
      <c r="E62" s="80">
        <v>3</v>
      </c>
      <c r="F62" s="32">
        <f t="shared" si="15"/>
        <v>19.736842105263158</v>
      </c>
      <c r="G62" s="34">
        <f t="shared" si="16"/>
        <v>4.3859649122807012</v>
      </c>
      <c r="H62" s="28">
        <f t="shared" si="17"/>
        <v>4.3859649122807012</v>
      </c>
      <c r="I62" s="28">
        <f t="shared" si="18"/>
        <v>10.964912280701753</v>
      </c>
      <c r="J62" s="49">
        <v>0</v>
      </c>
      <c r="K62" s="47">
        <v>0</v>
      </c>
      <c r="L62" s="47">
        <v>1.0964912280701753</v>
      </c>
      <c r="M62" s="47">
        <v>1.0964912280701753</v>
      </c>
      <c r="N62" s="47">
        <v>1.0964912280701753</v>
      </c>
      <c r="O62" s="47">
        <v>1.0964912280701753</v>
      </c>
      <c r="P62" s="47">
        <v>0</v>
      </c>
      <c r="Q62" s="47">
        <v>0</v>
      </c>
      <c r="R62" s="47">
        <v>0</v>
      </c>
      <c r="S62" s="48">
        <v>0</v>
      </c>
      <c r="T62" s="49">
        <v>0</v>
      </c>
      <c r="U62" s="47">
        <v>0</v>
      </c>
      <c r="V62" s="47">
        <v>1.0964912280701753</v>
      </c>
      <c r="W62" s="47">
        <v>1.0964912280701753</v>
      </c>
      <c r="X62" s="47">
        <v>1.0964912280701753</v>
      </c>
      <c r="Y62" s="47">
        <v>1.0964912280701753</v>
      </c>
      <c r="Z62" s="47">
        <v>0</v>
      </c>
      <c r="AA62" s="47">
        <v>0</v>
      </c>
      <c r="AB62" s="47">
        <v>0</v>
      </c>
      <c r="AC62" s="48">
        <v>0</v>
      </c>
      <c r="AD62" s="55">
        <v>0</v>
      </c>
      <c r="AE62" s="47">
        <v>0</v>
      </c>
      <c r="AF62" s="47">
        <v>2.1929824561403506</v>
      </c>
      <c r="AG62" s="47">
        <v>2.1929824561403506</v>
      </c>
      <c r="AH62" s="47">
        <v>3.2894736842105261</v>
      </c>
      <c r="AI62" s="47">
        <v>3.2894736842105261</v>
      </c>
      <c r="AJ62" s="47">
        <v>0</v>
      </c>
      <c r="AK62" s="47">
        <v>0</v>
      </c>
      <c r="AL62" s="47">
        <v>0</v>
      </c>
      <c r="AM62" s="47">
        <v>0</v>
      </c>
      <c r="AN62" s="28">
        <f t="shared" si="19"/>
        <v>0</v>
      </c>
      <c r="AO62" s="28">
        <f t="shared" si="20"/>
        <v>0</v>
      </c>
      <c r="AP62" s="28">
        <f t="shared" si="21"/>
        <v>4.3859649122807012</v>
      </c>
      <c r="AQ62" s="28">
        <f t="shared" si="22"/>
        <v>4.3859649122807012</v>
      </c>
      <c r="AR62" s="28">
        <f t="shared" si="23"/>
        <v>5.4824561403508767</v>
      </c>
      <c r="AS62" s="28">
        <f t="shared" si="24"/>
        <v>5.4824561403508767</v>
      </c>
      <c r="AT62" s="28">
        <f t="shared" si="25"/>
        <v>0</v>
      </c>
      <c r="AU62" s="28">
        <f t="shared" si="26"/>
        <v>0</v>
      </c>
      <c r="AV62" s="28">
        <f t="shared" si="27"/>
        <v>0</v>
      </c>
      <c r="AW62" s="28">
        <f t="shared" si="28"/>
        <v>0</v>
      </c>
      <c r="AX62" s="28">
        <f t="shared" si="29"/>
        <v>19.736842105263158</v>
      </c>
    </row>
    <row r="63" spans="1:50" x14ac:dyDescent="0.35">
      <c r="A63" s="25" t="s">
        <v>169</v>
      </c>
      <c r="B63" s="25" t="s">
        <v>170</v>
      </c>
      <c r="C63" s="25" t="s">
        <v>183</v>
      </c>
      <c r="D63" s="25" t="s">
        <v>184</v>
      </c>
      <c r="E63" s="80">
        <v>4</v>
      </c>
      <c r="F63" s="32">
        <f t="shared" si="15"/>
        <v>24.12280701754386</v>
      </c>
      <c r="G63" s="34">
        <f t="shared" si="16"/>
        <v>4.3859649122807012</v>
      </c>
      <c r="H63" s="28">
        <f t="shared" si="17"/>
        <v>5.4824561403508767</v>
      </c>
      <c r="I63" s="28">
        <f t="shared" si="18"/>
        <v>14.254385964912281</v>
      </c>
      <c r="J63" s="49">
        <v>0</v>
      </c>
      <c r="K63" s="47">
        <v>0</v>
      </c>
      <c r="L63" s="47">
        <v>1.0964912280701753</v>
      </c>
      <c r="M63" s="47">
        <v>1.0964912280701753</v>
      </c>
      <c r="N63" s="47">
        <v>1.0964912280701753</v>
      </c>
      <c r="O63" s="47">
        <v>1.0964912280701753</v>
      </c>
      <c r="P63" s="47">
        <v>0</v>
      </c>
      <c r="Q63" s="47">
        <v>0</v>
      </c>
      <c r="R63" s="47">
        <v>0</v>
      </c>
      <c r="S63" s="48">
        <v>0</v>
      </c>
      <c r="T63" s="49">
        <v>0</v>
      </c>
      <c r="U63" s="47">
        <v>0</v>
      </c>
      <c r="V63" s="47">
        <v>1.0964912280701753</v>
      </c>
      <c r="W63" s="47">
        <v>1.0964912280701753</v>
      </c>
      <c r="X63" s="47">
        <v>2.1929824561403506</v>
      </c>
      <c r="Y63" s="47">
        <v>1.0964912280701753</v>
      </c>
      <c r="Z63" s="47">
        <v>0</v>
      </c>
      <c r="AA63" s="47">
        <v>0</v>
      </c>
      <c r="AB63" s="47">
        <v>0</v>
      </c>
      <c r="AC63" s="48">
        <v>0</v>
      </c>
      <c r="AD63" s="55">
        <v>0</v>
      </c>
      <c r="AE63" s="47">
        <v>0</v>
      </c>
      <c r="AF63" s="47">
        <v>3.2894736842105261</v>
      </c>
      <c r="AG63" s="47">
        <v>2.1929824561403506</v>
      </c>
      <c r="AH63" s="47">
        <v>4.3859649122807012</v>
      </c>
      <c r="AI63" s="47">
        <v>4.3859649122807012</v>
      </c>
      <c r="AJ63" s="47">
        <v>0</v>
      </c>
      <c r="AK63" s="47">
        <v>0</v>
      </c>
      <c r="AL63" s="47">
        <v>0</v>
      </c>
      <c r="AM63" s="47">
        <v>0</v>
      </c>
      <c r="AN63" s="28">
        <f t="shared" si="19"/>
        <v>0</v>
      </c>
      <c r="AO63" s="28">
        <f t="shared" si="20"/>
        <v>0</v>
      </c>
      <c r="AP63" s="28">
        <f t="shared" si="21"/>
        <v>5.4824561403508767</v>
      </c>
      <c r="AQ63" s="28">
        <f t="shared" si="22"/>
        <v>4.3859649122807012</v>
      </c>
      <c r="AR63" s="28">
        <f t="shared" si="23"/>
        <v>7.6754385964912268</v>
      </c>
      <c r="AS63" s="28">
        <f t="shared" si="24"/>
        <v>6.5789473684210513</v>
      </c>
      <c r="AT63" s="28">
        <f t="shared" si="25"/>
        <v>0</v>
      </c>
      <c r="AU63" s="28">
        <f t="shared" si="26"/>
        <v>0</v>
      </c>
      <c r="AV63" s="28">
        <f t="shared" si="27"/>
        <v>0</v>
      </c>
      <c r="AW63" s="28">
        <f t="shared" si="28"/>
        <v>0</v>
      </c>
      <c r="AX63" s="28">
        <f t="shared" si="29"/>
        <v>24.122807017543856</v>
      </c>
    </row>
    <row r="64" spans="1:50" x14ac:dyDescent="0.35">
      <c r="A64" s="25" t="s">
        <v>169</v>
      </c>
      <c r="B64" s="25" t="s">
        <v>170</v>
      </c>
      <c r="C64" s="25" t="s">
        <v>185</v>
      </c>
      <c r="D64" s="25" t="s">
        <v>186</v>
      </c>
      <c r="E64" s="80">
        <v>4</v>
      </c>
      <c r="F64" s="32">
        <f t="shared" si="15"/>
        <v>0</v>
      </c>
      <c r="G64" s="34">
        <f t="shared" si="16"/>
        <v>0</v>
      </c>
      <c r="H64" s="28">
        <f t="shared" si="17"/>
        <v>0</v>
      </c>
      <c r="I64" s="28">
        <f t="shared" si="18"/>
        <v>0</v>
      </c>
      <c r="J64" s="49">
        <v>0</v>
      </c>
      <c r="K64" s="47">
        <v>0</v>
      </c>
      <c r="L64" s="47">
        <v>0</v>
      </c>
      <c r="M64" s="47">
        <v>0</v>
      </c>
      <c r="N64" s="47">
        <v>0</v>
      </c>
      <c r="O64" s="47">
        <v>0</v>
      </c>
      <c r="P64" s="47">
        <v>0</v>
      </c>
      <c r="Q64" s="47">
        <v>0</v>
      </c>
      <c r="R64" s="47">
        <v>0</v>
      </c>
      <c r="S64" s="48">
        <v>0</v>
      </c>
      <c r="T64" s="49">
        <v>0</v>
      </c>
      <c r="U64" s="47">
        <v>0</v>
      </c>
      <c r="V64" s="47">
        <v>0</v>
      </c>
      <c r="W64" s="47">
        <v>0</v>
      </c>
      <c r="X64" s="47">
        <v>0</v>
      </c>
      <c r="Y64" s="47">
        <v>0</v>
      </c>
      <c r="Z64" s="47">
        <v>0</v>
      </c>
      <c r="AA64" s="47">
        <v>0</v>
      </c>
      <c r="AB64" s="47">
        <v>0</v>
      </c>
      <c r="AC64" s="48">
        <v>0</v>
      </c>
      <c r="AD64" s="55">
        <v>0</v>
      </c>
      <c r="AE64" s="47">
        <v>0</v>
      </c>
      <c r="AF64" s="47">
        <v>0</v>
      </c>
      <c r="AG64" s="47">
        <v>0</v>
      </c>
      <c r="AH64" s="47">
        <v>0</v>
      </c>
      <c r="AI64" s="47">
        <v>0</v>
      </c>
      <c r="AJ64" s="47">
        <v>0</v>
      </c>
      <c r="AK64" s="47">
        <v>0</v>
      </c>
      <c r="AL64" s="47">
        <v>0</v>
      </c>
      <c r="AM64" s="47">
        <v>0</v>
      </c>
      <c r="AN64" s="28">
        <f t="shared" si="19"/>
        <v>0</v>
      </c>
      <c r="AO64" s="28">
        <f t="shared" si="20"/>
        <v>0</v>
      </c>
      <c r="AP64" s="28">
        <f t="shared" si="21"/>
        <v>0</v>
      </c>
      <c r="AQ64" s="28">
        <f t="shared" si="22"/>
        <v>0</v>
      </c>
      <c r="AR64" s="28">
        <f t="shared" si="23"/>
        <v>0</v>
      </c>
      <c r="AS64" s="28">
        <f t="shared" si="24"/>
        <v>0</v>
      </c>
      <c r="AT64" s="28">
        <f t="shared" si="25"/>
        <v>0</v>
      </c>
      <c r="AU64" s="28">
        <f t="shared" si="26"/>
        <v>0</v>
      </c>
      <c r="AV64" s="28">
        <f t="shared" si="27"/>
        <v>0</v>
      </c>
      <c r="AW64" s="28">
        <f t="shared" si="28"/>
        <v>0</v>
      </c>
      <c r="AX64" s="28">
        <f t="shared" si="29"/>
        <v>0</v>
      </c>
    </row>
    <row r="65" spans="1:50" x14ac:dyDescent="0.35">
      <c r="A65" s="25" t="s">
        <v>169</v>
      </c>
      <c r="B65" s="25" t="s">
        <v>170</v>
      </c>
      <c r="C65" s="25" t="s">
        <v>187</v>
      </c>
      <c r="D65" s="25" t="s">
        <v>188</v>
      </c>
      <c r="E65" s="80">
        <v>3</v>
      </c>
      <c r="F65" s="32">
        <f t="shared" si="15"/>
        <v>0</v>
      </c>
      <c r="G65" s="34">
        <f t="shared" si="16"/>
        <v>0</v>
      </c>
      <c r="H65" s="28">
        <f t="shared" si="17"/>
        <v>0</v>
      </c>
      <c r="I65" s="28">
        <f t="shared" si="18"/>
        <v>0</v>
      </c>
      <c r="J65" s="49">
        <v>0</v>
      </c>
      <c r="K65" s="47">
        <v>0</v>
      </c>
      <c r="L65" s="47">
        <v>0</v>
      </c>
      <c r="M65" s="47">
        <v>0</v>
      </c>
      <c r="N65" s="47">
        <v>0</v>
      </c>
      <c r="O65" s="47">
        <v>0</v>
      </c>
      <c r="P65" s="47">
        <v>0</v>
      </c>
      <c r="Q65" s="47">
        <v>0</v>
      </c>
      <c r="R65" s="47">
        <v>0</v>
      </c>
      <c r="S65" s="48">
        <v>0</v>
      </c>
      <c r="T65" s="49">
        <v>0</v>
      </c>
      <c r="U65" s="47">
        <v>0</v>
      </c>
      <c r="V65" s="47">
        <v>0</v>
      </c>
      <c r="W65" s="47">
        <v>0</v>
      </c>
      <c r="X65" s="47">
        <v>0</v>
      </c>
      <c r="Y65" s="47">
        <v>0</v>
      </c>
      <c r="Z65" s="47">
        <v>0</v>
      </c>
      <c r="AA65" s="47">
        <v>0</v>
      </c>
      <c r="AB65" s="47">
        <v>0</v>
      </c>
      <c r="AC65" s="48">
        <v>0</v>
      </c>
      <c r="AD65" s="55">
        <v>0</v>
      </c>
      <c r="AE65" s="47">
        <v>0</v>
      </c>
      <c r="AF65" s="47">
        <v>0</v>
      </c>
      <c r="AG65" s="47">
        <v>0</v>
      </c>
      <c r="AH65" s="47">
        <v>0</v>
      </c>
      <c r="AI65" s="47">
        <v>0</v>
      </c>
      <c r="AJ65" s="47">
        <v>0</v>
      </c>
      <c r="AK65" s="47">
        <v>0</v>
      </c>
      <c r="AL65" s="47">
        <v>0</v>
      </c>
      <c r="AM65" s="47">
        <v>0</v>
      </c>
      <c r="AN65" s="28">
        <f t="shared" si="19"/>
        <v>0</v>
      </c>
      <c r="AO65" s="28">
        <f t="shared" si="20"/>
        <v>0</v>
      </c>
      <c r="AP65" s="28">
        <f t="shared" si="21"/>
        <v>0</v>
      </c>
      <c r="AQ65" s="28">
        <f t="shared" si="22"/>
        <v>0</v>
      </c>
      <c r="AR65" s="28">
        <f t="shared" si="23"/>
        <v>0</v>
      </c>
      <c r="AS65" s="28">
        <f t="shared" si="24"/>
        <v>0</v>
      </c>
      <c r="AT65" s="28">
        <f t="shared" si="25"/>
        <v>0</v>
      </c>
      <c r="AU65" s="28">
        <f t="shared" si="26"/>
        <v>0</v>
      </c>
      <c r="AV65" s="28">
        <f t="shared" si="27"/>
        <v>0</v>
      </c>
      <c r="AW65" s="28">
        <f t="shared" si="28"/>
        <v>0</v>
      </c>
      <c r="AX65" s="28">
        <f t="shared" si="29"/>
        <v>0</v>
      </c>
    </row>
    <row r="66" spans="1:50" x14ac:dyDescent="0.35">
      <c r="A66" s="25" t="s">
        <v>169</v>
      </c>
      <c r="B66" s="25" t="s">
        <v>170</v>
      </c>
      <c r="C66" s="25" t="s">
        <v>189</v>
      </c>
      <c r="D66" s="25" t="s">
        <v>190</v>
      </c>
      <c r="E66" s="80">
        <v>2</v>
      </c>
      <c r="F66" s="32">
        <f t="shared" si="15"/>
        <v>0</v>
      </c>
      <c r="G66" s="34">
        <f t="shared" si="16"/>
        <v>0</v>
      </c>
      <c r="H66" s="28">
        <f t="shared" si="17"/>
        <v>0</v>
      </c>
      <c r="I66" s="28">
        <f t="shared" si="18"/>
        <v>0</v>
      </c>
      <c r="J66" s="49">
        <v>0</v>
      </c>
      <c r="K66" s="47">
        <v>0</v>
      </c>
      <c r="L66" s="47">
        <v>0</v>
      </c>
      <c r="M66" s="47">
        <v>0</v>
      </c>
      <c r="N66" s="47">
        <v>0</v>
      </c>
      <c r="O66" s="47">
        <v>0</v>
      </c>
      <c r="P66" s="47">
        <v>0</v>
      </c>
      <c r="Q66" s="47">
        <v>0</v>
      </c>
      <c r="R66" s="47">
        <v>0</v>
      </c>
      <c r="S66" s="48">
        <v>0</v>
      </c>
      <c r="T66" s="49">
        <v>0</v>
      </c>
      <c r="U66" s="47">
        <v>0</v>
      </c>
      <c r="V66" s="47">
        <v>0</v>
      </c>
      <c r="W66" s="47">
        <v>0</v>
      </c>
      <c r="X66" s="47">
        <v>0</v>
      </c>
      <c r="Y66" s="47">
        <v>0</v>
      </c>
      <c r="Z66" s="47">
        <v>0</v>
      </c>
      <c r="AA66" s="47">
        <v>0</v>
      </c>
      <c r="AB66" s="47">
        <v>0</v>
      </c>
      <c r="AC66" s="48">
        <v>0</v>
      </c>
      <c r="AD66" s="55">
        <v>0</v>
      </c>
      <c r="AE66" s="47">
        <v>0</v>
      </c>
      <c r="AF66" s="47">
        <v>0</v>
      </c>
      <c r="AG66" s="47">
        <v>0</v>
      </c>
      <c r="AH66" s="47">
        <v>0</v>
      </c>
      <c r="AI66" s="47">
        <v>0</v>
      </c>
      <c r="AJ66" s="47">
        <v>0</v>
      </c>
      <c r="AK66" s="47">
        <v>0</v>
      </c>
      <c r="AL66" s="47">
        <v>0</v>
      </c>
      <c r="AM66" s="47">
        <v>0</v>
      </c>
      <c r="AN66" s="28">
        <f t="shared" si="19"/>
        <v>0</v>
      </c>
      <c r="AO66" s="28">
        <f t="shared" si="20"/>
        <v>0</v>
      </c>
      <c r="AP66" s="28">
        <f t="shared" si="21"/>
        <v>0</v>
      </c>
      <c r="AQ66" s="28">
        <f t="shared" si="22"/>
        <v>0</v>
      </c>
      <c r="AR66" s="28">
        <f t="shared" si="23"/>
        <v>0</v>
      </c>
      <c r="AS66" s="28">
        <f t="shared" si="24"/>
        <v>0</v>
      </c>
      <c r="AT66" s="28">
        <f t="shared" si="25"/>
        <v>0</v>
      </c>
      <c r="AU66" s="28">
        <f t="shared" si="26"/>
        <v>0</v>
      </c>
      <c r="AV66" s="28">
        <f t="shared" si="27"/>
        <v>0</v>
      </c>
      <c r="AW66" s="28">
        <f t="shared" si="28"/>
        <v>0</v>
      </c>
      <c r="AX66" s="28">
        <f t="shared" si="29"/>
        <v>0</v>
      </c>
    </row>
    <row r="67" spans="1:50" x14ac:dyDescent="0.35">
      <c r="A67" s="25" t="s">
        <v>169</v>
      </c>
      <c r="B67" s="25" t="s">
        <v>170</v>
      </c>
      <c r="C67" s="25" t="s">
        <v>191</v>
      </c>
      <c r="D67" s="25" t="s">
        <v>192</v>
      </c>
      <c r="E67" s="80">
        <v>2</v>
      </c>
      <c r="F67" s="32">
        <f t="shared" si="15"/>
        <v>0</v>
      </c>
      <c r="G67" s="34">
        <f t="shared" si="16"/>
        <v>0</v>
      </c>
      <c r="H67" s="28">
        <f t="shared" si="17"/>
        <v>0</v>
      </c>
      <c r="I67" s="28">
        <f t="shared" si="18"/>
        <v>0</v>
      </c>
      <c r="J67" s="49">
        <v>0</v>
      </c>
      <c r="K67" s="47">
        <v>0</v>
      </c>
      <c r="L67" s="47">
        <v>0</v>
      </c>
      <c r="M67" s="47">
        <v>0</v>
      </c>
      <c r="N67" s="47">
        <v>0</v>
      </c>
      <c r="O67" s="47">
        <v>0</v>
      </c>
      <c r="P67" s="47">
        <v>0</v>
      </c>
      <c r="Q67" s="47">
        <v>0</v>
      </c>
      <c r="R67" s="47">
        <v>0</v>
      </c>
      <c r="S67" s="48">
        <v>0</v>
      </c>
      <c r="T67" s="49">
        <v>0</v>
      </c>
      <c r="U67" s="47">
        <v>0</v>
      </c>
      <c r="V67" s="47">
        <v>0</v>
      </c>
      <c r="W67" s="47">
        <v>0</v>
      </c>
      <c r="X67" s="47">
        <v>0</v>
      </c>
      <c r="Y67" s="47">
        <v>0</v>
      </c>
      <c r="Z67" s="47">
        <v>0</v>
      </c>
      <c r="AA67" s="47">
        <v>0</v>
      </c>
      <c r="AB67" s="47">
        <v>0</v>
      </c>
      <c r="AC67" s="48">
        <v>0</v>
      </c>
      <c r="AD67" s="55">
        <v>0</v>
      </c>
      <c r="AE67" s="47">
        <v>0</v>
      </c>
      <c r="AF67" s="47">
        <v>0</v>
      </c>
      <c r="AG67" s="47">
        <v>0</v>
      </c>
      <c r="AH67" s="47">
        <v>0</v>
      </c>
      <c r="AI67" s="47">
        <v>0</v>
      </c>
      <c r="AJ67" s="47">
        <v>0</v>
      </c>
      <c r="AK67" s="47">
        <v>0</v>
      </c>
      <c r="AL67" s="47">
        <v>0</v>
      </c>
      <c r="AM67" s="47">
        <v>0</v>
      </c>
      <c r="AN67" s="28">
        <f t="shared" si="19"/>
        <v>0</v>
      </c>
      <c r="AO67" s="28">
        <f t="shared" si="20"/>
        <v>0</v>
      </c>
      <c r="AP67" s="28">
        <f t="shared" si="21"/>
        <v>0</v>
      </c>
      <c r="AQ67" s="28">
        <f t="shared" si="22"/>
        <v>0</v>
      </c>
      <c r="AR67" s="28">
        <f t="shared" si="23"/>
        <v>0</v>
      </c>
      <c r="AS67" s="28">
        <f t="shared" si="24"/>
        <v>0</v>
      </c>
      <c r="AT67" s="28">
        <f t="shared" si="25"/>
        <v>0</v>
      </c>
      <c r="AU67" s="28">
        <f t="shared" si="26"/>
        <v>0</v>
      </c>
      <c r="AV67" s="28">
        <f t="shared" si="27"/>
        <v>0</v>
      </c>
      <c r="AW67" s="28">
        <f t="shared" si="28"/>
        <v>0</v>
      </c>
      <c r="AX67" s="28">
        <f t="shared" si="29"/>
        <v>0</v>
      </c>
    </row>
    <row r="68" spans="1:50" x14ac:dyDescent="0.35">
      <c r="A68" s="25" t="s">
        <v>169</v>
      </c>
      <c r="B68" s="25" t="s">
        <v>170</v>
      </c>
      <c r="C68" s="25" t="s">
        <v>193</v>
      </c>
      <c r="D68" s="25" t="s">
        <v>194</v>
      </c>
      <c r="E68" s="80">
        <v>2</v>
      </c>
      <c r="F68" s="32">
        <f t="shared" si="15"/>
        <v>0</v>
      </c>
      <c r="G68" s="34">
        <f t="shared" si="16"/>
        <v>0</v>
      </c>
      <c r="H68" s="28">
        <f t="shared" si="17"/>
        <v>0</v>
      </c>
      <c r="I68" s="28">
        <f t="shared" si="18"/>
        <v>0</v>
      </c>
      <c r="J68" s="49">
        <v>0</v>
      </c>
      <c r="K68" s="47">
        <v>0</v>
      </c>
      <c r="L68" s="47">
        <v>0</v>
      </c>
      <c r="M68" s="47">
        <v>0</v>
      </c>
      <c r="N68" s="47">
        <v>0</v>
      </c>
      <c r="O68" s="47">
        <v>0</v>
      </c>
      <c r="P68" s="47">
        <v>0</v>
      </c>
      <c r="Q68" s="47">
        <v>0</v>
      </c>
      <c r="R68" s="47">
        <v>0</v>
      </c>
      <c r="S68" s="48">
        <v>0</v>
      </c>
      <c r="T68" s="49">
        <v>0</v>
      </c>
      <c r="U68" s="47">
        <v>0</v>
      </c>
      <c r="V68" s="47">
        <v>0</v>
      </c>
      <c r="W68" s="47">
        <v>0</v>
      </c>
      <c r="X68" s="47">
        <v>0</v>
      </c>
      <c r="Y68" s="47">
        <v>0</v>
      </c>
      <c r="Z68" s="47">
        <v>0</v>
      </c>
      <c r="AA68" s="47">
        <v>0</v>
      </c>
      <c r="AB68" s="47">
        <v>0</v>
      </c>
      <c r="AC68" s="48">
        <v>0</v>
      </c>
      <c r="AD68" s="55">
        <v>0</v>
      </c>
      <c r="AE68" s="47">
        <v>0</v>
      </c>
      <c r="AF68" s="47">
        <v>0</v>
      </c>
      <c r="AG68" s="47">
        <v>0</v>
      </c>
      <c r="AH68" s="47">
        <v>0</v>
      </c>
      <c r="AI68" s="47">
        <v>0</v>
      </c>
      <c r="AJ68" s="47">
        <v>0</v>
      </c>
      <c r="AK68" s="47">
        <v>0</v>
      </c>
      <c r="AL68" s="47">
        <v>0</v>
      </c>
      <c r="AM68" s="47">
        <v>0</v>
      </c>
      <c r="AN68" s="28">
        <f t="shared" si="19"/>
        <v>0</v>
      </c>
      <c r="AO68" s="28">
        <f t="shared" si="20"/>
        <v>0</v>
      </c>
      <c r="AP68" s="28">
        <f t="shared" si="21"/>
        <v>0</v>
      </c>
      <c r="AQ68" s="28">
        <f t="shared" si="22"/>
        <v>0</v>
      </c>
      <c r="AR68" s="28">
        <f t="shared" si="23"/>
        <v>0</v>
      </c>
      <c r="AS68" s="28">
        <f t="shared" si="24"/>
        <v>0</v>
      </c>
      <c r="AT68" s="28">
        <f t="shared" si="25"/>
        <v>0</v>
      </c>
      <c r="AU68" s="28">
        <f t="shared" si="26"/>
        <v>0</v>
      </c>
      <c r="AV68" s="28">
        <f t="shared" si="27"/>
        <v>0</v>
      </c>
      <c r="AW68" s="28">
        <f t="shared" si="28"/>
        <v>0</v>
      </c>
      <c r="AX68" s="28">
        <f t="shared" si="29"/>
        <v>0</v>
      </c>
    </row>
    <row r="69" spans="1:50" x14ac:dyDescent="0.35">
      <c r="A69" s="25" t="s">
        <v>169</v>
      </c>
      <c r="B69" s="25" t="s">
        <v>170</v>
      </c>
      <c r="C69" s="25" t="s">
        <v>195</v>
      </c>
      <c r="D69" s="25" t="s">
        <v>196</v>
      </c>
      <c r="E69" s="80">
        <v>3</v>
      </c>
      <c r="F69" s="32">
        <f t="shared" si="15"/>
        <v>0</v>
      </c>
      <c r="G69" s="34">
        <f t="shared" si="16"/>
        <v>0</v>
      </c>
      <c r="H69" s="28">
        <f t="shared" si="17"/>
        <v>0</v>
      </c>
      <c r="I69" s="28">
        <f t="shared" si="18"/>
        <v>0</v>
      </c>
      <c r="J69" s="49">
        <v>0</v>
      </c>
      <c r="K69" s="47">
        <v>0</v>
      </c>
      <c r="L69" s="47">
        <v>0</v>
      </c>
      <c r="M69" s="47">
        <v>0</v>
      </c>
      <c r="N69" s="47">
        <v>0</v>
      </c>
      <c r="O69" s="47">
        <v>0</v>
      </c>
      <c r="P69" s="47">
        <v>0</v>
      </c>
      <c r="Q69" s="47">
        <v>0</v>
      </c>
      <c r="R69" s="47">
        <v>0</v>
      </c>
      <c r="S69" s="48">
        <v>0</v>
      </c>
      <c r="T69" s="49">
        <v>0</v>
      </c>
      <c r="U69" s="47">
        <v>0</v>
      </c>
      <c r="V69" s="47">
        <v>0</v>
      </c>
      <c r="W69" s="47">
        <v>0</v>
      </c>
      <c r="X69" s="47">
        <v>0</v>
      </c>
      <c r="Y69" s="47">
        <v>0</v>
      </c>
      <c r="Z69" s="47">
        <v>0</v>
      </c>
      <c r="AA69" s="47">
        <v>0</v>
      </c>
      <c r="AB69" s="47">
        <v>0</v>
      </c>
      <c r="AC69" s="48">
        <v>0</v>
      </c>
      <c r="AD69" s="55">
        <v>0</v>
      </c>
      <c r="AE69" s="47">
        <v>0</v>
      </c>
      <c r="AF69" s="47">
        <v>0</v>
      </c>
      <c r="AG69" s="47">
        <v>0</v>
      </c>
      <c r="AH69" s="47">
        <v>0</v>
      </c>
      <c r="AI69" s="47">
        <v>0</v>
      </c>
      <c r="AJ69" s="47">
        <v>0</v>
      </c>
      <c r="AK69" s="47">
        <v>0</v>
      </c>
      <c r="AL69" s="47">
        <v>0</v>
      </c>
      <c r="AM69" s="47">
        <v>0</v>
      </c>
      <c r="AN69" s="28">
        <f t="shared" si="19"/>
        <v>0</v>
      </c>
      <c r="AO69" s="28">
        <f t="shared" si="20"/>
        <v>0</v>
      </c>
      <c r="AP69" s="28">
        <f t="shared" si="21"/>
        <v>0</v>
      </c>
      <c r="AQ69" s="28">
        <f t="shared" si="22"/>
        <v>0</v>
      </c>
      <c r="AR69" s="28">
        <f t="shared" si="23"/>
        <v>0</v>
      </c>
      <c r="AS69" s="28">
        <f t="shared" si="24"/>
        <v>0</v>
      </c>
      <c r="AT69" s="28">
        <f t="shared" si="25"/>
        <v>0</v>
      </c>
      <c r="AU69" s="28">
        <f t="shared" si="26"/>
        <v>0</v>
      </c>
      <c r="AV69" s="28">
        <f t="shared" si="27"/>
        <v>0</v>
      </c>
      <c r="AW69" s="28">
        <f t="shared" si="28"/>
        <v>0</v>
      </c>
      <c r="AX69" s="28">
        <f t="shared" si="29"/>
        <v>0</v>
      </c>
    </row>
    <row r="70" spans="1:50" x14ac:dyDescent="0.35">
      <c r="A70" s="25" t="s">
        <v>169</v>
      </c>
      <c r="B70" s="25" t="s">
        <v>170</v>
      </c>
      <c r="C70" s="25" t="s">
        <v>197</v>
      </c>
      <c r="D70" s="25" t="s">
        <v>198</v>
      </c>
      <c r="E70" s="80">
        <v>3</v>
      </c>
      <c r="F70" s="32">
        <f t="shared" si="15"/>
        <v>0</v>
      </c>
      <c r="G70" s="34">
        <f t="shared" si="16"/>
        <v>0</v>
      </c>
      <c r="H70" s="28">
        <f t="shared" si="17"/>
        <v>0</v>
      </c>
      <c r="I70" s="28">
        <f t="shared" si="18"/>
        <v>0</v>
      </c>
      <c r="J70" s="49">
        <v>0</v>
      </c>
      <c r="K70" s="47">
        <v>0</v>
      </c>
      <c r="L70" s="47">
        <v>0</v>
      </c>
      <c r="M70" s="47">
        <v>0</v>
      </c>
      <c r="N70" s="47">
        <v>0</v>
      </c>
      <c r="O70" s="47">
        <v>0</v>
      </c>
      <c r="P70" s="47">
        <v>0</v>
      </c>
      <c r="Q70" s="47">
        <v>0</v>
      </c>
      <c r="R70" s="47">
        <v>0</v>
      </c>
      <c r="S70" s="48">
        <v>0</v>
      </c>
      <c r="T70" s="49">
        <v>0</v>
      </c>
      <c r="U70" s="47">
        <v>0</v>
      </c>
      <c r="V70" s="47">
        <v>0</v>
      </c>
      <c r="W70" s="47">
        <v>0</v>
      </c>
      <c r="X70" s="47">
        <v>0</v>
      </c>
      <c r="Y70" s="47">
        <v>0</v>
      </c>
      <c r="Z70" s="47">
        <v>0</v>
      </c>
      <c r="AA70" s="47">
        <v>0</v>
      </c>
      <c r="AB70" s="47">
        <v>0</v>
      </c>
      <c r="AC70" s="48">
        <v>0</v>
      </c>
      <c r="AD70" s="55">
        <v>0</v>
      </c>
      <c r="AE70" s="47">
        <v>0</v>
      </c>
      <c r="AF70" s="47">
        <v>0</v>
      </c>
      <c r="AG70" s="47">
        <v>0</v>
      </c>
      <c r="AH70" s="47">
        <v>0</v>
      </c>
      <c r="AI70" s="47">
        <v>0</v>
      </c>
      <c r="AJ70" s="47">
        <v>0</v>
      </c>
      <c r="AK70" s="47">
        <v>0</v>
      </c>
      <c r="AL70" s="47">
        <v>0</v>
      </c>
      <c r="AM70" s="47">
        <v>0</v>
      </c>
      <c r="AN70" s="28">
        <f t="shared" si="19"/>
        <v>0</v>
      </c>
      <c r="AO70" s="28">
        <f t="shared" si="20"/>
        <v>0</v>
      </c>
      <c r="AP70" s="28">
        <f t="shared" si="21"/>
        <v>0</v>
      </c>
      <c r="AQ70" s="28">
        <f t="shared" si="22"/>
        <v>0</v>
      </c>
      <c r="AR70" s="28">
        <f t="shared" si="23"/>
        <v>0</v>
      </c>
      <c r="AS70" s="28">
        <f t="shared" si="24"/>
        <v>0</v>
      </c>
      <c r="AT70" s="28">
        <f t="shared" si="25"/>
        <v>0</v>
      </c>
      <c r="AU70" s="28">
        <f t="shared" si="26"/>
        <v>0</v>
      </c>
      <c r="AV70" s="28">
        <f t="shared" si="27"/>
        <v>0</v>
      </c>
      <c r="AW70" s="28">
        <f t="shared" si="28"/>
        <v>0</v>
      </c>
      <c r="AX70" s="28">
        <f t="shared" si="29"/>
        <v>0</v>
      </c>
    </row>
    <row r="71" spans="1:50" x14ac:dyDescent="0.35">
      <c r="A71" s="25" t="s">
        <v>169</v>
      </c>
      <c r="B71" s="25" t="s">
        <v>170</v>
      </c>
      <c r="C71" s="25" t="s">
        <v>199</v>
      </c>
      <c r="D71" s="25" t="s">
        <v>200</v>
      </c>
      <c r="E71" s="80">
        <v>3</v>
      </c>
      <c r="F71" s="32">
        <f t="shared" si="15"/>
        <v>3.2894736842105257</v>
      </c>
      <c r="G71" s="34">
        <f t="shared" si="16"/>
        <v>0</v>
      </c>
      <c r="H71" s="28">
        <f t="shared" si="17"/>
        <v>0</v>
      </c>
      <c r="I71" s="28">
        <f t="shared" si="18"/>
        <v>3.2894736842105257</v>
      </c>
      <c r="J71" s="49">
        <v>0</v>
      </c>
      <c r="K71" s="47">
        <v>0</v>
      </c>
      <c r="L71" s="47">
        <v>0</v>
      </c>
      <c r="M71" s="47">
        <v>0</v>
      </c>
      <c r="N71" s="47">
        <v>0</v>
      </c>
      <c r="O71" s="47">
        <v>0</v>
      </c>
      <c r="P71" s="47">
        <v>0</v>
      </c>
      <c r="Q71" s="47">
        <v>0</v>
      </c>
      <c r="R71" s="47">
        <v>0</v>
      </c>
      <c r="S71" s="48">
        <v>0</v>
      </c>
      <c r="T71" s="49">
        <v>0</v>
      </c>
      <c r="U71" s="47">
        <v>0</v>
      </c>
      <c r="V71" s="47">
        <v>0</v>
      </c>
      <c r="W71" s="47">
        <v>0</v>
      </c>
      <c r="X71" s="47">
        <v>0</v>
      </c>
      <c r="Y71" s="47">
        <v>0</v>
      </c>
      <c r="Z71" s="47">
        <v>0</v>
      </c>
      <c r="AA71" s="47">
        <v>0</v>
      </c>
      <c r="AB71" s="47">
        <v>0</v>
      </c>
      <c r="AC71" s="48">
        <v>0</v>
      </c>
      <c r="AD71" s="55">
        <v>0</v>
      </c>
      <c r="AE71" s="47">
        <v>0</v>
      </c>
      <c r="AF71" s="47">
        <v>1.0964912280701753</v>
      </c>
      <c r="AG71" s="47">
        <v>0</v>
      </c>
      <c r="AH71" s="47">
        <v>1.0964912280701753</v>
      </c>
      <c r="AI71" s="47">
        <v>1.0964912280701753</v>
      </c>
      <c r="AJ71" s="47">
        <v>0</v>
      </c>
      <c r="AK71" s="47">
        <v>0</v>
      </c>
      <c r="AL71" s="47">
        <v>0</v>
      </c>
      <c r="AM71" s="47">
        <v>0</v>
      </c>
      <c r="AN71" s="28">
        <f t="shared" si="19"/>
        <v>0</v>
      </c>
      <c r="AO71" s="28">
        <f t="shared" si="20"/>
        <v>0</v>
      </c>
      <c r="AP71" s="28">
        <f t="shared" si="21"/>
        <v>1.0964912280701753</v>
      </c>
      <c r="AQ71" s="28">
        <f t="shared" si="22"/>
        <v>0</v>
      </c>
      <c r="AR71" s="28">
        <f t="shared" si="23"/>
        <v>1.0964912280701753</v>
      </c>
      <c r="AS71" s="28">
        <f t="shared" si="24"/>
        <v>1.0964912280701753</v>
      </c>
      <c r="AT71" s="28">
        <f t="shared" si="25"/>
        <v>0</v>
      </c>
      <c r="AU71" s="28">
        <f t="shared" si="26"/>
        <v>0</v>
      </c>
      <c r="AV71" s="28">
        <f t="shared" si="27"/>
        <v>0</v>
      </c>
      <c r="AW71" s="28">
        <f t="shared" si="28"/>
        <v>0</v>
      </c>
      <c r="AX71" s="28">
        <f t="shared" si="29"/>
        <v>3.2894736842105257</v>
      </c>
    </row>
    <row r="72" spans="1:50" x14ac:dyDescent="0.35">
      <c r="A72" s="25" t="s">
        <v>169</v>
      </c>
      <c r="B72" s="25" t="s">
        <v>170</v>
      </c>
      <c r="C72" s="25" t="s">
        <v>201</v>
      </c>
      <c r="D72" s="25" t="s">
        <v>202</v>
      </c>
      <c r="E72" s="80">
        <v>2</v>
      </c>
      <c r="F72" s="32">
        <f t="shared" si="15"/>
        <v>24.12280701754386</v>
      </c>
      <c r="G72" s="34">
        <f t="shared" si="16"/>
        <v>4.3859649122807012</v>
      </c>
      <c r="H72" s="28">
        <f t="shared" si="17"/>
        <v>5.4824561403508767</v>
      </c>
      <c r="I72" s="28">
        <f t="shared" si="18"/>
        <v>14.254385964912281</v>
      </c>
      <c r="J72" s="49">
        <v>0</v>
      </c>
      <c r="K72" s="47">
        <v>0</v>
      </c>
      <c r="L72" s="47">
        <v>1.0964912280701753</v>
      </c>
      <c r="M72" s="47">
        <v>1.0964912280701753</v>
      </c>
      <c r="N72" s="47">
        <v>1.0964912280701753</v>
      </c>
      <c r="O72" s="47">
        <v>1.0964912280701753</v>
      </c>
      <c r="P72" s="47">
        <v>0</v>
      </c>
      <c r="Q72" s="47">
        <v>0</v>
      </c>
      <c r="R72" s="47">
        <v>0</v>
      </c>
      <c r="S72" s="48">
        <v>0</v>
      </c>
      <c r="T72" s="49">
        <v>0</v>
      </c>
      <c r="U72" s="47">
        <v>0</v>
      </c>
      <c r="V72" s="47">
        <v>1.0964912280701753</v>
      </c>
      <c r="W72" s="47">
        <v>1.0964912280701753</v>
      </c>
      <c r="X72" s="47">
        <v>2.1929824561403506</v>
      </c>
      <c r="Y72" s="47">
        <v>1.0964912280701753</v>
      </c>
      <c r="Z72" s="47">
        <v>0</v>
      </c>
      <c r="AA72" s="47">
        <v>0</v>
      </c>
      <c r="AB72" s="47">
        <v>0</v>
      </c>
      <c r="AC72" s="48">
        <v>0</v>
      </c>
      <c r="AD72" s="55">
        <v>0</v>
      </c>
      <c r="AE72" s="47">
        <v>0</v>
      </c>
      <c r="AF72" s="47">
        <v>3.2894736842105261</v>
      </c>
      <c r="AG72" s="47">
        <v>2.1929824561403506</v>
      </c>
      <c r="AH72" s="47">
        <v>4.3859649122807012</v>
      </c>
      <c r="AI72" s="47">
        <v>4.3859649122807012</v>
      </c>
      <c r="AJ72" s="47">
        <v>0</v>
      </c>
      <c r="AK72" s="47">
        <v>0</v>
      </c>
      <c r="AL72" s="47">
        <v>0</v>
      </c>
      <c r="AM72" s="47">
        <v>0</v>
      </c>
      <c r="AN72" s="28">
        <f t="shared" si="19"/>
        <v>0</v>
      </c>
      <c r="AO72" s="28">
        <f t="shared" si="20"/>
        <v>0</v>
      </c>
      <c r="AP72" s="28">
        <f t="shared" si="21"/>
        <v>5.4824561403508767</v>
      </c>
      <c r="AQ72" s="28">
        <f t="shared" si="22"/>
        <v>4.3859649122807012</v>
      </c>
      <c r="AR72" s="28">
        <f t="shared" si="23"/>
        <v>7.6754385964912268</v>
      </c>
      <c r="AS72" s="28">
        <f t="shared" si="24"/>
        <v>6.5789473684210513</v>
      </c>
      <c r="AT72" s="28">
        <f t="shared" si="25"/>
        <v>0</v>
      </c>
      <c r="AU72" s="28">
        <f t="shared" si="26"/>
        <v>0</v>
      </c>
      <c r="AV72" s="28">
        <f t="shared" si="27"/>
        <v>0</v>
      </c>
      <c r="AW72" s="28">
        <f t="shared" si="28"/>
        <v>0</v>
      </c>
      <c r="AX72" s="28">
        <f t="shared" si="29"/>
        <v>24.122807017543856</v>
      </c>
    </row>
    <row r="73" spans="1:50" x14ac:dyDescent="0.35">
      <c r="A73" s="25" t="s">
        <v>169</v>
      </c>
      <c r="B73" s="25" t="s">
        <v>170</v>
      </c>
      <c r="C73" s="25" t="s">
        <v>203</v>
      </c>
      <c r="D73" s="25" t="s">
        <v>204</v>
      </c>
      <c r="E73" s="80">
        <v>4</v>
      </c>
      <c r="F73" s="32">
        <f t="shared" ref="F73" si="30">SUM(G73:I73)</f>
        <v>0</v>
      </c>
      <c r="G73" s="34">
        <f t="shared" si="16"/>
        <v>0</v>
      </c>
      <c r="H73" s="28">
        <f t="shared" si="17"/>
        <v>0</v>
      </c>
      <c r="I73" s="28">
        <f t="shared" si="18"/>
        <v>0</v>
      </c>
      <c r="J73" s="49">
        <v>0</v>
      </c>
      <c r="K73" s="47">
        <v>0</v>
      </c>
      <c r="L73" s="47">
        <v>0</v>
      </c>
      <c r="M73" s="47">
        <v>0</v>
      </c>
      <c r="N73" s="47">
        <v>0</v>
      </c>
      <c r="O73" s="47">
        <v>0</v>
      </c>
      <c r="P73" s="47">
        <v>0</v>
      </c>
      <c r="Q73" s="47">
        <v>0</v>
      </c>
      <c r="R73" s="47">
        <v>0</v>
      </c>
      <c r="S73" s="48">
        <v>0</v>
      </c>
      <c r="T73" s="49">
        <v>0</v>
      </c>
      <c r="U73" s="47">
        <v>0</v>
      </c>
      <c r="V73" s="47">
        <v>0</v>
      </c>
      <c r="W73" s="47">
        <v>0</v>
      </c>
      <c r="X73" s="47">
        <v>0</v>
      </c>
      <c r="Y73" s="47">
        <v>0</v>
      </c>
      <c r="Z73" s="47">
        <v>0</v>
      </c>
      <c r="AA73" s="47">
        <v>0</v>
      </c>
      <c r="AB73" s="47">
        <v>0</v>
      </c>
      <c r="AC73" s="48">
        <v>0</v>
      </c>
      <c r="AD73" s="55">
        <v>0</v>
      </c>
      <c r="AE73" s="47">
        <v>0</v>
      </c>
      <c r="AF73" s="47">
        <v>0</v>
      </c>
      <c r="AG73" s="47">
        <v>0</v>
      </c>
      <c r="AH73" s="47">
        <v>0</v>
      </c>
      <c r="AI73" s="47">
        <v>0</v>
      </c>
      <c r="AJ73" s="47">
        <v>0</v>
      </c>
      <c r="AK73" s="47">
        <v>0</v>
      </c>
      <c r="AL73" s="47">
        <v>0</v>
      </c>
      <c r="AM73" s="47">
        <v>0</v>
      </c>
      <c r="AN73" s="28">
        <f t="shared" si="19"/>
        <v>0</v>
      </c>
      <c r="AO73" s="28">
        <f t="shared" si="20"/>
        <v>0</v>
      </c>
      <c r="AP73" s="28">
        <f t="shared" si="21"/>
        <v>0</v>
      </c>
      <c r="AQ73" s="28">
        <f t="shared" si="22"/>
        <v>0</v>
      </c>
      <c r="AR73" s="28">
        <f t="shared" si="23"/>
        <v>0</v>
      </c>
      <c r="AS73" s="28">
        <f t="shared" si="24"/>
        <v>0</v>
      </c>
      <c r="AT73" s="28">
        <f t="shared" si="25"/>
        <v>0</v>
      </c>
      <c r="AU73" s="28">
        <f t="shared" si="26"/>
        <v>0</v>
      </c>
      <c r="AV73" s="28">
        <f t="shared" si="27"/>
        <v>0</v>
      </c>
      <c r="AW73" s="28">
        <f t="shared" si="28"/>
        <v>0</v>
      </c>
      <c r="AX73" s="28">
        <f t="shared" ref="AX73" si="31">SUM(AN73:AW73)</f>
        <v>0</v>
      </c>
    </row>
    <row r="74" spans="1:50" x14ac:dyDescent="0.35">
      <c r="A74" s="130" t="s">
        <v>52</v>
      </c>
      <c r="B74" s="130"/>
      <c r="C74" s="130"/>
      <c r="D74" s="130"/>
      <c r="E74" s="130"/>
      <c r="F74" s="44">
        <f t="shared" ref="F74:AX74" si="32">SUM(F9:F73)</f>
        <v>499.99999999999989</v>
      </c>
      <c r="G74" s="44">
        <f t="shared" si="32"/>
        <v>166.66666666666669</v>
      </c>
      <c r="H74" s="44">
        <f t="shared" si="32"/>
        <v>143.64035087719299</v>
      </c>
      <c r="I74" s="44">
        <f t="shared" si="32"/>
        <v>189.69298245614036</v>
      </c>
      <c r="J74" s="44">
        <f t="shared" si="32"/>
        <v>5.4824561403508767</v>
      </c>
      <c r="K74" s="44">
        <f t="shared" si="32"/>
        <v>5.4824561403508767</v>
      </c>
      <c r="L74" s="44">
        <f t="shared" si="32"/>
        <v>32.89473684210526</v>
      </c>
      <c r="M74" s="44">
        <f t="shared" si="32"/>
        <v>32.89473684210526</v>
      </c>
      <c r="N74" s="44">
        <f t="shared" si="32"/>
        <v>48.245614035087726</v>
      </c>
      <c r="O74" s="44">
        <f t="shared" si="32"/>
        <v>41.666666666666671</v>
      </c>
      <c r="P74" s="44">
        <f t="shared" si="32"/>
        <v>0</v>
      </c>
      <c r="Q74" s="44">
        <f t="shared" si="32"/>
        <v>0</v>
      </c>
      <c r="R74" s="44">
        <f t="shared" si="32"/>
        <v>0</v>
      </c>
      <c r="S74" s="44">
        <f t="shared" si="32"/>
        <v>0</v>
      </c>
      <c r="T74" s="44">
        <f t="shared" si="32"/>
        <v>4.3859649122807012</v>
      </c>
      <c r="U74" s="44">
        <f t="shared" si="32"/>
        <v>3.2894736842105257</v>
      </c>
      <c r="V74" s="44">
        <f t="shared" si="32"/>
        <v>23.026315789473674</v>
      </c>
      <c r="W74" s="44">
        <f t="shared" si="32"/>
        <v>21.9298245614035</v>
      </c>
      <c r="X74" s="44">
        <f t="shared" si="32"/>
        <v>50.438596491228068</v>
      </c>
      <c r="Y74" s="44">
        <f t="shared" si="32"/>
        <v>40.570175438596493</v>
      </c>
      <c r="Z74" s="44">
        <f t="shared" si="32"/>
        <v>0</v>
      </c>
      <c r="AA74" s="44">
        <f t="shared" si="32"/>
        <v>0</v>
      </c>
      <c r="AB74" s="44">
        <f t="shared" si="32"/>
        <v>0</v>
      </c>
      <c r="AC74" s="44">
        <f t="shared" si="32"/>
        <v>0</v>
      </c>
      <c r="AD74" s="44">
        <f t="shared" si="32"/>
        <v>0</v>
      </c>
      <c r="AE74" s="44">
        <f t="shared" si="32"/>
        <v>0</v>
      </c>
      <c r="AF74" s="44">
        <f t="shared" si="32"/>
        <v>39.473684210526315</v>
      </c>
      <c r="AG74" s="44">
        <f t="shared" si="32"/>
        <v>33.991228070175431</v>
      </c>
      <c r="AH74" s="44">
        <f t="shared" si="32"/>
        <v>58.11403508771928</v>
      </c>
      <c r="AI74" s="44">
        <f t="shared" si="32"/>
        <v>58.11403508771928</v>
      </c>
      <c r="AJ74" s="44">
        <f t="shared" si="32"/>
        <v>0</v>
      </c>
      <c r="AK74" s="44">
        <f t="shared" si="32"/>
        <v>0</v>
      </c>
      <c r="AL74" s="44">
        <f t="shared" si="32"/>
        <v>0</v>
      </c>
      <c r="AM74" s="44">
        <f t="shared" si="32"/>
        <v>0</v>
      </c>
      <c r="AN74" s="44">
        <f t="shared" si="32"/>
        <v>9.868421052631577</v>
      </c>
      <c r="AO74" s="44">
        <f t="shared" si="32"/>
        <v>8.7719298245614024</v>
      </c>
      <c r="AP74" s="44">
        <f t="shared" si="32"/>
        <v>95.39473684210526</v>
      </c>
      <c r="AQ74" s="44">
        <f t="shared" si="32"/>
        <v>88.815789473684205</v>
      </c>
      <c r="AR74" s="44">
        <f t="shared" si="32"/>
        <v>156.79824561403507</v>
      </c>
      <c r="AS74" s="44">
        <f t="shared" si="32"/>
        <v>140.35087719298247</v>
      </c>
      <c r="AT74" s="44">
        <f t="shared" si="32"/>
        <v>0</v>
      </c>
      <c r="AU74" s="44">
        <f t="shared" si="32"/>
        <v>0</v>
      </c>
      <c r="AV74" s="44">
        <f t="shared" si="32"/>
        <v>0</v>
      </c>
      <c r="AW74" s="44">
        <f t="shared" si="32"/>
        <v>0</v>
      </c>
      <c r="AX74" s="44">
        <f t="shared" si="32"/>
        <v>499.99999999999989</v>
      </c>
    </row>
  </sheetData>
  <sheetProtection algorithmName="SHA-512" hashValue="g76fhvOct5fs682P6lNQTkxHYUHW9QI3dhWWstUyhIKJnAU+gLWsbIKYdr+Q38mCtHeA+7y95K9K4In6va8Wpw==" saltValue="LQMUcsrr/q9y2WLLUbRlKg==" spinCount="100000" sheet="1" selectLockedCells="1"/>
  <mergeCells count="2">
    <mergeCell ref="A1:B1"/>
    <mergeCell ref="A74:E74"/>
  </mergeCells>
  <conditionalFormatting sqref="F9:F73">
    <cfRule type="cellIs" dxfId="154" priority="5" operator="greaterThan">
      <formula>#REF!</formula>
    </cfRule>
  </conditionalFormatting>
  <conditionalFormatting sqref="E9:E73">
    <cfRule type="cellIs" dxfId="153" priority="1" operator="equal">
      <formula>4</formula>
    </cfRule>
    <cfRule type="cellIs" dxfId="152" priority="2" operator="equal">
      <formula>3</formula>
    </cfRule>
    <cfRule type="cellIs" dxfId="151" priority="3" operator="equal">
      <formula>2</formula>
    </cfRule>
    <cfRule type="cellIs" dxfId="150" priority="4" operator="equal">
      <formula>1</formula>
    </cfRule>
  </conditionalFormatting>
  <pageMargins left="0.7" right="0.7" top="0.75" bottom="0.75" header="0.3" footer="0.3"/>
  <pageSetup orientation="portrait" horizontalDpi="4294967295" verticalDpi="4294967295"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topLeftCell="D1" zoomScale="85" zoomScaleNormal="85" workbookViewId="0">
      <selection activeCell="Q19" sqref="Q19"/>
    </sheetView>
  </sheetViews>
  <sheetFormatPr defaultColWidth="8.90625" defaultRowHeight="14.5" x14ac:dyDescent="0.35"/>
  <cols>
    <col min="1" max="2" width="23.453125" customWidth="1"/>
    <col min="4" max="5" width="14.90625" customWidth="1"/>
    <col min="6" max="6" width="22" customWidth="1"/>
    <col min="7" max="7" width="16.453125" customWidth="1"/>
    <col min="8" max="8" width="14.453125" customWidth="1"/>
    <col min="9" max="9" width="20.453125" bestFit="1" customWidth="1"/>
    <col min="50" max="50" width="11.453125" bestFit="1" customWidth="1"/>
  </cols>
  <sheetData>
    <row r="1" spans="1:50" ht="21" x14ac:dyDescent="0.5">
      <c r="A1" s="127" t="s">
        <v>304</v>
      </c>
      <c r="B1" s="127"/>
    </row>
    <row r="2" spans="1:50" ht="18.5" x14ac:dyDescent="0.45">
      <c r="A2" s="57" t="s">
        <v>299</v>
      </c>
      <c r="B2" s="81">
        <f>SUMIFS($F$9:$F$73,$E$9:$E$73,1)</f>
        <v>0</v>
      </c>
    </row>
    <row r="3" spans="1:50" ht="18.5" x14ac:dyDescent="0.45">
      <c r="A3" s="58" t="s">
        <v>300</v>
      </c>
      <c r="B3" s="81">
        <f>SUMIFS($F$9:$F$73,$E$9:$E$73,2)</f>
        <v>151.31578947368419</v>
      </c>
    </row>
    <row r="4" spans="1:50" ht="18.5" x14ac:dyDescent="0.45">
      <c r="A4" s="59" t="s">
        <v>301</v>
      </c>
      <c r="B4" s="81">
        <f>SUMIFS($F$9:$F$73,$E$9:$E$73,3)</f>
        <v>552.63157894736833</v>
      </c>
    </row>
    <row r="5" spans="1:50" ht="18.5" x14ac:dyDescent="0.45">
      <c r="A5" s="60" t="s">
        <v>302</v>
      </c>
      <c r="B5" s="81">
        <f>SUMIFS($F$9:$F$73,$E$9:$E$73,4)</f>
        <v>796.05263157894717</v>
      </c>
    </row>
    <row r="6" spans="1:50" ht="18.5" x14ac:dyDescent="0.45">
      <c r="A6" s="61" t="s">
        <v>303</v>
      </c>
      <c r="B6" s="81">
        <f>SUMIFS($F$9:$F$73,$E$9:$E$73,5)</f>
        <v>0</v>
      </c>
    </row>
    <row r="7" spans="1:50" ht="115.5" customHeight="1" x14ac:dyDescent="0.45">
      <c r="A7" s="13"/>
      <c r="B7" s="13"/>
      <c r="C7" s="13"/>
      <c r="D7" s="13"/>
      <c r="E7" s="13"/>
      <c r="F7" s="13"/>
      <c r="G7" s="13"/>
      <c r="H7" s="13"/>
      <c r="I7" s="13"/>
      <c r="J7" s="15"/>
      <c r="K7" s="14"/>
      <c r="L7" s="14" t="s">
        <v>49</v>
      </c>
      <c r="M7" s="14"/>
      <c r="N7" s="14"/>
      <c r="O7" s="14"/>
      <c r="P7" s="14"/>
      <c r="Q7" s="14"/>
      <c r="R7" s="14"/>
      <c r="S7" s="14"/>
      <c r="T7" s="15"/>
      <c r="U7" s="14"/>
      <c r="V7" s="14"/>
      <c r="W7" s="14"/>
      <c r="X7" s="14"/>
      <c r="Y7" s="14"/>
      <c r="Z7" s="14" t="s">
        <v>50</v>
      </c>
      <c r="AA7" s="14"/>
      <c r="AB7" s="14"/>
      <c r="AC7" s="14"/>
      <c r="AD7" s="15"/>
      <c r="AE7" s="14"/>
      <c r="AF7" s="14"/>
      <c r="AG7" s="14"/>
      <c r="AH7" s="14"/>
      <c r="AI7" s="14" t="s">
        <v>51</v>
      </c>
      <c r="AJ7" s="14"/>
      <c r="AK7" s="14"/>
      <c r="AL7" s="14"/>
      <c r="AM7" s="16"/>
      <c r="AN7" s="14"/>
      <c r="AO7" s="14"/>
      <c r="AP7" s="14"/>
      <c r="AQ7" s="14"/>
      <c r="AR7" s="14"/>
      <c r="AS7" s="14" t="s">
        <v>52</v>
      </c>
      <c r="AT7" s="14"/>
      <c r="AU7" s="14"/>
      <c r="AV7" s="14"/>
      <c r="AW7" s="14"/>
      <c r="AX7" s="14"/>
    </row>
    <row r="8" spans="1:50" ht="56.25" customHeight="1" x14ac:dyDescent="0.45">
      <c r="A8" s="1" t="s">
        <v>53</v>
      </c>
      <c r="B8" s="1" t="s">
        <v>54</v>
      </c>
      <c r="C8" s="1" t="s">
        <v>55</v>
      </c>
      <c r="D8" s="1" t="s">
        <v>56</v>
      </c>
      <c r="E8" s="56" t="s">
        <v>295</v>
      </c>
      <c r="F8" s="17" t="s">
        <v>205</v>
      </c>
      <c r="G8" s="33" t="s">
        <v>49</v>
      </c>
      <c r="H8" s="17" t="s">
        <v>50</v>
      </c>
      <c r="I8" s="17" t="s">
        <v>51</v>
      </c>
      <c r="J8" s="31" t="s">
        <v>57</v>
      </c>
      <c r="K8" s="20" t="s">
        <v>58</v>
      </c>
      <c r="L8" s="20" t="s">
        <v>59</v>
      </c>
      <c r="M8" s="20" t="s">
        <v>60</v>
      </c>
      <c r="N8" s="20" t="s">
        <v>61</v>
      </c>
      <c r="O8" s="20" t="s">
        <v>62</v>
      </c>
      <c r="P8" s="20" t="s">
        <v>64</v>
      </c>
      <c r="Q8" s="20" t="s">
        <v>63</v>
      </c>
      <c r="R8" s="21" t="s">
        <v>66</v>
      </c>
      <c r="S8" s="20" t="s">
        <v>65</v>
      </c>
      <c r="T8" s="30" t="s">
        <v>57</v>
      </c>
      <c r="U8" s="22" t="s">
        <v>58</v>
      </c>
      <c r="V8" s="22" t="s">
        <v>59</v>
      </c>
      <c r="W8" s="22" t="s">
        <v>60</v>
      </c>
      <c r="X8" s="22" t="s">
        <v>61</v>
      </c>
      <c r="Y8" s="22" t="s">
        <v>62</v>
      </c>
      <c r="Z8" s="22" t="s">
        <v>64</v>
      </c>
      <c r="AA8" s="22" t="s">
        <v>63</v>
      </c>
      <c r="AB8" s="23" t="s">
        <v>66</v>
      </c>
      <c r="AC8" s="22" t="s">
        <v>65</v>
      </c>
      <c r="AD8" s="29" t="s">
        <v>57</v>
      </c>
      <c r="AE8" s="20" t="s">
        <v>58</v>
      </c>
      <c r="AF8" s="20" t="s">
        <v>59</v>
      </c>
      <c r="AG8" s="20" t="s">
        <v>60</v>
      </c>
      <c r="AH8" s="20" t="s">
        <v>61</v>
      </c>
      <c r="AI8" s="20" t="s">
        <v>62</v>
      </c>
      <c r="AJ8" s="20" t="s">
        <v>68</v>
      </c>
      <c r="AK8" s="20" t="s">
        <v>67</v>
      </c>
      <c r="AL8" s="20" t="s">
        <v>66</v>
      </c>
      <c r="AM8" s="20" t="s">
        <v>65</v>
      </c>
      <c r="AN8" s="24" t="s">
        <v>57</v>
      </c>
      <c r="AO8" s="24" t="s">
        <v>58</v>
      </c>
      <c r="AP8" s="24" t="s">
        <v>59</v>
      </c>
      <c r="AQ8" s="24" t="s">
        <v>60</v>
      </c>
      <c r="AR8" s="24" t="s">
        <v>61</v>
      </c>
      <c r="AS8" s="24" t="s">
        <v>62</v>
      </c>
      <c r="AT8" s="24" t="s">
        <v>68</v>
      </c>
      <c r="AU8" s="24" t="s">
        <v>67</v>
      </c>
      <c r="AV8" s="24" t="s">
        <v>66</v>
      </c>
      <c r="AW8" s="24" t="s">
        <v>65</v>
      </c>
      <c r="AX8" s="24" t="s">
        <v>52</v>
      </c>
    </row>
    <row r="9" spans="1:50" x14ac:dyDescent="0.35">
      <c r="A9" s="25" t="s">
        <v>69</v>
      </c>
      <c r="B9" s="25" t="s">
        <v>70</v>
      </c>
      <c r="C9" s="25" t="s">
        <v>71</v>
      </c>
      <c r="D9" s="25" t="s">
        <v>72</v>
      </c>
      <c r="E9" s="80">
        <v>3</v>
      </c>
      <c r="F9" s="32">
        <f t="shared" ref="F9:F40" si="0">SUM(G9:I9)</f>
        <v>6.5789473684210522</v>
      </c>
      <c r="G9" s="34">
        <f t="shared" ref="G9:G40" si="1">SUM(J9:S9)</f>
        <v>0</v>
      </c>
      <c r="H9" s="28">
        <f t="shared" ref="H9:H40" si="2">SUM(T9:AC9)</f>
        <v>6.5789473684210522</v>
      </c>
      <c r="I9" s="28">
        <f t="shared" ref="I9:I40" si="3">SUM(AD9:AM9)</f>
        <v>0</v>
      </c>
      <c r="J9" s="49">
        <v>0</v>
      </c>
      <c r="K9" s="47">
        <v>0</v>
      </c>
      <c r="L9" s="47">
        <v>0</v>
      </c>
      <c r="M9" s="47">
        <v>0</v>
      </c>
      <c r="N9" s="47">
        <v>0</v>
      </c>
      <c r="O9" s="47">
        <v>0</v>
      </c>
      <c r="P9" s="47">
        <v>0</v>
      </c>
      <c r="Q9" s="47">
        <v>0</v>
      </c>
      <c r="R9" s="47">
        <v>0</v>
      </c>
      <c r="S9" s="48">
        <v>0</v>
      </c>
      <c r="T9" s="49">
        <v>0</v>
      </c>
      <c r="U9" s="47">
        <v>0</v>
      </c>
      <c r="V9" s="47">
        <v>0</v>
      </c>
      <c r="W9" s="47">
        <v>0</v>
      </c>
      <c r="X9" s="47">
        <v>3.2894736842105261</v>
      </c>
      <c r="Y9" s="47">
        <v>3.2894736842105261</v>
      </c>
      <c r="Z9" s="47">
        <v>0</v>
      </c>
      <c r="AA9" s="47">
        <v>0</v>
      </c>
      <c r="AB9" s="47">
        <v>0</v>
      </c>
      <c r="AC9" s="48">
        <v>0</v>
      </c>
      <c r="AD9" s="55">
        <v>0</v>
      </c>
      <c r="AE9" s="47">
        <v>0</v>
      </c>
      <c r="AF9" s="47">
        <v>0</v>
      </c>
      <c r="AG9" s="47">
        <v>0</v>
      </c>
      <c r="AH9" s="47">
        <v>0</v>
      </c>
      <c r="AI9" s="47">
        <v>0</v>
      </c>
      <c r="AJ9" s="47">
        <v>0</v>
      </c>
      <c r="AK9" s="47">
        <v>0</v>
      </c>
      <c r="AL9" s="47">
        <v>0</v>
      </c>
      <c r="AM9" s="47">
        <v>0</v>
      </c>
      <c r="AN9" s="28">
        <f t="shared" ref="AN9:AN40" si="4">SUM(J9+T9+AD9)</f>
        <v>0</v>
      </c>
      <c r="AO9" s="28">
        <f t="shared" ref="AO9:AO40" si="5">SUM(K9+U9+AE9)</f>
        <v>0</v>
      </c>
      <c r="AP9" s="28">
        <f t="shared" ref="AP9:AP40" si="6">SUM(L9+V9+AF9)</f>
        <v>0</v>
      </c>
      <c r="AQ9" s="28">
        <f t="shared" ref="AQ9:AQ40" si="7">SUM(M9+W9+AG9)</f>
        <v>0</v>
      </c>
      <c r="AR9" s="28">
        <f t="shared" ref="AR9:AR40" si="8">SUM(N9+X9+AH9)</f>
        <v>3.2894736842105261</v>
      </c>
      <c r="AS9" s="28">
        <f t="shared" ref="AS9:AS40" si="9">SUM(O9+Y9+AI9)</f>
        <v>3.2894736842105261</v>
      </c>
      <c r="AT9" s="28">
        <f t="shared" ref="AT9:AT40" si="10">SUM(P9+Z9+AJ9)</f>
        <v>0</v>
      </c>
      <c r="AU9" s="28">
        <f t="shared" ref="AU9:AU40" si="11">SUM(Q9+AA9+AK9)</f>
        <v>0</v>
      </c>
      <c r="AV9" s="28">
        <f t="shared" ref="AV9:AV40" si="12">SUM(R9+AB9+AL9)</f>
        <v>0</v>
      </c>
      <c r="AW9" s="28">
        <f t="shared" ref="AW9:AW40" si="13">SUM(S9+AC9+AM9)</f>
        <v>0</v>
      </c>
      <c r="AX9" s="28">
        <f t="shared" ref="AX9:AX40" si="14">SUM(AN9:AW9)</f>
        <v>6.5789473684210522</v>
      </c>
    </row>
    <row r="10" spans="1:50" x14ac:dyDescent="0.35">
      <c r="A10" s="25" t="s">
        <v>69</v>
      </c>
      <c r="B10" s="25" t="s">
        <v>70</v>
      </c>
      <c r="C10" s="25" t="s">
        <v>73</v>
      </c>
      <c r="D10" s="25" t="s">
        <v>74</v>
      </c>
      <c r="E10" s="80">
        <v>3</v>
      </c>
      <c r="F10" s="32">
        <f t="shared" si="0"/>
        <v>0</v>
      </c>
      <c r="G10" s="34">
        <f t="shared" si="1"/>
        <v>0</v>
      </c>
      <c r="H10" s="28">
        <f t="shared" si="2"/>
        <v>0</v>
      </c>
      <c r="I10" s="28">
        <f t="shared" si="3"/>
        <v>0</v>
      </c>
      <c r="J10" s="49">
        <v>0</v>
      </c>
      <c r="K10" s="47">
        <v>0</v>
      </c>
      <c r="L10" s="47">
        <v>0</v>
      </c>
      <c r="M10" s="47">
        <v>0</v>
      </c>
      <c r="N10" s="47">
        <v>0</v>
      </c>
      <c r="O10" s="47">
        <v>0</v>
      </c>
      <c r="P10" s="47">
        <v>0</v>
      </c>
      <c r="Q10" s="47">
        <v>0</v>
      </c>
      <c r="R10" s="47">
        <v>0</v>
      </c>
      <c r="S10" s="48">
        <v>0</v>
      </c>
      <c r="T10" s="49">
        <v>0</v>
      </c>
      <c r="U10" s="47">
        <v>0</v>
      </c>
      <c r="V10" s="47">
        <v>0</v>
      </c>
      <c r="W10" s="47">
        <v>0</v>
      </c>
      <c r="X10" s="47">
        <v>0</v>
      </c>
      <c r="Y10" s="47">
        <v>0</v>
      </c>
      <c r="Z10" s="47">
        <v>0</v>
      </c>
      <c r="AA10" s="47">
        <v>0</v>
      </c>
      <c r="AB10" s="47">
        <v>0</v>
      </c>
      <c r="AC10" s="48">
        <v>0</v>
      </c>
      <c r="AD10" s="55">
        <v>0</v>
      </c>
      <c r="AE10" s="47">
        <v>0</v>
      </c>
      <c r="AF10" s="47">
        <v>0</v>
      </c>
      <c r="AG10" s="47">
        <v>0</v>
      </c>
      <c r="AH10" s="47">
        <v>0</v>
      </c>
      <c r="AI10" s="47">
        <v>0</v>
      </c>
      <c r="AJ10" s="47">
        <v>0</v>
      </c>
      <c r="AK10" s="47">
        <v>0</v>
      </c>
      <c r="AL10" s="47">
        <v>0</v>
      </c>
      <c r="AM10" s="47">
        <v>0</v>
      </c>
      <c r="AN10" s="28">
        <f t="shared" si="4"/>
        <v>0</v>
      </c>
      <c r="AO10" s="28">
        <f t="shared" si="5"/>
        <v>0</v>
      </c>
      <c r="AP10" s="28">
        <f t="shared" si="6"/>
        <v>0</v>
      </c>
      <c r="AQ10" s="28">
        <f t="shared" si="7"/>
        <v>0</v>
      </c>
      <c r="AR10" s="28">
        <f t="shared" si="8"/>
        <v>0</v>
      </c>
      <c r="AS10" s="28">
        <f t="shared" si="9"/>
        <v>0</v>
      </c>
      <c r="AT10" s="28">
        <f t="shared" si="10"/>
        <v>0</v>
      </c>
      <c r="AU10" s="28">
        <f t="shared" si="11"/>
        <v>0</v>
      </c>
      <c r="AV10" s="28">
        <f t="shared" si="12"/>
        <v>0</v>
      </c>
      <c r="AW10" s="28">
        <f t="shared" si="13"/>
        <v>0</v>
      </c>
      <c r="AX10" s="28">
        <f t="shared" si="14"/>
        <v>0</v>
      </c>
    </row>
    <row r="11" spans="1:50" x14ac:dyDescent="0.35">
      <c r="A11" s="25" t="s">
        <v>69</v>
      </c>
      <c r="B11" s="25" t="s">
        <v>70</v>
      </c>
      <c r="C11" s="25" t="s">
        <v>75</v>
      </c>
      <c r="D11" s="25" t="s">
        <v>76</v>
      </c>
      <c r="E11" s="80">
        <v>2</v>
      </c>
      <c r="F11" s="32">
        <f t="shared" si="0"/>
        <v>0</v>
      </c>
      <c r="G11" s="34">
        <f t="shared" si="1"/>
        <v>0</v>
      </c>
      <c r="H11" s="28">
        <f t="shared" si="2"/>
        <v>0</v>
      </c>
      <c r="I11" s="28">
        <f t="shared" si="3"/>
        <v>0</v>
      </c>
      <c r="J11" s="49">
        <v>0</v>
      </c>
      <c r="K11" s="47">
        <v>0</v>
      </c>
      <c r="L11" s="47">
        <v>0</v>
      </c>
      <c r="M11" s="47">
        <v>0</v>
      </c>
      <c r="N11" s="47">
        <v>0</v>
      </c>
      <c r="O11" s="47">
        <v>0</v>
      </c>
      <c r="P11" s="47">
        <v>0</v>
      </c>
      <c r="Q11" s="47">
        <v>0</v>
      </c>
      <c r="R11" s="47">
        <v>0</v>
      </c>
      <c r="S11" s="48">
        <v>0</v>
      </c>
      <c r="T11" s="49">
        <v>0</v>
      </c>
      <c r="U11" s="47">
        <v>0</v>
      </c>
      <c r="V11" s="47">
        <v>0</v>
      </c>
      <c r="W11" s="47">
        <v>0</v>
      </c>
      <c r="X11" s="47">
        <v>0</v>
      </c>
      <c r="Y11" s="47">
        <v>0</v>
      </c>
      <c r="Z11" s="47">
        <v>0</v>
      </c>
      <c r="AA11" s="47">
        <v>0</v>
      </c>
      <c r="AB11" s="47">
        <v>0</v>
      </c>
      <c r="AC11" s="48">
        <v>0</v>
      </c>
      <c r="AD11" s="55">
        <v>0</v>
      </c>
      <c r="AE11" s="47">
        <v>0</v>
      </c>
      <c r="AF11" s="47">
        <v>0</v>
      </c>
      <c r="AG11" s="47">
        <v>0</v>
      </c>
      <c r="AH11" s="47">
        <v>0</v>
      </c>
      <c r="AI11" s="47">
        <v>0</v>
      </c>
      <c r="AJ11" s="47">
        <v>0</v>
      </c>
      <c r="AK11" s="47">
        <v>0</v>
      </c>
      <c r="AL11" s="47">
        <v>0</v>
      </c>
      <c r="AM11" s="47">
        <v>0</v>
      </c>
      <c r="AN11" s="28">
        <f t="shared" si="4"/>
        <v>0</v>
      </c>
      <c r="AO11" s="28">
        <f t="shared" si="5"/>
        <v>0</v>
      </c>
      <c r="AP11" s="28">
        <f t="shared" si="6"/>
        <v>0</v>
      </c>
      <c r="AQ11" s="28">
        <f t="shared" si="7"/>
        <v>0</v>
      </c>
      <c r="AR11" s="28">
        <f t="shared" si="8"/>
        <v>0</v>
      </c>
      <c r="AS11" s="28">
        <f t="shared" si="9"/>
        <v>0</v>
      </c>
      <c r="AT11" s="28">
        <f t="shared" si="10"/>
        <v>0</v>
      </c>
      <c r="AU11" s="28">
        <f t="shared" si="11"/>
        <v>0</v>
      </c>
      <c r="AV11" s="28">
        <f t="shared" si="12"/>
        <v>0</v>
      </c>
      <c r="AW11" s="28">
        <f t="shared" si="13"/>
        <v>0</v>
      </c>
      <c r="AX11" s="28">
        <f t="shared" si="14"/>
        <v>0</v>
      </c>
    </row>
    <row r="12" spans="1:50" x14ac:dyDescent="0.35">
      <c r="A12" s="25" t="s">
        <v>69</v>
      </c>
      <c r="B12" s="25" t="s">
        <v>70</v>
      </c>
      <c r="C12" s="25" t="s">
        <v>77</v>
      </c>
      <c r="D12" s="25" t="s">
        <v>78</v>
      </c>
      <c r="E12" s="80">
        <v>2</v>
      </c>
      <c r="F12" s="32">
        <f t="shared" si="0"/>
        <v>0</v>
      </c>
      <c r="G12" s="34">
        <f t="shared" si="1"/>
        <v>0</v>
      </c>
      <c r="H12" s="28">
        <f t="shared" si="2"/>
        <v>0</v>
      </c>
      <c r="I12" s="28">
        <f t="shared" si="3"/>
        <v>0</v>
      </c>
      <c r="J12" s="49">
        <v>0</v>
      </c>
      <c r="K12" s="47">
        <v>0</v>
      </c>
      <c r="L12" s="47">
        <v>0</v>
      </c>
      <c r="M12" s="47">
        <v>0</v>
      </c>
      <c r="N12" s="47">
        <v>0</v>
      </c>
      <c r="O12" s="47">
        <v>0</v>
      </c>
      <c r="P12" s="47">
        <v>0</v>
      </c>
      <c r="Q12" s="47">
        <v>0</v>
      </c>
      <c r="R12" s="47">
        <v>0</v>
      </c>
      <c r="S12" s="48">
        <v>0</v>
      </c>
      <c r="T12" s="49">
        <v>0</v>
      </c>
      <c r="U12" s="47">
        <v>0</v>
      </c>
      <c r="V12" s="47">
        <v>0</v>
      </c>
      <c r="W12" s="47">
        <v>0</v>
      </c>
      <c r="X12" s="47">
        <v>0</v>
      </c>
      <c r="Y12" s="47">
        <v>0</v>
      </c>
      <c r="Z12" s="47">
        <v>0</v>
      </c>
      <c r="AA12" s="47">
        <v>0</v>
      </c>
      <c r="AB12" s="47">
        <v>0</v>
      </c>
      <c r="AC12" s="48">
        <v>0</v>
      </c>
      <c r="AD12" s="55">
        <v>0</v>
      </c>
      <c r="AE12" s="47">
        <v>0</v>
      </c>
      <c r="AF12" s="47">
        <v>0</v>
      </c>
      <c r="AG12" s="47">
        <v>0</v>
      </c>
      <c r="AH12" s="47">
        <v>0</v>
      </c>
      <c r="AI12" s="47">
        <v>0</v>
      </c>
      <c r="AJ12" s="47">
        <v>0</v>
      </c>
      <c r="AK12" s="47">
        <v>0</v>
      </c>
      <c r="AL12" s="47">
        <v>0</v>
      </c>
      <c r="AM12" s="47">
        <v>0</v>
      </c>
      <c r="AN12" s="28">
        <f t="shared" si="4"/>
        <v>0</v>
      </c>
      <c r="AO12" s="28">
        <f t="shared" si="5"/>
        <v>0</v>
      </c>
      <c r="AP12" s="28">
        <f t="shared" si="6"/>
        <v>0</v>
      </c>
      <c r="AQ12" s="28">
        <f t="shared" si="7"/>
        <v>0</v>
      </c>
      <c r="AR12" s="28">
        <f t="shared" si="8"/>
        <v>0</v>
      </c>
      <c r="AS12" s="28">
        <f t="shared" si="9"/>
        <v>0</v>
      </c>
      <c r="AT12" s="28">
        <f t="shared" si="10"/>
        <v>0</v>
      </c>
      <c r="AU12" s="28">
        <f t="shared" si="11"/>
        <v>0</v>
      </c>
      <c r="AV12" s="28">
        <f t="shared" si="12"/>
        <v>0</v>
      </c>
      <c r="AW12" s="28">
        <f t="shared" si="13"/>
        <v>0</v>
      </c>
      <c r="AX12" s="28">
        <f t="shared" si="14"/>
        <v>0</v>
      </c>
    </row>
    <row r="13" spans="1:50" x14ac:dyDescent="0.35">
      <c r="A13" s="25" t="s">
        <v>69</v>
      </c>
      <c r="B13" s="25" t="s">
        <v>70</v>
      </c>
      <c r="C13" s="25" t="s">
        <v>79</v>
      </c>
      <c r="D13" s="25" t="s">
        <v>80</v>
      </c>
      <c r="E13" s="80">
        <v>2</v>
      </c>
      <c r="F13" s="32">
        <f t="shared" si="0"/>
        <v>0</v>
      </c>
      <c r="G13" s="34">
        <f t="shared" si="1"/>
        <v>0</v>
      </c>
      <c r="H13" s="28">
        <f t="shared" si="2"/>
        <v>0</v>
      </c>
      <c r="I13" s="28">
        <f t="shared" si="3"/>
        <v>0</v>
      </c>
      <c r="J13" s="49">
        <v>0</v>
      </c>
      <c r="K13" s="47">
        <v>0</v>
      </c>
      <c r="L13" s="47">
        <v>0</v>
      </c>
      <c r="M13" s="47">
        <v>0</v>
      </c>
      <c r="N13" s="47">
        <v>0</v>
      </c>
      <c r="O13" s="47">
        <v>0</v>
      </c>
      <c r="P13" s="47">
        <v>0</v>
      </c>
      <c r="Q13" s="47">
        <v>0</v>
      </c>
      <c r="R13" s="47">
        <v>0</v>
      </c>
      <c r="S13" s="48">
        <v>0</v>
      </c>
      <c r="T13" s="49">
        <v>0</v>
      </c>
      <c r="U13" s="47">
        <v>0</v>
      </c>
      <c r="V13" s="47">
        <v>0</v>
      </c>
      <c r="W13" s="47">
        <v>0</v>
      </c>
      <c r="X13" s="47">
        <v>0</v>
      </c>
      <c r="Y13" s="47">
        <v>0</v>
      </c>
      <c r="Z13" s="47">
        <v>0</v>
      </c>
      <c r="AA13" s="47">
        <v>0</v>
      </c>
      <c r="AB13" s="47">
        <v>0</v>
      </c>
      <c r="AC13" s="48">
        <v>0</v>
      </c>
      <c r="AD13" s="55">
        <v>0</v>
      </c>
      <c r="AE13" s="47">
        <v>0</v>
      </c>
      <c r="AF13" s="47">
        <v>0</v>
      </c>
      <c r="AG13" s="47">
        <v>0</v>
      </c>
      <c r="AH13" s="47">
        <v>0</v>
      </c>
      <c r="AI13" s="47">
        <v>0</v>
      </c>
      <c r="AJ13" s="47">
        <v>0</v>
      </c>
      <c r="AK13" s="47">
        <v>0</v>
      </c>
      <c r="AL13" s="47">
        <v>0</v>
      </c>
      <c r="AM13" s="47">
        <v>0</v>
      </c>
      <c r="AN13" s="28">
        <f t="shared" si="4"/>
        <v>0</v>
      </c>
      <c r="AO13" s="28">
        <f t="shared" si="5"/>
        <v>0</v>
      </c>
      <c r="AP13" s="28">
        <f t="shared" si="6"/>
        <v>0</v>
      </c>
      <c r="AQ13" s="28">
        <f t="shared" si="7"/>
        <v>0</v>
      </c>
      <c r="AR13" s="28">
        <f t="shared" si="8"/>
        <v>0</v>
      </c>
      <c r="AS13" s="28">
        <f t="shared" si="9"/>
        <v>0</v>
      </c>
      <c r="AT13" s="28">
        <f t="shared" si="10"/>
        <v>0</v>
      </c>
      <c r="AU13" s="28">
        <f t="shared" si="11"/>
        <v>0</v>
      </c>
      <c r="AV13" s="28">
        <f t="shared" si="12"/>
        <v>0</v>
      </c>
      <c r="AW13" s="28">
        <f t="shared" si="13"/>
        <v>0</v>
      </c>
      <c r="AX13" s="28">
        <f t="shared" si="14"/>
        <v>0</v>
      </c>
    </row>
    <row r="14" spans="1:50" x14ac:dyDescent="0.35">
      <c r="A14" s="25" t="s">
        <v>69</v>
      </c>
      <c r="B14" s="25" t="s">
        <v>70</v>
      </c>
      <c r="C14" s="25" t="s">
        <v>81</v>
      </c>
      <c r="D14" s="25" t="s">
        <v>82</v>
      </c>
      <c r="E14" s="80">
        <v>3</v>
      </c>
      <c r="F14" s="32">
        <f t="shared" si="0"/>
        <v>0</v>
      </c>
      <c r="G14" s="34">
        <f t="shared" si="1"/>
        <v>0</v>
      </c>
      <c r="H14" s="28">
        <f t="shared" si="2"/>
        <v>0</v>
      </c>
      <c r="I14" s="28">
        <f t="shared" si="3"/>
        <v>0</v>
      </c>
      <c r="J14" s="49">
        <v>0</v>
      </c>
      <c r="K14" s="47">
        <v>0</v>
      </c>
      <c r="L14" s="47">
        <v>0</v>
      </c>
      <c r="M14" s="47">
        <v>0</v>
      </c>
      <c r="N14" s="47">
        <v>0</v>
      </c>
      <c r="O14" s="47">
        <v>0</v>
      </c>
      <c r="P14" s="47">
        <v>0</v>
      </c>
      <c r="Q14" s="47">
        <v>0</v>
      </c>
      <c r="R14" s="47">
        <v>0</v>
      </c>
      <c r="S14" s="48">
        <v>0</v>
      </c>
      <c r="T14" s="49">
        <v>0</v>
      </c>
      <c r="U14" s="47">
        <v>0</v>
      </c>
      <c r="V14" s="47">
        <v>0</v>
      </c>
      <c r="W14" s="47">
        <v>0</v>
      </c>
      <c r="X14" s="47">
        <v>0</v>
      </c>
      <c r="Y14" s="47">
        <v>0</v>
      </c>
      <c r="Z14" s="47">
        <v>0</v>
      </c>
      <c r="AA14" s="47">
        <v>0</v>
      </c>
      <c r="AB14" s="47">
        <v>0</v>
      </c>
      <c r="AC14" s="48">
        <v>0</v>
      </c>
      <c r="AD14" s="55">
        <v>0</v>
      </c>
      <c r="AE14" s="47">
        <v>0</v>
      </c>
      <c r="AF14" s="47">
        <v>0</v>
      </c>
      <c r="AG14" s="47">
        <v>0</v>
      </c>
      <c r="AH14" s="47">
        <v>0</v>
      </c>
      <c r="AI14" s="47">
        <v>0</v>
      </c>
      <c r="AJ14" s="47">
        <v>0</v>
      </c>
      <c r="AK14" s="47">
        <v>0</v>
      </c>
      <c r="AL14" s="47">
        <v>0</v>
      </c>
      <c r="AM14" s="47">
        <v>0</v>
      </c>
      <c r="AN14" s="28">
        <f t="shared" si="4"/>
        <v>0</v>
      </c>
      <c r="AO14" s="28">
        <f t="shared" si="5"/>
        <v>0</v>
      </c>
      <c r="AP14" s="28">
        <f t="shared" si="6"/>
        <v>0</v>
      </c>
      <c r="AQ14" s="28">
        <f t="shared" si="7"/>
        <v>0</v>
      </c>
      <c r="AR14" s="28">
        <f t="shared" si="8"/>
        <v>0</v>
      </c>
      <c r="AS14" s="28">
        <f t="shared" si="9"/>
        <v>0</v>
      </c>
      <c r="AT14" s="28">
        <f t="shared" si="10"/>
        <v>0</v>
      </c>
      <c r="AU14" s="28">
        <f t="shared" si="11"/>
        <v>0</v>
      </c>
      <c r="AV14" s="28">
        <f t="shared" si="12"/>
        <v>0</v>
      </c>
      <c r="AW14" s="28">
        <f t="shared" si="13"/>
        <v>0</v>
      </c>
      <c r="AX14" s="28">
        <f t="shared" si="14"/>
        <v>0</v>
      </c>
    </row>
    <row r="15" spans="1:50" x14ac:dyDescent="0.35">
      <c r="A15" s="25" t="s">
        <v>69</v>
      </c>
      <c r="B15" s="25" t="s">
        <v>70</v>
      </c>
      <c r="C15" s="25" t="s">
        <v>83</v>
      </c>
      <c r="D15" s="25" t="s">
        <v>84</v>
      </c>
      <c r="E15" s="80">
        <v>4</v>
      </c>
      <c r="F15" s="32">
        <f t="shared" si="0"/>
        <v>6.5789473684210522</v>
      </c>
      <c r="G15" s="34">
        <f t="shared" si="1"/>
        <v>0</v>
      </c>
      <c r="H15" s="28">
        <f t="shared" si="2"/>
        <v>6.5789473684210522</v>
      </c>
      <c r="I15" s="28">
        <f t="shared" si="3"/>
        <v>0</v>
      </c>
      <c r="J15" s="49">
        <v>0</v>
      </c>
      <c r="K15" s="47">
        <v>0</v>
      </c>
      <c r="L15" s="47">
        <v>0</v>
      </c>
      <c r="M15" s="47">
        <v>0</v>
      </c>
      <c r="N15" s="47">
        <v>0</v>
      </c>
      <c r="O15" s="47">
        <v>0</v>
      </c>
      <c r="P15" s="47">
        <v>0</v>
      </c>
      <c r="Q15" s="47">
        <v>0</v>
      </c>
      <c r="R15" s="47">
        <v>0</v>
      </c>
      <c r="S15" s="48">
        <v>0</v>
      </c>
      <c r="T15" s="49">
        <v>0</v>
      </c>
      <c r="U15" s="47">
        <v>0</v>
      </c>
      <c r="V15" s="47">
        <v>0</v>
      </c>
      <c r="W15" s="47">
        <v>0</v>
      </c>
      <c r="X15" s="47">
        <v>3.2894736842105261</v>
      </c>
      <c r="Y15" s="47">
        <v>3.2894736842105261</v>
      </c>
      <c r="Z15" s="47">
        <v>0</v>
      </c>
      <c r="AA15" s="47">
        <v>0</v>
      </c>
      <c r="AB15" s="47">
        <v>0</v>
      </c>
      <c r="AC15" s="48">
        <v>0</v>
      </c>
      <c r="AD15" s="55">
        <v>0</v>
      </c>
      <c r="AE15" s="47">
        <v>0</v>
      </c>
      <c r="AF15" s="47">
        <v>0</v>
      </c>
      <c r="AG15" s="47">
        <v>0</v>
      </c>
      <c r="AH15" s="47">
        <v>0</v>
      </c>
      <c r="AI15" s="47">
        <v>0</v>
      </c>
      <c r="AJ15" s="47">
        <v>0</v>
      </c>
      <c r="AK15" s="47">
        <v>0</v>
      </c>
      <c r="AL15" s="47">
        <v>0</v>
      </c>
      <c r="AM15" s="47">
        <v>0</v>
      </c>
      <c r="AN15" s="28">
        <f t="shared" si="4"/>
        <v>0</v>
      </c>
      <c r="AO15" s="28">
        <f t="shared" si="5"/>
        <v>0</v>
      </c>
      <c r="AP15" s="28">
        <f t="shared" si="6"/>
        <v>0</v>
      </c>
      <c r="AQ15" s="28">
        <f t="shared" si="7"/>
        <v>0</v>
      </c>
      <c r="AR15" s="28">
        <f t="shared" si="8"/>
        <v>3.2894736842105261</v>
      </c>
      <c r="AS15" s="28">
        <f t="shared" si="9"/>
        <v>3.2894736842105261</v>
      </c>
      <c r="AT15" s="28">
        <f t="shared" si="10"/>
        <v>0</v>
      </c>
      <c r="AU15" s="28">
        <f t="shared" si="11"/>
        <v>0</v>
      </c>
      <c r="AV15" s="28">
        <f t="shared" si="12"/>
        <v>0</v>
      </c>
      <c r="AW15" s="28">
        <f t="shared" si="13"/>
        <v>0</v>
      </c>
      <c r="AX15" s="28">
        <f t="shared" si="14"/>
        <v>6.5789473684210522</v>
      </c>
    </row>
    <row r="16" spans="1:50" x14ac:dyDescent="0.35">
      <c r="A16" s="25" t="s">
        <v>69</v>
      </c>
      <c r="B16" s="25" t="s">
        <v>70</v>
      </c>
      <c r="C16" s="25" t="s">
        <v>85</v>
      </c>
      <c r="D16" s="25" t="s">
        <v>86</v>
      </c>
      <c r="E16" s="80">
        <v>4</v>
      </c>
      <c r="F16" s="32">
        <f t="shared" si="0"/>
        <v>0</v>
      </c>
      <c r="G16" s="34">
        <f t="shared" si="1"/>
        <v>0</v>
      </c>
      <c r="H16" s="28">
        <f t="shared" si="2"/>
        <v>0</v>
      </c>
      <c r="I16" s="28">
        <f t="shared" si="3"/>
        <v>0</v>
      </c>
      <c r="J16" s="49">
        <v>0</v>
      </c>
      <c r="K16" s="47">
        <v>0</v>
      </c>
      <c r="L16" s="47">
        <v>0</v>
      </c>
      <c r="M16" s="47">
        <v>0</v>
      </c>
      <c r="N16" s="47">
        <v>0</v>
      </c>
      <c r="O16" s="47">
        <v>0</v>
      </c>
      <c r="P16" s="47">
        <v>0</v>
      </c>
      <c r="Q16" s="47">
        <v>0</v>
      </c>
      <c r="R16" s="47">
        <v>0</v>
      </c>
      <c r="S16" s="48">
        <v>0</v>
      </c>
      <c r="T16" s="49">
        <v>0</v>
      </c>
      <c r="U16" s="47">
        <v>0</v>
      </c>
      <c r="V16" s="47">
        <v>0</v>
      </c>
      <c r="W16" s="47">
        <v>0</v>
      </c>
      <c r="X16" s="47">
        <v>0</v>
      </c>
      <c r="Y16" s="47">
        <v>0</v>
      </c>
      <c r="Z16" s="47">
        <v>0</v>
      </c>
      <c r="AA16" s="47">
        <v>0</v>
      </c>
      <c r="AB16" s="47">
        <v>0</v>
      </c>
      <c r="AC16" s="48">
        <v>0</v>
      </c>
      <c r="AD16" s="55">
        <v>0</v>
      </c>
      <c r="AE16" s="47">
        <v>0</v>
      </c>
      <c r="AF16" s="47">
        <v>0</v>
      </c>
      <c r="AG16" s="47">
        <v>0</v>
      </c>
      <c r="AH16" s="47">
        <v>0</v>
      </c>
      <c r="AI16" s="47">
        <v>0</v>
      </c>
      <c r="AJ16" s="47">
        <v>0</v>
      </c>
      <c r="AK16" s="47">
        <v>0</v>
      </c>
      <c r="AL16" s="47">
        <v>0</v>
      </c>
      <c r="AM16" s="47">
        <v>0</v>
      </c>
      <c r="AN16" s="28">
        <f t="shared" si="4"/>
        <v>0</v>
      </c>
      <c r="AO16" s="28">
        <f t="shared" si="5"/>
        <v>0</v>
      </c>
      <c r="AP16" s="28">
        <f t="shared" si="6"/>
        <v>0</v>
      </c>
      <c r="AQ16" s="28">
        <f t="shared" si="7"/>
        <v>0</v>
      </c>
      <c r="AR16" s="28">
        <f t="shared" si="8"/>
        <v>0</v>
      </c>
      <c r="AS16" s="28">
        <f t="shared" si="9"/>
        <v>0</v>
      </c>
      <c r="AT16" s="28">
        <f t="shared" si="10"/>
        <v>0</v>
      </c>
      <c r="AU16" s="28">
        <f t="shared" si="11"/>
        <v>0</v>
      </c>
      <c r="AV16" s="28">
        <f t="shared" si="12"/>
        <v>0</v>
      </c>
      <c r="AW16" s="28">
        <f t="shared" si="13"/>
        <v>0</v>
      </c>
      <c r="AX16" s="28">
        <f t="shared" si="14"/>
        <v>0</v>
      </c>
    </row>
    <row r="17" spans="1:50" x14ac:dyDescent="0.35">
      <c r="A17" s="25" t="s">
        <v>69</v>
      </c>
      <c r="B17" s="25" t="s">
        <v>70</v>
      </c>
      <c r="C17" s="25" t="s">
        <v>87</v>
      </c>
      <c r="D17" s="25" t="s">
        <v>88</v>
      </c>
      <c r="E17" s="80">
        <v>4</v>
      </c>
      <c r="F17" s="32">
        <f t="shared" si="0"/>
        <v>0</v>
      </c>
      <c r="G17" s="34">
        <f t="shared" si="1"/>
        <v>0</v>
      </c>
      <c r="H17" s="28">
        <f t="shared" si="2"/>
        <v>0</v>
      </c>
      <c r="I17" s="28">
        <f t="shared" si="3"/>
        <v>0</v>
      </c>
      <c r="J17" s="49">
        <v>0</v>
      </c>
      <c r="K17" s="47">
        <v>0</v>
      </c>
      <c r="L17" s="47">
        <v>0</v>
      </c>
      <c r="M17" s="47">
        <v>0</v>
      </c>
      <c r="N17" s="47">
        <v>0</v>
      </c>
      <c r="O17" s="47">
        <v>0</v>
      </c>
      <c r="P17" s="47">
        <v>0</v>
      </c>
      <c r="Q17" s="47">
        <v>0</v>
      </c>
      <c r="R17" s="47">
        <v>0</v>
      </c>
      <c r="S17" s="48">
        <v>0</v>
      </c>
      <c r="T17" s="49">
        <v>0</v>
      </c>
      <c r="U17" s="47">
        <v>0</v>
      </c>
      <c r="V17" s="47">
        <v>0</v>
      </c>
      <c r="W17" s="47">
        <v>0</v>
      </c>
      <c r="X17" s="47">
        <v>0</v>
      </c>
      <c r="Y17" s="47">
        <v>0</v>
      </c>
      <c r="Z17" s="47">
        <v>0</v>
      </c>
      <c r="AA17" s="47">
        <v>0</v>
      </c>
      <c r="AB17" s="47">
        <v>0</v>
      </c>
      <c r="AC17" s="48">
        <v>0</v>
      </c>
      <c r="AD17" s="55">
        <v>0</v>
      </c>
      <c r="AE17" s="47">
        <v>0</v>
      </c>
      <c r="AF17" s="47">
        <v>0</v>
      </c>
      <c r="AG17" s="47">
        <v>0</v>
      </c>
      <c r="AH17" s="47">
        <v>0</v>
      </c>
      <c r="AI17" s="47">
        <v>0</v>
      </c>
      <c r="AJ17" s="47">
        <v>0</v>
      </c>
      <c r="AK17" s="47">
        <v>0</v>
      </c>
      <c r="AL17" s="47">
        <v>0</v>
      </c>
      <c r="AM17" s="47">
        <v>0</v>
      </c>
      <c r="AN17" s="28">
        <f t="shared" si="4"/>
        <v>0</v>
      </c>
      <c r="AO17" s="28">
        <f t="shared" si="5"/>
        <v>0</v>
      </c>
      <c r="AP17" s="28">
        <f t="shared" si="6"/>
        <v>0</v>
      </c>
      <c r="AQ17" s="28">
        <f t="shared" si="7"/>
        <v>0</v>
      </c>
      <c r="AR17" s="28">
        <f t="shared" si="8"/>
        <v>0</v>
      </c>
      <c r="AS17" s="28">
        <f t="shared" si="9"/>
        <v>0</v>
      </c>
      <c r="AT17" s="28">
        <f t="shared" si="10"/>
        <v>0</v>
      </c>
      <c r="AU17" s="28">
        <f t="shared" si="11"/>
        <v>0</v>
      </c>
      <c r="AV17" s="28">
        <f t="shared" si="12"/>
        <v>0</v>
      </c>
      <c r="AW17" s="28">
        <f t="shared" si="13"/>
        <v>0</v>
      </c>
      <c r="AX17" s="28">
        <f t="shared" si="14"/>
        <v>0</v>
      </c>
    </row>
    <row r="18" spans="1:50" x14ac:dyDescent="0.35">
      <c r="A18" s="25" t="s">
        <v>69</v>
      </c>
      <c r="B18" s="25" t="s">
        <v>70</v>
      </c>
      <c r="C18" s="25" t="s">
        <v>89</v>
      </c>
      <c r="D18" s="25" t="s">
        <v>90</v>
      </c>
      <c r="E18" s="80">
        <v>4</v>
      </c>
      <c r="F18" s="32">
        <f t="shared" si="0"/>
        <v>65.78947368421052</v>
      </c>
      <c r="G18" s="34">
        <f t="shared" si="1"/>
        <v>6.5789473684210522</v>
      </c>
      <c r="H18" s="28">
        <f t="shared" si="2"/>
        <v>32.89473684210526</v>
      </c>
      <c r="I18" s="28">
        <f t="shared" si="3"/>
        <v>26.315789473684209</v>
      </c>
      <c r="J18" s="49">
        <v>0</v>
      </c>
      <c r="K18" s="47">
        <v>0</v>
      </c>
      <c r="L18" s="47">
        <v>0</v>
      </c>
      <c r="M18" s="47">
        <v>0</v>
      </c>
      <c r="N18" s="47">
        <v>3.2894736842105261</v>
      </c>
      <c r="O18" s="47">
        <v>3.2894736842105261</v>
      </c>
      <c r="P18" s="47">
        <v>0</v>
      </c>
      <c r="Q18" s="47">
        <v>0</v>
      </c>
      <c r="R18" s="47">
        <v>0</v>
      </c>
      <c r="S18" s="48">
        <v>0</v>
      </c>
      <c r="T18" s="49">
        <v>3.2894736842105261</v>
      </c>
      <c r="U18" s="47">
        <v>0</v>
      </c>
      <c r="V18" s="47">
        <v>6.5789473684210522</v>
      </c>
      <c r="W18" s="47">
        <v>3.2894736842105261</v>
      </c>
      <c r="X18" s="47">
        <v>9.8684210526315788</v>
      </c>
      <c r="Y18" s="47">
        <v>9.8684210526315788</v>
      </c>
      <c r="Z18" s="47">
        <v>0</v>
      </c>
      <c r="AA18" s="47">
        <v>0</v>
      </c>
      <c r="AB18" s="47">
        <v>0</v>
      </c>
      <c r="AC18" s="48">
        <v>0</v>
      </c>
      <c r="AD18" s="55">
        <v>0</v>
      </c>
      <c r="AE18" s="47">
        <v>0</v>
      </c>
      <c r="AF18" s="47">
        <v>6.5789473684210522</v>
      </c>
      <c r="AG18" s="47">
        <v>6.5789473684210522</v>
      </c>
      <c r="AH18" s="47">
        <v>6.5789473684210522</v>
      </c>
      <c r="AI18" s="47">
        <v>6.5789473684210522</v>
      </c>
      <c r="AJ18" s="47">
        <v>0</v>
      </c>
      <c r="AK18" s="47">
        <v>0</v>
      </c>
      <c r="AL18" s="47">
        <v>0</v>
      </c>
      <c r="AM18" s="47">
        <v>0</v>
      </c>
      <c r="AN18" s="28">
        <f t="shared" si="4"/>
        <v>3.2894736842105261</v>
      </c>
      <c r="AO18" s="28">
        <f t="shared" si="5"/>
        <v>0</v>
      </c>
      <c r="AP18" s="28">
        <f t="shared" si="6"/>
        <v>13.157894736842104</v>
      </c>
      <c r="AQ18" s="28">
        <f t="shared" si="7"/>
        <v>9.8684210526315788</v>
      </c>
      <c r="AR18" s="28">
        <f t="shared" si="8"/>
        <v>19.736842105263158</v>
      </c>
      <c r="AS18" s="28">
        <f t="shared" si="9"/>
        <v>19.736842105263158</v>
      </c>
      <c r="AT18" s="28">
        <f t="shared" si="10"/>
        <v>0</v>
      </c>
      <c r="AU18" s="28">
        <f t="shared" si="11"/>
        <v>0</v>
      </c>
      <c r="AV18" s="28">
        <f t="shared" si="12"/>
        <v>0</v>
      </c>
      <c r="AW18" s="28">
        <f t="shared" si="13"/>
        <v>0</v>
      </c>
      <c r="AX18" s="28">
        <f t="shared" si="14"/>
        <v>65.78947368421052</v>
      </c>
    </row>
    <row r="19" spans="1:50" x14ac:dyDescent="0.35">
      <c r="A19" s="25" t="s">
        <v>69</v>
      </c>
      <c r="B19" s="25" t="s">
        <v>70</v>
      </c>
      <c r="C19" s="25" t="s">
        <v>91</v>
      </c>
      <c r="D19" s="25" t="s">
        <v>92</v>
      </c>
      <c r="E19" s="80">
        <v>4</v>
      </c>
      <c r="F19" s="32">
        <f t="shared" si="0"/>
        <v>26.315789473684209</v>
      </c>
      <c r="G19" s="34">
        <f t="shared" si="1"/>
        <v>0</v>
      </c>
      <c r="H19" s="28">
        <f t="shared" si="2"/>
        <v>13.157894736842104</v>
      </c>
      <c r="I19" s="28">
        <f t="shared" si="3"/>
        <v>13.157894736842104</v>
      </c>
      <c r="J19" s="49">
        <v>0</v>
      </c>
      <c r="K19" s="47">
        <v>0</v>
      </c>
      <c r="L19" s="47">
        <v>0</v>
      </c>
      <c r="M19" s="47">
        <v>0</v>
      </c>
      <c r="N19" s="47">
        <v>0</v>
      </c>
      <c r="O19" s="47">
        <v>0</v>
      </c>
      <c r="P19" s="47">
        <v>0</v>
      </c>
      <c r="Q19" s="47">
        <v>0</v>
      </c>
      <c r="R19" s="47">
        <v>0</v>
      </c>
      <c r="S19" s="48">
        <v>0</v>
      </c>
      <c r="T19" s="49">
        <v>0</v>
      </c>
      <c r="U19" s="47">
        <v>0</v>
      </c>
      <c r="V19" s="47">
        <v>3.2894736842105261</v>
      </c>
      <c r="W19" s="47">
        <v>3.2894736842105261</v>
      </c>
      <c r="X19" s="47">
        <v>3.2894736842105261</v>
      </c>
      <c r="Y19" s="47">
        <v>3.2894736842105261</v>
      </c>
      <c r="Z19" s="47">
        <v>0</v>
      </c>
      <c r="AA19" s="47">
        <v>0</v>
      </c>
      <c r="AB19" s="47">
        <v>0</v>
      </c>
      <c r="AC19" s="48">
        <v>0</v>
      </c>
      <c r="AD19" s="55">
        <v>0</v>
      </c>
      <c r="AE19" s="47">
        <v>0</v>
      </c>
      <c r="AF19" s="47">
        <v>3.2894736842105261</v>
      </c>
      <c r="AG19" s="47">
        <v>3.2894736842105261</v>
      </c>
      <c r="AH19" s="47">
        <v>3.2894736842105261</v>
      </c>
      <c r="AI19" s="47">
        <v>3.2894736842105261</v>
      </c>
      <c r="AJ19" s="47">
        <v>0</v>
      </c>
      <c r="AK19" s="47">
        <v>0</v>
      </c>
      <c r="AL19" s="47">
        <v>0</v>
      </c>
      <c r="AM19" s="47">
        <v>0</v>
      </c>
      <c r="AN19" s="28">
        <f t="shared" si="4"/>
        <v>0</v>
      </c>
      <c r="AO19" s="28">
        <f t="shared" si="5"/>
        <v>0</v>
      </c>
      <c r="AP19" s="28">
        <f t="shared" si="6"/>
        <v>6.5789473684210522</v>
      </c>
      <c r="AQ19" s="28">
        <f t="shared" si="7"/>
        <v>6.5789473684210522</v>
      </c>
      <c r="AR19" s="28">
        <f t="shared" si="8"/>
        <v>6.5789473684210522</v>
      </c>
      <c r="AS19" s="28">
        <f t="shared" si="9"/>
        <v>6.5789473684210522</v>
      </c>
      <c r="AT19" s="28">
        <f t="shared" si="10"/>
        <v>0</v>
      </c>
      <c r="AU19" s="28">
        <f t="shared" si="11"/>
        <v>0</v>
      </c>
      <c r="AV19" s="28">
        <f t="shared" si="12"/>
        <v>0</v>
      </c>
      <c r="AW19" s="28">
        <f t="shared" si="13"/>
        <v>0</v>
      </c>
      <c r="AX19" s="28">
        <f t="shared" si="14"/>
        <v>26.315789473684209</v>
      </c>
    </row>
    <row r="20" spans="1:50" x14ac:dyDescent="0.35">
      <c r="A20" s="25" t="s">
        <v>69</v>
      </c>
      <c r="B20" s="25" t="s">
        <v>70</v>
      </c>
      <c r="C20" s="25" t="s">
        <v>93</v>
      </c>
      <c r="D20" s="25" t="s">
        <v>94</v>
      </c>
      <c r="E20" s="80">
        <v>3</v>
      </c>
      <c r="F20" s="32">
        <f t="shared" si="0"/>
        <v>0</v>
      </c>
      <c r="G20" s="34">
        <f t="shared" si="1"/>
        <v>0</v>
      </c>
      <c r="H20" s="28">
        <f t="shared" si="2"/>
        <v>0</v>
      </c>
      <c r="I20" s="28">
        <f t="shared" si="3"/>
        <v>0</v>
      </c>
      <c r="J20" s="49">
        <v>0</v>
      </c>
      <c r="K20" s="47">
        <v>0</v>
      </c>
      <c r="L20" s="47">
        <v>0</v>
      </c>
      <c r="M20" s="47">
        <v>0</v>
      </c>
      <c r="N20" s="47">
        <v>0</v>
      </c>
      <c r="O20" s="47">
        <v>0</v>
      </c>
      <c r="P20" s="47">
        <v>0</v>
      </c>
      <c r="Q20" s="47">
        <v>0</v>
      </c>
      <c r="R20" s="47">
        <v>0</v>
      </c>
      <c r="S20" s="48">
        <v>0</v>
      </c>
      <c r="T20" s="49">
        <v>0</v>
      </c>
      <c r="U20" s="47">
        <v>0</v>
      </c>
      <c r="V20" s="47">
        <v>0</v>
      </c>
      <c r="W20" s="47">
        <v>0</v>
      </c>
      <c r="X20" s="47">
        <v>0</v>
      </c>
      <c r="Y20" s="47">
        <v>0</v>
      </c>
      <c r="Z20" s="47">
        <v>0</v>
      </c>
      <c r="AA20" s="47">
        <v>0</v>
      </c>
      <c r="AB20" s="47">
        <v>0</v>
      </c>
      <c r="AC20" s="48">
        <v>0</v>
      </c>
      <c r="AD20" s="55">
        <v>0</v>
      </c>
      <c r="AE20" s="47">
        <v>0</v>
      </c>
      <c r="AF20" s="47">
        <v>0</v>
      </c>
      <c r="AG20" s="47">
        <v>0</v>
      </c>
      <c r="AH20" s="47">
        <v>0</v>
      </c>
      <c r="AI20" s="47">
        <v>0</v>
      </c>
      <c r="AJ20" s="47">
        <v>0</v>
      </c>
      <c r="AK20" s="47">
        <v>0</v>
      </c>
      <c r="AL20" s="47">
        <v>0</v>
      </c>
      <c r="AM20" s="47">
        <v>0</v>
      </c>
      <c r="AN20" s="28">
        <f t="shared" si="4"/>
        <v>0</v>
      </c>
      <c r="AO20" s="28">
        <f t="shared" si="5"/>
        <v>0</v>
      </c>
      <c r="AP20" s="28">
        <f t="shared" si="6"/>
        <v>0</v>
      </c>
      <c r="AQ20" s="28">
        <f t="shared" si="7"/>
        <v>0</v>
      </c>
      <c r="AR20" s="28">
        <f t="shared" si="8"/>
        <v>0</v>
      </c>
      <c r="AS20" s="28">
        <f t="shared" si="9"/>
        <v>0</v>
      </c>
      <c r="AT20" s="28">
        <f t="shared" si="10"/>
        <v>0</v>
      </c>
      <c r="AU20" s="28">
        <f t="shared" si="11"/>
        <v>0</v>
      </c>
      <c r="AV20" s="28">
        <f t="shared" si="12"/>
        <v>0</v>
      </c>
      <c r="AW20" s="28">
        <f t="shared" si="13"/>
        <v>0</v>
      </c>
      <c r="AX20" s="28">
        <f t="shared" si="14"/>
        <v>0</v>
      </c>
    </row>
    <row r="21" spans="1:50" x14ac:dyDescent="0.35">
      <c r="A21" s="25" t="s">
        <v>69</v>
      </c>
      <c r="B21" s="25" t="s">
        <v>70</v>
      </c>
      <c r="C21" s="25" t="s">
        <v>95</v>
      </c>
      <c r="D21" s="25" t="s">
        <v>96</v>
      </c>
      <c r="E21" s="80">
        <v>4</v>
      </c>
      <c r="F21" s="32">
        <f t="shared" si="0"/>
        <v>141.4473684210526</v>
      </c>
      <c r="G21" s="34">
        <f t="shared" si="1"/>
        <v>16.44736842105263</v>
      </c>
      <c r="H21" s="28">
        <f t="shared" si="2"/>
        <v>69.078947368421041</v>
      </c>
      <c r="I21" s="28">
        <f t="shared" si="3"/>
        <v>55.921052631578945</v>
      </c>
      <c r="J21" s="49">
        <v>0</v>
      </c>
      <c r="K21" s="47">
        <v>0</v>
      </c>
      <c r="L21" s="47">
        <v>3.2894736842105261</v>
      </c>
      <c r="M21" s="47">
        <v>3.2894736842105261</v>
      </c>
      <c r="N21" s="47">
        <v>6.5789473684210522</v>
      </c>
      <c r="O21" s="47">
        <v>3.2894736842105261</v>
      </c>
      <c r="P21" s="47">
        <v>0</v>
      </c>
      <c r="Q21" s="47">
        <v>0</v>
      </c>
      <c r="R21" s="47">
        <v>0</v>
      </c>
      <c r="S21" s="48">
        <v>0</v>
      </c>
      <c r="T21" s="49">
        <v>3.2894736842105261</v>
      </c>
      <c r="U21" s="47">
        <v>3.2894736842105261</v>
      </c>
      <c r="V21" s="47">
        <v>9.8684210526315788</v>
      </c>
      <c r="W21" s="47">
        <v>9.8684210526315788</v>
      </c>
      <c r="X21" s="47">
        <v>23.026315789473681</v>
      </c>
      <c r="Y21" s="47">
        <v>19.736842105263158</v>
      </c>
      <c r="Z21" s="47">
        <v>0</v>
      </c>
      <c r="AA21" s="47">
        <v>0</v>
      </c>
      <c r="AB21" s="47">
        <v>0</v>
      </c>
      <c r="AC21" s="48">
        <v>0</v>
      </c>
      <c r="AD21" s="55">
        <v>0</v>
      </c>
      <c r="AE21" s="47">
        <v>0</v>
      </c>
      <c r="AF21" s="47">
        <v>13.157894736842104</v>
      </c>
      <c r="AG21" s="47">
        <v>9.8684210526315788</v>
      </c>
      <c r="AH21" s="47">
        <v>16.44736842105263</v>
      </c>
      <c r="AI21" s="47">
        <v>16.44736842105263</v>
      </c>
      <c r="AJ21" s="47">
        <v>0</v>
      </c>
      <c r="AK21" s="47">
        <v>0</v>
      </c>
      <c r="AL21" s="47">
        <v>0</v>
      </c>
      <c r="AM21" s="47">
        <v>0</v>
      </c>
      <c r="AN21" s="28">
        <f t="shared" si="4"/>
        <v>3.2894736842105261</v>
      </c>
      <c r="AO21" s="28">
        <f t="shared" si="5"/>
        <v>3.2894736842105261</v>
      </c>
      <c r="AP21" s="28">
        <f t="shared" si="6"/>
        <v>26.315789473684209</v>
      </c>
      <c r="AQ21" s="28">
        <f t="shared" si="7"/>
        <v>23.026315789473685</v>
      </c>
      <c r="AR21" s="28">
        <f t="shared" si="8"/>
        <v>46.052631578947363</v>
      </c>
      <c r="AS21" s="28">
        <f t="shared" si="9"/>
        <v>39.473684210526315</v>
      </c>
      <c r="AT21" s="28">
        <f t="shared" si="10"/>
        <v>0</v>
      </c>
      <c r="AU21" s="28">
        <f t="shared" si="11"/>
        <v>0</v>
      </c>
      <c r="AV21" s="28">
        <f t="shared" si="12"/>
        <v>0</v>
      </c>
      <c r="AW21" s="28">
        <f t="shared" si="13"/>
        <v>0</v>
      </c>
      <c r="AX21" s="28">
        <f t="shared" si="14"/>
        <v>141.4473684210526</v>
      </c>
    </row>
    <row r="22" spans="1:50" x14ac:dyDescent="0.35">
      <c r="A22" s="25" t="s">
        <v>69</v>
      </c>
      <c r="B22" s="25" t="s">
        <v>70</v>
      </c>
      <c r="C22" s="25" t="s">
        <v>97</v>
      </c>
      <c r="D22" s="25" t="s">
        <v>98</v>
      </c>
      <c r="E22" s="80">
        <v>4</v>
      </c>
      <c r="F22" s="32">
        <f t="shared" si="0"/>
        <v>6.5789473684210522</v>
      </c>
      <c r="G22" s="34">
        <f t="shared" si="1"/>
        <v>0</v>
      </c>
      <c r="H22" s="28">
        <f t="shared" si="2"/>
        <v>6.5789473684210522</v>
      </c>
      <c r="I22" s="28">
        <f t="shared" si="3"/>
        <v>0</v>
      </c>
      <c r="J22" s="49">
        <v>0</v>
      </c>
      <c r="K22" s="47">
        <v>0</v>
      </c>
      <c r="L22" s="47">
        <v>0</v>
      </c>
      <c r="M22" s="47">
        <v>0</v>
      </c>
      <c r="N22" s="47">
        <v>0</v>
      </c>
      <c r="O22" s="47">
        <v>0</v>
      </c>
      <c r="P22" s="47">
        <v>0</v>
      </c>
      <c r="Q22" s="47">
        <v>0</v>
      </c>
      <c r="R22" s="47">
        <v>0</v>
      </c>
      <c r="S22" s="48">
        <v>0</v>
      </c>
      <c r="T22" s="49">
        <v>0</v>
      </c>
      <c r="U22" s="47">
        <v>0</v>
      </c>
      <c r="V22" s="47">
        <v>0</v>
      </c>
      <c r="W22" s="47">
        <v>0</v>
      </c>
      <c r="X22" s="47">
        <v>3.2894736842105261</v>
      </c>
      <c r="Y22" s="47">
        <v>3.2894736842105261</v>
      </c>
      <c r="Z22" s="47">
        <v>0</v>
      </c>
      <c r="AA22" s="47">
        <v>0</v>
      </c>
      <c r="AB22" s="47">
        <v>0</v>
      </c>
      <c r="AC22" s="48">
        <v>0</v>
      </c>
      <c r="AD22" s="55">
        <v>0</v>
      </c>
      <c r="AE22" s="47">
        <v>0</v>
      </c>
      <c r="AF22" s="47">
        <v>0</v>
      </c>
      <c r="AG22" s="47">
        <v>0</v>
      </c>
      <c r="AH22" s="47">
        <v>0</v>
      </c>
      <c r="AI22" s="47">
        <v>0</v>
      </c>
      <c r="AJ22" s="47">
        <v>0</v>
      </c>
      <c r="AK22" s="47">
        <v>0</v>
      </c>
      <c r="AL22" s="47">
        <v>0</v>
      </c>
      <c r="AM22" s="47">
        <v>0</v>
      </c>
      <c r="AN22" s="28">
        <f t="shared" si="4"/>
        <v>0</v>
      </c>
      <c r="AO22" s="28">
        <f t="shared" si="5"/>
        <v>0</v>
      </c>
      <c r="AP22" s="28">
        <f t="shared" si="6"/>
        <v>0</v>
      </c>
      <c r="AQ22" s="28">
        <f t="shared" si="7"/>
        <v>0</v>
      </c>
      <c r="AR22" s="28">
        <f t="shared" si="8"/>
        <v>3.2894736842105261</v>
      </c>
      <c r="AS22" s="28">
        <f t="shared" si="9"/>
        <v>3.2894736842105261</v>
      </c>
      <c r="AT22" s="28">
        <f t="shared" si="10"/>
        <v>0</v>
      </c>
      <c r="AU22" s="28">
        <f t="shared" si="11"/>
        <v>0</v>
      </c>
      <c r="AV22" s="28">
        <f t="shared" si="12"/>
        <v>0</v>
      </c>
      <c r="AW22" s="28">
        <f t="shared" si="13"/>
        <v>0</v>
      </c>
      <c r="AX22" s="28">
        <f t="shared" si="14"/>
        <v>6.5789473684210522</v>
      </c>
    </row>
    <row r="23" spans="1:50" x14ac:dyDescent="0.35">
      <c r="A23" s="25" t="s">
        <v>69</v>
      </c>
      <c r="B23" s="25" t="s">
        <v>70</v>
      </c>
      <c r="C23" s="25" t="s">
        <v>99</v>
      </c>
      <c r="D23" s="25" t="s">
        <v>100</v>
      </c>
      <c r="E23" s="80">
        <v>4</v>
      </c>
      <c r="F23" s="32">
        <f t="shared" si="0"/>
        <v>42.763157894736842</v>
      </c>
      <c r="G23" s="34">
        <f t="shared" si="1"/>
        <v>3.2894736842105261</v>
      </c>
      <c r="H23" s="28">
        <f t="shared" si="2"/>
        <v>19.736842105263158</v>
      </c>
      <c r="I23" s="28">
        <f t="shared" si="3"/>
        <v>19.736842105263158</v>
      </c>
      <c r="J23" s="49">
        <v>0</v>
      </c>
      <c r="K23" s="47">
        <v>0</v>
      </c>
      <c r="L23" s="47">
        <v>0</v>
      </c>
      <c r="M23" s="47">
        <v>0</v>
      </c>
      <c r="N23" s="47">
        <v>3.2894736842105261</v>
      </c>
      <c r="O23" s="47">
        <v>0</v>
      </c>
      <c r="P23" s="47">
        <v>0</v>
      </c>
      <c r="Q23" s="47">
        <v>0</v>
      </c>
      <c r="R23" s="47">
        <v>0</v>
      </c>
      <c r="S23" s="48">
        <v>0</v>
      </c>
      <c r="T23" s="49">
        <v>0</v>
      </c>
      <c r="U23" s="47">
        <v>0</v>
      </c>
      <c r="V23" s="47">
        <v>3.2894736842105261</v>
      </c>
      <c r="W23" s="47">
        <v>3.2894736842105261</v>
      </c>
      <c r="X23" s="47">
        <v>6.5789473684210522</v>
      </c>
      <c r="Y23" s="47">
        <v>6.5789473684210522</v>
      </c>
      <c r="Z23" s="47">
        <v>0</v>
      </c>
      <c r="AA23" s="47">
        <v>0</v>
      </c>
      <c r="AB23" s="47">
        <v>0</v>
      </c>
      <c r="AC23" s="48">
        <v>0</v>
      </c>
      <c r="AD23" s="55">
        <v>0</v>
      </c>
      <c r="AE23" s="47">
        <v>0</v>
      </c>
      <c r="AF23" s="47">
        <v>3.2894736842105261</v>
      </c>
      <c r="AG23" s="47">
        <v>3.2894736842105261</v>
      </c>
      <c r="AH23" s="47">
        <v>6.5789473684210522</v>
      </c>
      <c r="AI23" s="47">
        <v>6.5789473684210522</v>
      </c>
      <c r="AJ23" s="47">
        <v>0</v>
      </c>
      <c r="AK23" s="47">
        <v>0</v>
      </c>
      <c r="AL23" s="47">
        <v>0</v>
      </c>
      <c r="AM23" s="47">
        <v>0</v>
      </c>
      <c r="AN23" s="28">
        <f t="shared" si="4"/>
        <v>0</v>
      </c>
      <c r="AO23" s="28">
        <f t="shared" si="5"/>
        <v>0</v>
      </c>
      <c r="AP23" s="28">
        <f t="shared" si="6"/>
        <v>6.5789473684210522</v>
      </c>
      <c r="AQ23" s="28">
        <f t="shared" si="7"/>
        <v>6.5789473684210522</v>
      </c>
      <c r="AR23" s="28">
        <f t="shared" si="8"/>
        <v>16.44736842105263</v>
      </c>
      <c r="AS23" s="28">
        <f t="shared" si="9"/>
        <v>13.157894736842104</v>
      </c>
      <c r="AT23" s="28">
        <f t="shared" si="10"/>
        <v>0</v>
      </c>
      <c r="AU23" s="28">
        <f t="shared" si="11"/>
        <v>0</v>
      </c>
      <c r="AV23" s="28">
        <f t="shared" si="12"/>
        <v>0</v>
      </c>
      <c r="AW23" s="28">
        <f t="shared" si="13"/>
        <v>0</v>
      </c>
      <c r="AX23" s="28">
        <f t="shared" si="14"/>
        <v>42.763157894736835</v>
      </c>
    </row>
    <row r="24" spans="1:50" x14ac:dyDescent="0.35">
      <c r="A24" s="25" t="s">
        <v>69</v>
      </c>
      <c r="B24" s="25" t="s">
        <v>70</v>
      </c>
      <c r="C24" s="25" t="s">
        <v>101</v>
      </c>
      <c r="D24" s="25" t="s">
        <v>102</v>
      </c>
      <c r="E24" s="80">
        <v>4</v>
      </c>
      <c r="F24" s="32">
        <f t="shared" si="0"/>
        <v>0</v>
      </c>
      <c r="G24" s="34">
        <f t="shared" si="1"/>
        <v>0</v>
      </c>
      <c r="H24" s="28">
        <f t="shared" si="2"/>
        <v>0</v>
      </c>
      <c r="I24" s="28">
        <f t="shared" si="3"/>
        <v>0</v>
      </c>
      <c r="J24" s="49">
        <v>0</v>
      </c>
      <c r="K24" s="47">
        <v>0</v>
      </c>
      <c r="L24" s="47">
        <v>0</v>
      </c>
      <c r="M24" s="47">
        <v>0</v>
      </c>
      <c r="N24" s="47">
        <v>0</v>
      </c>
      <c r="O24" s="47">
        <v>0</v>
      </c>
      <c r="P24" s="47">
        <v>0</v>
      </c>
      <c r="Q24" s="47">
        <v>0</v>
      </c>
      <c r="R24" s="47">
        <v>0</v>
      </c>
      <c r="S24" s="48">
        <v>0</v>
      </c>
      <c r="T24" s="49">
        <v>0</v>
      </c>
      <c r="U24" s="47">
        <v>0</v>
      </c>
      <c r="V24" s="47">
        <v>0</v>
      </c>
      <c r="W24" s="47">
        <v>0</v>
      </c>
      <c r="X24" s="47">
        <v>0</v>
      </c>
      <c r="Y24" s="47">
        <v>0</v>
      </c>
      <c r="Z24" s="47">
        <v>0</v>
      </c>
      <c r="AA24" s="47">
        <v>0</v>
      </c>
      <c r="AB24" s="47">
        <v>0</v>
      </c>
      <c r="AC24" s="48">
        <v>0</v>
      </c>
      <c r="AD24" s="55">
        <v>0</v>
      </c>
      <c r="AE24" s="47">
        <v>0</v>
      </c>
      <c r="AF24" s="47">
        <v>0</v>
      </c>
      <c r="AG24" s="47">
        <v>0</v>
      </c>
      <c r="AH24" s="47">
        <v>0</v>
      </c>
      <c r="AI24" s="47">
        <v>0</v>
      </c>
      <c r="AJ24" s="47">
        <v>0</v>
      </c>
      <c r="AK24" s="47">
        <v>0</v>
      </c>
      <c r="AL24" s="47">
        <v>0</v>
      </c>
      <c r="AM24" s="47">
        <v>0</v>
      </c>
      <c r="AN24" s="28">
        <f t="shared" si="4"/>
        <v>0</v>
      </c>
      <c r="AO24" s="28">
        <f t="shared" si="5"/>
        <v>0</v>
      </c>
      <c r="AP24" s="28">
        <f t="shared" si="6"/>
        <v>0</v>
      </c>
      <c r="AQ24" s="28">
        <f t="shared" si="7"/>
        <v>0</v>
      </c>
      <c r="AR24" s="28">
        <f t="shared" si="8"/>
        <v>0</v>
      </c>
      <c r="AS24" s="28">
        <f t="shared" si="9"/>
        <v>0</v>
      </c>
      <c r="AT24" s="28">
        <f t="shared" si="10"/>
        <v>0</v>
      </c>
      <c r="AU24" s="28">
        <f t="shared" si="11"/>
        <v>0</v>
      </c>
      <c r="AV24" s="28">
        <f t="shared" si="12"/>
        <v>0</v>
      </c>
      <c r="AW24" s="28">
        <f t="shared" si="13"/>
        <v>0</v>
      </c>
      <c r="AX24" s="28">
        <f t="shared" si="14"/>
        <v>0</v>
      </c>
    </row>
    <row r="25" spans="1:50" x14ac:dyDescent="0.35">
      <c r="A25" s="25" t="s">
        <v>69</v>
      </c>
      <c r="B25" s="25" t="s">
        <v>70</v>
      </c>
      <c r="C25" s="25" t="s">
        <v>103</v>
      </c>
      <c r="D25" s="25" t="s">
        <v>104</v>
      </c>
      <c r="E25" s="80">
        <v>1</v>
      </c>
      <c r="F25" s="32">
        <f t="shared" si="0"/>
        <v>0</v>
      </c>
      <c r="G25" s="34">
        <f t="shared" si="1"/>
        <v>0</v>
      </c>
      <c r="H25" s="28">
        <f t="shared" si="2"/>
        <v>0</v>
      </c>
      <c r="I25" s="28">
        <f t="shared" si="3"/>
        <v>0</v>
      </c>
      <c r="J25" s="49">
        <v>0</v>
      </c>
      <c r="K25" s="47">
        <v>0</v>
      </c>
      <c r="L25" s="47">
        <v>0</v>
      </c>
      <c r="M25" s="47">
        <v>0</v>
      </c>
      <c r="N25" s="47">
        <v>0</v>
      </c>
      <c r="O25" s="47">
        <v>0</v>
      </c>
      <c r="P25" s="47">
        <v>0</v>
      </c>
      <c r="Q25" s="47">
        <v>0</v>
      </c>
      <c r="R25" s="47">
        <v>0</v>
      </c>
      <c r="S25" s="48">
        <v>0</v>
      </c>
      <c r="T25" s="49">
        <v>0</v>
      </c>
      <c r="U25" s="47">
        <v>0</v>
      </c>
      <c r="V25" s="47">
        <v>0</v>
      </c>
      <c r="W25" s="47">
        <v>0</v>
      </c>
      <c r="X25" s="47">
        <v>0</v>
      </c>
      <c r="Y25" s="47">
        <v>0</v>
      </c>
      <c r="Z25" s="47">
        <v>0</v>
      </c>
      <c r="AA25" s="47">
        <v>0</v>
      </c>
      <c r="AB25" s="47">
        <v>0</v>
      </c>
      <c r="AC25" s="48">
        <v>0</v>
      </c>
      <c r="AD25" s="55">
        <v>0</v>
      </c>
      <c r="AE25" s="47">
        <v>0</v>
      </c>
      <c r="AF25" s="47">
        <v>0</v>
      </c>
      <c r="AG25" s="47">
        <v>0</v>
      </c>
      <c r="AH25" s="47">
        <v>0</v>
      </c>
      <c r="AI25" s="47">
        <v>0</v>
      </c>
      <c r="AJ25" s="47">
        <v>0</v>
      </c>
      <c r="AK25" s="47">
        <v>0</v>
      </c>
      <c r="AL25" s="47">
        <v>0</v>
      </c>
      <c r="AM25" s="47">
        <v>0</v>
      </c>
      <c r="AN25" s="28">
        <f t="shared" si="4"/>
        <v>0</v>
      </c>
      <c r="AO25" s="28">
        <f t="shared" si="5"/>
        <v>0</v>
      </c>
      <c r="AP25" s="28">
        <f t="shared" si="6"/>
        <v>0</v>
      </c>
      <c r="AQ25" s="28">
        <f t="shared" si="7"/>
        <v>0</v>
      </c>
      <c r="AR25" s="28">
        <f t="shared" si="8"/>
        <v>0</v>
      </c>
      <c r="AS25" s="28">
        <f t="shared" si="9"/>
        <v>0</v>
      </c>
      <c r="AT25" s="28">
        <f t="shared" si="10"/>
        <v>0</v>
      </c>
      <c r="AU25" s="28">
        <f t="shared" si="11"/>
        <v>0</v>
      </c>
      <c r="AV25" s="28">
        <f t="shared" si="12"/>
        <v>0</v>
      </c>
      <c r="AW25" s="28">
        <f t="shared" si="13"/>
        <v>0</v>
      </c>
      <c r="AX25" s="28">
        <f t="shared" si="14"/>
        <v>0</v>
      </c>
    </row>
    <row r="26" spans="1:50" x14ac:dyDescent="0.35">
      <c r="A26" s="25" t="s">
        <v>69</v>
      </c>
      <c r="B26" s="25" t="s">
        <v>70</v>
      </c>
      <c r="C26" s="25" t="s">
        <v>105</v>
      </c>
      <c r="D26" s="25" t="s">
        <v>106</v>
      </c>
      <c r="E26" s="80">
        <v>2</v>
      </c>
      <c r="F26" s="32">
        <f t="shared" si="0"/>
        <v>0</v>
      </c>
      <c r="G26" s="34">
        <f t="shared" si="1"/>
        <v>0</v>
      </c>
      <c r="H26" s="28">
        <f t="shared" si="2"/>
        <v>0</v>
      </c>
      <c r="I26" s="28">
        <f t="shared" si="3"/>
        <v>0</v>
      </c>
      <c r="J26" s="49">
        <v>0</v>
      </c>
      <c r="K26" s="47">
        <v>0</v>
      </c>
      <c r="L26" s="47">
        <v>0</v>
      </c>
      <c r="M26" s="47">
        <v>0</v>
      </c>
      <c r="N26" s="47">
        <v>0</v>
      </c>
      <c r="O26" s="47">
        <v>0</v>
      </c>
      <c r="P26" s="47">
        <v>0</v>
      </c>
      <c r="Q26" s="47">
        <v>0</v>
      </c>
      <c r="R26" s="47">
        <v>0</v>
      </c>
      <c r="S26" s="48">
        <v>0</v>
      </c>
      <c r="T26" s="49">
        <v>0</v>
      </c>
      <c r="U26" s="47">
        <v>0</v>
      </c>
      <c r="V26" s="47">
        <v>0</v>
      </c>
      <c r="W26" s="47">
        <v>0</v>
      </c>
      <c r="X26" s="47">
        <v>0</v>
      </c>
      <c r="Y26" s="47">
        <v>0</v>
      </c>
      <c r="Z26" s="47">
        <v>0</v>
      </c>
      <c r="AA26" s="47">
        <v>0</v>
      </c>
      <c r="AB26" s="47">
        <v>0</v>
      </c>
      <c r="AC26" s="48">
        <v>0</v>
      </c>
      <c r="AD26" s="55">
        <v>0</v>
      </c>
      <c r="AE26" s="47">
        <v>0</v>
      </c>
      <c r="AF26" s="47">
        <v>0</v>
      </c>
      <c r="AG26" s="47">
        <v>0</v>
      </c>
      <c r="AH26" s="47">
        <v>0</v>
      </c>
      <c r="AI26" s="47">
        <v>0</v>
      </c>
      <c r="AJ26" s="47">
        <v>0</v>
      </c>
      <c r="AK26" s="47">
        <v>0</v>
      </c>
      <c r="AL26" s="47">
        <v>0</v>
      </c>
      <c r="AM26" s="47">
        <v>0</v>
      </c>
      <c r="AN26" s="28">
        <f t="shared" si="4"/>
        <v>0</v>
      </c>
      <c r="AO26" s="28">
        <f t="shared" si="5"/>
        <v>0</v>
      </c>
      <c r="AP26" s="28">
        <f t="shared" si="6"/>
        <v>0</v>
      </c>
      <c r="AQ26" s="28">
        <f t="shared" si="7"/>
        <v>0</v>
      </c>
      <c r="AR26" s="28">
        <f t="shared" si="8"/>
        <v>0</v>
      </c>
      <c r="AS26" s="28">
        <f t="shared" si="9"/>
        <v>0</v>
      </c>
      <c r="AT26" s="28">
        <f t="shared" si="10"/>
        <v>0</v>
      </c>
      <c r="AU26" s="28">
        <f t="shared" si="11"/>
        <v>0</v>
      </c>
      <c r="AV26" s="28">
        <f t="shared" si="12"/>
        <v>0</v>
      </c>
      <c r="AW26" s="28">
        <f t="shared" si="13"/>
        <v>0</v>
      </c>
      <c r="AX26" s="28">
        <f t="shared" si="14"/>
        <v>0</v>
      </c>
    </row>
    <row r="27" spans="1:50" x14ac:dyDescent="0.35">
      <c r="A27" s="25" t="s">
        <v>69</v>
      </c>
      <c r="B27" s="25" t="s">
        <v>70</v>
      </c>
      <c r="C27" s="25" t="s">
        <v>107</v>
      </c>
      <c r="D27" s="25" t="s">
        <v>108</v>
      </c>
      <c r="E27" s="80">
        <v>1</v>
      </c>
      <c r="F27" s="32">
        <f t="shared" si="0"/>
        <v>0</v>
      </c>
      <c r="G27" s="34">
        <f t="shared" si="1"/>
        <v>0</v>
      </c>
      <c r="H27" s="28">
        <f t="shared" si="2"/>
        <v>0</v>
      </c>
      <c r="I27" s="28">
        <f t="shared" si="3"/>
        <v>0</v>
      </c>
      <c r="J27" s="49">
        <v>0</v>
      </c>
      <c r="K27" s="47">
        <v>0</v>
      </c>
      <c r="L27" s="47">
        <v>0</v>
      </c>
      <c r="M27" s="47">
        <v>0</v>
      </c>
      <c r="N27" s="47">
        <v>0</v>
      </c>
      <c r="O27" s="47">
        <v>0</v>
      </c>
      <c r="P27" s="47">
        <v>0</v>
      </c>
      <c r="Q27" s="47">
        <v>0</v>
      </c>
      <c r="R27" s="47">
        <v>0</v>
      </c>
      <c r="S27" s="48">
        <v>0</v>
      </c>
      <c r="T27" s="49">
        <v>0</v>
      </c>
      <c r="U27" s="47">
        <v>0</v>
      </c>
      <c r="V27" s="47">
        <v>0</v>
      </c>
      <c r="W27" s="47">
        <v>0</v>
      </c>
      <c r="X27" s="47">
        <v>0</v>
      </c>
      <c r="Y27" s="47">
        <v>0</v>
      </c>
      <c r="Z27" s="47">
        <v>0</v>
      </c>
      <c r="AA27" s="47">
        <v>0</v>
      </c>
      <c r="AB27" s="47">
        <v>0</v>
      </c>
      <c r="AC27" s="48">
        <v>0</v>
      </c>
      <c r="AD27" s="55">
        <v>0</v>
      </c>
      <c r="AE27" s="47">
        <v>0</v>
      </c>
      <c r="AF27" s="47">
        <v>0</v>
      </c>
      <c r="AG27" s="47">
        <v>0</v>
      </c>
      <c r="AH27" s="47">
        <v>0</v>
      </c>
      <c r="AI27" s="47">
        <v>0</v>
      </c>
      <c r="AJ27" s="47">
        <v>0</v>
      </c>
      <c r="AK27" s="47">
        <v>0</v>
      </c>
      <c r="AL27" s="47">
        <v>0</v>
      </c>
      <c r="AM27" s="47">
        <v>0</v>
      </c>
      <c r="AN27" s="28">
        <f t="shared" si="4"/>
        <v>0</v>
      </c>
      <c r="AO27" s="28">
        <f t="shared" si="5"/>
        <v>0</v>
      </c>
      <c r="AP27" s="28">
        <f t="shared" si="6"/>
        <v>0</v>
      </c>
      <c r="AQ27" s="28">
        <f t="shared" si="7"/>
        <v>0</v>
      </c>
      <c r="AR27" s="28">
        <f t="shared" si="8"/>
        <v>0</v>
      </c>
      <c r="AS27" s="28">
        <f t="shared" si="9"/>
        <v>0</v>
      </c>
      <c r="AT27" s="28">
        <f t="shared" si="10"/>
        <v>0</v>
      </c>
      <c r="AU27" s="28">
        <f t="shared" si="11"/>
        <v>0</v>
      </c>
      <c r="AV27" s="28">
        <f t="shared" si="12"/>
        <v>0</v>
      </c>
      <c r="AW27" s="28">
        <f t="shared" si="13"/>
        <v>0</v>
      </c>
      <c r="AX27" s="28">
        <f t="shared" si="14"/>
        <v>0</v>
      </c>
    </row>
    <row r="28" spans="1:50" x14ac:dyDescent="0.35">
      <c r="A28" s="25" t="s">
        <v>69</v>
      </c>
      <c r="B28" s="25" t="s">
        <v>70</v>
      </c>
      <c r="C28" s="25" t="s">
        <v>109</v>
      </c>
      <c r="D28" s="25" t="s">
        <v>110</v>
      </c>
      <c r="E28" s="80">
        <v>3</v>
      </c>
      <c r="F28" s="32">
        <f t="shared" si="0"/>
        <v>88.815789473684191</v>
      </c>
      <c r="G28" s="34">
        <f t="shared" si="1"/>
        <v>13.157894736842104</v>
      </c>
      <c r="H28" s="28">
        <f t="shared" si="2"/>
        <v>42.763157894736835</v>
      </c>
      <c r="I28" s="28">
        <f t="shared" si="3"/>
        <v>32.89473684210526</v>
      </c>
      <c r="J28" s="49">
        <v>0</v>
      </c>
      <c r="K28" s="47">
        <v>0</v>
      </c>
      <c r="L28" s="47">
        <v>3.2894736842105261</v>
      </c>
      <c r="M28" s="47">
        <v>3.2894736842105261</v>
      </c>
      <c r="N28" s="47">
        <v>3.2894736842105261</v>
      </c>
      <c r="O28" s="47">
        <v>3.2894736842105261</v>
      </c>
      <c r="P28" s="47">
        <v>0</v>
      </c>
      <c r="Q28" s="47">
        <v>0</v>
      </c>
      <c r="R28" s="47">
        <v>0</v>
      </c>
      <c r="S28" s="48">
        <v>0</v>
      </c>
      <c r="T28" s="49">
        <v>3.2894736842105261</v>
      </c>
      <c r="U28" s="47">
        <v>3.2894736842105261</v>
      </c>
      <c r="V28" s="47">
        <v>6.5789473684210522</v>
      </c>
      <c r="W28" s="47">
        <v>6.5789473684210522</v>
      </c>
      <c r="X28" s="47">
        <v>13.157894736842104</v>
      </c>
      <c r="Y28" s="47">
        <v>9.8684210526315788</v>
      </c>
      <c r="Z28" s="47">
        <v>0</v>
      </c>
      <c r="AA28" s="47">
        <v>0</v>
      </c>
      <c r="AB28" s="47">
        <v>0</v>
      </c>
      <c r="AC28" s="48">
        <v>0</v>
      </c>
      <c r="AD28" s="55">
        <v>0</v>
      </c>
      <c r="AE28" s="47">
        <v>0</v>
      </c>
      <c r="AF28" s="47">
        <v>6.5789473684210522</v>
      </c>
      <c r="AG28" s="47">
        <v>6.5789473684210522</v>
      </c>
      <c r="AH28" s="47">
        <v>9.8684210526315788</v>
      </c>
      <c r="AI28" s="47">
        <v>9.8684210526315788</v>
      </c>
      <c r="AJ28" s="47">
        <v>0</v>
      </c>
      <c r="AK28" s="47">
        <v>0</v>
      </c>
      <c r="AL28" s="47">
        <v>0</v>
      </c>
      <c r="AM28" s="47">
        <v>0</v>
      </c>
      <c r="AN28" s="28">
        <f t="shared" si="4"/>
        <v>3.2894736842105261</v>
      </c>
      <c r="AO28" s="28">
        <f t="shared" si="5"/>
        <v>3.2894736842105261</v>
      </c>
      <c r="AP28" s="28">
        <f t="shared" si="6"/>
        <v>16.44736842105263</v>
      </c>
      <c r="AQ28" s="28">
        <f t="shared" si="7"/>
        <v>16.44736842105263</v>
      </c>
      <c r="AR28" s="28">
        <f t="shared" si="8"/>
        <v>26.315789473684209</v>
      </c>
      <c r="AS28" s="28">
        <f t="shared" si="9"/>
        <v>23.026315789473685</v>
      </c>
      <c r="AT28" s="28">
        <f t="shared" si="10"/>
        <v>0</v>
      </c>
      <c r="AU28" s="28">
        <f t="shared" si="11"/>
        <v>0</v>
      </c>
      <c r="AV28" s="28">
        <f t="shared" si="12"/>
        <v>0</v>
      </c>
      <c r="AW28" s="28">
        <f t="shared" si="13"/>
        <v>0</v>
      </c>
      <c r="AX28" s="28">
        <f t="shared" si="14"/>
        <v>88.815789473684205</v>
      </c>
    </row>
    <row r="29" spans="1:50" x14ac:dyDescent="0.35">
      <c r="A29" s="25" t="s">
        <v>69</v>
      </c>
      <c r="B29" s="25" t="s">
        <v>70</v>
      </c>
      <c r="C29" s="25" t="s">
        <v>111</v>
      </c>
      <c r="D29" s="25" t="s">
        <v>112</v>
      </c>
      <c r="E29" s="80">
        <v>4</v>
      </c>
      <c r="F29" s="32">
        <f t="shared" si="0"/>
        <v>92.105263157894726</v>
      </c>
      <c r="G29" s="34">
        <f t="shared" si="1"/>
        <v>13.157894736842104</v>
      </c>
      <c r="H29" s="28">
        <f t="shared" si="2"/>
        <v>46.052631578947363</v>
      </c>
      <c r="I29" s="28">
        <f t="shared" si="3"/>
        <v>32.89473684210526</v>
      </c>
      <c r="J29" s="49">
        <v>0</v>
      </c>
      <c r="K29" s="47">
        <v>0</v>
      </c>
      <c r="L29" s="47">
        <v>3.2894736842105261</v>
      </c>
      <c r="M29" s="47">
        <v>3.2894736842105261</v>
      </c>
      <c r="N29" s="47">
        <v>3.2894736842105261</v>
      </c>
      <c r="O29" s="47">
        <v>3.2894736842105261</v>
      </c>
      <c r="P29" s="47">
        <v>0</v>
      </c>
      <c r="Q29" s="47">
        <v>0</v>
      </c>
      <c r="R29" s="47">
        <v>0</v>
      </c>
      <c r="S29" s="48">
        <v>0</v>
      </c>
      <c r="T29" s="49">
        <v>3.2894736842105261</v>
      </c>
      <c r="U29" s="47">
        <v>3.2894736842105261</v>
      </c>
      <c r="V29" s="47">
        <v>6.5789473684210522</v>
      </c>
      <c r="W29" s="47">
        <v>6.5789473684210522</v>
      </c>
      <c r="X29" s="47">
        <v>13.157894736842104</v>
      </c>
      <c r="Y29" s="47">
        <v>13.157894736842104</v>
      </c>
      <c r="Z29" s="47">
        <v>0</v>
      </c>
      <c r="AA29" s="47">
        <v>0</v>
      </c>
      <c r="AB29" s="47">
        <v>0</v>
      </c>
      <c r="AC29" s="48">
        <v>0</v>
      </c>
      <c r="AD29" s="55">
        <v>0</v>
      </c>
      <c r="AE29" s="47">
        <v>0</v>
      </c>
      <c r="AF29" s="47">
        <v>6.5789473684210522</v>
      </c>
      <c r="AG29" s="47">
        <v>6.5789473684210522</v>
      </c>
      <c r="AH29" s="47">
        <v>9.8684210526315788</v>
      </c>
      <c r="AI29" s="47">
        <v>9.8684210526315788</v>
      </c>
      <c r="AJ29" s="47">
        <v>0</v>
      </c>
      <c r="AK29" s="47">
        <v>0</v>
      </c>
      <c r="AL29" s="47">
        <v>0</v>
      </c>
      <c r="AM29" s="47">
        <v>0</v>
      </c>
      <c r="AN29" s="28">
        <f t="shared" si="4"/>
        <v>3.2894736842105261</v>
      </c>
      <c r="AO29" s="28">
        <f t="shared" si="5"/>
        <v>3.2894736842105261</v>
      </c>
      <c r="AP29" s="28">
        <f t="shared" si="6"/>
        <v>16.44736842105263</v>
      </c>
      <c r="AQ29" s="28">
        <f t="shared" si="7"/>
        <v>16.44736842105263</v>
      </c>
      <c r="AR29" s="28">
        <f t="shared" si="8"/>
        <v>26.315789473684209</v>
      </c>
      <c r="AS29" s="28">
        <f t="shared" si="9"/>
        <v>26.315789473684209</v>
      </c>
      <c r="AT29" s="28">
        <f t="shared" si="10"/>
        <v>0</v>
      </c>
      <c r="AU29" s="28">
        <f t="shared" si="11"/>
        <v>0</v>
      </c>
      <c r="AV29" s="28">
        <f t="shared" si="12"/>
        <v>0</v>
      </c>
      <c r="AW29" s="28">
        <f t="shared" si="13"/>
        <v>0</v>
      </c>
      <c r="AX29" s="28">
        <f t="shared" si="14"/>
        <v>92.105263157894726</v>
      </c>
    </row>
    <row r="30" spans="1:50" x14ac:dyDescent="0.35">
      <c r="A30" s="25" t="s">
        <v>113</v>
      </c>
      <c r="B30" s="25" t="s">
        <v>114</v>
      </c>
      <c r="C30" s="25" t="s">
        <v>115</v>
      </c>
      <c r="D30" s="25" t="s">
        <v>116</v>
      </c>
      <c r="E30" s="80">
        <v>0</v>
      </c>
      <c r="F30" s="32">
        <f t="shared" si="0"/>
        <v>0</v>
      </c>
      <c r="G30" s="34">
        <f t="shared" si="1"/>
        <v>0</v>
      </c>
      <c r="H30" s="28">
        <f t="shared" si="2"/>
        <v>0</v>
      </c>
      <c r="I30" s="28">
        <f t="shared" si="3"/>
        <v>0</v>
      </c>
      <c r="J30" s="49">
        <v>0</v>
      </c>
      <c r="K30" s="47">
        <v>0</v>
      </c>
      <c r="L30" s="47">
        <v>0</v>
      </c>
      <c r="M30" s="47">
        <v>0</v>
      </c>
      <c r="N30" s="47">
        <v>0</v>
      </c>
      <c r="O30" s="47">
        <v>0</v>
      </c>
      <c r="P30" s="47">
        <v>0</v>
      </c>
      <c r="Q30" s="47">
        <v>0</v>
      </c>
      <c r="R30" s="47">
        <v>0</v>
      </c>
      <c r="S30" s="48">
        <v>0</v>
      </c>
      <c r="T30" s="49">
        <v>0</v>
      </c>
      <c r="U30" s="47">
        <v>0</v>
      </c>
      <c r="V30" s="47">
        <v>0</v>
      </c>
      <c r="W30" s="47">
        <v>0</v>
      </c>
      <c r="X30" s="47">
        <v>0</v>
      </c>
      <c r="Y30" s="47">
        <v>0</v>
      </c>
      <c r="Z30" s="47">
        <v>0</v>
      </c>
      <c r="AA30" s="47">
        <v>0</v>
      </c>
      <c r="AB30" s="47">
        <v>0</v>
      </c>
      <c r="AC30" s="48">
        <v>0</v>
      </c>
      <c r="AD30" s="55">
        <v>0</v>
      </c>
      <c r="AE30" s="47">
        <v>0</v>
      </c>
      <c r="AF30" s="47">
        <v>0</v>
      </c>
      <c r="AG30" s="47">
        <v>0</v>
      </c>
      <c r="AH30" s="47">
        <v>0</v>
      </c>
      <c r="AI30" s="47">
        <v>0</v>
      </c>
      <c r="AJ30" s="47">
        <v>0</v>
      </c>
      <c r="AK30" s="47">
        <v>0</v>
      </c>
      <c r="AL30" s="47">
        <v>0</v>
      </c>
      <c r="AM30" s="47">
        <v>0</v>
      </c>
      <c r="AN30" s="28">
        <f t="shared" si="4"/>
        <v>0</v>
      </c>
      <c r="AO30" s="28">
        <f t="shared" si="5"/>
        <v>0</v>
      </c>
      <c r="AP30" s="28">
        <f t="shared" si="6"/>
        <v>0</v>
      </c>
      <c r="AQ30" s="28">
        <f t="shared" si="7"/>
        <v>0</v>
      </c>
      <c r="AR30" s="28">
        <f t="shared" si="8"/>
        <v>0</v>
      </c>
      <c r="AS30" s="28">
        <f t="shared" si="9"/>
        <v>0</v>
      </c>
      <c r="AT30" s="28">
        <f t="shared" si="10"/>
        <v>0</v>
      </c>
      <c r="AU30" s="28">
        <f t="shared" si="11"/>
        <v>0</v>
      </c>
      <c r="AV30" s="28">
        <f t="shared" si="12"/>
        <v>0</v>
      </c>
      <c r="AW30" s="28">
        <f t="shared" si="13"/>
        <v>0</v>
      </c>
      <c r="AX30" s="28">
        <f t="shared" si="14"/>
        <v>0</v>
      </c>
    </row>
    <row r="31" spans="1:50" x14ac:dyDescent="0.35">
      <c r="A31" s="25" t="s">
        <v>113</v>
      </c>
      <c r="B31" s="25" t="s">
        <v>114</v>
      </c>
      <c r="C31" s="25" t="s">
        <v>117</v>
      </c>
      <c r="D31" s="25" t="s">
        <v>118</v>
      </c>
      <c r="E31" s="80">
        <v>3</v>
      </c>
      <c r="F31" s="32">
        <f t="shared" si="0"/>
        <v>49.34210526315789</v>
      </c>
      <c r="G31" s="34">
        <f t="shared" si="1"/>
        <v>29.605263157894736</v>
      </c>
      <c r="H31" s="28">
        <f t="shared" si="2"/>
        <v>6.5789473684210522</v>
      </c>
      <c r="I31" s="28">
        <f t="shared" si="3"/>
        <v>13.157894736842104</v>
      </c>
      <c r="J31" s="49">
        <v>0</v>
      </c>
      <c r="K31" s="47">
        <v>0</v>
      </c>
      <c r="L31" s="47">
        <v>6.5789473684210522</v>
      </c>
      <c r="M31" s="47">
        <v>6.5789473684210522</v>
      </c>
      <c r="N31" s="47">
        <v>9.8684210526315788</v>
      </c>
      <c r="O31" s="47">
        <v>6.5789473684210522</v>
      </c>
      <c r="P31" s="47">
        <v>0</v>
      </c>
      <c r="Q31" s="47">
        <v>0</v>
      </c>
      <c r="R31" s="47">
        <v>0</v>
      </c>
      <c r="S31" s="48">
        <v>0</v>
      </c>
      <c r="T31" s="49">
        <v>0</v>
      </c>
      <c r="U31" s="47">
        <v>0</v>
      </c>
      <c r="V31" s="47">
        <v>0</v>
      </c>
      <c r="W31" s="47">
        <v>0</v>
      </c>
      <c r="X31" s="47">
        <v>3.2894736842105261</v>
      </c>
      <c r="Y31" s="47">
        <v>3.2894736842105261</v>
      </c>
      <c r="Z31" s="47">
        <v>0</v>
      </c>
      <c r="AA31" s="47">
        <v>0</v>
      </c>
      <c r="AB31" s="47">
        <v>0</v>
      </c>
      <c r="AC31" s="48">
        <v>0</v>
      </c>
      <c r="AD31" s="55">
        <v>0</v>
      </c>
      <c r="AE31" s="47">
        <v>0</v>
      </c>
      <c r="AF31" s="47">
        <v>3.2894736842105261</v>
      </c>
      <c r="AG31" s="47">
        <v>3.2894736842105261</v>
      </c>
      <c r="AH31" s="47">
        <v>3.2894736842105261</v>
      </c>
      <c r="AI31" s="47">
        <v>3.2894736842105261</v>
      </c>
      <c r="AJ31" s="47">
        <v>0</v>
      </c>
      <c r="AK31" s="47">
        <v>0</v>
      </c>
      <c r="AL31" s="47">
        <v>0</v>
      </c>
      <c r="AM31" s="47">
        <v>0</v>
      </c>
      <c r="AN31" s="28">
        <f t="shared" si="4"/>
        <v>0</v>
      </c>
      <c r="AO31" s="28">
        <f t="shared" si="5"/>
        <v>0</v>
      </c>
      <c r="AP31" s="28">
        <f t="shared" si="6"/>
        <v>9.8684210526315788</v>
      </c>
      <c r="AQ31" s="28">
        <f t="shared" si="7"/>
        <v>9.8684210526315788</v>
      </c>
      <c r="AR31" s="28">
        <f t="shared" si="8"/>
        <v>16.44736842105263</v>
      </c>
      <c r="AS31" s="28">
        <f t="shared" si="9"/>
        <v>13.157894736842104</v>
      </c>
      <c r="AT31" s="28">
        <f t="shared" si="10"/>
        <v>0</v>
      </c>
      <c r="AU31" s="28">
        <f t="shared" si="11"/>
        <v>0</v>
      </c>
      <c r="AV31" s="28">
        <f t="shared" si="12"/>
        <v>0</v>
      </c>
      <c r="AW31" s="28">
        <f t="shared" si="13"/>
        <v>0</v>
      </c>
      <c r="AX31" s="28">
        <f t="shared" si="14"/>
        <v>49.34210526315789</v>
      </c>
    </row>
    <row r="32" spans="1:50" x14ac:dyDescent="0.35">
      <c r="A32" s="25" t="s">
        <v>113</v>
      </c>
      <c r="B32" s="25" t="s">
        <v>114</v>
      </c>
      <c r="C32" s="25" t="s">
        <v>119</v>
      </c>
      <c r="D32" s="25" t="s">
        <v>120</v>
      </c>
      <c r="E32" s="80">
        <v>4</v>
      </c>
      <c r="F32" s="32">
        <f t="shared" si="0"/>
        <v>0</v>
      </c>
      <c r="G32" s="34">
        <f t="shared" si="1"/>
        <v>0</v>
      </c>
      <c r="H32" s="28">
        <f t="shared" si="2"/>
        <v>0</v>
      </c>
      <c r="I32" s="28">
        <f t="shared" si="3"/>
        <v>0</v>
      </c>
      <c r="J32" s="49">
        <v>0</v>
      </c>
      <c r="K32" s="47">
        <v>0</v>
      </c>
      <c r="L32" s="47">
        <v>0</v>
      </c>
      <c r="M32" s="47">
        <v>0</v>
      </c>
      <c r="N32" s="47">
        <v>0</v>
      </c>
      <c r="O32" s="47">
        <v>0</v>
      </c>
      <c r="P32" s="47">
        <v>0</v>
      </c>
      <c r="Q32" s="47">
        <v>0</v>
      </c>
      <c r="R32" s="47">
        <v>0</v>
      </c>
      <c r="S32" s="48">
        <v>0</v>
      </c>
      <c r="T32" s="49">
        <v>0</v>
      </c>
      <c r="U32" s="47">
        <v>0</v>
      </c>
      <c r="V32" s="47">
        <v>0</v>
      </c>
      <c r="W32" s="47">
        <v>0</v>
      </c>
      <c r="X32" s="47">
        <v>0</v>
      </c>
      <c r="Y32" s="47">
        <v>0</v>
      </c>
      <c r="Z32" s="47">
        <v>0</v>
      </c>
      <c r="AA32" s="47">
        <v>0</v>
      </c>
      <c r="AB32" s="47">
        <v>0</v>
      </c>
      <c r="AC32" s="48">
        <v>0</v>
      </c>
      <c r="AD32" s="55">
        <v>0</v>
      </c>
      <c r="AE32" s="47">
        <v>0</v>
      </c>
      <c r="AF32" s="47">
        <v>0</v>
      </c>
      <c r="AG32" s="47">
        <v>0</v>
      </c>
      <c r="AH32" s="47">
        <v>0</v>
      </c>
      <c r="AI32" s="47">
        <v>0</v>
      </c>
      <c r="AJ32" s="47">
        <v>0</v>
      </c>
      <c r="AK32" s="47">
        <v>0</v>
      </c>
      <c r="AL32" s="47">
        <v>0</v>
      </c>
      <c r="AM32" s="47">
        <v>0</v>
      </c>
      <c r="AN32" s="28">
        <f t="shared" si="4"/>
        <v>0</v>
      </c>
      <c r="AO32" s="28">
        <f t="shared" si="5"/>
        <v>0</v>
      </c>
      <c r="AP32" s="28">
        <f t="shared" si="6"/>
        <v>0</v>
      </c>
      <c r="AQ32" s="28">
        <f t="shared" si="7"/>
        <v>0</v>
      </c>
      <c r="AR32" s="28">
        <f t="shared" si="8"/>
        <v>0</v>
      </c>
      <c r="AS32" s="28">
        <f t="shared" si="9"/>
        <v>0</v>
      </c>
      <c r="AT32" s="28">
        <f t="shared" si="10"/>
        <v>0</v>
      </c>
      <c r="AU32" s="28">
        <f t="shared" si="11"/>
        <v>0</v>
      </c>
      <c r="AV32" s="28">
        <f t="shared" si="12"/>
        <v>0</v>
      </c>
      <c r="AW32" s="28">
        <f t="shared" si="13"/>
        <v>0</v>
      </c>
      <c r="AX32" s="28">
        <f t="shared" si="14"/>
        <v>0</v>
      </c>
    </row>
    <row r="33" spans="1:50" x14ac:dyDescent="0.35">
      <c r="A33" s="25" t="s">
        <v>113</v>
      </c>
      <c r="B33" s="25" t="s">
        <v>114</v>
      </c>
      <c r="C33" s="25" t="s">
        <v>121</v>
      </c>
      <c r="D33" s="25" t="s">
        <v>122</v>
      </c>
      <c r="E33" s="80">
        <v>2</v>
      </c>
      <c r="F33" s="32">
        <f t="shared" si="0"/>
        <v>0</v>
      </c>
      <c r="G33" s="34">
        <f t="shared" si="1"/>
        <v>0</v>
      </c>
      <c r="H33" s="28">
        <f t="shared" si="2"/>
        <v>0</v>
      </c>
      <c r="I33" s="28">
        <f t="shared" si="3"/>
        <v>0</v>
      </c>
      <c r="J33" s="49">
        <v>0</v>
      </c>
      <c r="K33" s="47">
        <v>0</v>
      </c>
      <c r="L33" s="47">
        <v>0</v>
      </c>
      <c r="M33" s="47">
        <v>0</v>
      </c>
      <c r="N33" s="47">
        <v>0</v>
      </c>
      <c r="O33" s="47">
        <v>0</v>
      </c>
      <c r="P33" s="47">
        <v>0</v>
      </c>
      <c r="Q33" s="47">
        <v>0</v>
      </c>
      <c r="R33" s="47">
        <v>0</v>
      </c>
      <c r="S33" s="48">
        <v>0</v>
      </c>
      <c r="T33" s="49">
        <v>0</v>
      </c>
      <c r="U33" s="47">
        <v>0</v>
      </c>
      <c r="V33" s="47">
        <v>0</v>
      </c>
      <c r="W33" s="47">
        <v>0</v>
      </c>
      <c r="X33" s="47">
        <v>0</v>
      </c>
      <c r="Y33" s="47">
        <v>0</v>
      </c>
      <c r="Z33" s="47">
        <v>0</v>
      </c>
      <c r="AA33" s="47">
        <v>0</v>
      </c>
      <c r="AB33" s="47">
        <v>0</v>
      </c>
      <c r="AC33" s="48">
        <v>0</v>
      </c>
      <c r="AD33" s="55">
        <v>0</v>
      </c>
      <c r="AE33" s="47">
        <v>0</v>
      </c>
      <c r="AF33" s="47">
        <v>0</v>
      </c>
      <c r="AG33" s="47">
        <v>0</v>
      </c>
      <c r="AH33" s="47">
        <v>0</v>
      </c>
      <c r="AI33" s="47">
        <v>0</v>
      </c>
      <c r="AJ33" s="47">
        <v>0</v>
      </c>
      <c r="AK33" s="47">
        <v>0</v>
      </c>
      <c r="AL33" s="47">
        <v>0</v>
      </c>
      <c r="AM33" s="47">
        <v>0</v>
      </c>
      <c r="AN33" s="28">
        <f t="shared" si="4"/>
        <v>0</v>
      </c>
      <c r="AO33" s="28">
        <f t="shared" si="5"/>
        <v>0</v>
      </c>
      <c r="AP33" s="28">
        <f t="shared" si="6"/>
        <v>0</v>
      </c>
      <c r="AQ33" s="28">
        <f t="shared" si="7"/>
        <v>0</v>
      </c>
      <c r="AR33" s="28">
        <f t="shared" si="8"/>
        <v>0</v>
      </c>
      <c r="AS33" s="28">
        <f t="shared" si="9"/>
        <v>0</v>
      </c>
      <c r="AT33" s="28">
        <f t="shared" si="10"/>
        <v>0</v>
      </c>
      <c r="AU33" s="28">
        <f t="shared" si="11"/>
        <v>0</v>
      </c>
      <c r="AV33" s="28">
        <f t="shared" si="12"/>
        <v>0</v>
      </c>
      <c r="AW33" s="28">
        <f t="shared" si="13"/>
        <v>0</v>
      </c>
      <c r="AX33" s="28">
        <f t="shared" si="14"/>
        <v>0</v>
      </c>
    </row>
    <row r="34" spans="1:50" x14ac:dyDescent="0.35">
      <c r="A34" s="25" t="s">
        <v>113</v>
      </c>
      <c r="B34" s="25" t="s">
        <v>114</v>
      </c>
      <c r="C34" s="25" t="s">
        <v>123</v>
      </c>
      <c r="D34" s="25" t="s">
        <v>124</v>
      </c>
      <c r="E34" s="80">
        <v>2</v>
      </c>
      <c r="F34" s="32">
        <f t="shared" si="0"/>
        <v>0</v>
      </c>
      <c r="G34" s="34">
        <f t="shared" si="1"/>
        <v>0</v>
      </c>
      <c r="H34" s="28">
        <f t="shared" si="2"/>
        <v>0</v>
      </c>
      <c r="I34" s="28">
        <f t="shared" si="3"/>
        <v>0</v>
      </c>
      <c r="J34" s="49">
        <v>0</v>
      </c>
      <c r="K34" s="47">
        <v>0</v>
      </c>
      <c r="L34" s="47">
        <v>0</v>
      </c>
      <c r="M34" s="47">
        <v>0</v>
      </c>
      <c r="N34" s="47">
        <v>0</v>
      </c>
      <c r="O34" s="47">
        <v>0</v>
      </c>
      <c r="P34" s="47">
        <v>0</v>
      </c>
      <c r="Q34" s="47">
        <v>0</v>
      </c>
      <c r="R34" s="47">
        <v>0</v>
      </c>
      <c r="S34" s="48">
        <v>0</v>
      </c>
      <c r="T34" s="49">
        <v>0</v>
      </c>
      <c r="U34" s="47">
        <v>0</v>
      </c>
      <c r="V34" s="47">
        <v>0</v>
      </c>
      <c r="W34" s="47">
        <v>0</v>
      </c>
      <c r="X34" s="47">
        <v>0</v>
      </c>
      <c r="Y34" s="47">
        <v>0</v>
      </c>
      <c r="Z34" s="47">
        <v>0</v>
      </c>
      <c r="AA34" s="47">
        <v>0</v>
      </c>
      <c r="AB34" s="47">
        <v>0</v>
      </c>
      <c r="AC34" s="48">
        <v>0</v>
      </c>
      <c r="AD34" s="55">
        <v>0</v>
      </c>
      <c r="AE34" s="47">
        <v>0</v>
      </c>
      <c r="AF34" s="47">
        <v>0</v>
      </c>
      <c r="AG34" s="47">
        <v>0</v>
      </c>
      <c r="AH34" s="47">
        <v>0</v>
      </c>
      <c r="AI34" s="47">
        <v>0</v>
      </c>
      <c r="AJ34" s="47">
        <v>0</v>
      </c>
      <c r="AK34" s="47">
        <v>0</v>
      </c>
      <c r="AL34" s="47">
        <v>0</v>
      </c>
      <c r="AM34" s="47">
        <v>0</v>
      </c>
      <c r="AN34" s="28">
        <f t="shared" si="4"/>
        <v>0</v>
      </c>
      <c r="AO34" s="28">
        <f t="shared" si="5"/>
        <v>0</v>
      </c>
      <c r="AP34" s="28">
        <f t="shared" si="6"/>
        <v>0</v>
      </c>
      <c r="AQ34" s="28">
        <f t="shared" si="7"/>
        <v>0</v>
      </c>
      <c r="AR34" s="28">
        <f t="shared" si="8"/>
        <v>0</v>
      </c>
      <c r="AS34" s="28">
        <f t="shared" si="9"/>
        <v>0</v>
      </c>
      <c r="AT34" s="28">
        <f t="shared" si="10"/>
        <v>0</v>
      </c>
      <c r="AU34" s="28">
        <f t="shared" si="11"/>
        <v>0</v>
      </c>
      <c r="AV34" s="28">
        <f t="shared" si="12"/>
        <v>0</v>
      </c>
      <c r="AW34" s="28">
        <f t="shared" si="13"/>
        <v>0</v>
      </c>
      <c r="AX34" s="28">
        <f t="shared" si="14"/>
        <v>0</v>
      </c>
    </row>
    <row r="35" spans="1:50" x14ac:dyDescent="0.35">
      <c r="A35" s="25" t="s">
        <v>113</v>
      </c>
      <c r="B35" s="25" t="s">
        <v>114</v>
      </c>
      <c r="C35" s="25" t="s">
        <v>125</v>
      </c>
      <c r="D35" s="25" t="s">
        <v>126</v>
      </c>
      <c r="E35" s="80">
        <v>2</v>
      </c>
      <c r="F35" s="32">
        <f t="shared" si="0"/>
        <v>0</v>
      </c>
      <c r="G35" s="34">
        <f t="shared" si="1"/>
        <v>0</v>
      </c>
      <c r="H35" s="28">
        <f t="shared" si="2"/>
        <v>0</v>
      </c>
      <c r="I35" s="28">
        <f t="shared" si="3"/>
        <v>0</v>
      </c>
      <c r="J35" s="49">
        <v>0</v>
      </c>
      <c r="K35" s="47">
        <v>0</v>
      </c>
      <c r="L35" s="47">
        <v>0</v>
      </c>
      <c r="M35" s="47">
        <v>0</v>
      </c>
      <c r="N35" s="47">
        <v>0</v>
      </c>
      <c r="O35" s="47">
        <v>0</v>
      </c>
      <c r="P35" s="47">
        <v>0</v>
      </c>
      <c r="Q35" s="47">
        <v>0</v>
      </c>
      <c r="R35" s="47">
        <v>0</v>
      </c>
      <c r="S35" s="48">
        <v>0</v>
      </c>
      <c r="T35" s="49">
        <v>0</v>
      </c>
      <c r="U35" s="47">
        <v>0</v>
      </c>
      <c r="V35" s="47">
        <v>0</v>
      </c>
      <c r="W35" s="47">
        <v>0</v>
      </c>
      <c r="X35" s="47">
        <v>0</v>
      </c>
      <c r="Y35" s="47">
        <v>0</v>
      </c>
      <c r="Z35" s="47">
        <v>0</v>
      </c>
      <c r="AA35" s="47">
        <v>0</v>
      </c>
      <c r="AB35" s="47">
        <v>0</v>
      </c>
      <c r="AC35" s="48">
        <v>0</v>
      </c>
      <c r="AD35" s="55">
        <v>0</v>
      </c>
      <c r="AE35" s="47">
        <v>0</v>
      </c>
      <c r="AF35" s="47">
        <v>0</v>
      </c>
      <c r="AG35" s="47">
        <v>0</v>
      </c>
      <c r="AH35" s="47">
        <v>0</v>
      </c>
      <c r="AI35" s="47">
        <v>0</v>
      </c>
      <c r="AJ35" s="47">
        <v>0</v>
      </c>
      <c r="AK35" s="47">
        <v>0</v>
      </c>
      <c r="AL35" s="47">
        <v>0</v>
      </c>
      <c r="AM35" s="47">
        <v>0</v>
      </c>
      <c r="AN35" s="28">
        <f t="shared" si="4"/>
        <v>0</v>
      </c>
      <c r="AO35" s="28">
        <f t="shared" si="5"/>
        <v>0</v>
      </c>
      <c r="AP35" s="28">
        <f t="shared" si="6"/>
        <v>0</v>
      </c>
      <c r="AQ35" s="28">
        <f t="shared" si="7"/>
        <v>0</v>
      </c>
      <c r="AR35" s="28">
        <f t="shared" si="8"/>
        <v>0</v>
      </c>
      <c r="AS35" s="28">
        <f t="shared" si="9"/>
        <v>0</v>
      </c>
      <c r="AT35" s="28">
        <f t="shared" si="10"/>
        <v>0</v>
      </c>
      <c r="AU35" s="28">
        <f t="shared" si="11"/>
        <v>0</v>
      </c>
      <c r="AV35" s="28">
        <f t="shared" si="12"/>
        <v>0</v>
      </c>
      <c r="AW35" s="28">
        <f t="shared" si="13"/>
        <v>0</v>
      </c>
      <c r="AX35" s="28">
        <f t="shared" si="14"/>
        <v>0</v>
      </c>
    </row>
    <row r="36" spans="1:50" x14ac:dyDescent="0.35">
      <c r="A36" s="25" t="s">
        <v>113</v>
      </c>
      <c r="B36" s="25" t="s">
        <v>114</v>
      </c>
      <c r="C36" s="25" t="s">
        <v>127</v>
      </c>
      <c r="D36" s="25" t="s">
        <v>128</v>
      </c>
      <c r="E36" s="80">
        <v>3</v>
      </c>
      <c r="F36" s="32">
        <f t="shared" si="0"/>
        <v>125</v>
      </c>
      <c r="G36" s="34">
        <f t="shared" si="1"/>
        <v>72.368421052631575</v>
      </c>
      <c r="H36" s="28">
        <f t="shared" si="2"/>
        <v>19.736842105263158</v>
      </c>
      <c r="I36" s="28">
        <f t="shared" si="3"/>
        <v>32.89473684210526</v>
      </c>
      <c r="J36" s="49">
        <v>3.2894736842105261</v>
      </c>
      <c r="K36" s="47">
        <v>3.2894736842105261</v>
      </c>
      <c r="L36" s="47">
        <v>13.157894736842104</v>
      </c>
      <c r="M36" s="47">
        <v>13.157894736842104</v>
      </c>
      <c r="N36" s="47">
        <v>19.736842105263158</v>
      </c>
      <c r="O36" s="47">
        <v>19.736842105263158</v>
      </c>
      <c r="P36" s="47">
        <v>0</v>
      </c>
      <c r="Q36" s="47">
        <v>0</v>
      </c>
      <c r="R36" s="47">
        <v>0</v>
      </c>
      <c r="S36" s="48">
        <v>0</v>
      </c>
      <c r="T36" s="49">
        <v>0</v>
      </c>
      <c r="U36" s="47">
        <v>0</v>
      </c>
      <c r="V36" s="47">
        <v>3.2894736842105261</v>
      </c>
      <c r="W36" s="47">
        <v>3.2894736842105261</v>
      </c>
      <c r="X36" s="47">
        <v>6.5789473684210522</v>
      </c>
      <c r="Y36" s="47">
        <v>6.5789473684210522</v>
      </c>
      <c r="Z36" s="47">
        <v>0</v>
      </c>
      <c r="AA36" s="47">
        <v>0</v>
      </c>
      <c r="AB36" s="47">
        <v>0</v>
      </c>
      <c r="AC36" s="48">
        <v>0</v>
      </c>
      <c r="AD36" s="55">
        <v>0</v>
      </c>
      <c r="AE36" s="47">
        <v>0</v>
      </c>
      <c r="AF36" s="47">
        <v>6.5789473684210522</v>
      </c>
      <c r="AG36" s="47">
        <v>6.5789473684210522</v>
      </c>
      <c r="AH36" s="47">
        <v>9.8684210526315788</v>
      </c>
      <c r="AI36" s="47">
        <v>9.8684210526315788</v>
      </c>
      <c r="AJ36" s="47">
        <v>0</v>
      </c>
      <c r="AK36" s="47">
        <v>0</v>
      </c>
      <c r="AL36" s="47">
        <v>0</v>
      </c>
      <c r="AM36" s="47">
        <v>0</v>
      </c>
      <c r="AN36" s="28">
        <f t="shared" si="4"/>
        <v>3.2894736842105261</v>
      </c>
      <c r="AO36" s="28">
        <f t="shared" si="5"/>
        <v>3.2894736842105261</v>
      </c>
      <c r="AP36" s="28">
        <f t="shared" si="6"/>
        <v>23.026315789473681</v>
      </c>
      <c r="AQ36" s="28">
        <f t="shared" si="7"/>
        <v>23.026315789473681</v>
      </c>
      <c r="AR36" s="28">
        <f t="shared" si="8"/>
        <v>36.184210526315788</v>
      </c>
      <c r="AS36" s="28">
        <f t="shared" si="9"/>
        <v>36.184210526315788</v>
      </c>
      <c r="AT36" s="28">
        <f t="shared" si="10"/>
        <v>0</v>
      </c>
      <c r="AU36" s="28">
        <f t="shared" si="11"/>
        <v>0</v>
      </c>
      <c r="AV36" s="28">
        <f t="shared" si="12"/>
        <v>0</v>
      </c>
      <c r="AW36" s="28">
        <f t="shared" si="13"/>
        <v>0</v>
      </c>
      <c r="AX36" s="28">
        <f t="shared" si="14"/>
        <v>124.99999999999997</v>
      </c>
    </row>
    <row r="37" spans="1:50" x14ac:dyDescent="0.35">
      <c r="A37" s="25" t="s">
        <v>113</v>
      </c>
      <c r="B37" s="25" t="s">
        <v>114</v>
      </c>
      <c r="C37" s="25" t="s">
        <v>129</v>
      </c>
      <c r="D37" s="25" t="s">
        <v>130</v>
      </c>
      <c r="E37" s="80">
        <v>4</v>
      </c>
      <c r="F37" s="32">
        <f t="shared" si="0"/>
        <v>0</v>
      </c>
      <c r="G37" s="34">
        <f t="shared" si="1"/>
        <v>0</v>
      </c>
      <c r="H37" s="28">
        <f t="shared" si="2"/>
        <v>0</v>
      </c>
      <c r="I37" s="28">
        <f t="shared" si="3"/>
        <v>0</v>
      </c>
      <c r="J37" s="49">
        <v>0</v>
      </c>
      <c r="K37" s="47">
        <v>0</v>
      </c>
      <c r="L37" s="47">
        <v>0</v>
      </c>
      <c r="M37" s="47">
        <v>0</v>
      </c>
      <c r="N37" s="47">
        <v>0</v>
      </c>
      <c r="O37" s="47">
        <v>0</v>
      </c>
      <c r="P37" s="47">
        <v>0</v>
      </c>
      <c r="Q37" s="47">
        <v>0</v>
      </c>
      <c r="R37" s="47">
        <v>0</v>
      </c>
      <c r="S37" s="48">
        <v>0</v>
      </c>
      <c r="T37" s="49">
        <v>0</v>
      </c>
      <c r="U37" s="47">
        <v>0</v>
      </c>
      <c r="V37" s="47">
        <v>0</v>
      </c>
      <c r="W37" s="47">
        <v>0</v>
      </c>
      <c r="X37" s="47">
        <v>0</v>
      </c>
      <c r="Y37" s="47">
        <v>0</v>
      </c>
      <c r="Z37" s="47">
        <v>0</v>
      </c>
      <c r="AA37" s="47">
        <v>0</v>
      </c>
      <c r="AB37" s="47">
        <v>0</v>
      </c>
      <c r="AC37" s="48">
        <v>0</v>
      </c>
      <c r="AD37" s="55">
        <v>0</v>
      </c>
      <c r="AE37" s="47">
        <v>0</v>
      </c>
      <c r="AF37" s="47">
        <v>0</v>
      </c>
      <c r="AG37" s="47">
        <v>0</v>
      </c>
      <c r="AH37" s="47">
        <v>0</v>
      </c>
      <c r="AI37" s="47">
        <v>0</v>
      </c>
      <c r="AJ37" s="47">
        <v>0</v>
      </c>
      <c r="AK37" s="47">
        <v>0</v>
      </c>
      <c r="AL37" s="47">
        <v>0</v>
      </c>
      <c r="AM37" s="47">
        <v>0</v>
      </c>
      <c r="AN37" s="28">
        <f t="shared" si="4"/>
        <v>0</v>
      </c>
      <c r="AO37" s="28">
        <f t="shared" si="5"/>
        <v>0</v>
      </c>
      <c r="AP37" s="28">
        <f t="shared" si="6"/>
        <v>0</v>
      </c>
      <c r="AQ37" s="28">
        <f t="shared" si="7"/>
        <v>0</v>
      </c>
      <c r="AR37" s="28">
        <f t="shared" si="8"/>
        <v>0</v>
      </c>
      <c r="AS37" s="28">
        <f t="shared" si="9"/>
        <v>0</v>
      </c>
      <c r="AT37" s="28">
        <f t="shared" si="10"/>
        <v>0</v>
      </c>
      <c r="AU37" s="28">
        <f t="shared" si="11"/>
        <v>0</v>
      </c>
      <c r="AV37" s="28">
        <f t="shared" si="12"/>
        <v>0</v>
      </c>
      <c r="AW37" s="28">
        <f t="shared" si="13"/>
        <v>0</v>
      </c>
      <c r="AX37" s="28">
        <f t="shared" si="14"/>
        <v>0</v>
      </c>
    </row>
    <row r="38" spans="1:50" x14ac:dyDescent="0.35">
      <c r="A38" s="25" t="s">
        <v>113</v>
      </c>
      <c r="B38" s="25" t="s">
        <v>114</v>
      </c>
      <c r="C38" s="25" t="s">
        <v>131</v>
      </c>
      <c r="D38" s="25" t="s">
        <v>132</v>
      </c>
      <c r="E38" s="80">
        <v>4</v>
      </c>
      <c r="F38" s="32">
        <f t="shared" si="0"/>
        <v>23.026315789473681</v>
      </c>
      <c r="G38" s="34">
        <f t="shared" si="1"/>
        <v>13.157894736842104</v>
      </c>
      <c r="H38" s="28">
        <f t="shared" si="2"/>
        <v>3.2894736842105261</v>
      </c>
      <c r="I38" s="28">
        <f t="shared" si="3"/>
        <v>6.5789473684210522</v>
      </c>
      <c r="J38" s="49">
        <v>0</v>
      </c>
      <c r="K38" s="47">
        <v>0</v>
      </c>
      <c r="L38" s="47">
        <v>3.2894736842105261</v>
      </c>
      <c r="M38" s="47">
        <v>3.2894736842105261</v>
      </c>
      <c r="N38" s="47">
        <v>3.2894736842105261</v>
      </c>
      <c r="O38" s="47">
        <v>3.2894736842105261</v>
      </c>
      <c r="P38" s="47">
        <v>0</v>
      </c>
      <c r="Q38" s="47">
        <v>0</v>
      </c>
      <c r="R38" s="47">
        <v>0</v>
      </c>
      <c r="S38" s="48">
        <v>0</v>
      </c>
      <c r="T38" s="49">
        <v>0</v>
      </c>
      <c r="U38" s="47">
        <v>0</v>
      </c>
      <c r="V38" s="47">
        <v>0</v>
      </c>
      <c r="W38" s="47">
        <v>0</v>
      </c>
      <c r="X38" s="47">
        <v>3.2894736842105261</v>
      </c>
      <c r="Y38" s="47">
        <v>0</v>
      </c>
      <c r="Z38" s="47">
        <v>0</v>
      </c>
      <c r="AA38" s="47">
        <v>0</v>
      </c>
      <c r="AB38" s="47">
        <v>0</v>
      </c>
      <c r="AC38" s="48">
        <v>0</v>
      </c>
      <c r="AD38" s="55">
        <v>0</v>
      </c>
      <c r="AE38" s="47">
        <v>0</v>
      </c>
      <c r="AF38" s="47">
        <v>0</v>
      </c>
      <c r="AG38" s="47">
        <v>0</v>
      </c>
      <c r="AH38" s="47">
        <v>3.2894736842105261</v>
      </c>
      <c r="AI38" s="47">
        <v>3.2894736842105261</v>
      </c>
      <c r="AJ38" s="47">
        <v>0</v>
      </c>
      <c r="AK38" s="47">
        <v>0</v>
      </c>
      <c r="AL38" s="47">
        <v>0</v>
      </c>
      <c r="AM38" s="47">
        <v>0</v>
      </c>
      <c r="AN38" s="28">
        <f t="shared" si="4"/>
        <v>0</v>
      </c>
      <c r="AO38" s="28">
        <f t="shared" si="5"/>
        <v>0</v>
      </c>
      <c r="AP38" s="28">
        <f t="shared" si="6"/>
        <v>3.2894736842105261</v>
      </c>
      <c r="AQ38" s="28">
        <f t="shared" si="7"/>
        <v>3.2894736842105261</v>
      </c>
      <c r="AR38" s="28">
        <f t="shared" si="8"/>
        <v>9.8684210526315788</v>
      </c>
      <c r="AS38" s="28">
        <f t="shared" si="9"/>
        <v>6.5789473684210522</v>
      </c>
      <c r="AT38" s="28">
        <f t="shared" si="10"/>
        <v>0</v>
      </c>
      <c r="AU38" s="28">
        <f t="shared" si="11"/>
        <v>0</v>
      </c>
      <c r="AV38" s="28">
        <f t="shared" si="12"/>
        <v>0</v>
      </c>
      <c r="AW38" s="28">
        <f t="shared" si="13"/>
        <v>0</v>
      </c>
      <c r="AX38" s="28">
        <f t="shared" si="14"/>
        <v>23.026315789473681</v>
      </c>
    </row>
    <row r="39" spans="1:50" x14ac:dyDescent="0.35">
      <c r="A39" s="25" t="s">
        <v>113</v>
      </c>
      <c r="B39" s="25" t="s">
        <v>114</v>
      </c>
      <c r="C39" s="25" t="s">
        <v>133</v>
      </c>
      <c r="D39" s="25" t="s">
        <v>134</v>
      </c>
      <c r="E39" s="80">
        <v>0</v>
      </c>
      <c r="F39" s="32">
        <f t="shared" si="0"/>
        <v>0</v>
      </c>
      <c r="G39" s="34">
        <f t="shared" si="1"/>
        <v>0</v>
      </c>
      <c r="H39" s="28">
        <f t="shared" si="2"/>
        <v>0</v>
      </c>
      <c r="I39" s="28">
        <f t="shared" si="3"/>
        <v>0</v>
      </c>
      <c r="J39" s="49">
        <v>0</v>
      </c>
      <c r="K39" s="47">
        <v>0</v>
      </c>
      <c r="L39" s="47">
        <v>0</v>
      </c>
      <c r="M39" s="47">
        <v>0</v>
      </c>
      <c r="N39" s="47">
        <v>0</v>
      </c>
      <c r="O39" s="47">
        <v>0</v>
      </c>
      <c r="P39" s="47">
        <v>0</v>
      </c>
      <c r="Q39" s="47">
        <v>0</v>
      </c>
      <c r="R39" s="47">
        <v>0</v>
      </c>
      <c r="S39" s="48">
        <v>0</v>
      </c>
      <c r="T39" s="49">
        <v>0</v>
      </c>
      <c r="U39" s="47">
        <v>0</v>
      </c>
      <c r="V39" s="47">
        <v>0</v>
      </c>
      <c r="W39" s="47">
        <v>0</v>
      </c>
      <c r="X39" s="47">
        <v>0</v>
      </c>
      <c r="Y39" s="47">
        <v>0</v>
      </c>
      <c r="Z39" s="47">
        <v>0</v>
      </c>
      <c r="AA39" s="47">
        <v>0</v>
      </c>
      <c r="AB39" s="47">
        <v>0</v>
      </c>
      <c r="AC39" s="48">
        <v>0</v>
      </c>
      <c r="AD39" s="55">
        <v>0</v>
      </c>
      <c r="AE39" s="47">
        <v>0</v>
      </c>
      <c r="AF39" s="47">
        <v>0</v>
      </c>
      <c r="AG39" s="47">
        <v>0</v>
      </c>
      <c r="AH39" s="47">
        <v>0</v>
      </c>
      <c r="AI39" s="47">
        <v>0</v>
      </c>
      <c r="AJ39" s="47">
        <v>0</v>
      </c>
      <c r="AK39" s="47">
        <v>0</v>
      </c>
      <c r="AL39" s="47">
        <v>0</v>
      </c>
      <c r="AM39" s="47">
        <v>0</v>
      </c>
      <c r="AN39" s="28">
        <f t="shared" si="4"/>
        <v>0</v>
      </c>
      <c r="AO39" s="28">
        <f t="shared" si="5"/>
        <v>0</v>
      </c>
      <c r="AP39" s="28">
        <f t="shared" si="6"/>
        <v>0</v>
      </c>
      <c r="AQ39" s="28">
        <f t="shared" si="7"/>
        <v>0</v>
      </c>
      <c r="AR39" s="28">
        <f t="shared" si="8"/>
        <v>0</v>
      </c>
      <c r="AS39" s="28">
        <f t="shared" si="9"/>
        <v>0</v>
      </c>
      <c r="AT39" s="28">
        <f t="shared" si="10"/>
        <v>0</v>
      </c>
      <c r="AU39" s="28">
        <f t="shared" si="11"/>
        <v>0</v>
      </c>
      <c r="AV39" s="28">
        <f t="shared" si="12"/>
        <v>0</v>
      </c>
      <c r="AW39" s="28">
        <f t="shared" si="13"/>
        <v>0</v>
      </c>
      <c r="AX39" s="28">
        <f t="shared" si="14"/>
        <v>0</v>
      </c>
    </row>
    <row r="40" spans="1:50" x14ac:dyDescent="0.35">
      <c r="A40" s="25" t="s">
        <v>113</v>
      </c>
      <c r="B40" s="25" t="s">
        <v>114</v>
      </c>
      <c r="C40" s="25" t="s">
        <v>135</v>
      </c>
      <c r="D40" s="25" t="s">
        <v>136</v>
      </c>
      <c r="E40" s="80">
        <v>3</v>
      </c>
      <c r="F40" s="32">
        <f t="shared" si="0"/>
        <v>19.736842105263158</v>
      </c>
      <c r="G40" s="34">
        <f t="shared" si="1"/>
        <v>13.157894736842104</v>
      </c>
      <c r="H40" s="28">
        <f t="shared" si="2"/>
        <v>0</v>
      </c>
      <c r="I40" s="28">
        <f t="shared" si="3"/>
        <v>6.5789473684210522</v>
      </c>
      <c r="J40" s="49">
        <v>0</v>
      </c>
      <c r="K40" s="47">
        <v>0</v>
      </c>
      <c r="L40" s="47">
        <v>3.2894736842105261</v>
      </c>
      <c r="M40" s="47">
        <v>3.2894736842105261</v>
      </c>
      <c r="N40" s="47">
        <v>3.2894736842105261</v>
      </c>
      <c r="O40" s="47">
        <v>3.2894736842105261</v>
      </c>
      <c r="P40" s="47">
        <v>0</v>
      </c>
      <c r="Q40" s="47">
        <v>0</v>
      </c>
      <c r="R40" s="47">
        <v>0</v>
      </c>
      <c r="S40" s="48">
        <v>0</v>
      </c>
      <c r="T40" s="49">
        <v>0</v>
      </c>
      <c r="U40" s="47">
        <v>0</v>
      </c>
      <c r="V40" s="47">
        <v>0</v>
      </c>
      <c r="W40" s="47">
        <v>0</v>
      </c>
      <c r="X40" s="47">
        <v>0</v>
      </c>
      <c r="Y40" s="47">
        <v>0</v>
      </c>
      <c r="Z40" s="47">
        <v>0</v>
      </c>
      <c r="AA40" s="47">
        <v>0</v>
      </c>
      <c r="AB40" s="47">
        <v>0</v>
      </c>
      <c r="AC40" s="48">
        <v>0</v>
      </c>
      <c r="AD40" s="55">
        <v>0</v>
      </c>
      <c r="AE40" s="47">
        <v>0</v>
      </c>
      <c r="AF40" s="47">
        <v>0</v>
      </c>
      <c r="AG40" s="47">
        <v>0</v>
      </c>
      <c r="AH40" s="47">
        <v>3.2894736842105261</v>
      </c>
      <c r="AI40" s="47">
        <v>3.2894736842105261</v>
      </c>
      <c r="AJ40" s="47">
        <v>0</v>
      </c>
      <c r="AK40" s="47">
        <v>0</v>
      </c>
      <c r="AL40" s="47">
        <v>0</v>
      </c>
      <c r="AM40" s="47">
        <v>0</v>
      </c>
      <c r="AN40" s="28">
        <f t="shared" si="4"/>
        <v>0</v>
      </c>
      <c r="AO40" s="28">
        <f t="shared" si="5"/>
        <v>0</v>
      </c>
      <c r="AP40" s="28">
        <f t="shared" si="6"/>
        <v>3.2894736842105261</v>
      </c>
      <c r="AQ40" s="28">
        <f t="shared" si="7"/>
        <v>3.2894736842105261</v>
      </c>
      <c r="AR40" s="28">
        <f t="shared" si="8"/>
        <v>6.5789473684210522</v>
      </c>
      <c r="AS40" s="28">
        <f t="shared" si="9"/>
        <v>6.5789473684210522</v>
      </c>
      <c r="AT40" s="28">
        <f t="shared" si="10"/>
        <v>0</v>
      </c>
      <c r="AU40" s="28">
        <f t="shared" si="11"/>
        <v>0</v>
      </c>
      <c r="AV40" s="28">
        <f t="shared" si="12"/>
        <v>0</v>
      </c>
      <c r="AW40" s="28">
        <f t="shared" si="13"/>
        <v>0</v>
      </c>
      <c r="AX40" s="28">
        <f t="shared" si="14"/>
        <v>19.736842105263158</v>
      </c>
    </row>
    <row r="41" spans="1:50" x14ac:dyDescent="0.35">
      <c r="A41" s="25" t="s">
        <v>113</v>
      </c>
      <c r="B41" s="25" t="s">
        <v>114</v>
      </c>
      <c r="C41" s="25" t="s">
        <v>137</v>
      </c>
      <c r="D41" s="25" t="s">
        <v>138</v>
      </c>
      <c r="E41" s="80">
        <v>2</v>
      </c>
      <c r="F41" s="32">
        <f t="shared" ref="F41:F72" si="15">SUM(G41:I41)</f>
        <v>0</v>
      </c>
      <c r="G41" s="34">
        <f t="shared" ref="G41:G73" si="16">SUM(J41:S41)</f>
        <v>0</v>
      </c>
      <c r="H41" s="28">
        <f t="shared" ref="H41:H73" si="17">SUM(T41:AC41)</f>
        <v>0</v>
      </c>
      <c r="I41" s="28">
        <f t="shared" ref="I41:I73" si="18">SUM(AD41:AM41)</f>
        <v>0</v>
      </c>
      <c r="J41" s="49">
        <v>0</v>
      </c>
      <c r="K41" s="47">
        <v>0</v>
      </c>
      <c r="L41" s="47">
        <v>0</v>
      </c>
      <c r="M41" s="47">
        <v>0</v>
      </c>
      <c r="N41" s="47">
        <v>0</v>
      </c>
      <c r="O41" s="47">
        <v>0</v>
      </c>
      <c r="P41" s="47">
        <v>0</v>
      </c>
      <c r="Q41" s="47">
        <v>0</v>
      </c>
      <c r="R41" s="47">
        <v>0</v>
      </c>
      <c r="S41" s="48">
        <v>0</v>
      </c>
      <c r="T41" s="49">
        <v>0</v>
      </c>
      <c r="U41" s="47">
        <v>0</v>
      </c>
      <c r="V41" s="47">
        <v>0</v>
      </c>
      <c r="W41" s="47">
        <v>0</v>
      </c>
      <c r="X41" s="47">
        <v>0</v>
      </c>
      <c r="Y41" s="47">
        <v>0</v>
      </c>
      <c r="Z41" s="47">
        <v>0</v>
      </c>
      <c r="AA41" s="47">
        <v>0</v>
      </c>
      <c r="AB41" s="47">
        <v>0</v>
      </c>
      <c r="AC41" s="48">
        <v>0</v>
      </c>
      <c r="AD41" s="55">
        <v>0</v>
      </c>
      <c r="AE41" s="47">
        <v>0</v>
      </c>
      <c r="AF41" s="47">
        <v>0</v>
      </c>
      <c r="AG41" s="47">
        <v>0</v>
      </c>
      <c r="AH41" s="47">
        <v>0</v>
      </c>
      <c r="AI41" s="47">
        <v>0</v>
      </c>
      <c r="AJ41" s="47">
        <v>0</v>
      </c>
      <c r="AK41" s="47">
        <v>0</v>
      </c>
      <c r="AL41" s="47">
        <v>0</v>
      </c>
      <c r="AM41" s="47">
        <v>0</v>
      </c>
      <c r="AN41" s="28">
        <f t="shared" ref="AN41:AN73" si="19">SUM(J41+T41+AD41)</f>
        <v>0</v>
      </c>
      <c r="AO41" s="28">
        <f t="shared" ref="AO41:AO73" si="20">SUM(K41+U41+AE41)</f>
        <v>0</v>
      </c>
      <c r="AP41" s="28">
        <f t="shared" ref="AP41:AP73" si="21">SUM(L41+V41+AF41)</f>
        <v>0</v>
      </c>
      <c r="AQ41" s="28">
        <f t="shared" ref="AQ41:AQ73" si="22">SUM(M41+W41+AG41)</f>
        <v>0</v>
      </c>
      <c r="AR41" s="28">
        <f t="shared" ref="AR41:AR73" si="23">SUM(N41+X41+AH41)</f>
        <v>0</v>
      </c>
      <c r="AS41" s="28">
        <f t="shared" ref="AS41:AS73" si="24">SUM(O41+Y41+AI41)</f>
        <v>0</v>
      </c>
      <c r="AT41" s="28">
        <f t="shared" ref="AT41:AT73" si="25">SUM(P41+Z41+AJ41)</f>
        <v>0</v>
      </c>
      <c r="AU41" s="28">
        <f t="shared" ref="AU41:AU73" si="26">SUM(Q41+AA41+AK41)</f>
        <v>0</v>
      </c>
      <c r="AV41" s="28">
        <f t="shared" ref="AV41:AV73" si="27">SUM(R41+AB41+AL41)</f>
        <v>0</v>
      </c>
      <c r="AW41" s="28">
        <f t="shared" ref="AW41:AW73" si="28">SUM(S41+AC41+AM41)</f>
        <v>0</v>
      </c>
      <c r="AX41" s="28">
        <f t="shared" ref="AX41:AX72" si="29">SUM(AN41:AW41)</f>
        <v>0</v>
      </c>
    </row>
    <row r="42" spans="1:50" x14ac:dyDescent="0.35">
      <c r="A42" s="25" t="s">
        <v>113</v>
      </c>
      <c r="B42" s="25" t="s">
        <v>114</v>
      </c>
      <c r="C42" s="25" t="s">
        <v>139</v>
      </c>
      <c r="D42" s="25" t="s">
        <v>140</v>
      </c>
      <c r="E42" s="80">
        <v>4</v>
      </c>
      <c r="F42" s="32">
        <f t="shared" si="15"/>
        <v>88.815789473684191</v>
      </c>
      <c r="G42" s="34">
        <f t="shared" si="16"/>
        <v>52.631578947368418</v>
      </c>
      <c r="H42" s="28">
        <f t="shared" si="17"/>
        <v>16.44736842105263</v>
      </c>
      <c r="I42" s="28">
        <f t="shared" si="18"/>
        <v>19.736842105263158</v>
      </c>
      <c r="J42" s="49">
        <v>3.2894736842105261</v>
      </c>
      <c r="K42" s="47">
        <v>3.2894736842105261</v>
      </c>
      <c r="L42" s="47">
        <v>9.8684210526315788</v>
      </c>
      <c r="M42" s="47">
        <v>9.8684210526315788</v>
      </c>
      <c r="N42" s="47">
        <v>13.157894736842104</v>
      </c>
      <c r="O42" s="47">
        <v>13.157894736842104</v>
      </c>
      <c r="P42" s="47">
        <v>0</v>
      </c>
      <c r="Q42" s="47">
        <v>0</v>
      </c>
      <c r="R42" s="47">
        <v>0</v>
      </c>
      <c r="S42" s="48">
        <v>0</v>
      </c>
      <c r="T42" s="49">
        <v>0</v>
      </c>
      <c r="U42" s="47">
        <v>0</v>
      </c>
      <c r="V42" s="47">
        <v>3.2894736842105261</v>
      </c>
      <c r="W42" s="47">
        <v>3.2894736842105261</v>
      </c>
      <c r="X42" s="47">
        <v>6.5789473684210522</v>
      </c>
      <c r="Y42" s="47">
        <v>3.2894736842105261</v>
      </c>
      <c r="Z42" s="47">
        <v>0</v>
      </c>
      <c r="AA42" s="47">
        <v>0</v>
      </c>
      <c r="AB42" s="47">
        <v>0</v>
      </c>
      <c r="AC42" s="48">
        <v>0</v>
      </c>
      <c r="AD42" s="55">
        <v>0</v>
      </c>
      <c r="AE42" s="47">
        <v>0</v>
      </c>
      <c r="AF42" s="47">
        <v>3.2894736842105261</v>
      </c>
      <c r="AG42" s="47">
        <v>3.2894736842105261</v>
      </c>
      <c r="AH42" s="47">
        <v>6.5789473684210522</v>
      </c>
      <c r="AI42" s="47">
        <v>6.5789473684210522</v>
      </c>
      <c r="AJ42" s="47">
        <v>0</v>
      </c>
      <c r="AK42" s="47">
        <v>0</v>
      </c>
      <c r="AL42" s="47">
        <v>0</v>
      </c>
      <c r="AM42" s="47">
        <v>0</v>
      </c>
      <c r="AN42" s="28">
        <f t="shared" si="19"/>
        <v>3.2894736842105261</v>
      </c>
      <c r="AO42" s="28">
        <f t="shared" si="20"/>
        <v>3.2894736842105261</v>
      </c>
      <c r="AP42" s="28">
        <f t="shared" si="21"/>
        <v>16.44736842105263</v>
      </c>
      <c r="AQ42" s="28">
        <f t="shared" si="22"/>
        <v>16.44736842105263</v>
      </c>
      <c r="AR42" s="28">
        <f t="shared" si="23"/>
        <v>26.315789473684209</v>
      </c>
      <c r="AS42" s="28">
        <f t="shared" si="24"/>
        <v>23.026315789473681</v>
      </c>
      <c r="AT42" s="28">
        <f t="shared" si="25"/>
        <v>0</v>
      </c>
      <c r="AU42" s="28">
        <f t="shared" si="26"/>
        <v>0</v>
      </c>
      <c r="AV42" s="28">
        <f t="shared" si="27"/>
        <v>0</v>
      </c>
      <c r="AW42" s="28">
        <f t="shared" si="28"/>
        <v>0</v>
      </c>
      <c r="AX42" s="28">
        <f t="shared" si="29"/>
        <v>88.815789473684205</v>
      </c>
    </row>
    <row r="43" spans="1:50" x14ac:dyDescent="0.35">
      <c r="A43" s="25" t="s">
        <v>113</v>
      </c>
      <c r="B43" s="25" t="s">
        <v>114</v>
      </c>
      <c r="C43" s="25" t="s">
        <v>141</v>
      </c>
      <c r="D43" s="25" t="s">
        <v>142</v>
      </c>
      <c r="E43" s="80">
        <v>4</v>
      </c>
      <c r="F43" s="32">
        <f t="shared" si="15"/>
        <v>39.473684210526315</v>
      </c>
      <c r="G43" s="34">
        <f t="shared" si="16"/>
        <v>19.736842105263158</v>
      </c>
      <c r="H43" s="28">
        <f t="shared" si="17"/>
        <v>6.5789473684210522</v>
      </c>
      <c r="I43" s="28">
        <f t="shared" si="18"/>
        <v>13.157894736842104</v>
      </c>
      <c r="J43" s="49">
        <v>0</v>
      </c>
      <c r="K43" s="47">
        <v>0</v>
      </c>
      <c r="L43" s="47">
        <v>3.2894736842105261</v>
      </c>
      <c r="M43" s="47">
        <v>3.2894736842105261</v>
      </c>
      <c r="N43" s="47">
        <v>6.5789473684210522</v>
      </c>
      <c r="O43" s="47">
        <v>6.5789473684210522</v>
      </c>
      <c r="P43" s="47">
        <v>0</v>
      </c>
      <c r="Q43" s="47">
        <v>0</v>
      </c>
      <c r="R43" s="47">
        <v>0</v>
      </c>
      <c r="S43" s="48">
        <v>0</v>
      </c>
      <c r="T43" s="49">
        <v>0</v>
      </c>
      <c r="U43" s="47">
        <v>0</v>
      </c>
      <c r="V43" s="47">
        <v>0</v>
      </c>
      <c r="W43" s="47">
        <v>0</v>
      </c>
      <c r="X43" s="47">
        <v>3.2894736842105261</v>
      </c>
      <c r="Y43" s="47">
        <v>3.2894736842105261</v>
      </c>
      <c r="Z43" s="47">
        <v>0</v>
      </c>
      <c r="AA43" s="47">
        <v>0</v>
      </c>
      <c r="AB43" s="47">
        <v>0</v>
      </c>
      <c r="AC43" s="48">
        <v>0</v>
      </c>
      <c r="AD43" s="55">
        <v>0</v>
      </c>
      <c r="AE43" s="47">
        <v>0</v>
      </c>
      <c r="AF43" s="47">
        <v>3.2894736842105261</v>
      </c>
      <c r="AG43" s="47">
        <v>3.2894736842105261</v>
      </c>
      <c r="AH43" s="47">
        <v>3.2894736842105261</v>
      </c>
      <c r="AI43" s="47">
        <v>3.2894736842105261</v>
      </c>
      <c r="AJ43" s="47">
        <v>0</v>
      </c>
      <c r="AK43" s="47">
        <v>0</v>
      </c>
      <c r="AL43" s="47">
        <v>0</v>
      </c>
      <c r="AM43" s="47">
        <v>0</v>
      </c>
      <c r="AN43" s="28">
        <f t="shared" si="19"/>
        <v>0</v>
      </c>
      <c r="AO43" s="28">
        <f t="shared" si="20"/>
        <v>0</v>
      </c>
      <c r="AP43" s="28">
        <f t="shared" si="21"/>
        <v>6.5789473684210522</v>
      </c>
      <c r="AQ43" s="28">
        <f t="shared" si="22"/>
        <v>6.5789473684210522</v>
      </c>
      <c r="AR43" s="28">
        <f t="shared" si="23"/>
        <v>13.157894736842104</v>
      </c>
      <c r="AS43" s="28">
        <f t="shared" si="24"/>
        <v>13.157894736842104</v>
      </c>
      <c r="AT43" s="28">
        <f t="shared" si="25"/>
        <v>0</v>
      </c>
      <c r="AU43" s="28">
        <f t="shared" si="26"/>
        <v>0</v>
      </c>
      <c r="AV43" s="28">
        <f t="shared" si="27"/>
        <v>0</v>
      </c>
      <c r="AW43" s="28">
        <f t="shared" si="28"/>
        <v>0</v>
      </c>
      <c r="AX43" s="28">
        <f t="shared" si="29"/>
        <v>39.473684210526315</v>
      </c>
    </row>
    <row r="44" spans="1:50" x14ac:dyDescent="0.35">
      <c r="A44" s="25" t="s">
        <v>113</v>
      </c>
      <c r="B44" s="25" t="s">
        <v>114</v>
      </c>
      <c r="C44" s="25" t="s">
        <v>143</v>
      </c>
      <c r="D44" s="25" t="s">
        <v>144</v>
      </c>
      <c r="E44" s="80">
        <v>3</v>
      </c>
      <c r="F44" s="32">
        <f t="shared" si="15"/>
        <v>0</v>
      </c>
      <c r="G44" s="34">
        <f t="shared" si="16"/>
        <v>0</v>
      </c>
      <c r="H44" s="28">
        <f t="shared" si="17"/>
        <v>0</v>
      </c>
      <c r="I44" s="28">
        <f t="shared" si="18"/>
        <v>0</v>
      </c>
      <c r="J44" s="49">
        <v>0</v>
      </c>
      <c r="K44" s="47">
        <v>0</v>
      </c>
      <c r="L44" s="47">
        <v>0</v>
      </c>
      <c r="M44" s="47">
        <v>0</v>
      </c>
      <c r="N44" s="47">
        <v>0</v>
      </c>
      <c r="O44" s="47">
        <v>0</v>
      </c>
      <c r="P44" s="47">
        <v>0</v>
      </c>
      <c r="Q44" s="47">
        <v>0</v>
      </c>
      <c r="R44" s="47">
        <v>0</v>
      </c>
      <c r="S44" s="48">
        <v>0</v>
      </c>
      <c r="T44" s="49">
        <v>0</v>
      </c>
      <c r="U44" s="47">
        <v>0</v>
      </c>
      <c r="V44" s="47">
        <v>0</v>
      </c>
      <c r="W44" s="47">
        <v>0</v>
      </c>
      <c r="X44" s="47">
        <v>0</v>
      </c>
      <c r="Y44" s="47">
        <v>0</v>
      </c>
      <c r="Z44" s="47">
        <v>0</v>
      </c>
      <c r="AA44" s="47">
        <v>0</v>
      </c>
      <c r="AB44" s="47">
        <v>0</v>
      </c>
      <c r="AC44" s="48">
        <v>0</v>
      </c>
      <c r="AD44" s="55">
        <v>0</v>
      </c>
      <c r="AE44" s="47">
        <v>0</v>
      </c>
      <c r="AF44" s="47">
        <v>0</v>
      </c>
      <c r="AG44" s="47">
        <v>0</v>
      </c>
      <c r="AH44" s="47">
        <v>0</v>
      </c>
      <c r="AI44" s="47">
        <v>0</v>
      </c>
      <c r="AJ44" s="47">
        <v>0</v>
      </c>
      <c r="AK44" s="47">
        <v>0</v>
      </c>
      <c r="AL44" s="47">
        <v>0</v>
      </c>
      <c r="AM44" s="47">
        <v>0</v>
      </c>
      <c r="AN44" s="28">
        <f t="shared" si="19"/>
        <v>0</v>
      </c>
      <c r="AO44" s="28">
        <f t="shared" si="20"/>
        <v>0</v>
      </c>
      <c r="AP44" s="28">
        <f t="shared" si="21"/>
        <v>0</v>
      </c>
      <c r="AQ44" s="28">
        <f t="shared" si="22"/>
        <v>0</v>
      </c>
      <c r="AR44" s="28">
        <f t="shared" si="23"/>
        <v>0</v>
      </c>
      <c r="AS44" s="28">
        <f t="shared" si="24"/>
        <v>0</v>
      </c>
      <c r="AT44" s="28">
        <f t="shared" si="25"/>
        <v>0</v>
      </c>
      <c r="AU44" s="28">
        <f t="shared" si="26"/>
        <v>0</v>
      </c>
      <c r="AV44" s="28">
        <f t="shared" si="27"/>
        <v>0</v>
      </c>
      <c r="AW44" s="28">
        <f t="shared" si="28"/>
        <v>0</v>
      </c>
      <c r="AX44" s="28">
        <f t="shared" si="29"/>
        <v>0</v>
      </c>
    </row>
    <row r="45" spans="1:50" x14ac:dyDescent="0.35">
      <c r="A45" s="25" t="s">
        <v>113</v>
      </c>
      <c r="B45" s="25" t="s">
        <v>114</v>
      </c>
      <c r="C45" s="25" t="s">
        <v>145</v>
      </c>
      <c r="D45" s="25" t="s">
        <v>146</v>
      </c>
      <c r="E45" s="80">
        <v>3</v>
      </c>
      <c r="F45" s="32">
        <f t="shared" si="15"/>
        <v>23.026315789473681</v>
      </c>
      <c r="G45" s="34">
        <f t="shared" si="16"/>
        <v>13.157894736842104</v>
      </c>
      <c r="H45" s="28">
        <f t="shared" si="17"/>
        <v>3.2894736842105261</v>
      </c>
      <c r="I45" s="28">
        <f t="shared" si="18"/>
        <v>6.5789473684210522</v>
      </c>
      <c r="J45" s="49">
        <v>0</v>
      </c>
      <c r="K45" s="47">
        <v>0</v>
      </c>
      <c r="L45" s="47">
        <v>3.2894736842105261</v>
      </c>
      <c r="M45" s="47">
        <v>3.2894736842105261</v>
      </c>
      <c r="N45" s="47">
        <v>3.2894736842105261</v>
      </c>
      <c r="O45" s="47">
        <v>3.2894736842105261</v>
      </c>
      <c r="P45" s="47">
        <v>0</v>
      </c>
      <c r="Q45" s="47">
        <v>0</v>
      </c>
      <c r="R45" s="47">
        <v>0</v>
      </c>
      <c r="S45" s="48">
        <v>0</v>
      </c>
      <c r="T45" s="49">
        <v>0</v>
      </c>
      <c r="U45" s="47">
        <v>0</v>
      </c>
      <c r="V45" s="47">
        <v>0</v>
      </c>
      <c r="W45" s="47">
        <v>0</v>
      </c>
      <c r="X45" s="47">
        <v>3.2894736842105261</v>
      </c>
      <c r="Y45" s="47">
        <v>0</v>
      </c>
      <c r="Z45" s="47">
        <v>0</v>
      </c>
      <c r="AA45" s="47">
        <v>0</v>
      </c>
      <c r="AB45" s="47">
        <v>0</v>
      </c>
      <c r="AC45" s="48">
        <v>0</v>
      </c>
      <c r="AD45" s="55">
        <v>0</v>
      </c>
      <c r="AE45" s="47">
        <v>0</v>
      </c>
      <c r="AF45" s="47">
        <v>0</v>
      </c>
      <c r="AG45" s="47">
        <v>0</v>
      </c>
      <c r="AH45" s="47">
        <v>3.2894736842105261</v>
      </c>
      <c r="AI45" s="47">
        <v>3.2894736842105261</v>
      </c>
      <c r="AJ45" s="47">
        <v>0</v>
      </c>
      <c r="AK45" s="47">
        <v>0</v>
      </c>
      <c r="AL45" s="47">
        <v>0</v>
      </c>
      <c r="AM45" s="47">
        <v>0</v>
      </c>
      <c r="AN45" s="28">
        <f t="shared" si="19"/>
        <v>0</v>
      </c>
      <c r="AO45" s="28">
        <f t="shared" si="20"/>
        <v>0</v>
      </c>
      <c r="AP45" s="28">
        <f t="shared" si="21"/>
        <v>3.2894736842105261</v>
      </c>
      <c r="AQ45" s="28">
        <f t="shared" si="22"/>
        <v>3.2894736842105261</v>
      </c>
      <c r="AR45" s="28">
        <f t="shared" si="23"/>
        <v>9.8684210526315788</v>
      </c>
      <c r="AS45" s="28">
        <f t="shared" si="24"/>
        <v>6.5789473684210522</v>
      </c>
      <c r="AT45" s="28">
        <f t="shared" si="25"/>
        <v>0</v>
      </c>
      <c r="AU45" s="28">
        <f t="shared" si="26"/>
        <v>0</v>
      </c>
      <c r="AV45" s="28">
        <f t="shared" si="27"/>
        <v>0</v>
      </c>
      <c r="AW45" s="28">
        <f t="shared" si="28"/>
        <v>0</v>
      </c>
      <c r="AX45" s="28">
        <f t="shared" si="29"/>
        <v>23.026315789473681</v>
      </c>
    </row>
    <row r="46" spans="1:50" x14ac:dyDescent="0.35">
      <c r="A46" s="25" t="s">
        <v>113</v>
      </c>
      <c r="B46" s="25" t="s">
        <v>114</v>
      </c>
      <c r="C46" s="25" t="s">
        <v>147</v>
      </c>
      <c r="D46" s="25" t="s">
        <v>148</v>
      </c>
      <c r="E46" s="80">
        <v>0</v>
      </c>
      <c r="F46" s="32">
        <f t="shared" si="15"/>
        <v>0</v>
      </c>
      <c r="G46" s="34">
        <f t="shared" si="16"/>
        <v>0</v>
      </c>
      <c r="H46" s="28">
        <f t="shared" si="17"/>
        <v>0</v>
      </c>
      <c r="I46" s="28">
        <f t="shared" si="18"/>
        <v>0</v>
      </c>
      <c r="J46" s="49">
        <v>0</v>
      </c>
      <c r="K46" s="47">
        <v>0</v>
      </c>
      <c r="L46" s="47">
        <v>0</v>
      </c>
      <c r="M46" s="47">
        <v>0</v>
      </c>
      <c r="N46" s="47">
        <v>0</v>
      </c>
      <c r="O46" s="47">
        <v>0</v>
      </c>
      <c r="P46" s="47">
        <v>0</v>
      </c>
      <c r="Q46" s="47">
        <v>0</v>
      </c>
      <c r="R46" s="47">
        <v>0</v>
      </c>
      <c r="S46" s="48">
        <v>0</v>
      </c>
      <c r="T46" s="49">
        <v>0</v>
      </c>
      <c r="U46" s="47">
        <v>0</v>
      </c>
      <c r="V46" s="47">
        <v>0</v>
      </c>
      <c r="W46" s="47">
        <v>0</v>
      </c>
      <c r="X46" s="47">
        <v>0</v>
      </c>
      <c r="Y46" s="47">
        <v>0</v>
      </c>
      <c r="Z46" s="47">
        <v>0</v>
      </c>
      <c r="AA46" s="47">
        <v>0</v>
      </c>
      <c r="AB46" s="47">
        <v>0</v>
      </c>
      <c r="AC46" s="48">
        <v>0</v>
      </c>
      <c r="AD46" s="55">
        <v>0</v>
      </c>
      <c r="AE46" s="47">
        <v>0</v>
      </c>
      <c r="AF46" s="47">
        <v>0</v>
      </c>
      <c r="AG46" s="47">
        <v>0</v>
      </c>
      <c r="AH46" s="47">
        <v>0</v>
      </c>
      <c r="AI46" s="47">
        <v>0</v>
      </c>
      <c r="AJ46" s="47">
        <v>0</v>
      </c>
      <c r="AK46" s="47">
        <v>0</v>
      </c>
      <c r="AL46" s="47">
        <v>0</v>
      </c>
      <c r="AM46" s="47">
        <v>0</v>
      </c>
      <c r="AN46" s="28">
        <f t="shared" si="19"/>
        <v>0</v>
      </c>
      <c r="AO46" s="28">
        <f t="shared" si="20"/>
        <v>0</v>
      </c>
      <c r="AP46" s="28">
        <f t="shared" si="21"/>
        <v>0</v>
      </c>
      <c r="AQ46" s="28">
        <f t="shared" si="22"/>
        <v>0</v>
      </c>
      <c r="AR46" s="28">
        <f t="shared" si="23"/>
        <v>0</v>
      </c>
      <c r="AS46" s="28">
        <f t="shared" si="24"/>
        <v>0</v>
      </c>
      <c r="AT46" s="28">
        <f t="shared" si="25"/>
        <v>0</v>
      </c>
      <c r="AU46" s="28">
        <f t="shared" si="26"/>
        <v>0</v>
      </c>
      <c r="AV46" s="28">
        <f t="shared" si="27"/>
        <v>0</v>
      </c>
      <c r="AW46" s="28">
        <f t="shared" si="28"/>
        <v>0</v>
      </c>
      <c r="AX46" s="28">
        <f t="shared" si="29"/>
        <v>0</v>
      </c>
    </row>
    <row r="47" spans="1:50" x14ac:dyDescent="0.35">
      <c r="A47" s="25" t="s">
        <v>113</v>
      </c>
      <c r="B47" s="25" t="s">
        <v>114</v>
      </c>
      <c r="C47" s="25" t="s">
        <v>149</v>
      </c>
      <c r="D47" s="25" t="s">
        <v>150</v>
      </c>
      <c r="E47" s="80">
        <v>2</v>
      </c>
      <c r="F47" s="32">
        <f t="shared" si="15"/>
        <v>0</v>
      </c>
      <c r="G47" s="34">
        <f t="shared" si="16"/>
        <v>0</v>
      </c>
      <c r="H47" s="28">
        <f t="shared" si="17"/>
        <v>0</v>
      </c>
      <c r="I47" s="28">
        <f t="shared" si="18"/>
        <v>0</v>
      </c>
      <c r="J47" s="49">
        <v>0</v>
      </c>
      <c r="K47" s="47">
        <v>0</v>
      </c>
      <c r="L47" s="47">
        <v>0</v>
      </c>
      <c r="M47" s="47">
        <v>0</v>
      </c>
      <c r="N47" s="47">
        <v>0</v>
      </c>
      <c r="O47" s="47">
        <v>0</v>
      </c>
      <c r="P47" s="47">
        <v>0</v>
      </c>
      <c r="Q47" s="47">
        <v>0</v>
      </c>
      <c r="R47" s="47">
        <v>0</v>
      </c>
      <c r="S47" s="48">
        <v>0</v>
      </c>
      <c r="T47" s="49">
        <v>0</v>
      </c>
      <c r="U47" s="47">
        <v>0</v>
      </c>
      <c r="V47" s="47">
        <v>0</v>
      </c>
      <c r="W47" s="47">
        <v>0</v>
      </c>
      <c r="X47" s="47">
        <v>0</v>
      </c>
      <c r="Y47" s="47">
        <v>0</v>
      </c>
      <c r="Z47" s="47">
        <v>0</v>
      </c>
      <c r="AA47" s="47">
        <v>0</v>
      </c>
      <c r="AB47" s="47">
        <v>0</v>
      </c>
      <c r="AC47" s="48">
        <v>0</v>
      </c>
      <c r="AD47" s="55">
        <v>0</v>
      </c>
      <c r="AE47" s="47">
        <v>0</v>
      </c>
      <c r="AF47" s="47">
        <v>0</v>
      </c>
      <c r="AG47" s="47">
        <v>0</v>
      </c>
      <c r="AH47" s="47">
        <v>0</v>
      </c>
      <c r="AI47" s="47">
        <v>0</v>
      </c>
      <c r="AJ47" s="47">
        <v>0</v>
      </c>
      <c r="AK47" s="47">
        <v>0</v>
      </c>
      <c r="AL47" s="47">
        <v>0</v>
      </c>
      <c r="AM47" s="47">
        <v>0</v>
      </c>
      <c r="AN47" s="28">
        <f t="shared" si="19"/>
        <v>0</v>
      </c>
      <c r="AO47" s="28">
        <f t="shared" si="20"/>
        <v>0</v>
      </c>
      <c r="AP47" s="28">
        <f t="shared" si="21"/>
        <v>0</v>
      </c>
      <c r="AQ47" s="28">
        <f t="shared" si="22"/>
        <v>0</v>
      </c>
      <c r="AR47" s="28">
        <f t="shared" si="23"/>
        <v>0</v>
      </c>
      <c r="AS47" s="28">
        <f t="shared" si="24"/>
        <v>0</v>
      </c>
      <c r="AT47" s="28">
        <f t="shared" si="25"/>
        <v>0</v>
      </c>
      <c r="AU47" s="28">
        <f t="shared" si="26"/>
        <v>0</v>
      </c>
      <c r="AV47" s="28">
        <f t="shared" si="27"/>
        <v>0</v>
      </c>
      <c r="AW47" s="28">
        <f t="shared" si="28"/>
        <v>0</v>
      </c>
      <c r="AX47" s="28">
        <f t="shared" si="29"/>
        <v>0</v>
      </c>
    </row>
    <row r="48" spans="1:50" x14ac:dyDescent="0.35">
      <c r="A48" s="25" t="s">
        <v>113</v>
      </c>
      <c r="B48" s="25" t="s">
        <v>114</v>
      </c>
      <c r="C48" s="25" t="s">
        <v>151</v>
      </c>
      <c r="D48" s="25" t="s">
        <v>152</v>
      </c>
      <c r="E48" s="80">
        <v>3</v>
      </c>
      <c r="F48" s="32">
        <f t="shared" si="15"/>
        <v>0</v>
      </c>
      <c r="G48" s="34">
        <f t="shared" si="16"/>
        <v>0</v>
      </c>
      <c r="H48" s="28">
        <f t="shared" si="17"/>
        <v>0</v>
      </c>
      <c r="I48" s="28">
        <f t="shared" si="18"/>
        <v>0</v>
      </c>
      <c r="J48" s="49">
        <v>0</v>
      </c>
      <c r="K48" s="47">
        <v>0</v>
      </c>
      <c r="L48" s="47">
        <v>0</v>
      </c>
      <c r="M48" s="47">
        <v>0</v>
      </c>
      <c r="N48" s="47">
        <v>0</v>
      </c>
      <c r="O48" s="47">
        <v>0</v>
      </c>
      <c r="P48" s="47">
        <v>0</v>
      </c>
      <c r="Q48" s="47">
        <v>0</v>
      </c>
      <c r="R48" s="47">
        <v>0</v>
      </c>
      <c r="S48" s="48">
        <v>0</v>
      </c>
      <c r="T48" s="49">
        <v>0</v>
      </c>
      <c r="U48" s="47">
        <v>0</v>
      </c>
      <c r="V48" s="47">
        <v>0</v>
      </c>
      <c r="W48" s="47">
        <v>0</v>
      </c>
      <c r="X48" s="47">
        <v>0</v>
      </c>
      <c r="Y48" s="47">
        <v>0</v>
      </c>
      <c r="Z48" s="47">
        <v>0</v>
      </c>
      <c r="AA48" s="47">
        <v>0</v>
      </c>
      <c r="AB48" s="47">
        <v>0</v>
      </c>
      <c r="AC48" s="48">
        <v>0</v>
      </c>
      <c r="AD48" s="55">
        <v>0</v>
      </c>
      <c r="AE48" s="47">
        <v>0</v>
      </c>
      <c r="AF48" s="47">
        <v>0</v>
      </c>
      <c r="AG48" s="47">
        <v>0</v>
      </c>
      <c r="AH48" s="47">
        <v>0</v>
      </c>
      <c r="AI48" s="47">
        <v>0</v>
      </c>
      <c r="AJ48" s="47">
        <v>0</v>
      </c>
      <c r="AK48" s="47">
        <v>0</v>
      </c>
      <c r="AL48" s="47">
        <v>0</v>
      </c>
      <c r="AM48" s="47">
        <v>0</v>
      </c>
      <c r="AN48" s="28">
        <f t="shared" si="19"/>
        <v>0</v>
      </c>
      <c r="AO48" s="28">
        <f t="shared" si="20"/>
        <v>0</v>
      </c>
      <c r="AP48" s="28">
        <f t="shared" si="21"/>
        <v>0</v>
      </c>
      <c r="AQ48" s="28">
        <f t="shared" si="22"/>
        <v>0</v>
      </c>
      <c r="AR48" s="28">
        <f t="shared" si="23"/>
        <v>0</v>
      </c>
      <c r="AS48" s="28">
        <f t="shared" si="24"/>
        <v>0</v>
      </c>
      <c r="AT48" s="28">
        <f t="shared" si="25"/>
        <v>0</v>
      </c>
      <c r="AU48" s="28">
        <f t="shared" si="26"/>
        <v>0</v>
      </c>
      <c r="AV48" s="28">
        <f t="shared" si="27"/>
        <v>0</v>
      </c>
      <c r="AW48" s="28">
        <f t="shared" si="28"/>
        <v>0</v>
      </c>
      <c r="AX48" s="28">
        <f t="shared" si="29"/>
        <v>0</v>
      </c>
    </row>
    <row r="49" spans="1:50" x14ac:dyDescent="0.35">
      <c r="A49" s="25" t="s">
        <v>113</v>
      </c>
      <c r="B49" s="25" t="s">
        <v>114</v>
      </c>
      <c r="C49" s="25" t="s">
        <v>153</v>
      </c>
      <c r="D49" s="25" t="s">
        <v>154</v>
      </c>
      <c r="E49" s="80">
        <v>3</v>
      </c>
      <c r="F49" s="32">
        <f t="shared" si="15"/>
        <v>75.657894736842096</v>
      </c>
      <c r="G49" s="34">
        <f t="shared" si="16"/>
        <v>42.763157894736835</v>
      </c>
      <c r="H49" s="28">
        <f t="shared" si="17"/>
        <v>13.157894736842104</v>
      </c>
      <c r="I49" s="28">
        <f t="shared" si="18"/>
        <v>19.736842105263158</v>
      </c>
      <c r="J49" s="49">
        <v>3.2894736842105261</v>
      </c>
      <c r="K49" s="47">
        <v>3.2894736842105261</v>
      </c>
      <c r="L49" s="47">
        <v>6.5789473684210522</v>
      </c>
      <c r="M49" s="47">
        <v>6.5789473684210522</v>
      </c>
      <c r="N49" s="47">
        <v>13.157894736842104</v>
      </c>
      <c r="O49" s="47">
        <v>9.8684210526315788</v>
      </c>
      <c r="P49" s="47">
        <v>0</v>
      </c>
      <c r="Q49" s="47">
        <v>0</v>
      </c>
      <c r="R49" s="47">
        <v>0</v>
      </c>
      <c r="S49" s="48">
        <v>0</v>
      </c>
      <c r="T49" s="49">
        <v>0</v>
      </c>
      <c r="U49" s="47">
        <v>0</v>
      </c>
      <c r="V49" s="47">
        <v>3.2894736842105261</v>
      </c>
      <c r="W49" s="47">
        <v>3.2894736842105261</v>
      </c>
      <c r="X49" s="47">
        <v>3.2894736842105261</v>
      </c>
      <c r="Y49" s="47">
        <v>3.2894736842105261</v>
      </c>
      <c r="Z49" s="47">
        <v>0</v>
      </c>
      <c r="AA49" s="47">
        <v>0</v>
      </c>
      <c r="AB49" s="47">
        <v>0</v>
      </c>
      <c r="AC49" s="48">
        <v>0</v>
      </c>
      <c r="AD49" s="55">
        <v>0</v>
      </c>
      <c r="AE49" s="47">
        <v>0</v>
      </c>
      <c r="AF49" s="47">
        <v>3.2894736842105261</v>
      </c>
      <c r="AG49" s="47">
        <v>3.2894736842105261</v>
      </c>
      <c r="AH49" s="47">
        <v>6.5789473684210522</v>
      </c>
      <c r="AI49" s="47">
        <v>6.5789473684210522</v>
      </c>
      <c r="AJ49" s="47">
        <v>0</v>
      </c>
      <c r="AK49" s="47">
        <v>0</v>
      </c>
      <c r="AL49" s="47">
        <v>0</v>
      </c>
      <c r="AM49" s="47">
        <v>0</v>
      </c>
      <c r="AN49" s="28">
        <f t="shared" si="19"/>
        <v>3.2894736842105261</v>
      </c>
      <c r="AO49" s="28">
        <f t="shared" si="20"/>
        <v>3.2894736842105261</v>
      </c>
      <c r="AP49" s="28">
        <f t="shared" si="21"/>
        <v>13.157894736842104</v>
      </c>
      <c r="AQ49" s="28">
        <f t="shared" si="22"/>
        <v>13.157894736842104</v>
      </c>
      <c r="AR49" s="28">
        <f t="shared" si="23"/>
        <v>23.026315789473681</v>
      </c>
      <c r="AS49" s="28">
        <f t="shared" si="24"/>
        <v>19.736842105263158</v>
      </c>
      <c r="AT49" s="28">
        <f t="shared" si="25"/>
        <v>0</v>
      </c>
      <c r="AU49" s="28">
        <f t="shared" si="26"/>
        <v>0</v>
      </c>
      <c r="AV49" s="28">
        <f t="shared" si="27"/>
        <v>0</v>
      </c>
      <c r="AW49" s="28">
        <f t="shared" si="28"/>
        <v>0</v>
      </c>
      <c r="AX49" s="28">
        <f t="shared" si="29"/>
        <v>75.65789473684211</v>
      </c>
    </row>
    <row r="50" spans="1:50" x14ac:dyDescent="0.35">
      <c r="A50" s="25" t="s">
        <v>113</v>
      </c>
      <c r="B50" s="25" t="s">
        <v>114</v>
      </c>
      <c r="C50" s="25" t="s">
        <v>155</v>
      </c>
      <c r="D50" s="25" t="s">
        <v>156</v>
      </c>
      <c r="E50" s="80">
        <v>4</v>
      </c>
      <c r="F50" s="32">
        <f t="shared" si="15"/>
        <v>92.105263157894711</v>
      </c>
      <c r="G50" s="34">
        <f t="shared" si="16"/>
        <v>55.921052631578938</v>
      </c>
      <c r="H50" s="28">
        <f t="shared" si="17"/>
        <v>16.44736842105263</v>
      </c>
      <c r="I50" s="28">
        <f t="shared" si="18"/>
        <v>19.736842105263158</v>
      </c>
      <c r="J50" s="49">
        <v>3.2894736842105261</v>
      </c>
      <c r="K50" s="47">
        <v>3.2894736842105261</v>
      </c>
      <c r="L50" s="47">
        <v>9.8684210526315788</v>
      </c>
      <c r="M50" s="47">
        <v>9.8684210526315788</v>
      </c>
      <c r="N50" s="47">
        <v>16.44736842105263</v>
      </c>
      <c r="O50" s="47">
        <v>13.157894736842104</v>
      </c>
      <c r="P50" s="47">
        <v>0</v>
      </c>
      <c r="Q50" s="47">
        <v>0</v>
      </c>
      <c r="R50" s="47">
        <v>0</v>
      </c>
      <c r="S50" s="48">
        <v>0</v>
      </c>
      <c r="T50" s="49">
        <v>0</v>
      </c>
      <c r="U50" s="47">
        <v>0</v>
      </c>
      <c r="V50" s="47">
        <v>3.2894736842105261</v>
      </c>
      <c r="W50" s="47">
        <v>3.2894736842105261</v>
      </c>
      <c r="X50" s="47">
        <v>6.5789473684210522</v>
      </c>
      <c r="Y50" s="47">
        <v>3.2894736842105261</v>
      </c>
      <c r="Z50" s="47">
        <v>0</v>
      </c>
      <c r="AA50" s="47">
        <v>0</v>
      </c>
      <c r="AB50" s="47">
        <v>0</v>
      </c>
      <c r="AC50" s="48">
        <v>0</v>
      </c>
      <c r="AD50" s="55">
        <v>0</v>
      </c>
      <c r="AE50" s="47">
        <v>0</v>
      </c>
      <c r="AF50" s="47">
        <v>3.2894736842105261</v>
      </c>
      <c r="AG50" s="47">
        <v>3.2894736842105261</v>
      </c>
      <c r="AH50" s="47">
        <v>6.5789473684210522</v>
      </c>
      <c r="AI50" s="47">
        <v>6.5789473684210522</v>
      </c>
      <c r="AJ50" s="47">
        <v>0</v>
      </c>
      <c r="AK50" s="47">
        <v>0</v>
      </c>
      <c r="AL50" s="47">
        <v>0</v>
      </c>
      <c r="AM50" s="47">
        <v>0</v>
      </c>
      <c r="AN50" s="28">
        <f t="shared" si="19"/>
        <v>3.2894736842105261</v>
      </c>
      <c r="AO50" s="28">
        <f t="shared" si="20"/>
        <v>3.2894736842105261</v>
      </c>
      <c r="AP50" s="28">
        <f t="shared" si="21"/>
        <v>16.44736842105263</v>
      </c>
      <c r="AQ50" s="28">
        <f t="shared" si="22"/>
        <v>16.44736842105263</v>
      </c>
      <c r="AR50" s="28">
        <f t="shared" si="23"/>
        <v>29.605263157894733</v>
      </c>
      <c r="AS50" s="28">
        <f t="shared" si="24"/>
        <v>23.026315789473681</v>
      </c>
      <c r="AT50" s="28">
        <f t="shared" si="25"/>
        <v>0</v>
      </c>
      <c r="AU50" s="28">
        <f t="shared" si="26"/>
        <v>0</v>
      </c>
      <c r="AV50" s="28">
        <f t="shared" si="27"/>
        <v>0</v>
      </c>
      <c r="AW50" s="28">
        <f t="shared" si="28"/>
        <v>0</v>
      </c>
      <c r="AX50" s="28">
        <f t="shared" si="29"/>
        <v>92.105263157894726</v>
      </c>
    </row>
    <row r="51" spans="1:50" x14ac:dyDescent="0.35">
      <c r="A51" s="25" t="s">
        <v>113</v>
      </c>
      <c r="B51" s="25" t="s">
        <v>114</v>
      </c>
      <c r="C51" s="25" t="s">
        <v>157</v>
      </c>
      <c r="D51" s="25" t="s">
        <v>158</v>
      </c>
      <c r="E51" s="80">
        <v>0</v>
      </c>
      <c r="F51" s="32">
        <f t="shared" si="15"/>
        <v>0</v>
      </c>
      <c r="G51" s="34">
        <f t="shared" si="16"/>
        <v>0</v>
      </c>
      <c r="H51" s="28">
        <f t="shared" si="17"/>
        <v>0</v>
      </c>
      <c r="I51" s="28">
        <f t="shared" si="18"/>
        <v>0</v>
      </c>
      <c r="J51" s="49">
        <v>0</v>
      </c>
      <c r="K51" s="47">
        <v>0</v>
      </c>
      <c r="L51" s="47">
        <v>0</v>
      </c>
      <c r="M51" s="47">
        <v>0</v>
      </c>
      <c r="N51" s="47">
        <v>0</v>
      </c>
      <c r="O51" s="47">
        <v>0</v>
      </c>
      <c r="P51" s="47">
        <v>0</v>
      </c>
      <c r="Q51" s="47">
        <v>0</v>
      </c>
      <c r="R51" s="47">
        <v>0</v>
      </c>
      <c r="S51" s="48">
        <v>0</v>
      </c>
      <c r="T51" s="49">
        <v>0</v>
      </c>
      <c r="U51" s="47">
        <v>0</v>
      </c>
      <c r="V51" s="47">
        <v>0</v>
      </c>
      <c r="W51" s="47">
        <v>0</v>
      </c>
      <c r="X51" s="47">
        <v>0</v>
      </c>
      <c r="Y51" s="47">
        <v>0</v>
      </c>
      <c r="Z51" s="47">
        <v>0</v>
      </c>
      <c r="AA51" s="47">
        <v>0</v>
      </c>
      <c r="AB51" s="47">
        <v>0</v>
      </c>
      <c r="AC51" s="48">
        <v>0</v>
      </c>
      <c r="AD51" s="55">
        <v>0</v>
      </c>
      <c r="AE51" s="47">
        <v>0</v>
      </c>
      <c r="AF51" s="47">
        <v>0</v>
      </c>
      <c r="AG51" s="47">
        <v>0</v>
      </c>
      <c r="AH51" s="47">
        <v>0</v>
      </c>
      <c r="AI51" s="47">
        <v>0</v>
      </c>
      <c r="AJ51" s="47">
        <v>0</v>
      </c>
      <c r="AK51" s="47">
        <v>0</v>
      </c>
      <c r="AL51" s="47">
        <v>0</v>
      </c>
      <c r="AM51" s="47">
        <v>0</v>
      </c>
      <c r="AN51" s="28">
        <f t="shared" si="19"/>
        <v>0</v>
      </c>
      <c r="AO51" s="28">
        <f t="shared" si="20"/>
        <v>0</v>
      </c>
      <c r="AP51" s="28">
        <f t="shared" si="21"/>
        <v>0</v>
      </c>
      <c r="AQ51" s="28">
        <f t="shared" si="22"/>
        <v>0</v>
      </c>
      <c r="AR51" s="28">
        <f t="shared" si="23"/>
        <v>0</v>
      </c>
      <c r="AS51" s="28">
        <f t="shared" si="24"/>
        <v>0</v>
      </c>
      <c r="AT51" s="28">
        <f t="shared" si="25"/>
        <v>0</v>
      </c>
      <c r="AU51" s="28">
        <f t="shared" si="26"/>
        <v>0</v>
      </c>
      <c r="AV51" s="28">
        <f t="shared" si="27"/>
        <v>0</v>
      </c>
      <c r="AW51" s="28">
        <f t="shared" si="28"/>
        <v>0</v>
      </c>
      <c r="AX51" s="28">
        <f t="shared" si="29"/>
        <v>0</v>
      </c>
    </row>
    <row r="52" spans="1:50" x14ac:dyDescent="0.35">
      <c r="A52" s="25" t="s">
        <v>113</v>
      </c>
      <c r="B52" s="25" t="s">
        <v>114</v>
      </c>
      <c r="C52" s="25" t="s">
        <v>159</v>
      </c>
      <c r="D52" s="25" t="s">
        <v>160</v>
      </c>
      <c r="E52" s="80">
        <v>4</v>
      </c>
      <c r="F52" s="32">
        <f t="shared" si="15"/>
        <v>0</v>
      </c>
      <c r="G52" s="34">
        <f t="shared" si="16"/>
        <v>0</v>
      </c>
      <c r="H52" s="28">
        <f t="shared" si="17"/>
        <v>0</v>
      </c>
      <c r="I52" s="28">
        <f t="shared" si="18"/>
        <v>0</v>
      </c>
      <c r="J52" s="49">
        <v>0</v>
      </c>
      <c r="K52" s="47">
        <v>0</v>
      </c>
      <c r="L52" s="47">
        <v>0</v>
      </c>
      <c r="M52" s="47">
        <v>0</v>
      </c>
      <c r="N52" s="47">
        <v>0</v>
      </c>
      <c r="O52" s="47">
        <v>0</v>
      </c>
      <c r="P52" s="47">
        <v>0</v>
      </c>
      <c r="Q52" s="47">
        <v>0</v>
      </c>
      <c r="R52" s="47">
        <v>0</v>
      </c>
      <c r="S52" s="48">
        <v>0</v>
      </c>
      <c r="T52" s="49">
        <v>0</v>
      </c>
      <c r="U52" s="47">
        <v>0</v>
      </c>
      <c r="V52" s="47">
        <v>0</v>
      </c>
      <c r="W52" s="47">
        <v>0</v>
      </c>
      <c r="X52" s="47">
        <v>0</v>
      </c>
      <c r="Y52" s="47">
        <v>0</v>
      </c>
      <c r="Z52" s="47">
        <v>0</v>
      </c>
      <c r="AA52" s="47">
        <v>0</v>
      </c>
      <c r="AB52" s="47">
        <v>0</v>
      </c>
      <c r="AC52" s="48">
        <v>0</v>
      </c>
      <c r="AD52" s="55">
        <v>0</v>
      </c>
      <c r="AE52" s="47">
        <v>0</v>
      </c>
      <c r="AF52" s="47">
        <v>0</v>
      </c>
      <c r="AG52" s="47">
        <v>0</v>
      </c>
      <c r="AH52" s="47">
        <v>0</v>
      </c>
      <c r="AI52" s="47">
        <v>0</v>
      </c>
      <c r="AJ52" s="47">
        <v>0</v>
      </c>
      <c r="AK52" s="47">
        <v>0</v>
      </c>
      <c r="AL52" s="47">
        <v>0</v>
      </c>
      <c r="AM52" s="47">
        <v>0</v>
      </c>
      <c r="AN52" s="28">
        <f t="shared" si="19"/>
        <v>0</v>
      </c>
      <c r="AO52" s="28">
        <f t="shared" si="20"/>
        <v>0</v>
      </c>
      <c r="AP52" s="28">
        <f t="shared" si="21"/>
        <v>0</v>
      </c>
      <c r="AQ52" s="28">
        <f t="shared" si="22"/>
        <v>0</v>
      </c>
      <c r="AR52" s="28">
        <f t="shared" si="23"/>
        <v>0</v>
      </c>
      <c r="AS52" s="28">
        <f t="shared" si="24"/>
        <v>0</v>
      </c>
      <c r="AT52" s="28">
        <f t="shared" si="25"/>
        <v>0</v>
      </c>
      <c r="AU52" s="28">
        <f t="shared" si="26"/>
        <v>0</v>
      </c>
      <c r="AV52" s="28">
        <f t="shared" si="27"/>
        <v>0</v>
      </c>
      <c r="AW52" s="28">
        <f t="shared" si="28"/>
        <v>0</v>
      </c>
      <c r="AX52" s="28">
        <f t="shared" si="29"/>
        <v>0</v>
      </c>
    </row>
    <row r="53" spans="1:50" x14ac:dyDescent="0.35">
      <c r="A53" s="25" t="s">
        <v>113</v>
      </c>
      <c r="B53" s="25" t="s">
        <v>114</v>
      </c>
      <c r="C53" s="25" t="s">
        <v>161</v>
      </c>
      <c r="D53" s="25" t="s">
        <v>162</v>
      </c>
      <c r="E53" s="80">
        <v>4</v>
      </c>
      <c r="F53" s="32">
        <f t="shared" si="15"/>
        <v>19.736842105263158</v>
      </c>
      <c r="G53" s="34">
        <f t="shared" si="16"/>
        <v>13.157894736842104</v>
      </c>
      <c r="H53" s="28">
        <f t="shared" si="17"/>
        <v>0</v>
      </c>
      <c r="I53" s="28">
        <f t="shared" si="18"/>
        <v>6.5789473684210522</v>
      </c>
      <c r="J53" s="49">
        <v>0</v>
      </c>
      <c r="K53" s="47">
        <v>0</v>
      </c>
      <c r="L53" s="47">
        <v>3.2894736842105261</v>
      </c>
      <c r="M53" s="47">
        <v>3.2894736842105261</v>
      </c>
      <c r="N53" s="47">
        <v>3.2894736842105261</v>
      </c>
      <c r="O53" s="47">
        <v>3.2894736842105261</v>
      </c>
      <c r="P53" s="47">
        <v>0</v>
      </c>
      <c r="Q53" s="47">
        <v>0</v>
      </c>
      <c r="R53" s="47">
        <v>0</v>
      </c>
      <c r="S53" s="48">
        <v>0</v>
      </c>
      <c r="T53" s="49">
        <v>0</v>
      </c>
      <c r="U53" s="47">
        <v>0</v>
      </c>
      <c r="V53" s="47">
        <v>0</v>
      </c>
      <c r="W53" s="47">
        <v>0</v>
      </c>
      <c r="X53" s="47">
        <v>0</v>
      </c>
      <c r="Y53" s="47">
        <v>0</v>
      </c>
      <c r="Z53" s="47">
        <v>0</v>
      </c>
      <c r="AA53" s="47">
        <v>0</v>
      </c>
      <c r="AB53" s="47">
        <v>0</v>
      </c>
      <c r="AC53" s="48">
        <v>0</v>
      </c>
      <c r="AD53" s="55">
        <v>0</v>
      </c>
      <c r="AE53" s="47">
        <v>0</v>
      </c>
      <c r="AF53" s="47">
        <v>0</v>
      </c>
      <c r="AG53" s="47">
        <v>0</v>
      </c>
      <c r="AH53" s="47">
        <v>3.2894736842105261</v>
      </c>
      <c r="AI53" s="47">
        <v>3.2894736842105261</v>
      </c>
      <c r="AJ53" s="47">
        <v>0</v>
      </c>
      <c r="AK53" s="47">
        <v>0</v>
      </c>
      <c r="AL53" s="47">
        <v>0</v>
      </c>
      <c r="AM53" s="47">
        <v>0</v>
      </c>
      <c r="AN53" s="28">
        <f t="shared" si="19"/>
        <v>0</v>
      </c>
      <c r="AO53" s="28">
        <f t="shared" si="20"/>
        <v>0</v>
      </c>
      <c r="AP53" s="28">
        <f t="shared" si="21"/>
        <v>3.2894736842105261</v>
      </c>
      <c r="AQ53" s="28">
        <f t="shared" si="22"/>
        <v>3.2894736842105261</v>
      </c>
      <c r="AR53" s="28">
        <f t="shared" si="23"/>
        <v>6.5789473684210522</v>
      </c>
      <c r="AS53" s="28">
        <f t="shared" si="24"/>
        <v>6.5789473684210522</v>
      </c>
      <c r="AT53" s="28">
        <f t="shared" si="25"/>
        <v>0</v>
      </c>
      <c r="AU53" s="28">
        <f t="shared" si="26"/>
        <v>0</v>
      </c>
      <c r="AV53" s="28">
        <f t="shared" si="27"/>
        <v>0</v>
      </c>
      <c r="AW53" s="28">
        <f t="shared" si="28"/>
        <v>0</v>
      </c>
      <c r="AX53" s="28">
        <f t="shared" si="29"/>
        <v>19.736842105263158</v>
      </c>
    </row>
    <row r="54" spans="1:50" x14ac:dyDescent="0.35">
      <c r="A54" s="25" t="s">
        <v>113</v>
      </c>
      <c r="B54" s="25" t="s">
        <v>114</v>
      </c>
      <c r="C54" s="25" t="s">
        <v>163</v>
      </c>
      <c r="D54" s="25" t="s">
        <v>164</v>
      </c>
      <c r="E54" s="80">
        <v>3</v>
      </c>
      <c r="F54" s="32">
        <f t="shared" si="15"/>
        <v>95.394736842105246</v>
      </c>
      <c r="G54" s="34">
        <f t="shared" si="16"/>
        <v>55.921052631578938</v>
      </c>
      <c r="H54" s="28">
        <f t="shared" si="17"/>
        <v>16.44736842105263</v>
      </c>
      <c r="I54" s="28">
        <f t="shared" si="18"/>
        <v>23.026315789473681</v>
      </c>
      <c r="J54" s="49">
        <v>3.2894736842105261</v>
      </c>
      <c r="K54" s="47">
        <v>3.2894736842105261</v>
      </c>
      <c r="L54" s="47">
        <v>9.8684210526315788</v>
      </c>
      <c r="M54" s="47">
        <v>9.8684210526315788</v>
      </c>
      <c r="N54" s="47">
        <v>16.44736842105263</v>
      </c>
      <c r="O54" s="47">
        <v>13.157894736842104</v>
      </c>
      <c r="P54" s="47">
        <v>0</v>
      </c>
      <c r="Q54" s="47">
        <v>0</v>
      </c>
      <c r="R54" s="47">
        <v>0</v>
      </c>
      <c r="S54" s="48">
        <v>0</v>
      </c>
      <c r="T54" s="49">
        <v>0</v>
      </c>
      <c r="U54" s="47">
        <v>0</v>
      </c>
      <c r="V54" s="47">
        <v>3.2894736842105261</v>
      </c>
      <c r="W54" s="47">
        <v>3.2894736842105261</v>
      </c>
      <c r="X54" s="47">
        <v>6.5789473684210522</v>
      </c>
      <c r="Y54" s="47">
        <v>3.2894736842105261</v>
      </c>
      <c r="Z54" s="47">
        <v>0</v>
      </c>
      <c r="AA54" s="47">
        <v>0</v>
      </c>
      <c r="AB54" s="47">
        <v>0</v>
      </c>
      <c r="AC54" s="48">
        <v>0</v>
      </c>
      <c r="AD54" s="55">
        <v>0</v>
      </c>
      <c r="AE54" s="47">
        <v>0</v>
      </c>
      <c r="AF54" s="47">
        <v>6.5789473684210522</v>
      </c>
      <c r="AG54" s="47">
        <v>3.2894736842105261</v>
      </c>
      <c r="AH54" s="47">
        <v>6.5789473684210522</v>
      </c>
      <c r="AI54" s="47">
        <v>6.5789473684210522</v>
      </c>
      <c r="AJ54" s="47">
        <v>0</v>
      </c>
      <c r="AK54" s="47">
        <v>0</v>
      </c>
      <c r="AL54" s="47">
        <v>0</v>
      </c>
      <c r="AM54" s="47">
        <v>0</v>
      </c>
      <c r="AN54" s="28">
        <f t="shared" si="19"/>
        <v>3.2894736842105261</v>
      </c>
      <c r="AO54" s="28">
        <f t="shared" si="20"/>
        <v>3.2894736842105261</v>
      </c>
      <c r="AP54" s="28">
        <f t="shared" si="21"/>
        <v>19.736842105263158</v>
      </c>
      <c r="AQ54" s="28">
        <f t="shared" si="22"/>
        <v>16.44736842105263</v>
      </c>
      <c r="AR54" s="28">
        <f t="shared" si="23"/>
        <v>29.605263157894733</v>
      </c>
      <c r="AS54" s="28">
        <f t="shared" si="24"/>
        <v>23.026315789473681</v>
      </c>
      <c r="AT54" s="28">
        <f t="shared" si="25"/>
        <v>0</v>
      </c>
      <c r="AU54" s="28">
        <f t="shared" si="26"/>
        <v>0</v>
      </c>
      <c r="AV54" s="28">
        <f t="shared" si="27"/>
        <v>0</v>
      </c>
      <c r="AW54" s="28">
        <f t="shared" si="28"/>
        <v>0</v>
      </c>
      <c r="AX54" s="28">
        <f t="shared" si="29"/>
        <v>95.394736842105246</v>
      </c>
    </row>
    <row r="55" spans="1:50" x14ac:dyDescent="0.35">
      <c r="A55" s="25" t="s">
        <v>113</v>
      </c>
      <c r="B55" s="25" t="s">
        <v>114</v>
      </c>
      <c r="C55" s="25" t="s">
        <v>165</v>
      </c>
      <c r="D55" s="25" t="s">
        <v>166</v>
      </c>
      <c r="E55" s="80">
        <v>2</v>
      </c>
      <c r="F55" s="32">
        <f t="shared" si="15"/>
        <v>0</v>
      </c>
      <c r="G55" s="34">
        <f t="shared" si="16"/>
        <v>0</v>
      </c>
      <c r="H55" s="28">
        <f t="shared" si="17"/>
        <v>0</v>
      </c>
      <c r="I55" s="28">
        <f t="shared" si="18"/>
        <v>0</v>
      </c>
      <c r="J55" s="49">
        <v>0</v>
      </c>
      <c r="K55" s="47">
        <v>0</v>
      </c>
      <c r="L55" s="47">
        <v>0</v>
      </c>
      <c r="M55" s="47">
        <v>0</v>
      </c>
      <c r="N55" s="47">
        <v>0</v>
      </c>
      <c r="O55" s="47">
        <v>0</v>
      </c>
      <c r="P55" s="47">
        <v>0</v>
      </c>
      <c r="Q55" s="47">
        <v>0</v>
      </c>
      <c r="R55" s="47">
        <v>0</v>
      </c>
      <c r="S55" s="48">
        <v>0</v>
      </c>
      <c r="T55" s="49">
        <v>0</v>
      </c>
      <c r="U55" s="47">
        <v>0</v>
      </c>
      <c r="V55" s="47">
        <v>0</v>
      </c>
      <c r="W55" s="47">
        <v>0</v>
      </c>
      <c r="X55" s="47">
        <v>0</v>
      </c>
      <c r="Y55" s="47">
        <v>0</v>
      </c>
      <c r="Z55" s="47">
        <v>0</v>
      </c>
      <c r="AA55" s="47">
        <v>0</v>
      </c>
      <c r="AB55" s="47">
        <v>0</v>
      </c>
      <c r="AC55" s="48">
        <v>0</v>
      </c>
      <c r="AD55" s="55">
        <v>0</v>
      </c>
      <c r="AE55" s="47">
        <v>0</v>
      </c>
      <c r="AF55" s="47">
        <v>0</v>
      </c>
      <c r="AG55" s="47">
        <v>0</v>
      </c>
      <c r="AH55" s="47">
        <v>0</v>
      </c>
      <c r="AI55" s="47">
        <v>0</v>
      </c>
      <c r="AJ55" s="47">
        <v>0</v>
      </c>
      <c r="AK55" s="47">
        <v>0</v>
      </c>
      <c r="AL55" s="47">
        <v>0</v>
      </c>
      <c r="AM55" s="47">
        <v>0</v>
      </c>
      <c r="AN55" s="28">
        <f t="shared" si="19"/>
        <v>0</v>
      </c>
      <c r="AO55" s="28">
        <f t="shared" si="20"/>
        <v>0</v>
      </c>
      <c r="AP55" s="28">
        <f t="shared" si="21"/>
        <v>0</v>
      </c>
      <c r="AQ55" s="28">
        <f t="shared" si="22"/>
        <v>0</v>
      </c>
      <c r="AR55" s="28">
        <f t="shared" si="23"/>
        <v>0</v>
      </c>
      <c r="AS55" s="28">
        <f t="shared" si="24"/>
        <v>0</v>
      </c>
      <c r="AT55" s="28">
        <f t="shared" si="25"/>
        <v>0</v>
      </c>
      <c r="AU55" s="28">
        <f t="shared" si="26"/>
        <v>0</v>
      </c>
      <c r="AV55" s="28">
        <f t="shared" si="27"/>
        <v>0</v>
      </c>
      <c r="AW55" s="28">
        <f t="shared" si="28"/>
        <v>0</v>
      </c>
      <c r="AX55" s="28">
        <f t="shared" si="29"/>
        <v>0</v>
      </c>
    </row>
    <row r="56" spans="1:50" x14ac:dyDescent="0.35">
      <c r="A56" s="25" t="s">
        <v>113</v>
      </c>
      <c r="B56" s="25" t="s">
        <v>114</v>
      </c>
      <c r="C56" s="25" t="s">
        <v>167</v>
      </c>
      <c r="D56" s="25" t="s">
        <v>168</v>
      </c>
      <c r="E56" s="80">
        <v>2</v>
      </c>
      <c r="F56" s="32">
        <f t="shared" si="15"/>
        <v>0</v>
      </c>
      <c r="G56" s="34">
        <f t="shared" si="16"/>
        <v>0</v>
      </c>
      <c r="H56" s="28">
        <f t="shared" si="17"/>
        <v>0</v>
      </c>
      <c r="I56" s="28">
        <f t="shared" si="18"/>
        <v>0</v>
      </c>
      <c r="J56" s="49">
        <v>0</v>
      </c>
      <c r="K56" s="47">
        <v>0</v>
      </c>
      <c r="L56" s="47">
        <v>0</v>
      </c>
      <c r="M56" s="47">
        <v>0</v>
      </c>
      <c r="N56" s="47">
        <v>0</v>
      </c>
      <c r="O56" s="47">
        <v>0</v>
      </c>
      <c r="P56" s="47">
        <v>0</v>
      </c>
      <c r="Q56" s="47">
        <v>0</v>
      </c>
      <c r="R56" s="47">
        <v>0</v>
      </c>
      <c r="S56" s="48">
        <v>0</v>
      </c>
      <c r="T56" s="49">
        <v>0</v>
      </c>
      <c r="U56" s="47">
        <v>0</v>
      </c>
      <c r="V56" s="47">
        <v>0</v>
      </c>
      <c r="W56" s="47">
        <v>0</v>
      </c>
      <c r="X56" s="47">
        <v>0</v>
      </c>
      <c r="Y56" s="47">
        <v>0</v>
      </c>
      <c r="Z56" s="47">
        <v>0</v>
      </c>
      <c r="AA56" s="47">
        <v>0</v>
      </c>
      <c r="AB56" s="47">
        <v>0</v>
      </c>
      <c r="AC56" s="48">
        <v>0</v>
      </c>
      <c r="AD56" s="55">
        <v>0</v>
      </c>
      <c r="AE56" s="47">
        <v>0</v>
      </c>
      <c r="AF56" s="47">
        <v>0</v>
      </c>
      <c r="AG56" s="47">
        <v>0</v>
      </c>
      <c r="AH56" s="47">
        <v>0</v>
      </c>
      <c r="AI56" s="47">
        <v>0</v>
      </c>
      <c r="AJ56" s="47">
        <v>0</v>
      </c>
      <c r="AK56" s="47">
        <v>0</v>
      </c>
      <c r="AL56" s="47">
        <v>0</v>
      </c>
      <c r="AM56" s="47">
        <v>0</v>
      </c>
      <c r="AN56" s="28">
        <f t="shared" si="19"/>
        <v>0</v>
      </c>
      <c r="AO56" s="28">
        <f t="shared" si="20"/>
        <v>0</v>
      </c>
      <c r="AP56" s="28">
        <f t="shared" si="21"/>
        <v>0</v>
      </c>
      <c r="AQ56" s="28">
        <f t="shared" si="22"/>
        <v>0</v>
      </c>
      <c r="AR56" s="28">
        <f t="shared" si="23"/>
        <v>0</v>
      </c>
      <c r="AS56" s="28">
        <f t="shared" si="24"/>
        <v>0</v>
      </c>
      <c r="AT56" s="28">
        <f t="shared" si="25"/>
        <v>0</v>
      </c>
      <c r="AU56" s="28">
        <f t="shared" si="26"/>
        <v>0</v>
      </c>
      <c r="AV56" s="28">
        <f t="shared" si="27"/>
        <v>0</v>
      </c>
      <c r="AW56" s="28">
        <f t="shared" si="28"/>
        <v>0</v>
      </c>
      <c r="AX56" s="28">
        <f t="shared" si="29"/>
        <v>0</v>
      </c>
    </row>
    <row r="57" spans="1:50" x14ac:dyDescent="0.35">
      <c r="A57" s="25" t="s">
        <v>169</v>
      </c>
      <c r="B57" s="25" t="s">
        <v>170</v>
      </c>
      <c r="C57" s="25" t="s">
        <v>171</v>
      </c>
      <c r="D57" s="25" t="s">
        <v>172</v>
      </c>
      <c r="E57" s="80">
        <v>2</v>
      </c>
      <c r="F57" s="32">
        <f t="shared" si="15"/>
        <v>78.94736842105263</v>
      </c>
      <c r="G57" s="34">
        <f t="shared" si="16"/>
        <v>13.157894736842104</v>
      </c>
      <c r="H57" s="28">
        <f t="shared" si="17"/>
        <v>19.736842105263158</v>
      </c>
      <c r="I57" s="28">
        <f t="shared" si="18"/>
        <v>46.052631578947363</v>
      </c>
      <c r="J57" s="49">
        <v>0</v>
      </c>
      <c r="K57" s="47">
        <v>0</v>
      </c>
      <c r="L57" s="47">
        <v>3.2894736842105261</v>
      </c>
      <c r="M57" s="47">
        <v>3.2894736842105261</v>
      </c>
      <c r="N57" s="47">
        <v>3.2894736842105261</v>
      </c>
      <c r="O57" s="47">
        <v>3.2894736842105261</v>
      </c>
      <c r="P57" s="47">
        <v>0</v>
      </c>
      <c r="Q57" s="47">
        <v>0</v>
      </c>
      <c r="R57" s="47">
        <v>0</v>
      </c>
      <c r="S57" s="48">
        <v>0</v>
      </c>
      <c r="T57" s="49">
        <v>0</v>
      </c>
      <c r="U57" s="47">
        <v>0</v>
      </c>
      <c r="V57" s="47">
        <v>3.2894736842105261</v>
      </c>
      <c r="W57" s="47">
        <v>3.2894736842105261</v>
      </c>
      <c r="X57" s="47">
        <v>6.5789473684210522</v>
      </c>
      <c r="Y57" s="47">
        <v>6.5789473684210522</v>
      </c>
      <c r="Z57" s="47">
        <v>0</v>
      </c>
      <c r="AA57" s="47">
        <v>0</v>
      </c>
      <c r="AB57" s="47">
        <v>0</v>
      </c>
      <c r="AC57" s="48">
        <v>0</v>
      </c>
      <c r="AD57" s="55">
        <v>0</v>
      </c>
      <c r="AE57" s="47">
        <v>0</v>
      </c>
      <c r="AF57" s="47">
        <v>9.8684210526315788</v>
      </c>
      <c r="AG57" s="47">
        <v>9.8684210526315788</v>
      </c>
      <c r="AH57" s="47">
        <v>13.157894736842104</v>
      </c>
      <c r="AI57" s="47">
        <v>13.157894736842104</v>
      </c>
      <c r="AJ57" s="47">
        <v>0</v>
      </c>
      <c r="AK57" s="47">
        <v>0</v>
      </c>
      <c r="AL57" s="47">
        <v>0</v>
      </c>
      <c r="AM57" s="47">
        <v>0</v>
      </c>
      <c r="AN57" s="28">
        <f t="shared" si="19"/>
        <v>0</v>
      </c>
      <c r="AO57" s="28">
        <f t="shared" si="20"/>
        <v>0</v>
      </c>
      <c r="AP57" s="28">
        <f t="shared" si="21"/>
        <v>16.44736842105263</v>
      </c>
      <c r="AQ57" s="28">
        <f t="shared" si="22"/>
        <v>16.44736842105263</v>
      </c>
      <c r="AR57" s="28">
        <f t="shared" si="23"/>
        <v>23.026315789473685</v>
      </c>
      <c r="AS57" s="28">
        <f t="shared" si="24"/>
        <v>23.026315789473685</v>
      </c>
      <c r="AT57" s="28">
        <f t="shared" si="25"/>
        <v>0</v>
      </c>
      <c r="AU57" s="28">
        <f t="shared" si="26"/>
        <v>0</v>
      </c>
      <c r="AV57" s="28">
        <f t="shared" si="27"/>
        <v>0</v>
      </c>
      <c r="AW57" s="28">
        <f t="shared" si="28"/>
        <v>0</v>
      </c>
      <c r="AX57" s="28">
        <f t="shared" si="29"/>
        <v>78.94736842105263</v>
      </c>
    </row>
    <row r="58" spans="1:50" x14ac:dyDescent="0.35">
      <c r="A58" s="25" t="s">
        <v>169</v>
      </c>
      <c r="B58" s="25" t="s">
        <v>170</v>
      </c>
      <c r="C58" s="25" t="s">
        <v>173</v>
      </c>
      <c r="D58" s="25" t="s">
        <v>174</v>
      </c>
      <c r="E58" s="80">
        <v>2</v>
      </c>
      <c r="F58" s="32">
        <f t="shared" si="15"/>
        <v>0</v>
      </c>
      <c r="G58" s="34">
        <f t="shared" si="16"/>
        <v>0</v>
      </c>
      <c r="H58" s="28">
        <f t="shared" si="17"/>
        <v>0</v>
      </c>
      <c r="I58" s="28">
        <f t="shared" si="18"/>
        <v>0</v>
      </c>
      <c r="J58" s="49">
        <v>0</v>
      </c>
      <c r="K58" s="47">
        <v>0</v>
      </c>
      <c r="L58" s="47">
        <v>0</v>
      </c>
      <c r="M58" s="47">
        <v>0</v>
      </c>
      <c r="N58" s="47">
        <v>0</v>
      </c>
      <c r="O58" s="47">
        <v>0</v>
      </c>
      <c r="P58" s="47">
        <v>0</v>
      </c>
      <c r="Q58" s="47">
        <v>0</v>
      </c>
      <c r="R58" s="47">
        <v>0</v>
      </c>
      <c r="S58" s="48">
        <v>0</v>
      </c>
      <c r="T58" s="49">
        <v>0</v>
      </c>
      <c r="U58" s="47">
        <v>0</v>
      </c>
      <c r="V58" s="47">
        <v>0</v>
      </c>
      <c r="W58" s="47">
        <v>0</v>
      </c>
      <c r="X58" s="47">
        <v>0</v>
      </c>
      <c r="Y58" s="47">
        <v>0</v>
      </c>
      <c r="Z58" s="47">
        <v>0</v>
      </c>
      <c r="AA58" s="47">
        <v>0</v>
      </c>
      <c r="AB58" s="47">
        <v>0</v>
      </c>
      <c r="AC58" s="48">
        <v>0</v>
      </c>
      <c r="AD58" s="55">
        <v>0</v>
      </c>
      <c r="AE58" s="47">
        <v>0</v>
      </c>
      <c r="AF58" s="47">
        <v>0</v>
      </c>
      <c r="AG58" s="47">
        <v>0</v>
      </c>
      <c r="AH58" s="47">
        <v>0</v>
      </c>
      <c r="AI58" s="47">
        <v>0</v>
      </c>
      <c r="AJ58" s="47">
        <v>0</v>
      </c>
      <c r="AK58" s="47">
        <v>0</v>
      </c>
      <c r="AL58" s="47">
        <v>0</v>
      </c>
      <c r="AM58" s="47">
        <v>0</v>
      </c>
      <c r="AN58" s="28">
        <f t="shared" si="19"/>
        <v>0</v>
      </c>
      <c r="AO58" s="28">
        <f t="shared" si="20"/>
        <v>0</v>
      </c>
      <c r="AP58" s="28">
        <f t="shared" si="21"/>
        <v>0</v>
      </c>
      <c r="AQ58" s="28">
        <f t="shared" si="22"/>
        <v>0</v>
      </c>
      <c r="AR58" s="28">
        <f t="shared" si="23"/>
        <v>0</v>
      </c>
      <c r="AS58" s="28">
        <f t="shared" si="24"/>
        <v>0</v>
      </c>
      <c r="AT58" s="28">
        <f t="shared" si="25"/>
        <v>0</v>
      </c>
      <c r="AU58" s="28">
        <f t="shared" si="26"/>
        <v>0</v>
      </c>
      <c r="AV58" s="28">
        <f t="shared" si="27"/>
        <v>0</v>
      </c>
      <c r="AW58" s="28">
        <f t="shared" si="28"/>
        <v>0</v>
      </c>
      <c r="AX58" s="28">
        <f t="shared" si="29"/>
        <v>0</v>
      </c>
    </row>
    <row r="59" spans="1:50" x14ac:dyDescent="0.35">
      <c r="A59" s="25" t="s">
        <v>169</v>
      </c>
      <c r="B59" s="25" t="s">
        <v>170</v>
      </c>
      <c r="C59" s="25" t="s">
        <v>175</v>
      </c>
      <c r="D59" s="25" t="s">
        <v>176</v>
      </c>
      <c r="E59" s="80">
        <v>4</v>
      </c>
      <c r="F59" s="32">
        <f t="shared" si="15"/>
        <v>78.94736842105263</v>
      </c>
      <c r="G59" s="34">
        <f t="shared" si="16"/>
        <v>13.157894736842104</v>
      </c>
      <c r="H59" s="28">
        <f t="shared" si="17"/>
        <v>19.736842105263158</v>
      </c>
      <c r="I59" s="28">
        <f t="shared" si="18"/>
        <v>46.052631578947363</v>
      </c>
      <c r="J59" s="49">
        <v>0</v>
      </c>
      <c r="K59" s="47">
        <v>0</v>
      </c>
      <c r="L59" s="47">
        <v>3.2894736842105261</v>
      </c>
      <c r="M59" s="47">
        <v>3.2894736842105261</v>
      </c>
      <c r="N59" s="47">
        <v>3.2894736842105261</v>
      </c>
      <c r="O59" s="47">
        <v>3.2894736842105261</v>
      </c>
      <c r="P59" s="47">
        <v>0</v>
      </c>
      <c r="Q59" s="47">
        <v>0</v>
      </c>
      <c r="R59" s="47">
        <v>0</v>
      </c>
      <c r="S59" s="48">
        <v>0</v>
      </c>
      <c r="T59" s="49">
        <v>0</v>
      </c>
      <c r="U59" s="47">
        <v>0</v>
      </c>
      <c r="V59" s="47">
        <v>3.2894736842105261</v>
      </c>
      <c r="W59" s="47">
        <v>3.2894736842105261</v>
      </c>
      <c r="X59" s="47">
        <v>6.5789473684210522</v>
      </c>
      <c r="Y59" s="47">
        <v>6.5789473684210522</v>
      </c>
      <c r="Z59" s="47">
        <v>0</v>
      </c>
      <c r="AA59" s="47">
        <v>0</v>
      </c>
      <c r="AB59" s="47">
        <v>0</v>
      </c>
      <c r="AC59" s="48">
        <v>0</v>
      </c>
      <c r="AD59" s="55">
        <v>0</v>
      </c>
      <c r="AE59" s="47">
        <v>0</v>
      </c>
      <c r="AF59" s="47">
        <v>9.8684210526315788</v>
      </c>
      <c r="AG59" s="47">
        <v>9.8684210526315788</v>
      </c>
      <c r="AH59" s="47">
        <v>13.157894736842104</v>
      </c>
      <c r="AI59" s="47">
        <v>13.157894736842104</v>
      </c>
      <c r="AJ59" s="47">
        <v>0</v>
      </c>
      <c r="AK59" s="47">
        <v>0</v>
      </c>
      <c r="AL59" s="47">
        <v>0</v>
      </c>
      <c r="AM59" s="47">
        <v>0</v>
      </c>
      <c r="AN59" s="28">
        <f t="shared" si="19"/>
        <v>0</v>
      </c>
      <c r="AO59" s="28">
        <f t="shared" si="20"/>
        <v>0</v>
      </c>
      <c r="AP59" s="28">
        <f t="shared" si="21"/>
        <v>16.44736842105263</v>
      </c>
      <c r="AQ59" s="28">
        <f t="shared" si="22"/>
        <v>16.44736842105263</v>
      </c>
      <c r="AR59" s="28">
        <f t="shared" si="23"/>
        <v>23.026315789473685</v>
      </c>
      <c r="AS59" s="28">
        <f t="shared" si="24"/>
        <v>23.026315789473685</v>
      </c>
      <c r="AT59" s="28">
        <f t="shared" si="25"/>
        <v>0</v>
      </c>
      <c r="AU59" s="28">
        <f t="shared" si="26"/>
        <v>0</v>
      </c>
      <c r="AV59" s="28">
        <f t="shared" si="27"/>
        <v>0</v>
      </c>
      <c r="AW59" s="28">
        <f t="shared" si="28"/>
        <v>0</v>
      </c>
      <c r="AX59" s="28">
        <f t="shared" si="29"/>
        <v>78.94736842105263</v>
      </c>
    </row>
    <row r="60" spans="1:50" x14ac:dyDescent="0.35">
      <c r="A60" s="25" t="s">
        <v>169</v>
      </c>
      <c r="B60" s="25" t="s">
        <v>170</v>
      </c>
      <c r="C60" s="25" t="s">
        <v>177</v>
      </c>
      <c r="D60" s="25" t="s">
        <v>178</v>
      </c>
      <c r="E60" s="80">
        <v>3</v>
      </c>
      <c r="F60" s="32">
        <f t="shared" si="15"/>
        <v>0</v>
      </c>
      <c r="G60" s="34">
        <f t="shared" si="16"/>
        <v>0</v>
      </c>
      <c r="H60" s="28">
        <f t="shared" si="17"/>
        <v>0</v>
      </c>
      <c r="I60" s="28">
        <f t="shared" si="18"/>
        <v>0</v>
      </c>
      <c r="J60" s="49">
        <v>0</v>
      </c>
      <c r="K60" s="47">
        <v>0</v>
      </c>
      <c r="L60" s="47">
        <v>0</v>
      </c>
      <c r="M60" s="47">
        <v>0</v>
      </c>
      <c r="N60" s="47">
        <v>0</v>
      </c>
      <c r="O60" s="47">
        <v>0</v>
      </c>
      <c r="P60" s="47">
        <v>0</v>
      </c>
      <c r="Q60" s="47">
        <v>0</v>
      </c>
      <c r="R60" s="47">
        <v>0</v>
      </c>
      <c r="S60" s="48">
        <v>0</v>
      </c>
      <c r="T60" s="49">
        <v>0</v>
      </c>
      <c r="U60" s="47">
        <v>0</v>
      </c>
      <c r="V60" s="47">
        <v>0</v>
      </c>
      <c r="W60" s="47">
        <v>0</v>
      </c>
      <c r="X60" s="47">
        <v>0</v>
      </c>
      <c r="Y60" s="47">
        <v>0</v>
      </c>
      <c r="Z60" s="47">
        <v>0</v>
      </c>
      <c r="AA60" s="47">
        <v>0</v>
      </c>
      <c r="AB60" s="47">
        <v>0</v>
      </c>
      <c r="AC60" s="48">
        <v>0</v>
      </c>
      <c r="AD60" s="55">
        <v>0</v>
      </c>
      <c r="AE60" s="47">
        <v>0</v>
      </c>
      <c r="AF60" s="47">
        <v>0</v>
      </c>
      <c r="AG60" s="47">
        <v>0</v>
      </c>
      <c r="AH60" s="47">
        <v>0</v>
      </c>
      <c r="AI60" s="47">
        <v>0</v>
      </c>
      <c r="AJ60" s="47">
        <v>0</v>
      </c>
      <c r="AK60" s="47">
        <v>0</v>
      </c>
      <c r="AL60" s="47">
        <v>0</v>
      </c>
      <c r="AM60" s="47">
        <v>0</v>
      </c>
      <c r="AN60" s="28">
        <f t="shared" si="19"/>
        <v>0</v>
      </c>
      <c r="AO60" s="28">
        <f t="shared" si="20"/>
        <v>0</v>
      </c>
      <c r="AP60" s="28">
        <f t="shared" si="21"/>
        <v>0</v>
      </c>
      <c r="AQ60" s="28">
        <f t="shared" si="22"/>
        <v>0</v>
      </c>
      <c r="AR60" s="28">
        <f t="shared" si="23"/>
        <v>0</v>
      </c>
      <c r="AS60" s="28">
        <f t="shared" si="24"/>
        <v>0</v>
      </c>
      <c r="AT60" s="28">
        <f t="shared" si="25"/>
        <v>0</v>
      </c>
      <c r="AU60" s="28">
        <f t="shared" si="26"/>
        <v>0</v>
      </c>
      <c r="AV60" s="28">
        <f t="shared" si="27"/>
        <v>0</v>
      </c>
      <c r="AW60" s="28">
        <f t="shared" si="28"/>
        <v>0</v>
      </c>
      <c r="AX60" s="28">
        <f t="shared" si="29"/>
        <v>0</v>
      </c>
    </row>
    <row r="61" spans="1:50" x14ac:dyDescent="0.35">
      <c r="A61" s="25" t="s">
        <v>169</v>
      </c>
      <c r="B61" s="25" t="s">
        <v>170</v>
      </c>
      <c r="C61" s="25" t="s">
        <v>179</v>
      </c>
      <c r="D61" s="25" t="s">
        <v>180</v>
      </c>
      <c r="E61" s="80">
        <v>2</v>
      </c>
      <c r="F61" s="32">
        <f t="shared" si="15"/>
        <v>0</v>
      </c>
      <c r="G61" s="34">
        <f t="shared" si="16"/>
        <v>0</v>
      </c>
      <c r="H61" s="28">
        <f t="shared" si="17"/>
        <v>0</v>
      </c>
      <c r="I61" s="28">
        <f t="shared" si="18"/>
        <v>0</v>
      </c>
      <c r="J61" s="49">
        <v>0</v>
      </c>
      <c r="K61" s="47">
        <v>0</v>
      </c>
      <c r="L61" s="47">
        <v>0</v>
      </c>
      <c r="M61" s="47">
        <v>0</v>
      </c>
      <c r="N61" s="47">
        <v>0</v>
      </c>
      <c r="O61" s="47">
        <v>0</v>
      </c>
      <c r="P61" s="47">
        <v>0</v>
      </c>
      <c r="Q61" s="47">
        <v>0</v>
      </c>
      <c r="R61" s="47">
        <v>0</v>
      </c>
      <c r="S61" s="48">
        <v>0</v>
      </c>
      <c r="T61" s="49">
        <v>0</v>
      </c>
      <c r="U61" s="47">
        <v>0</v>
      </c>
      <c r="V61" s="47">
        <v>0</v>
      </c>
      <c r="W61" s="47">
        <v>0</v>
      </c>
      <c r="X61" s="47">
        <v>0</v>
      </c>
      <c r="Y61" s="47">
        <v>0</v>
      </c>
      <c r="Z61" s="47">
        <v>0</v>
      </c>
      <c r="AA61" s="47">
        <v>0</v>
      </c>
      <c r="AB61" s="47">
        <v>0</v>
      </c>
      <c r="AC61" s="48">
        <v>0</v>
      </c>
      <c r="AD61" s="55">
        <v>0</v>
      </c>
      <c r="AE61" s="47">
        <v>0</v>
      </c>
      <c r="AF61" s="47">
        <v>0</v>
      </c>
      <c r="AG61" s="47">
        <v>0</v>
      </c>
      <c r="AH61" s="47">
        <v>0</v>
      </c>
      <c r="AI61" s="47">
        <v>0</v>
      </c>
      <c r="AJ61" s="47">
        <v>0</v>
      </c>
      <c r="AK61" s="47">
        <v>0</v>
      </c>
      <c r="AL61" s="47">
        <v>0</v>
      </c>
      <c r="AM61" s="47">
        <v>0</v>
      </c>
      <c r="AN61" s="28">
        <f t="shared" si="19"/>
        <v>0</v>
      </c>
      <c r="AO61" s="28">
        <f t="shared" si="20"/>
        <v>0</v>
      </c>
      <c r="AP61" s="28">
        <f t="shared" si="21"/>
        <v>0</v>
      </c>
      <c r="AQ61" s="28">
        <f t="shared" si="22"/>
        <v>0</v>
      </c>
      <c r="AR61" s="28">
        <f t="shared" si="23"/>
        <v>0</v>
      </c>
      <c r="AS61" s="28">
        <f t="shared" si="24"/>
        <v>0</v>
      </c>
      <c r="AT61" s="28">
        <f t="shared" si="25"/>
        <v>0</v>
      </c>
      <c r="AU61" s="28">
        <f t="shared" si="26"/>
        <v>0</v>
      </c>
      <c r="AV61" s="28">
        <f t="shared" si="27"/>
        <v>0</v>
      </c>
      <c r="AW61" s="28">
        <f t="shared" si="28"/>
        <v>0</v>
      </c>
      <c r="AX61" s="28">
        <f t="shared" si="29"/>
        <v>0</v>
      </c>
    </row>
    <row r="62" spans="1:50" x14ac:dyDescent="0.35">
      <c r="A62" s="25" t="s">
        <v>169</v>
      </c>
      <c r="B62" s="25" t="s">
        <v>170</v>
      </c>
      <c r="C62" s="25" t="s">
        <v>181</v>
      </c>
      <c r="D62" s="25" t="s">
        <v>182</v>
      </c>
      <c r="E62" s="80">
        <v>3</v>
      </c>
      <c r="F62" s="32">
        <f t="shared" si="15"/>
        <v>59.210526315789465</v>
      </c>
      <c r="G62" s="34">
        <f t="shared" si="16"/>
        <v>13.157894736842104</v>
      </c>
      <c r="H62" s="28">
        <f t="shared" si="17"/>
        <v>13.157894736842104</v>
      </c>
      <c r="I62" s="28">
        <f t="shared" si="18"/>
        <v>32.89473684210526</v>
      </c>
      <c r="J62" s="49">
        <v>0</v>
      </c>
      <c r="K62" s="47">
        <v>0</v>
      </c>
      <c r="L62" s="47">
        <v>3.2894736842105261</v>
      </c>
      <c r="M62" s="47">
        <v>3.2894736842105261</v>
      </c>
      <c r="N62" s="47">
        <v>3.2894736842105261</v>
      </c>
      <c r="O62" s="47">
        <v>3.2894736842105261</v>
      </c>
      <c r="P62" s="47">
        <v>0</v>
      </c>
      <c r="Q62" s="47">
        <v>0</v>
      </c>
      <c r="R62" s="47">
        <v>0</v>
      </c>
      <c r="S62" s="48">
        <v>0</v>
      </c>
      <c r="T62" s="49">
        <v>0</v>
      </c>
      <c r="U62" s="47">
        <v>0</v>
      </c>
      <c r="V62" s="47">
        <v>3.2894736842105261</v>
      </c>
      <c r="W62" s="47">
        <v>3.2894736842105261</v>
      </c>
      <c r="X62" s="47">
        <v>3.2894736842105261</v>
      </c>
      <c r="Y62" s="47">
        <v>3.2894736842105261</v>
      </c>
      <c r="Z62" s="47">
        <v>0</v>
      </c>
      <c r="AA62" s="47">
        <v>0</v>
      </c>
      <c r="AB62" s="47">
        <v>0</v>
      </c>
      <c r="AC62" s="48">
        <v>0</v>
      </c>
      <c r="AD62" s="55">
        <v>0</v>
      </c>
      <c r="AE62" s="47">
        <v>0</v>
      </c>
      <c r="AF62" s="47">
        <v>6.5789473684210522</v>
      </c>
      <c r="AG62" s="47">
        <v>6.5789473684210522</v>
      </c>
      <c r="AH62" s="47">
        <v>9.8684210526315788</v>
      </c>
      <c r="AI62" s="47">
        <v>9.8684210526315788</v>
      </c>
      <c r="AJ62" s="47">
        <v>0</v>
      </c>
      <c r="AK62" s="47">
        <v>0</v>
      </c>
      <c r="AL62" s="47">
        <v>0</v>
      </c>
      <c r="AM62" s="47">
        <v>0</v>
      </c>
      <c r="AN62" s="28">
        <f t="shared" si="19"/>
        <v>0</v>
      </c>
      <c r="AO62" s="28">
        <f t="shared" si="20"/>
        <v>0</v>
      </c>
      <c r="AP62" s="28">
        <f t="shared" si="21"/>
        <v>13.157894736842104</v>
      </c>
      <c r="AQ62" s="28">
        <f t="shared" si="22"/>
        <v>13.157894736842104</v>
      </c>
      <c r="AR62" s="28">
        <f t="shared" si="23"/>
        <v>16.44736842105263</v>
      </c>
      <c r="AS62" s="28">
        <f t="shared" si="24"/>
        <v>16.44736842105263</v>
      </c>
      <c r="AT62" s="28">
        <f t="shared" si="25"/>
        <v>0</v>
      </c>
      <c r="AU62" s="28">
        <f t="shared" si="26"/>
        <v>0</v>
      </c>
      <c r="AV62" s="28">
        <f t="shared" si="27"/>
        <v>0</v>
      </c>
      <c r="AW62" s="28">
        <f t="shared" si="28"/>
        <v>0</v>
      </c>
      <c r="AX62" s="28">
        <f t="shared" si="29"/>
        <v>59.210526315789465</v>
      </c>
    </row>
    <row r="63" spans="1:50" x14ac:dyDescent="0.35">
      <c r="A63" s="25" t="s">
        <v>169</v>
      </c>
      <c r="B63" s="25" t="s">
        <v>170</v>
      </c>
      <c r="C63" s="25" t="s">
        <v>183</v>
      </c>
      <c r="D63" s="25" t="s">
        <v>184</v>
      </c>
      <c r="E63" s="80">
        <v>4</v>
      </c>
      <c r="F63" s="32">
        <f t="shared" si="15"/>
        <v>72.368421052631561</v>
      </c>
      <c r="G63" s="34">
        <f t="shared" si="16"/>
        <v>13.157894736842104</v>
      </c>
      <c r="H63" s="28">
        <f t="shared" si="17"/>
        <v>16.44736842105263</v>
      </c>
      <c r="I63" s="28">
        <f t="shared" si="18"/>
        <v>42.763157894736835</v>
      </c>
      <c r="J63" s="49">
        <v>0</v>
      </c>
      <c r="K63" s="47">
        <v>0</v>
      </c>
      <c r="L63" s="47">
        <v>3.2894736842105261</v>
      </c>
      <c r="M63" s="47">
        <v>3.2894736842105261</v>
      </c>
      <c r="N63" s="47">
        <v>3.2894736842105261</v>
      </c>
      <c r="O63" s="47">
        <v>3.2894736842105261</v>
      </c>
      <c r="P63" s="47">
        <v>0</v>
      </c>
      <c r="Q63" s="47">
        <v>0</v>
      </c>
      <c r="R63" s="47">
        <v>0</v>
      </c>
      <c r="S63" s="48">
        <v>0</v>
      </c>
      <c r="T63" s="49">
        <v>0</v>
      </c>
      <c r="U63" s="47">
        <v>0</v>
      </c>
      <c r="V63" s="47">
        <v>3.2894736842105261</v>
      </c>
      <c r="W63" s="47">
        <v>3.2894736842105261</v>
      </c>
      <c r="X63" s="47">
        <v>6.5789473684210522</v>
      </c>
      <c r="Y63" s="47">
        <v>3.2894736842105261</v>
      </c>
      <c r="Z63" s="47">
        <v>0</v>
      </c>
      <c r="AA63" s="47">
        <v>0</v>
      </c>
      <c r="AB63" s="47">
        <v>0</v>
      </c>
      <c r="AC63" s="48">
        <v>0</v>
      </c>
      <c r="AD63" s="55">
        <v>0</v>
      </c>
      <c r="AE63" s="47">
        <v>0</v>
      </c>
      <c r="AF63" s="47">
        <v>9.8684210526315788</v>
      </c>
      <c r="AG63" s="47">
        <v>6.5789473684210522</v>
      </c>
      <c r="AH63" s="47">
        <v>13.157894736842104</v>
      </c>
      <c r="AI63" s="47">
        <v>13.157894736842104</v>
      </c>
      <c r="AJ63" s="47">
        <v>0</v>
      </c>
      <c r="AK63" s="47">
        <v>0</v>
      </c>
      <c r="AL63" s="47">
        <v>0</v>
      </c>
      <c r="AM63" s="47">
        <v>0</v>
      </c>
      <c r="AN63" s="28">
        <f t="shared" si="19"/>
        <v>0</v>
      </c>
      <c r="AO63" s="28">
        <f t="shared" si="20"/>
        <v>0</v>
      </c>
      <c r="AP63" s="28">
        <f t="shared" si="21"/>
        <v>16.44736842105263</v>
      </c>
      <c r="AQ63" s="28">
        <f t="shared" si="22"/>
        <v>13.157894736842104</v>
      </c>
      <c r="AR63" s="28">
        <f t="shared" si="23"/>
        <v>23.026315789473685</v>
      </c>
      <c r="AS63" s="28">
        <f t="shared" si="24"/>
        <v>19.736842105263158</v>
      </c>
      <c r="AT63" s="28">
        <f t="shared" si="25"/>
        <v>0</v>
      </c>
      <c r="AU63" s="28">
        <f t="shared" si="26"/>
        <v>0</v>
      </c>
      <c r="AV63" s="28">
        <f t="shared" si="27"/>
        <v>0</v>
      </c>
      <c r="AW63" s="28">
        <f t="shared" si="28"/>
        <v>0</v>
      </c>
      <c r="AX63" s="28">
        <f t="shared" si="29"/>
        <v>72.368421052631575</v>
      </c>
    </row>
    <row r="64" spans="1:50" x14ac:dyDescent="0.35">
      <c r="A64" s="25" t="s">
        <v>169</v>
      </c>
      <c r="B64" s="25" t="s">
        <v>170</v>
      </c>
      <c r="C64" s="25" t="s">
        <v>185</v>
      </c>
      <c r="D64" s="25" t="s">
        <v>186</v>
      </c>
      <c r="E64" s="80">
        <v>4</v>
      </c>
      <c r="F64" s="32">
        <f t="shared" si="15"/>
        <v>0</v>
      </c>
      <c r="G64" s="34">
        <f t="shared" si="16"/>
        <v>0</v>
      </c>
      <c r="H64" s="28">
        <f t="shared" si="17"/>
        <v>0</v>
      </c>
      <c r="I64" s="28">
        <f t="shared" si="18"/>
        <v>0</v>
      </c>
      <c r="J64" s="49">
        <v>0</v>
      </c>
      <c r="K64" s="47">
        <v>0</v>
      </c>
      <c r="L64" s="47">
        <v>0</v>
      </c>
      <c r="M64" s="47">
        <v>0</v>
      </c>
      <c r="N64" s="47">
        <v>0</v>
      </c>
      <c r="O64" s="47">
        <v>0</v>
      </c>
      <c r="P64" s="47">
        <v>0</v>
      </c>
      <c r="Q64" s="47">
        <v>0</v>
      </c>
      <c r="R64" s="47">
        <v>0</v>
      </c>
      <c r="S64" s="48">
        <v>0</v>
      </c>
      <c r="T64" s="49">
        <v>0</v>
      </c>
      <c r="U64" s="47">
        <v>0</v>
      </c>
      <c r="V64" s="47">
        <v>0</v>
      </c>
      <c r="W64" s="47">
        <v>0</v>
      </c>
      <c r="X64" s="47">
        <v>0</v>
      </c>
      <c r="Y64" s="47">
        <v>0</v>
      </c>
      <c r="Z64" s="47">
        <v>0</v>
      </c>
      <c r="AA64" s="47">
        <v>0</v>
      </c>
      <c r="AB64" s="47">
        <v>0</v>
      </c>
      <c r="AC64" s="48">
        <v>0</v>
      </c>
      <c r="AD64" s="55">
        <v>0</v>
      </c>
      <c r="AE64" s="47">
        <v>0</v>
      </c>
      <c r="AF64" s="47">
        <v>0</v>
      </c>
      <c r="AG64" s="47">
        <v>0</v>
      </c>
      <c r="AH64" s="47">
        <v>0</v>
      </c>
      <c r="AI64" s="47">
        <v>0</v>
      </c>
      <c r="AJ64" s="47">
        <v>0</v>
      </c>
      <c r="AK64" s="47">
        <v>0</v>
      </c>
      <c r="AL64" s="47">
        <v>0</v>
      </c>
      <c r="AM64" s="47">
        <v>0</v>
      </c>
      <c r="AN64" s="28">
        <f t="shared" si="19"/>
        <v>0</v>
      </c>
      <c r="AO64" s="28">
        <f t="shared" si="20"/>
        <v>0</v>
      </c>
      <c r="AP64" s="28">
        <f t="shared" si="21"/>
        <v>0</v>
      </c>
      <c r="AQ64" s="28">
        <f t="shared" si="22"/>
        <v>0</v>
      </c>
      <c r="AR64" s="28">
        <f t="shared" si="23"/>
        <v>0</v>
      </c>
      <c r="AS64" s="28">
        <f t="shared" si="24"/>
        <v>0</v>
      </c>
      <c r="AT64" s="28">
        <f t="shared" si="25"/>
        <v>0</v>
      </c>
      <c r="AU64" s="28">
        <f t="shared" si="26"/>
        <v>0</v>
      </c>
      <c r="AV64" s="28">
        <f t="shared" si="27"/>
        <v>0</v>
      </c>
      <c r="AW64" s="28">
        <f t="shared" si="28"/>
        <v>0</v>
      </c>
      <c r="AX64" s="28">
        <f t="shared" si="29"/>
        <v>0</v>
      </c>
    </row>
    <row r="65" spans="1:50" x14ac:dyDescent="0.35">
      <c r="A65" s="25" t="s">
        <v>169</v>
      </c>
      <c r="B65" s="25" t="s">
        <v>170</v>
      </c>
      <c r="C65" s="25" t="s">
        <v>187</v>
      </c>
      <c r="D65" s="25" t="s">
        <v>188</v>
      </c>
      <c r="E65" s="80">
        <v>3</v>
      </c>
      <c r="F65" s="32">
        <f t="shared" si="15"/>
        <v>0</v>
      </c>
      <c r="G65" s="34">
        <f t="shared" si="16"/>
        <v>0</v>
      </c>
      <c r="H65" s="28">
        <f t="shared" si="17"/>
        <v>0</v>
      </c>
      <c r="I65" s="28">
        <f t="shared" si="18"/>
        <v>0</v>
      </c>
      <c r="J65" s="49">
        <v>0</v>
      </c>
      <c r="K65" s="47">
        <v>0</v>
      </c>
      <c r="L65" s="47">
        <v>0</v>
      </c>
      <c r="M65" s="47">
        <v>0</v>
      </c>
      <c r="N65" s="47">
        <v>0</v>
      </c>
      <c r="O65" s="47">
        <v>0</v>
      </c>
      <c r="P65" s="47">
        <v>0</v>
      </c>
      <c r="Q65" s="47">
        <v>0</v>
      </c>
      <c r="R65" s="47">
        <v>0</v>
      </c>
      <c r="S65" s="48">
        <v>0</v>
      </c>
      <c r="T65" s="49">
        <v>0</v>
      </c>
      <c r="U65" s="47">
        <v>0</v>
      </c>
      <c r="V65" s="47">
        <v>0</v>
      </c>
      <c r="W65" s="47">
        <v>0</v>
      </c>
      <c r="X65" s="47">
        <v>0</v>
      </c>
      <c r="Y65" s="47">
        <v>0</v>
      </c>
      <c r="Z65" s="47">
        <v>0</v>
      </c>
      <c r="AA65" s="47">
        <v>0</v>
      </c>
      <c r="AB65" s="47">
        <v>0</v>
      </c>
      <c r="AC65" s="48">
        <v>0</v>
      </c>
      <c r="AD65" s="55">
        <v>0</v>
      </c>
      <c r="AE65" s="47">
        <v>0</v>
      </c>
      <c r="AF65" s="47">
        <v>0</v>
      </c>
      <c r="AG65" s="47">
        <v>0</v>
      </c>
      <c r="AH65" s="47">
        <v>0</v>
      </c>
      <c r="AI65" s="47">
        <v>0</v>
      </c>
      <c r="AJ65" s="47">
        <v>0</v>
      </c>
      <c r="AK65" s="47">
        <v>0</v>
      </c>
      <c r="AL65" s="47">
        <v>0</v>
      </c>
      <c r="AM65" s="47">
        <v>0</v>
      </c>
      <c r="AN65" s="28">
        <f t="shared" si="19"/>
        <v>0</v>
      </c>
      <c r="AO65" s="28">
        <f t="shared" si="20"/>
        <v>0</v>
      </c>
      <c r="AP65" s="28">
        <f t="shared" si="21"/>
        <v>0</v>
      </c>
      <c r="AQ65" s="28">
        <f t="shared" si="22"/>
        <v>0</v>
      </c>
      <c r="AR65" s="28">
        <f t="shared" si="23"/>
        <v>0</v>
      </c>
      <c r="AS65" s="28">
        <f t="shared" si="24"/>
        <v>0</v>
      </c>
      <c r="AT65" s="28">
        <f t="shared" si="25"/>
        <v>0</v>
      </c>
      <c r="AU65" s="28">
        <f t="shared" si="26"/>
        <v>0</v>
      </c>
      <c r="AV65" s="28">
        <f t="shared" si="27"/>
        <v>0</v>
      </c>
      <c r="AW65" s="28">
        <f t="shared" si="28"/>
        <v>0</v>
      </c>
      <c r="AX65" s="28">
        <f t="shared" si="29"/>
        <v>0</v>
      </c>
    </row>
    <row r="66" spans="1:50" x14ac:dyDescent="0.35">
      <c r="A66" s="25" t="s">
        <v>169</v>
      </c>
      <c r="B66" s="25" t="s">
        <v>170</v>
      </c>
      <c r="C66" s="25" t="s">
        <v>189</v>
      </c>
      <c r="D66" s="25" t="s">
        <v>190</v>
      </c>
      <c r="E66" s="80">
        <v>2</v>
      </c>
      <c r="F66" s="32">
        <f t="shared" si="15"/>
        <v>0</v>
      </c>
      <c r="G66" s="34">
        <f t="shared" si="16"/>
        <v>0</v>
      </c>
      <c r="H66" s="28">
        <f t="shared" si="17"/>
        <v>0</v>
      </c>
      <c r="I66" s="28">
        <f t="shared" si="18"/>
        <v>0</v>
      </c>
      <c r="J66" s="49">
        <v>0</v>
      </c>
      <c r="K66" s="47">
        <v>0</v>
      </c>
      <c r="L66" s="47">
        <v>0</v>
      </c>
      <c r="M66" s="47">
        <v>0</v>
      </c>
      <c r="N66" s="47">
        <v>0</v>
      </c>
      <c r="O66" s="47">
        <v>0</v>
      </c>
      <c r="P66" s="47">
        <v>0</v>
      </c>
      <c r="Q66" s="47">
        <v>0</v>
      </c>
      <c r="R66" s="47">
        <v>0</v>
      </c>
      <c r="S66" s="48">
        <v>0</v>
      </c>
      <c r="T66" s="49">
        <v>0</v>
      </c>
      <c r="U66" s="47">
        <v>0</v>
      </c>
      <c r="V66" s="47">
        <v>0</v>
      </c>
      <c r="W66" s="47">
        <v>0</v>
      </c>
      <c r="X66" s="47">
        <v>0</v>
      </c>
      <c r="Y66" s="47">
        <v>0</v>
      </c>
      <c r="Z66" s="47">
        <v>0</v>
      </c>
      <c r="AA66" s="47">
        <v>0</v>
      </c>
      <c r="AB66" s="47">
        <v>0</v>
      </c>
      <c r="AC66" s="48">
        <v>0</v>
      </c>
      <c r="AD66" s="55">
        <v>0</v>
      </c>
      <c r="AE66" s="47">
        <v>0</v>
      </c>
      <c r="AF66" s="47">
        <v>0</v>
      </c>
      <c r="AG66" s="47">
        <v>0</v>
      </c>
      <c r="AH66" s="47">
        <v>0</v>
      </c>
      <c r="AI66" s="47">
        <v>0</v>
      </c>
      <c r="AJ66" s="47">
        <v>0</v>
      </c>
      <c r="AK66" s="47">
        <v>0</v>
      </c>
      <c r="AL66" s="47">
        <v>0</v>
      </c>
      <c r="AM66" s="47">
        <v>0</v>
      </c>
      <c r="AN66" s="28">
        <f t="shared" si="19"/>
        <v>0</v>
      </c>
      <c r="AO66" s="28">
        <f t="shared" si="20"/>
        <v>0</v>
      </c>
      <c r="AP66" s="28">
        <f t="shared" si="21"/>
        <v>0</v>
      </c>
      <c r="AQ66" s="28">
        <f t="shared" si="22"/>
        <v>0</v>
      </c>
      <c r="AR66" s="28">
        <f t="shared" si="23"/>
        <v>0</v>
      </c>
      <c r="AS66" s="28">
        <f t="shared" si="24"/>
        <v>0</v>
      </c>
      <c r="AT66" s="28">
        <f t="shared" si="25"/>
        <v>0</v>
      </c>
      <c r="AU66" s="28">
        <f t="shared" si="26"/>
        <v>0</v>
      </c>
      <c r="AV66" s="28">
        <f t="shared" si="27"/>
        <v>0</v>
      </c>
      <c r="AW66" s="28">
        <f t="shared" si="28"/>
        <v>0</v>
      </c>
      <c r="AX66" s="28">
        <f t="shared" si="29"/>
        <v>0</v>
      </c>
    </row>
    <row r="67" spans="1:50" x14ac:dyDescent="0.35">
      <c r="A67" s="25" t="s">
        <v>169</v>
      </c>
      <c r="B67" s="25" t="s">
        <v>170</v>
      </c>
      <c r="C67" s="25" t="s">
        <v>191</v>
      </c>
      <c r="D67" s="25" t="s">
        <v>192</v>
      </c>
      <c r="E67" s="80">
        <v>2</v>
      </c>
      <c r="F67" s="32">
        <f t="shared" si="15"/>
        <v>0</v>
      </c>
      <c r="G67" s="34">
        <f t="shared" si="16"/>
        <v>0</v>
      </c>
      <c r="H67" s="28">
        <f t="shared" si="17"/>
        <v>0</v>
      </c>
      <c r="I67" s="28">
        <f t="shared" si="18"/>
        <v>0</v>
      </c>
      <c r="J67" s="49">
        <v>0</v>
      </c>
      <c r="K67" s="47">
        <v>0</v>
      </c>
      <c r="L67" s="47">
        <v>0</v>
      </c>
      <c r="M67" s="47">
        <v>0</v>
      </c>
      <c r="N67" s="47">
        <v>0</v>
      </c>
      <c r="O67" s="47">
        <v>0</v>
      </c>
      <c r="P67" s="47">
        <v>0</v>
      </c>
      <c r="Q67" s="47">
        <v>0</v>
      </c>
      <c r="R67" s="47">
        <v>0</v>
      </c>
      <c r="S67" s="48">
        <v>0</v>
      </c>
      <c r="T67" s="49">
        <v>0</v>
      </c>
      <c r="U67" s="47">
        <v>0</v>
      </c>
      <c r="V67" s="47">
        <v>0</v>
      </c>
      <c r="W67" s="47">
        <v>0</v>
      </c>
      <c r="X67" s="47">
        <v>0</v>
      </c>
      <c r="Y67" s="47">
        <v>0</v>
      </c>
      <c r="Z67" s="47">
        <v>0</v>
      </c>
      <c r="AA67" s="47">
        <v>0</v>
      </c>
      <c r="AB67" s="47">
        <v>0</v>
      </c>
      <c r="AC67" s="48">
        <v>0</v>
      </c>
      <c r="AD67" s="55">
        <v>0</v>
      </c>
      <c r="AE67" s="47">
        <v>0</v>
      </c>
      <c r="AF67" s="47">
        <v>0</v>
      </c>
      <c r="AG67" s="47">
        <v>0</v>
      </c>
      <c r="AH67" s="47">
        <v>0</v>
      </c>
      <c r="AI67" s="47">
        <v>0</v>
      </c>
      <c r="AJ67" s="47">
        <v>0</v>
      </c>
      <c r="AK67" s="47">
        <v>0</v>
      </c>
      <c r="AL67" s="47">
        <v>0</v>
      </c>
      <c r="AM67" s="47">
        <v>0</v>
      </c>
      <c r="AN67" s="28">
        <f t="shared" si="19"/>
        <v>0</v>
      </c>
      <c r="AO67" s="28">
        <f t="shared" si="20"/>
        <v>0</v>
      </c>
      <c r="AP67" s="28">
        <f t="shared" si="21"/>
        <v>0</v>
      </c>
      <c r="AQ67" s="28">
        <f t="shared" si="22"/>
        <v>0</v>
      </c>
      <c r="AR67" s="28">
        <f t="shared" si="23"/>
        <v>0</v>
      </c>
      <c r="AS67" s="28">
        <f t="shared" si="24"/>
        <v>0</v>
      </c>
      <c r="AT67" s="28">
        <f t="shared" si="25"/>
        <v>0</v>
      </c>
      <c r="AU67" s="28">
        <f t="shared" si="26"/>
        <v>0</v>
      </c>
      <c r="AV67" s="28">
        <f t="shared" si="27"/>
        <v>0</v>
      </c>
      <c r="AW67" s="28">
        <f t="shared" si="28"/>
        <v>0</v>
      </c>
      <c r="AX67" s="28">
        <f t="shared" si="29"/>
        <v>0</v>
      </c>
    </row>
    <row r="68" spans="1:50" x14ac:dyDescent="0.35">
      <c r="A68" s="25" t="s">
        <v>169</v>
      </c>
      <c r="B68" s="25" t="s">
        <v>170</v>
      </c>
      <c r="C68" s="25" t="s">
        <v>193</v>
      </c>
      <c r="D68" s="25" t="s">
        <v>194</v>
      </c>
      <c r="E68" s="80">
        <v>2</v>
      </c>
      <c r="F68" s="32">
        <f t="shared" si="15"/>
        <v>0</v>
      </c>
      <c r="G68" s="34">
        <f t="shared" si="16"/>
        <v>0</v>
      </c>
      <c r="H68" s="28">
        <f t="shared" si="17"/>
        <v>0</v>
      </c>
      <c r="I68" s="28">
        <f t="shared" si="18"/>
        <v>0</v>
      </c>
      <c r="J68" s="49">
        <v>0</v>
      </c>
      <c r="K68" s="47">
        <v>0</v>
      </c>
      <c r="L68" s="47">
        <v>0</v>
      </c>
      <c r="M68" s="47">
        <v>0</v>
      </c>
      <c r="N68" s="47">
        <v>0</v>
      </c>
      <c r="O68" s="47">
        <v>0</v>
      </c>
      <c r="P68" s="47">
        <v>0</v>
      </c>
      <c r="Q68" s="47">
        <v>0</v>
      </c>
      <c r="R68" s="47">
        <v>0</v>
      </c>
      <c r="S68" s="48">
        <v>0</v>
      </c>
      <c r="T68" s="49">
        <v>0</v>
      </c>
      <c r="U68" s="47">
        <v>0</v>
      </c>
      <c r="V68" s="47">
        <v>0</v>
      </c>
      <c r="W68" s="47">
        <v>0</v>
      </c>
      <c r="X68" s="47">
        <v>0</v>
      </c>
      <c r="Y68" s="47">
        <v>0</v>
      </c>
      <c r="Z68" s="47">
        <v>0</v>
      </c>
      <c r="AA68" s="47">
        <v>0</v>
      </c>
      <c r="AB68" s="47">
        <v>0</v>
      </c>
      <c r="AC68" s="48">
        <v>0</v>
      </c>
      <c r="AD68" s="55">
        <v>0</v>
      </c>
      <c r="AE68" s="47">
        <v>0</v>
      </c>
      <c r="AF68" s="47">
        <v>0</v>
      </c>
      <c r="AG68" s="47">
        <v>0</v>
      </c>
      <c r="AH68" s="47">
        <v>0</v>
      </c>
      <c r="AI68" s="47">
        <v>0</v>
      </c>
      <c r="AJ68" s="47">
        <v>0</v>
      </c>
      <c r="AK68" s="47">
        <v>0</v>
      </c>
      <c r="AL68" s="47">
        <v>0</v>
      </c>
      <c r="AM68" s="47">
        <v>0</v>
      </c>
      <c r="AN68" s="28">
        <f t="shared" si="19"/>
        <v>0</v>
      </c>
      <c r="AO68" s="28">
        <f t="shared" si="20"/>
        <v>0</v>
      </c>
      <c r="AP68" s="28">
        <f t="shared" si="21"/>
        <v>0</v>
      </c>
      <c r="AQ68" s="28">
        <f t="shared" si="22"/>
        <v>0</v>
      </c>
      <c r="AR68" s="28">
        <f t="shared" si="23"/>
        <v>0</v>
      </c>
      <c r="AS68" s="28">
        <f t="shared" si="24"/>
        <v>0</v>
      </c>
      <c r="AT68" s="28">
        <f t="shared" si="25"/>
        <v>0</v>
      </c>
      <c r="AU68" s="28">
        <f t="shared" si="26"/>
        <v>0</v>
      </c>
      <c r="AV68" s="28">
        <f t="shared" si="27"/>
        <v>0</v>
      </c>
      <c r="AW68" s="28">
        <f t="shared" si="28"/>
        <v>0</v>
      </c>
      <c r="AX68" s="28">
        <f t="shared" si="29"/>
        <v>0</v>
      </c>
    </row>
    <row r="69" spans="1:50" x14ac:dyDescent="0.35">
      <c r="A69" s="25" t="s">
        <v>169</v>
      </c>
      <c r="B69" s="25" t="s">
        <v>170</v>
      </c>
      <c r="C69" s="25" t="s">
        <v>195</v>
      </c>
      <c r="D69" s="25" t="s">
        <v>196</v>
      </c>
      <c r="E69" s="80">
        <v>3</v>
      </c>
      <c r="F69" s="32">
        <f t="shared" si="15"/>
        <v>0</v>
      </c>
      <c r="G69" s="34">
        <f t="shared" si="16"/>
        <v>0</v>
      </c>
      <c r="H69" s="28">
        <f t="shared" si="17"/>
        <v>0</v>
      </c>
      <c r="I69" s="28">
        <f t="shared" si="18"/>
        <v>0</v>
      </c>
      <c r="J69" s="49">
        <v>0</v>
      </c>
      <c r="K69" s="47">
        <v>0</v>
      </c>
      <c r="L69" s="47">
        <v>0</v>
      </c>
      <c r="M69" s="47">
        <v>0</v>
      </c>
      <c r="N69" s="47">
        <v>0</v>
      </c>
      <c r="O69" s="47">
        <v>0</v>
      </c>
      <c r="P69" s="47">
        <v>0</v>
      </c>
      <c r="Q69" s="47">
        <v>0</v>
      </c>
      <c r="R69" s="47">
        <v>0</v>
      </c>
      <c r="S69" s="48">
        <v>0</v>
      </c>
      <c r="T69" s="49">
        <v>0</v>
      </c>
      <c r="U69" s="47">
        <v>0</v>
      </c>
      <c r="V69" s="47">
        <v>0</v>
      </c>
      <c r="W69" s="47">
        <v>0</v>
      </c>
      <c r="X69" s="47">
        <v>0</v>
      </c>
      <c r="Y69" s="47">
        <v>0</v>
      </c>
      <c r="Z69" s="47">
        <v>0</v>
      </c>
      <c r="AA69" s="47">
        <v>0</v>
      </c>
      <c r="AB69" s="47">
        <v>0</v>
      </c>
      <c r="AC69" s="48">
        <v>0</v>
      </c>
      <c r="AD69" s="55">
        <v>0</v>
      </c>
      <c r="AE69" s="47">
        <v>0</v>
      </c>
      <c r="AF69" s="47">
        <v>0</v>
      </c>
      <c r="AG69" s="47">
        <v>0</v>
      </c>
      <c r="AH69" s="47">
        <v>0</v>
      </c>
      <c r="AI69" s="47">
        <v>0</v>
      </c>
      <c r="AJ69" s="47">
        <v>0</v>
      </c>
      <c r="AK69" s="47">
        <v>0</v>
      </c>
      <c r="AL69" s="47">
        <v>0</v>
      </c>
      <c r="AM69" s="47">
        <v>0</v>
      </c>
      <c r="AN69" s="28">
        <f t="shared" si="19"/>
        <v>0</v>
      </c>
      <c r="AO69" s="28">
        <f t="shared" si="20"/>
        <v>0</v>
      </c>
      <c r="AP69" s="28">
        <f t="shared" si="21"/>
        <v>0</v>
      </c>
      <c r="AQ69" s="28">
        <f t="shared" si="22"/>
        <v>0</v>
      </c>
      <c r="AR69" s="28">
        <f t="shared" si="23"/>
        <v>0</v>
      </c>
      <c r="AS69" s="28">
        <f t="shared" si="24"/>
        <v>0</v>
      </c>
      <c r="AT69" s="28">
        <f t="shared" si="25"/>
        <v>0</v>
      </c>
      <c r="AU69" s="28">
        <f t="shared" si="26"/>
        <v>0</v>
      </c>
      <c r="AV69" s="28">
        <f t="shared" si="27"/>
        <v>0</v>
      </c>
      <c r="AW69" s="28">
        <f t="shared" si="28"/>
        <v>0</v>
      </c>
      <c r="AX69" s="28">
        <f t="shared" si="29"/>
        <v>0</v>
      </c>
    </row>
    <row r="70" spans="1:50" x14ac:dyDescent="0.35">
      <c r="A70" s="25" t="s">
        <v>169</v>
      </c>
      <c r="B70" s="25" t="s">
        <v>170</v>
      </c>
      <c r="C70" s="25" t="s">
        <v>197</v>
      </c>
      <c r="D70" s="25" t="s">
        <v>198</v>
      </c>
      <c r="E70" s="80">
        <v>3</v>
      </c>
      <c r="F70" s="32">
        <f t="shared" si="15"/>
        <v>0</v>
      </c>
      <c r="G70" s="34">
        <f t="shared" si="16"/>
        <v>0</v>
      </c>
      <c r="H70" s="28">
        <f t="shared" si="17"/>
        <v>0</v>
      </c>
      <c r="I70" s="28">
        <f t="shared" si="18"/>
        <v>0</v>
      </c>
      <c r="J70" s="49">
        <v>0</v>
      </c>
      <c r="K70" s="47">
        <v>0</v>
      </c>
      <c r="L70" s="47">
        <v>0</v>
      </c>
      <c r="M70" s="47">
        <v>0</v>
      </c>
      <c r="N70" s="47">
        <v>0</v>
      </c>
      <c r="O70" s="47">
        <v>0</v>
      </c>
      <c r="P70" s="47">
        <v>0</v>
      </c>
      <c r="Q70" s="47">
        <v>0</v>
      </c>
      <c r="R70" s="47">
        <v>0</v>
      </c>
      <c r="S70" s="48">
        <v>0</v>
      </c>
      <c r="T70" s="49">
        <v>0</v>
      </c>
      <c r="U70" s="47">
        <v>0</v>
      </c>
      <c r="V70" s="47">
        <v>0</v>
      </c>
      <c r="W70" s="47">
        <v>0</v>
      </c>
      <c r="X70" s="47">
        <v>0</v>
      </c>
      <c r="Y70" s="47">
        <v>0</v>
      </c>
      <c r="Z70" s="47">
        <v>0</v>
      </c>
      <c r="AA70" s="47">
        <v>0</v>
      </c>
      <c r="AB70" s="47">
        <v>0</v>
      </c>
      <c r="AC70" s="48">
        <v>0</v>
      </c>
      <c r="AD70" s="55">
        <v>0</v>
      </c>
      <c r="AE70" s="47">
        <v>0</v>
      </c>
      <c r="AF70" s="47">
        <v>0</v>
      </c>
      <c r="AG70" s="47">
        <v>0</v>
      </c>
      <c r="AH70" s="47">
        <v>0</v>
      </c>
      <c r="AI70" s="47">
        <v>0</v>
      </c>
      <c r="AJ70" s="47">
        <v>0</v>
      </c>
      <c r="AK70" s="47">
        <v>0</v>
      </c>
      <c r="AL70" s="47">
        <v>0</v>
      </c>
      <c r="AM70" s="47">
        <v>0</v>
      </c>
      <c r="AN70" s="28">
        <f t="shared" si="19"/>
        <v>0</v>
      </c>
      <c r="AO70" s="28">
        <f t="shared" si="20"/>
        <v>0</v>
      </c>
      <c r="AP70" s="28">
        <f t="shared" si="21"/>
        <v>0</v>
      </c>
      <c r="AQ70" s="28">
        <f t="shared" si="22"/>
        <v>0</v>
      </c>
      <c r="AR70" s="28">
        <f t="shared" si="23"/>
        <v>0</v>
      </c>
      <c r="AS70" s="28">
        <f t="shared" si="24"/>
        <v>0</v>
      </c>
      <c r="AT70" s="28">
        <f t="shared" si="25"/>
        <v>0</v>
      </c>
      <c r="AU70" s="28">
        <f t="shared" si="26"/>
        <v>0</v>
      </c>
      <c r="AV70" s="28">
        <f t="shared" si="27"/>
        <v>0</v>
      </c>
      <c r="AW70" s="28">
        <f t="shared" si="28"/>
        <v>0</v>
      </c>
      <c r="AX70" s="28">
        <f t="shared" si="29"/>
        <v>0</v>
      </c>
    </row>
    <row r="71" spans="1:50" x14ac:dyDescent="0.35">
      <c r="A71" s="25" t="s">
        <v>169</v>
      </c>
      <c r="B71" s="25" t="s">
        <v>170</v>
      </c>
      <c r="C71" s="25" t="s">
        <v>199</v>
      </c>
      <c r="D71" s="25" t="s">
        <v>200</v>
      </c>
      <c r="E71" s="80">
        <v>3</v>
      </c>
      <c r="F71" s="32">
        <f t="shared" si="15"/>
        <v>9.8684210526315788</v>
      </c>
      <c r="G71" s="34">
        <f t="shared" si="16"/>
        <v>0</v>
      </c>
      <c r="H71" s="28">
        <f t="shared" si="17"/>
        <v>0</v>
      </c>
      <c r="I71" s="28">
        <f t="shared" si="18"/>
        <v>9.8684210526315788</v>
      </c>
      <c r="J71" s="49">
        <v>0</v>
      </c>
      <c r="K71" s="47">
        <v>0</v>
      </c>
      <c r="L71" s="47">
        <v>0</v>
      </c>
      <c r="M71" s="47">
        <v>0</v>
      </c>
      <c r="N71" s="47">
        <v>0</v>
      </c>
      <c r="O71" s="47">
        <v>0</v>
      </c>
      <c r="P71" s="47">
        <v>0</v>
      </c>
      <c r="Q71" s="47">
        <v>0</v>
      </c>
      <c r="R71" s="47">
        <v>0</v>
      </c>
      <c r="S71" s="48">
        <v>0</v>
      </c>
      <c r="T71" s="49">
        <v>0</v>
      </c>
      <c r="U71" s="47">
        <v>0</v>
      </c>
      <c r="V71" s="47">
        <v>0</v>
      </c>
      <c r="W71" s="47">
        <v>0</v>
      </c>
      <c r="X71" s="47">
        <v>0</v>
      </c>
      <c r="Y71" s="47">
        <v>0</v>
      </c>
      <c r="Z71" s="47">
        <v>0</v>
      </c>
      <c r="AA71" s="47">
        <v>0</v>
      </c>
      <c r="AB71" s="47">
        <v>0</v>
      </c>
      <c r="AC71" s="48">
        <v>0</v>
      </c>
      <c r="AD71" s="55">
        <v>0</v>
      </c>
      <c r="AE71" s="47">
        <v>0</v>
      </c>
      <c r="AF71" s="47">
        <v>3.2894736842105261</v>
      </c>
      <c r="AG71" s="47">
        <v>0</v>
      </c>
      <c r="AH71" s="47">
        <v>3.2894736842105261</v>
      </c>
      <c r="AI71" s="47">
        <v>3.2894736842105261</v>
      </c>
      <c r="AJ71" s="47">
        <v>0</v>
      </c>
      <c r="AK71" s="47">
        <v>0</v>
      </c>
      <c r="AL71" s="47">
        <v>0</v>
      </c>
      <c r="AM71" s="47">
        <v>0</v>
      </c>
      <c r="AN71" s="28">
        <f t="shared" si="19"/>
        <v>0</v>
      </c>
      <c r="AO71" s="28">
        <f t="shared" si="20"/>
        <v>0</v>
      </c>
      <c r="AP71" s="28">
        <f t="shared" si="21"/>
        <v>3.2894736842105261</v>
      </c>
      <c r="AQ71" s="28">
        <f t="shared" si="22"/>
        <v>0</v>
      </c>
      <c r="AR71" s="28">
        <f t="shared" si="23"/>
        <v>3.2894736842105261</v>
      </c>
      <c r="AS71" s="28">
        <f t="shared" si="24"/>
        <v>3.2894736842105261</v>
      </c>
      <c r="AT71" s="28">
        <f t="shared" si="25"/>
        <v>0</v>
      </c>
      <c r="AU71" s="28">
        <f t="shared" si="26"/>
        <v>0</v>
      </c>
      <c r="AV71" s="28">
        <f t="shared" si="27"/>
        <v>0</v>
      </c>
      <c r="AW71" s="28">
        <f t="shared" si="28"/>
        <v>0</v>
      </c>
      <c r="AX71" s="28">
        <f t="shared" si="29"/>
        <v>9.8684210526315788</v>
      </c>
    </row>
    <row r="72" spans="1:50" x14ac:dyDescent="0.35">
      <c r="A72" s="25" t="s">
        <v>169</v>
      </c>
      <c r="B72" s="25" t="s">
        <v>170</v>
      </c>
      <c r="C72" s="25" t="s">
        <v>201</v>
      </c>
      <c r="D72" s="25" t="s">
        <v>202</v>
      </c>
      <c r="E72" s="80">
        <v>2</v>
      </c>
      <c r="F72" s="32">
        <f t="shared" si="15"/>
        <v>72.368421052631561</v>
      </c>
      <c r="G72" s="34">
        <f t="shared" si="16"/>
        <v>13.157894736842104</v>
      </c>
      <c r="H72" s="28">
        <f t="shared" si="17"/>
        <v>16.44736842105263</v>
      </c>
      <c r="I72" s="28">
        <f t="shared" si="18"/>
        <v>42.763157894736835</v>
      </c>
      <c r="J72" s="49">
        <v>0</v>
      </c>
      <c r="K72" s="47">
        <v>0</v>
      </c>
      <c r="L72" s="47">
        <v>3.2894736842105261</v>
      </c>
      <c r="M72" s="47">
        <v>3.2894736842105261</v>
      </c>
      <c r="N72" s="47">
        <v>3.2894736842105261</v>
      </c>
      <c r="O72" s="47">
        <v>3.2894736842105261</v>
      </c>
      <c r="P72" s="47">
        <v>0</v>
      </c>
      <c r="Q72" s="47">
        <v>0</v>
      </c>
      <c r="R72" s="47">
        <v>0</v>
      </c>
      <c r="S72" s="48">
        <v>0</v>
      </c>
      <c r="T72" s="49">
        <v>0</v>
      </c>
      <c r="U72" s="47">
        <v>0</v>
      </c>
      <c r="V72" s="47">
        <v>3.2894736842105261</v>
      </c>
      <c r="W72" s="47">
        <v>3.2894736842105261</v>
      </c>
      <c r="X72" s="47">
        <v>6.5789473684210522</v>
      </c>
      <c r="Y72" s="47">
        <v>3.2894736842105261</v>
      </c>
      <c r="Z72" s="47">
        <v>0</v>
      </c>
      <c r="AA72" s="47">
        <v>0</v>
      </c>
      <c r="AB72" s="47">
        <v>0</v>
      </c>
      <c r="AC72" s="48">
        <v>0</v>
      </c>
      <c r="AD72" s="55">
        <v>0</v>
      </c>
      <c r="AE72" s="47">
        <v>0</v>
      </c>
      <c r="AF72" s="47">
        <v>9.8684210526315788</v>
      </c>
      <c r="AG72" s="47">
        <v>6.5789473684210522</v>
      </c>
      <c r="AH72" s="47">
        <v>13.157894736842104</v>
      </c>
      <c r="AI72" s="47">
        <v>13.157894736842104</v>
      </c>
      <c r="AJ72" s="47">
        <v>0</v>
      </c>
      <c r="AK72" s="47">
        <v>0</v>
      </c>
      <c r="AL72" s="47">
        <v>0</v>
      </c>
      <c r="AM72" s="47">
        <v>0</v>
      </c>
      <c r="AN72" s="28">
        <f t="shared" si="19"/>
        <v>0</v>
      </c>
      <c r="AO72" s="28">
        <f t="shared" si="20"/>
        <v>0</v>
      </c>
      <c r="AP72" s="28">
        <f t="shared" si="21"/>
        <v>16.44736842105263</v>
      </c>
      <c r="AQ72" s="28">
        <f t="shared" si="22"/>
        <v>13.157894736842104</v>
      </c>
      <c r="AR72" s="28">
        <f t="shared" si="23"/>
        <v>23.026315789473685</v>
      </c>
      <c r="AS72" s="28">
        <f t="shared" si="24"/>
        <v>19.736842105263158</v>
      </c>
      <c r="AT72" s="28">
        <f t="shared" si="25"/>
        <v>0</v>
      </c>
      <c r="AU72" s="28">
        <f t="shared" si="26"/>
        <v>0</v>
      </c>
      <c r="AV72" s="28">
        <f t="shared" si="27"/>
        <v>0</v>
      </c>
      <c r="AW72" s="28">
        <f t="shared" si="28"/>
        <v>0</v>
      </c>
      <c r="AX72" s="28">
        <f t="shared" si="29"/>
        <v>72.368421052631575</v>
      </c>
    </row>
    <row r="73" spans="1:50" x14ac:dyDescent="0.35">
      <c r="A73" s="25" t="s">
        <v>169</v>
      </c>
      <c r="B73" s="25" t="s">
        <v>170</v>
      </c>
      <c r="C73" s="25" t="s">
        <v>203</v>
      </c>
      <c r="D73" s="25" t="s">
        <v>204</v>
      </c>
      <c r="E73" s="80">
        <v>4</v>
      </c>
      <c r="F73" s="32">
        <f t="shared" ref="F73" si="30">SUM(G73:I73)</f>
        <v>0</v>
      </c>
      <c r="G73" s="34">
        <f t="shared" si="16"/>
        <v>0</v>
      </c>
      <c r="H73" s="28">
        <f t="shared" si="17"/>
        <v>0</v>
      </c>
      <c r="I73" s="28">
        <f t="shared" si="18"/>
        <v>0</v>
      </c>
      <c r="J73" s="49">
        <v>0</v>
      </c>
      <c r="K73" s="47">
        <v>0</v>
      </c>
      <c r="L73" s="47">
        <v>0</v>
      </c>
      <c r="M73" s="47">
        <v>0</v>
      </c>
      <c r="N73" s="47">
        <v>0</v>
      </c>
      <c r="O73" s="47">
        <v>0</v>
      </c>
      <c r="P73" s="47">
        <v>0</v>
      </c>
      <c r="Q73" s="47">
        <v>0</v>
      </c>
      <c r="R73" s="47">
        <v>0</v>
      </c>
      <c r="S73" s="48">
        <v>0</v>
      </c>
      <c r="T73" s="49">
        <v>0</v>
      </c>
      <c r="U73" s="47">
        <v>0</v>
      </c>
      <c r="V73" s="47">
        <v>0</v>
      </c>
      <c r="W73" s="47">
        <v>0</v>
      </c>
      <c r="X73" s="47">
        <v>0</v>
      </c>
      <c r="Y73" s="47">
        <v>0</v>
      </c>
      <c r="Z73" s="47">
        <v>0</v>
      </c>
      <c r="AA73" s="47">
        <v>0</v>
      </c>
      <c r="AB73" s="47">
        <v>0</v>
      </c>
      <c r="AC73" s="48">
        <v>0</v>
      </c>
      <c r="AD73" s="55">
        <v>0</v>
      </c>
      <c r="AE73" s="47">
        <v>0</v>
      </c>
      <c r="AF73" s="47">
        <v>0</v>
      </c>
      <c r="AG73" s="47">
        <v>0</v>
      </c>
      <c r="AH73" s="47">
        <v>0</v>
      </c>
      <c r="AI73" s="47">
        <v>0</v>
      </c>
      <c r="AJ73" s="47">
        <v>0</v>
      </c>
      <c r="AK73" s="47">
        <v>0</v>
      </c>
      <c r="AL73" s="47">
        <v>0</v>
      </c>
      <c r="AM73" s="47">
        <v>0</v>
      </c>
      <c r="AN73" s="28">
        <f t="shared" si="19"/>
        <v>0</v>
      </c>
      <c r="AO73" s="28">
        <f t="shared" si="20"/>
        <v>0</v>
      </c>
      <c r="AP73" s="28">
        <f t="shared" si="21"/>
        <v>0</v>
      </c>
      <c r="AQ73" s="28">
        <f t="shared" si="22"/>
        <v>0</v>
      </c>
      <c r="AR73" s="28">
        <f t="shared" si="23"/>
        <v>0</v>
      </c>
      <c r="AS73" s="28">
        <f t="shared" si="24"/>
        <v>0</v>
      </c>
      <c r="AT73" s="28">
        <f t="shared" si="25"/>
        <v>0</v>
      </c>
      <c r="AU73" s="28">
        <f t="shared" si="26"/>
        <v>0</v>
      </c>
      <c r="AV73" s="28">
        <f t="shared" si="27"/>
        <v>0</v>
      </c>
      <c r="AW73" s="28">
        <f t="shared" si="28"/>
        <v>0</v>
      </c>
      <c r="AX73" s="28">
        <f t="shared" ref="AX73" si="31">SUM(AN73:AW73)</f>
        <v>0</v>
      </c>
    </row>
    <row r="74" spans="1:50" x14ac:dyDescent="0.35">
      <c r="A74" s="130" t="s">
        <v>52</v>
      </c>
      <c r="B74" s="130"/>
      <c r="C74" s="130"/>
      <c r="D74" s="130"/>
      <c r="E74" s="130"/>
      <c r="F74" s="44">
        <f t="shared" ref="F74:AX74" si="32">SUM(F9:F73)</f>
        <v>1500</v>
      </c>
      <c r="G74" s="44">
        <f t="shared" si="32"/>
        <v>499.99999999999983</v>
      </c>
      <c r="H74" s="44">
        <f t="shared" si="32"/>
        <v>430.92105263157873</v>
      </c>
      <c r="I74" s="44">
        <f t="shared" si="32"/>
        <v>569.07894736842104</v>
      </c>
      <c r="J74" s="44">
        <f t="shared" si="32"/>
        <v>16.44736842105263</v>
      </c>
      <c r="K74" s="44">
        <f t="shared" si="32"/>
        <v>16.44736842105263</v>
      </c>
      <c r="L74" s="44">
        <f t="shared" si="32"/>
        <v>98.684210526315752</v>
      </c>
      <c r="M74" s="44">
        <f t="shared" si="32"/>
        <v>98.684210526315752</v>
      </c>
      <c r="N74" s="44">
        <f t="shared" si="32"/>
        <v>144.73684210526312</v>
      </c>
      <c r="O74" s="44">
        <f t="shared" si="32"/>
        <v>124.99999999999996</v>
      </c>
      <c r="P74" s="44">
        <f t="shared" si="32"/>
        <v>0</v>
      </c>
      <c r="Q74" s="44">
        <f t="shared" si="32"/>
        <v>0</v>
      </c>
      <c r="R74" s="44">
        <f t="shared" si="32"/>
        <v>0</v>
      </c>
      <c r="S74" s="44">
        <f t="shared" si="32"/>
        <v>0</v>
      </c>
      <c r="T74" s="44">
        <f t="shared" si="32"/>
        <v>13.157894736842104</v>
      </c>
      <c r="U74" s="44">
        <f t="shared" si="32"/>
        <v>9.8684210526315788</v>
      </c>
      <c r="V74" s="44">
        <f t="shared" si="32"/>
        <v>69.078947368421055</v>
      </c>
      <c r="W74" s="44">
        <f t="shared" si="32"/>
        <v>65.789473684210535</v>
      </c>
      <c r="X74" s="44">
        <f t="shared" si="32"/>
        <v>151.31578947368413</v>
      </c>
      <c r="Y74" s="44">
        <f t="shared" si="32"/>
        <v>121.71052631578944</v>
      </c>
      <c r="Z74" s="44">
        <f t="shared" si="32"/>
        <v>0</v>
      </c>
      <c r="AA74" s="44">
        <f t="shared" si="32"/>
        <v>0</v>
      </c>
      <c r="AB74" s="44">
        <f t="shared" si="32"/>
        <v>0</v>
      </c>
      <c r="AC74" s="44">
        <f t="shared" si="32"/>
        <v>0</v>
      </c>
      <c r="AD74" s="44">
        <f t="shared" si="32"/>
        <v>0</v>
      </c>
      <c r="AE74" s="44">
        <f t="shared" si="32"/>
        <v>0</v>
      </c>
      <c r="AF74" s="44">
        <f t="shared" si="32"/>
        <v>118.42105263157895</v>
      </c>
      <c r="AG74" s="44">
        <f t="shared" si="32"/>
        <v>101.97368421052633</v>
      </c>
      <c r="AH74" s="44">
        <f t="shared" si="32"/>
        <v>174.34210526315789</v>
      </c>
      <c r="AI74" s="44">
        <f t="shared" si="32"/>
        <v>174.34210526315789</v>
      </c>
      <c r="AJ74" s="44">
        <f t="shared" si="32"/>
        <v>0</v>
      </c>
      <c r="AK74" s="44">
        <f t="shared" si="32"/>
        <v>0</v>
      </c>
      <c r="AL74" s="44">
        <f t="shared" si="32"/>
        <v>0</v>
      </c>
      <c r="AM74" s="44">
        <f t="shared" si="32"/>
        <v>0</v>
      </c>
      <c r="AN74" s="44">
        <f t="shared" si="32"/>
        <v>29.60526315789474</v>
      </c>
      <c r="AO74" s="44">
        <f t="shared" si="32"/>
        <v>26.315789473684212</v>
      </c>
      <c r="AP74" s="44">
        <f t="shared" si="32"/>
        <v>286.18421052631572</v>
      </c>
      <c r="AQ74" s="44">
        <f t="shared" si="32"/>
        <v>266.4473684210526</v>
      </c>
      <c r="AR74" s="44">
        <f t="shared" si="32"/>
        <v>470.39473684210532</v>
      </c>
      <c r="AS74" s="44">
        <f t="shared" si="32"/>
        <v>421.0526315789474</v>
      </c>
      <c r="AT74" s="44">
        <f t="shared" si="32"/>
        <v>0</v>
      </c>
      <c r="AU74" s="44">
        <f t="shared" si="32"/>
        <v>0</v>
      </c>
      <c r="AV74" s="44">
        <f t="shared" si="32"/>
        <v>0</v>
      </c>
      <c r="AW74" s="44">
        <f t="shared" si="32"/>
        <v>0</v>
      </c>
      <c r="AX74" s="44">
        <f t="shared" si="32"/>
        <v>1500</v>
      </c>
    </row>
  </sheetData>
  <sheetProtection algorithmName="SHA-512" hashValue="g76fhvOct5fs682P6lNQTkxHYUHW9QI3dhWWstUyhIKJnAU+gLWsbIKYdr+Q38mCtHeA+7y95K9K4In6va8Wpw==" saltValue="LQMUcsrr/q9y2WLLUbRlKg==" spinCount="100000" sheet="1" selectLockedCells="1"/>
  <mergeCells count="2">
    <mergeCell ref="A1:B1"/>
    <mergeCell ref="A74:E74"/>
  </mergeCells>
  <conditionalFormatting sqref="F9:F73">
    <cfRule type="cellIs" dxfId="149" priority="5" operator="greaterThan">
      <formula>#REF!</formula>
    </cfRule>
  </conditionalFormatting>
  <conditionalFormatting sqref="E9:E73">
    <cfRule type="cellIs" dxfId="148" priority="1" operator="equal">
      <formula>4</formula>
    </cfRule>
    <cfRule type="cellIs" dxfId="147" priority="2" operator="equal">
      <formula>3</formula>
    </cfRule>
    <cfRule type="cellIs" dxfId="146" priority="3" operator="equal">
      <formula>2</formula>
    </cfRule>
    <cfRule type="cellIs" dxfId="145" priority="4" operator="equal">
      <formula>1</formula>
    </cfRule>
  </conditionalFormatting>
  <pageMargins left="0.7" right="0.7" top="0.75" bottom="0.75" header="0.3" footer="0.3"/>
  <pageSetup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topLeftCell="A41" zoomScale="85" zoomScaleNormal="85" workbookViewId="0">
      <selection activeCell="N47" sqref="N47"/>
    </sheetView>
  </sheetViews>
  <sheetFormatPr defaultColWidth="8.90625" defaultRowHeight="14.5" x14ac:dyDescent="0.35"/>
  <cols>
    <col min="1" max="2" width="23.453125" customWidth="1"/>
    <col min="4" max="5" width="14.90625" customWidth="1"/>
    <col min="6" max="6" width="22" customWidth="1"/>
    <col min="7" max="7" width="16.453125" customWidth="1"/>
    <col min="8" max="8" width="14.453125" customWidth="1"/>
    <col min="9" max="9" width="20.453125" bestFit="1" customWidth="1"/>
    <col min="50" max="50" width="11.453125" bestFit="1" customWidth="1"/>
  </cols>
  <sheetData>
    <row r="1" spans="1:50" ht="21" x14ac:dyDescent="0.5">
      <c r="A1" s="127" t="s">
        <v>304</v>
      </c>
      <c r="B1" s="127"/>
    </row>
    <row r="2" spans="1:50" ht="18.5" x14ac:dyDescent="0.45">
      <c r="A2" s="57" t="s">
        <v>299</v>
      </c>
      <c r="B2" s="81">
        <f>SUMIFS($F$9:$F$73,$E$9:$E$73,1)</f>
        <v>0</v>
      </c>
    </row>
    <row r="3" spans="1:50" ht="18.5" x14ac:dyDescent="0.45">
      <c r="A3" s="58" t="s">
        <v>300</v>
      </c>
      <c r="B3" s="81">
        <f>SUMIFS($F$9:$F$73,$E$9:$E$73,2)</f>
        <v>302.63157894736838</v>
      </c>
    </row>
    <row r="4" spans="1:50" ht="18.5" x14ac:dyDescent="0.45">
      <c r="A4" s="59" t="s">
        <v>301</v>
      </c>
      <c r="B4" s="81">
        <f>SUMIFS($F$9:$F$73,$E$9:$E$73,3)</f>
        <v>1105.2631578947367</v>
      </c>
    </row>
    <row r="5" spans="1:50" ht="18.5" x14ac:dyDescent="0.45">
      <c r="A5" s="60" t="s">
        <v>302</v>
      </c>
      <c r="B5" s="81">
        <f>SUMIFS($F$9:$F$73,$E$9:$E$73,4)</f>
        <v>1592.1052631578943</v>
      </c>
    </row>
    <row r="6" spans="1:50" ht="18.5" x14ac:dyDescent="0.45">
      <c r="A6" s="61" t="s">
        <v>303</v>
      </c>
      <c r="B6" s="81">
        <f>SUMIFS($F$9:$F$73,$E$9:$E$73,5)</f>
        <v>0</v>
      </c>
    </row>
    <row r="7" spans="1:50" ht="115.5" customHeight="1" x14ac:dyDescent="0.45">
      <c r="A7" s="13"/>
      <c r="B7" s="13"/>
      <c r="C7" s="13"/>
      <c r="D7" s="13"/>
      <c r="E7" s="13"/>
      <c r="F7" s="13"/>
      <c r="G7" s="13"/>
      <c r="H7" s="13"/>
      <c r="I7" s="13"/>
      <c r="J7" s="15"/>
      <c r="K7" s="14"/>
      <c r="L7" s="14" t="s">
        <v>49</v>
      </c>
      <c r="M7" s="14"/>
      <c r="N7" s="14"/>
      <c r="O7" s="14"/>
      <c r="P7" s="14"/>
      <c r="Q7" s="14"/>
      <c r="R7" s="14"/>
      <c r="S7" s="14"/>
      <c r="T7" s="15"/>
      <c r="U7" s="14"/>
      <c r="V7" s="14"/>
      <c r="W7" s="14"/>
      <c r="X7" s="14"/>
      <c r="Y7" s="14"/>
      <c r="Z7" s="14" t="s">
        <v>50</v>
      </c>
      <c r="AA7" s="14"/>
      <c r="AB7" s="14"/>
      <c r="AC7" s="14"/>
      <c r="AD7" s="15"/>
      <c r="AE7" s="14"/>
      <c r="AF7" s="14"/>
      <c r="AG7" s="14"/>
      <c r="AH7" s="14"/>
      <c r="AI7" s="14" t="s">
        <v>51</v>
      </c>
      <c r="AJ7" s="14"/>
      <c r="AK7" s="14"/>
      <c r="AL7" s="14"/>
      <c r="AM7" s="16"/>
      <c r="AN7" s="14"/>
      <c r="AO7" s="14"/>
      <c r="AP7" s="14"/>
      <c r="AQ7" s="14"/>
      <c r="AR7" s="14"/>
      <c r="AS7" s="14" t="s">
        <v>52</v>
      </c>
      <c r="AT7" s="14"/>
      <c r="AU7" s="14"/>
      <c r="AV7" s="14"/>
      <c r="AW7" s="14"/>
      <c r="AX7" s="14"/>
    </row>
    <row r="8" spans="1:50" ht="56.25" customHeight="1" x14ac:dyDescent="0.45">
      <c r="A8" s="1" t="s">
        <v>53</v>
      </c>
      <c r="B8" s="1" t="s">
        <v>54</v>
      </c>
      <c r="C8" s="1" t="s">
        <v>55</v>
      </c>
      <c r="D8" s="1" t="s">
        <v>56</v>
      </c>
      <c r="E8" s="56" t="s">
        <v>295</v>
      </c>
      <c r="F8" s="17" t="s">
        <v>205</v>
      </c>
      <c r="G8" s="33" t="s">
        <v>49</v>
      </c>
      <c r="H8" s="17" t="s">
        <v>50</v>
      </c>
      <c r="I8" s="17" t="s">
        <v>51</v>
      </c>
      <c r="J8" s="31" t="s">
        <v>57</v>
      </c>
      <c r="K8" s="20" t="s">
        <v>58</v>
      </c>
      <c r="L8" s="20" t="s">
        <v>59</v>
      </c>
      <c r="M8" s="20" t="s">
        <v>60</v>
      </c>
      <c r="N8" s="20" t="s">
        <v>61</v>
      </c>
      <c r="O8" s="20" t="s">
        <v>62</v>
      </c>
      <c r="P8" s="20" t="s">
        <v>64</v>
      </c>
      <c r="Q8" s="20" t="s">
        <v>63</v>
      </c>
      <c r="R8" s="21" t="s">
        <v>66</v>
      </c>
      <c r="S8" s="20" t="s">
        <v>65</v>
      </c>
      <c r="T8" s="30" t="s">
        <v>57</v>
      </c>
      <c r="U8" s="22" t="s">
        <v>58</v>
      </c>
      <c r="V8" s="22" t="s">
        <v>59</v>
      </c>
      <c r="W8" s="22" t="s">
        <v>60</v>
      </c>
      <c r="X8" s="22" t="s">
        <v>61</v>
      </c>
      <c r="Y8" s="22" t="s">
        <v>62</v>
      </c>
      <c r="Z8" s="22" t="s">
        <v>64</v>
      </c>
      <c r="AA8" s="22" t="s">
        <v>63</v>
      </c>
      <c r="AB8" s="23" t="s">
        <v>66</v>
      </c>
      <c r="AC8" s="22" t="s">
        <v>65</v>
      </c>
      <c r="AD8" s="29" t="s">
        <v>57</v>
      </c>
      <c r="AE8" s="20" t="s">
        <v>58</v>
      </c>
      <c r="AF8" s="20" t="s">
        <v>59</v>
      </c>
      <c r="AG8" s="20" t="s">
        <v>60</v>
      </c>
      <c r="AH8" s="20" t="s">
        <v>61</v>
      </c>
      <c r="AI8" s="20" t="s">
        <v>62</v>
      </c>
      <c r="AJ8" s="20" t="s">
        <v>68</v>
      </c>
      <c r="AK8" s="20" t="s">
        <v>67</v>
      </c>
      <c r="AL8" s="20" t="s">
        <v>66</v>
      </c>
      <c r="AM8" s="20" t="s">
        <v>65</v>
      </c>
      <c r="AN8" s="24" t="s">
        <v>57</v>
      </c>
      <c r="AO8" s="24" t="s">
        <v>58</v>
      </c>
      <c r="AP8" s="24" t="s">
        <v>59</v>
      </c>
      <c r="AQ8" s="24" t="s">
        <v>60</v>
      </c>
      <c r="AR8" s="24" t="s">
        <v>61</v>
      </c>
      <c r="AS8" s="24" t="s">
        <v>62</v>
      </c>
      <c r="AT8" s="24" t="s">
        <v>68</v>
      </c>
      <c r="AU8" s="24" t="s">
        <v>67</v>
      </c>
      <c r="AV8" s="24" t="s">
        <v>66</v>
      </c>
      <c r="AW8" s="24" t="s">
        <v>65</v>
      </c>
      <c r="AX8" s="24" t="s">
        <v>52</v>
      </c>
    </row>
    <row r="9" spans="1:50" x14ac:dyDescent="0.35">
      <c r="A9" s="25" t="s">
        <v>69</v>
      </c>
      <c r="B9" s="25" t="s">
        <v>70</v>
      </c>
      <c r="C9" s="25" t="s">
        <v>71</v>
      </c>
      <c r="D9" s="25" t="s">
        <v>72</v>
      </c>
      <c r="E9" s="80">
        <v>3</v>
      </c>
      <c r="F9" s="32">
        <f t="shared" ref="F9:F40" si="0">SUM(G9:I9)</f>
        <v>13.157894736842104</v>
      </c>
      <c r="G9" s="34">
        <f t="shared" ref="G9:G40" si="1">SUM(J9:S9)</f>
        <v>0</v>
      </c>
      <c r="H9" s="28">
        <f t="shared" ref="H9:H40" si="2">SUM(T9:AC9)</f>
        <v>13.157894736842104</v>
      </c>
      <c r="I9" s="28">
        <f t="shared" ref="I9:I40" si="3">SUM(AD9:AM9)</f>
        <v>0</v>
      </c>
      <c r="J9" s="49">
        <v>0</v>
      </c>
      <c r="K9" s="47">
        <v>0</v>
      </c>
      <c r="L9" s="47">
        <v>0</v>
      </c>
      <c r="M9" s="47">
        <v>0</v>
      </c>
      <c r="N9" s="47">
        <v>0</v>
      </c>
      <c r="O9" s="47">
        <v>0</v>
      </c>
      <c r="P9" s="47">
        <v>0</v>
      </c>
      <c r="Q9" s="47">
        <v>0</v>
      </c>
      <c r="R9" s="47">
        <v>0</v>
      </c>
      <c r="S9" s="48">
        <v>0</v>
      </c>
      <c r="T9" s="49">
        <v>0</v>
      </c>
      <c r="U9" s="47">
        <v>0</v>
      </c>
      <c r="V9" s="47">
        <v>0</v>
      </c>
      <c r="W9" s="47">
        <v>0</v>
      </c>
      <c r="X9" s="47">
        <v>6.5789473684210522</v>
      </c>
      <c r="Y9" s="47">
        <v>6.5789473684210522</v>
      </c>
      <c r="Z9" s="47">
        <v>0</v>
      </c>
      <c r="AA9" s="47">
        <v>0</v>
      </c>
      <c r="AB9" s="47">
        <v>0</v>
      </c>
      <c r="AC9" s="48">
        <v>0</v>
      </c>
      <c r="AD9" s="55">
        <v>0</v>
      </c>
      <c r="AE9" s="47">
        <v>0</v>
      </c>
      <c r="AF9" s="47">
        <v>0</v>
      </c>
      <c r="AG9" s="47">
        <v>0</v>
      </c>
      <c r="AH9" s="47">
        <v>0</v>
      </c>
      <c r="AI9" s="47">
        <v>0</v>
      </c>
      <c r="AJ9" s="47">
        <v>0</v>
      </c>
      <c r="AK9" s="47">
        <v>0</v>
      </c>
      <c r="AL9" s="47">
        <v>0</v>
      </c>
      <c r="AM9" s="47">
        <v>0</v>
      </c>
      <c r="AN9" s="28">
        <f t="shared" ref="AN9:AN40" si="4">SUM(J9+T9+AD9)</f>
        <v>0</v>
      </c>
      <c r="AO9" s="28">
        <f t="shared" ref="AO9:AO40" si="5">SUM(K9+U9+AE9)</f>
        <v>0</v>
      </c>
      <c r="AP9" s="28">
        <f t="shared" ref="AP9:AP40" si="6">SUM(L9+V9+AF9)</f>
        <v>0</v>
      </c>
      <c r="AQ9" s="28">
        <f t="shared" ref="AQ9:AQ40" si="7">SUM(M9+W9+AG9)</f>
        <v>0</v>
      </c>
      <c r="AR9" s="28">
        <f t="shared" ref="AR9:AR40" si="8">SUM(N9+X9+AH9)</f>
        <v>6.5789473684210522</v>
      </c>
      <c r="AS9" s="28">
        <f t="shared" ref="AS9:AS40" si="9">SUM(O9+Y9+AI9)</f>
        <v>6.5789473684210522</v>
      </c>
      <c r="AT9" s="28">
        <f t="shared" ref="AT9:AT40" si="10">SUM(P9+Z9+AJ9)</f>
        <v>0</v>
      </c>
      <c r="AU9" s="28">
        <f t="shared" ref="AU9:AU40" si="11">SUM(Q9+AA9+AK9)</f>
        <v>0</v>
      </c>
      <c r="AV9" s="28">
        <f t="shared" ref="AV9:AV40" si="12">SUM(R9+AB9+AL9)</f>
        <v>0</v>
      </c>
      <c r="AW9" s="28">
        <f t="shared" ref="AW9:AW40" si="13">SUM(S9+AC9+AM9)</f>
        <v>0</v>
      </c>
      <c r="AX9" s="28">
        <f t="shared" ref="AX9:AX40" si="14">SUM(AN9:AW9)</f>
        <v>13.157894736842104</v>
      </c>
    </row>
    <row r="10" spans="1:50" x14ac:dyDescent="0.35">
      <c r="A10" s="25" t="s">
        <v>69</v>
      </c>
      <c r="B10" s="25" t="s">
        <v>70</v>
      </c>
      <c r="C10" s="25" t="s">
        <v>73</v>
      </c>
      <c r="D10" s="25" t="s">
        <v>74</v>
      </c>
      <c r="E10" s="80">
        <v>3</v>
      </c>
      <c r="F10" s="32">
        <f t="shared" si="0"/>
        <v>0</v>
      </c>
      <c r="G10" s="34">
        <f t="shared" si="1"/>
        <v>0</v>
      </c>
      <c r="H10" s="28">
        <f t="shared" si="2"/>
        <v>0</v>
      </c>
      <c r="I10" s="28">
        <f t="shared" si="3"/>
        <v>0</v>
      </c>
      <c r="J10" s="49">
        <v>0</v>
      </c>
      <c r="K10" s="47">
        <v>0</v>
      </c>
      <c r="L10" s="47">
        <v>0</v>
      </c>
      <c r="M10" s="47">
        <v>0</v>
      </c>
      <c r="N10" s="47">
        <v>0</v>
      </c>
      <c r="O10" s="47">
        <v>0</v>
      </c>
      <c r="P10" s="47">
        <v>0</v>
      </c>
      <c r="Q10" s="47">
        <v>0</v>
      </c>
      <c r="R10" s="47">
        <v>0</v>
      </c>
      <c r="S10" s="48">
        <v>0</v>
      </c>
      <c r="T10" s="49">
        <v>0</v>
      </c>
      <c r="U10" s="47">
        <v>0</v>
      </c>
      <c r="V10" s="47">
        <v>0</v>
      </c>
      <c r="W10" s="47">
        <v>0</v>
      </c>
      <c r="X10" s="47">
        <v>0</v>
      </c>
      <c r="Y10" s="47">
        <v>0</v>
      </c>
      <c r="Z10" s="47">
        <v>0</v>
      </c>
      <c r="AA10" s="47">
        <v>0</v>
      </c>
      <c r="AB10" s="47">
        <v>0</v>
      </c>
      <c r="AC10" s="48">
        <v>0</v>
      </c>
      <c r="AD10" s="55">
        <v>0</v>
      </c>
      <c r="AE10" s="47">
        <v>0</v>
      </c>
      <c r="AF10" s="47">
        <v>0</v>
      </c>
      <c r="AG10" s="47">
        <v>0</v>
      </c>
      <c r="AH10" s="47">
        <v>0</v>
      </c>
      <c r="AI10" s="47">
        <v>0</v>
      </c>
      <c r="AJ10" s="47">
        <v>0</v>
      </c>
      <c r="AK10" s="47">
        <v>0</v>
      </c>
      <c r="AL10" s="47">
        <v>0</v>
      </c>
      <c r="AM10" s="47">
        <v>0</v>
      </c>
      <c r="AN10" s="28">
        <f t="shared" si="4"/>
        <v>0</v>
      </c>
      <c r="AO10" s="28">
        <f t="shared" si="5"/>
        <v>0</v>
      </c>
      <c r="AP10" s="28">
        <f t="shared" si="6"/>
        <v>0</v>
      </c>
      <c r="AQ10" s="28">
        <f t="shared" si="7"/>
        <v>0</v>
      </c>
      <c r="AR10" s="28">
        <f t="shared" si="8"/>
        <v>0</v>
      </c>
      <c r="AS10" s="28">
        <f t="shared" si="9"/>
        <v>0</v>
      </c>
      <c r="AT10" s="28">
        <f t="shared" si="10"/>
        <v>0</v>
      </c>
      <c r="AU10" s="28">
        <f t="shared" si="11"/>
        <v>0</v>
      </c>
      <c r="AV10" s="28">
        <f t="shared" si="12"/>
        <v>0</v>
      </c>
      <c r="AW10" s="28">
        <f t="shared" si="13"/>
        <v>0</v>
      </c>
      <c r="AX10" s="28">
        <f t="shared" si="14"/>
        <v>0</v>
      </c>
    </row>
    <row r="11" spans="1:50" x14ac:dyDescent="0.35">
      <c r="A11" s="25" t="s">
        <v>69</v>
      </c>
      <c r="B11" s="25" t="s">
        <v>70</v>
      </c>
      <c r="C11" s="25" t="s">
        <v>75</v>
      </c>
      <c r="D11" s="25" t="s">
        <v>76</v>
      </c>
      <c r="E11" s="80">
        <v>2</v>
      </c>
      <c r="F11" s="32">
        <f t="shared" si="0"/>
        <v>0</v>
      </c>
      <c r="G11" s="34">
        <f t="shared" si="1"/>
        <v>0</v>
      </c>
      <c r="H11" s="28">
        <f t="shared" si="2"/>
        <v>0</v>
      </c>
      <c r="I11" s="28">
        <f t="shared" si="3"/>
        <v>0</v>
      </c>
      <c r="J11" s="49">
        <v>0</v>
      </c>
      <c r="K11" s="47">
        <v>0</v>
      </c>
      <c r="L11" s="47">
        <v>0</v>
      </c>
      <c r="M11" s="47">
        <v>0</v>
      </c>
      <c r="N11" s="47">
        <v>0</v>
      </c>
      <c r="O11" s="47">
        <v>0</v>
      </c>
      <c r="P11" s="47">
        <v>0</v>
      </c>
      <c r="Q11" s="47">
        <v>0</v>
      </c>
      <c r="R11" s="47">
        <v>0</v>
      </c>
      <c r="S11" s="48">
        <v>0</v>
      </c>
      <c r="T11" s="49">
        <v>0</v>
      </c>
      <c r="U11" s="47">
        <v>0</v>
      </c>
      <c r="V11" s="47">
        <v>0</v>
      </c>
      <c r="W11" s="47">
        <v>0</v>
      </c>
      <c r="X11" s="47">
        <v>0</v>
      </c>
      <c r="Y11" s="47">
        <v>0</v>
      </c>
      <c r="Z11" s="47">
        <v>0</v>
      </c>
      <c r="AA11" s="47">
        <v>0</v>
      </c>
      <c r="AB11" s="47">
        <v>0</v>
      </c>
      <c r="AC11" s="48">
        <v>0</v>
      </c>
      <c r="AD11" s="55">
        <v>0</v>
      </c>
      <c r="AE11" s="47">
        <v>0</v>
      </c>
      <c r="AF11" s="47">
        <v>0</v>
      </c>
      <c r="AG11" s="47">
        <v>0</v>
      </c>
      <c r="AH11" s="47">
        <v>0</v>
      </c>
      <c r="AI11" s="47">
        <v>0</v>
      </c>
      <c r="AJ11" s="47">
        <v>0</v>
      </c>
      <c r="AK11" s="47">
        <v>0</v>
      </c>
      <c r="AL11" s="47">
        <v>0</v>
      </c>
      <c r="AM11" s="47">
        <v>0</v>
      </c>
      <c r="AN11" s="28">
        <f t="shared" si="4"/>
        <v>0</v>
      </c>
      <c r="AO11" s="28">
        <f t="shared" si="5"/>
        <v>0</v>
      </c>
      <c r="AP11" s="28">
        <f t="shared" si="6"/>
        <v>0</v>
      </c>
      <c r="AQ11" s="28">
        <f t="shared" si="7"/>
        <v>0</v>
      </c>
      <c r="AR11" s="28">
        <f t="shared" si="8"/>
        <v>0</v>
      </c>
      <c r="AS11" s="28">
        <f t="shared" si="9"/>
        <v>0</v>
      </c>
      <c r="AT11" s="28">
        <f t="shared" si="10"/>
        <v>0</v>
      </c>
      <c r="AU11" s="28">
        <f t="shared" si="11"/>
        <v>0</v>
      </c>
      <c r="AV11" s="28">
        <f t="shared" si="12"/>
        <v>0</v>
      </c>
      <c r="AW11" s="28">
        <f t="shared" si="13"/>
        <v>0</v>
      </c>
      <c r="AX11" s="28">
        <f t="shared" si="14"/>
        <v>0</v>
      </c>
    </row>
    <row r="12" spans="1:50" x14ac:dyDescent="0.35">
      <c r="A12" s="25" t="s">
        <v>69</v>
      </c>
      <c r="B12" s="25" t="s">
        <v>70</v>
      </c>
      <c r="C12" s="25" t="s">
        <v>77</v>
      </c>
      <c r="D12" s="25" t="s">
        <v>78</v>
      </c>
      <c r="E12" s="80">
        <v>2</v>
      </c>
      <c r="F12" s="32">
        <f t="shared" si="0"/>
        <v>0</v>
      </c>
      <c r="G12" s="34">
        <f t="shared" si="1"/>
        <v>0</v>
      </c>
      <c r="H12" s="28">
        <f t="shared" si="2"/>
        <v>0</v>
      </c>
      <c r="I12" s="28">
        <f t="shared" si="3"/>
        <v>0</v>
      </c>
      <c r="J12" s="49">
        <v>0</v>
      </c>
      <c r="K12" s="47">
        <v>0</v>
      </c>
      <c r="L12" s="47">
        <v>0</v>
      </c>
      <c r="M12" s="47">
        <v>0</v>
      </c>
      <c r="N12" s="47">
        <v>0</v>
      </c>
      <c r="O12" s="47">
        <v>0</v>
      </c>
      <c r="P12" s="47">
        <v>0</v>
      </c>
      <c r="Q12" s="47">
        <v>0</v>
      </c>
      <c r="R12" s="47">
        <v>0</v>
      </c>
      <c r="S12" s="48">
        <v>0</v>
      </c>
      <c r="T12" s="49">
        <v>0</v>
      </c>
      <c r="U12" s="47">
        <v>0</v>
      </c>
      <c r="V12" s="47">
        <v>0</v>
      </c>
      <c r="W12" s="47">
        <v>0</v>
      </c>
      <c r="X12" s="47">
        <v>0</v>
      </c>
      <c r="Y12" s="47">
        <v>0</v>
      </c>
      <c r="Z12" s="47">
        <v>0</v>
      </c>
      <c r="AA12" s="47">
        <v>0</v>
      </c>
      <c r="AB12" s="47">
        <v>0</v>
      </c>
      <c r="AC12" s="48">
        <v>0</v>
      </c>
      <c r="AD12" s="55">
        <v>0</v>
      </c>
      <c r="AE12" s="47">
        <v>0</v>
      </c>
      <c r="AF12" s="47">
        <v>0</v>
      </c>
      <c r="AG12" s="47">
        <v>0</v>
      </c>
      <c r="AH12" s="47">
        <v>0</v>
      </c>
      <c r="AI12" s="47">
        <v>0</v>
      </c>
      <c r="AJ12" s="47">
        <v>0</v>
      </c>
      <c r="AK12" s="47">
        <v>0</v>
      </c>
      <c r="AL12" s="47">
        <v>0</v>
      </c>
      <c r="AM12" s="47">
        <v>0</v>
      </c>
      <c r="AN12" s="28">
        <f t="shared" si="4"/>
        <v>0</v>
      </c>
      <c r="AO12" s="28">
        <f t="shared" si="5"/>
        <v>0</v>
      </c>
      <c r="AP12" s="28">
        <f t="shared" si="6"/>
        <v>0</v>
      </c>
      <c r="AQ12" s="28">
        <f t="shared" si="7"/>
        <v>0</v>
      </c>
      <c r="AR12" s="28">
        <f t="shared" si="8"/>
        <v>0</v>
      </c>
      <c r="AS12" s="28">
        <f t="shared" si="9"/>
        <v>0</v>
      </c>
      <c r="AT12" s="28">
        <f t="shared" si="10"/>
        <v>0</v>
      </c>
      <c r="AU12" s="28">
        <f t="shared" si="11"/>
        <v>0</v>
      </c>
      <c r="AV12" s="28">
        <f t="shared" si="12"/>
        <v>0</v>
      </c>
      <c r="AW12" s="28">
        <f t="shared" si="13"/>
        <v>0</v>
      </c>
      <c r="AX12" s="28">
        <f t="shared" si="14"/>
        <v>0</v>
      </c>
    </row>
    <row r="13" spans="1:50" x14ac:dyDescent="0.35">
      <c r="A13" s="25" t="s">
        <v>69</v>
      </c>
      <c r="B13" s="25" t="s">
        <v>70</v>
      </c>
      <c r="C13" s="25" t="s">
        <v>79</v>
      </c>
      <c r="D13" s="25" t="s">
        <v>80</v>
      </c>
      <c r="E13" s="80">
        <v>2</v>
      </c>
      <c r="F13" s="32">
        <f t="shared" si="0"/>
        <v>0</v>
      </c>
      <c r="G13" s="34">
        <f t="shared" si="1"/>
        <v>0</v>
      </c>
      <c r="H13" s="28">
        <f t="shared" si="2"/>
        <v>0</v>
      </c>
      <c r="I13" s="28">
        <f t="shared" si="3"/>
        <v>0</v>
      </c>
      <c r="J13" s="49">
        <v>0</v>
      </c>
      <c r="K13" s="47">
        <v>0</v>
      </c>
      <c r="L13" s="47">
        <v>0</v>
      </c>
      <c r="M13" s="47">
        <v>0</v>
      </c>
      <c r="N13" s="47">
        <v>0</v>
      </c>
      <c r="O13" s="47">
        <v>0</v>
      </c>
      <c r="P13" s="47">
        <v>0</v>
      </c>
      <c r="Q13" s="47">
        <v>0</v>
      </c>
      <c r="R13" s="47">
        <v>0</v>
      </c>
      <c r="S13" s="48">
        <v>0</v>
      </c>
      <c r="T13" s="49">
        <v>0</v>
      </c>
      <c r="U13" s="47">
        <v>0</v>
      </c>
      <c r="V13" s="47">
        <v>0</v>
      </c>
      <c r="W13" s="47">
        <v>0</v>
      </c>
      <c r="X13" s="47">
        <v>0</v>
      </c>
      <c r="Y13" s="47">
        <v>0</v>
      </c>
      <c r="Z13" s="47">
        <v>0</v>
      </c>
      <c r="AA13" s="47">
        <v>0</v>
      </c>
      <c r="AB13" s="47">
        <v>0</v>
      </c>
      <c r="AC13" s="48">
        <v>0</v>
      </c>
      <c r="AD13" s="55">
        <v>0</v>
      </c>
      <c r="AE13" s="47">
        <v>0</v>
      </c>
      <c r="AF13" s="47">
        <v>0</v>
      </c>
      <c r="AG13" s="47">
        <v>0</v>
      </c>
      <c r="AH13" s="47">
        <v>0</v>
      </c>
      <c r="AI13" s="47">
        <v>0</v>
      </c>
      <c r="AJ13" s="47">
        <v>0</v>
      </c>
      <c r="AK13" s="47">
        <v>0</v>
      </c>
      <c r="AL13" s="47">
        <v>0</v>
      </c>
      <c r="AM13" s="47">
        <v>0</v>
      </c>
      <c r="AN13" s="28">
        <f t="shared" si="4"/>
        <v>0</v>
      </c>
      <c r="AO13" s="28">
        <f t="shared" si="5"/>
        <v>0</v>
      </c>
      <c r="AP13" s="28">
        <f t="shared" si="6"/>
        <v>0</v>
      </c>
      <c r="AQ13" s="28">
        <f t="shared" si="7"/>
        <v>0</v>
      </c>
      <c r="AR13" s="28">
        <f t="shared" si="8"/>
        <v>0</v>
      </c>
      <c r="AS13" s="28">
        <f t="shared" si="9"/>
        <v>0</v>
      </c>
      <c r="AT13" s="28">
        <f t="shared" si="10"/>
        <v>0</v>
      </c>
      <c r="AU13" s="28">
        <f t="shared" si="11"/>
        <v>0</v>
      </c>
      <c r="AV13" s="28">
        <f t="shared" si="12"/>
        <v>0</v>
      </c>
      <c r="AW13" s="28">
        <f t="shared" si="13"/>
        <v>0</v>
      </c>
      <c r="AX13" s="28">
        <f t="shared" si="14"/>
        <v>0</v>
      </c>
    </row>
    <row r="14" spans="1:50" x14ac:dyDescent="0.35">
      <c r="A14" s="25" t="s">
        <v>69</v>
      </c>
      <c r="B14" s="25" t="s">
        <v>70</v>
      </c>
      <c r="C14" s="25" t="s">
        <v>81</v>
      </c>
      <c r="D14" s="25" t="s">
        <v>82</v>
      </c>
      <c r="E14" s="80">
        <v>3</v>
      </c>
      <c r="F14" s="32">
        <f t="shared" si="0"/>
        <v>0</v>
      </c>
      <c r="G14" s="34">
        <f t="shared" si="1"/>
        <v>0</v>
      </c>
      <c r="H14" s="28">
        <f t="shared" si="2"/>
        <v>0</v>
      </c>
      <c r="I14" s="28">
        <f t="shared" si="3"/>
        <v>0</v>
      </c>
      <c r="J14" s="49">
        <v>0</v>
      </c>
      <c r="K14" s="47">
        <v>0</v>
      </c>
      <c r="L14" s="47">
        <v>0</v>
      </c>
      <c r="M14" s="47">
        <v>0</v>
      </c>
      <c r="N14" s="47">
        <v>0</v>
      </c>
      <c r="O14" s="47">
        <v>0</v>
      </c>
      <c r="P14" s="47">
        <v>0</v>
      </c>
      <c r="Q14" s="47">
        <v>0</v>
      </c>
      <c r="R14" s="47">
        <v>0</v>
      </c>
      <c r="S14" s="48">
        <v>0</v>
      </c>
      <c r="T14" s="49">
        <v>0</v>
      </c>
      <c r="U14" s="47">
        <v>0</v>
      </c>
      <c r="V14" s="47">
        <v>0</v>
      </c>
      <c r="W14" s="47">
        <v>0</v>
      </c>
      <c r="X14" s="47">
        <v>0</v>
      </c>
      <c r="Y14" s="47">
        <v>0</v>
      </c>
      <c r="Z14" s="47">
        <v>0</v>
      </c>
      <c r="AA14" s="47">
        <v>0</v>
      </c>
      <c r="AB14" s="47">
        <v>0</v>
      </c>
      <c r="AC14" s="48">
        <v>0</v>
      </c>
      <c r="AD14" s="55">
        <v>0</v>
      </c>
      <c r="AE14" s="47">
        <v>0</v>
      </c>
      <c r="AF14" s="47">
        <v>0</v>
      </c>
      <c r="AG14" s="47">
        <v>0</v>
      </c>
      <c r="AH14" s="47">
        <v>0</v>
      </c>
      <c r="AI14" s="47">
        <v>0</v>
      </c>
      <c r="AJ14" s="47">
        <v>0</v>
      </c>
      <c r="AK14" s="47">
        <v>0</v>
      </c>
      <c r="AL14" s="47">
        <v>0</v>
      </c>
      <c r="AM14" s="47">
        <v>0</v>
      </c>
      <c r="AN14" s="28">
        <f t="shared" si="4"/>
        <v>0</v>
      </c>
      <c r="AO14" s="28">
        <f t="shared" si="5"/>
        <v>0</v>
      </c>
      <c r="AP14" s="28">
        <f t="shared" si="6"/>
        <v>0</v>
      </c>
      <c r="AQ14" s="28">
        <f t="shared" si="7"/>
        <v>0</v>
      </c>
      <c r="AR14" s="28">
        <f t="shared" si="8"/>
        <v>0</v>
      </c>
      <c r="AS14" s="28">
        <f t="shared" si="9"/>
        <v>0</v>
      </c>
      <c r="AT14" s="28">
        <f t="shared" si="10"/>
        <v>0</v>
      </c>
      <c r="AU14" s="28">
        <f t="shared" si="11"/>
        <v>0</v>
      </c>
      <c r="AV14" s="28">
        <f t="shared" si="12"/>
        <v>0</v>
      </c>
      <c r="AW14" s="28">
        <f t="shared" si="13"/>
        <v>0</v>
      </c>
      <c r="AX14" s="28">
        <f t="shared" si="14"/>
        <v>0</v>
      </c>
    </row>
    <row r="15" spans="1:50" x14ac:dyDescent="0.35">
      <c r="A15" s="25" t="s">
        <v>69</v>
      </c>
      <c r="B15" s="25" t="s">
        <v>70</v>
      </c>
      <c r="C15" s="25" t="s">
        <v>83</v>
      </c>
      <c r="D15" s="25" t="s">
        <v>84</v>
      </c>
      <c r="E15" s="80">
        <v>4</v>
      </c>
      <c r="F15" s="32">
        <f t="shared" si="0"/>
        <v>13.157894736842104</v>
      </c>
      <c r="G15" s="34">
        <f t="shared" si="1"/>
        <v>0</v>
      </c>
      <c r="H15" s="28">
        <f t="shared" si="2"/>
        <v>13.157894736842104</v>
      </c>
      <c r="I15" s="28">
        <f t="shared" si="3"/>
        <v>0</v>
      </c>
      <c r="J15" s="49">
        <v>0</v>
      </c>
      <c r="K15" s="47">
        <v>0</v>
      </c>
      <c r="L15" s="47">
        <v>0</v>
      </c>
      <c r="M15" s="47">
        <v>0</v>
      </c>
      <c r="N15" s="47">
        <v>0</v>
      </c>
      <c r="O15" s="47">
        <v>0</v>
      </c>
      <c r="P15" s="47">
        <v>0</v>
      </c>
      <c r="Q15" s="47">
        <v>0</v>
      </c>
      <c r="R15" s="47">
        <v>0</v>
      </c>
      <c r="S15" s="48">
        <v>0</v>
      </c>
      <c r="T15" s="49">
        <v>0</v>
      </c>
      <c r="U15" s="47">
        <v>0</v>
      </c>
      <c r="V15" s="47">
        <v>0</v>
      </c>
      <c r="W15" s="47">
        <v>0</v>
      </c>
      <c r="X15" s="47">
        <v>6.5789473684210522</v>
      </c>
      <c r="Y15" s="47">
        <v>6.5789473684210522</v>
      </c>
      <c r="Z15" s="47">
        <v>0</v>
      </c>
      <c r="AA15" s="47">
        <v>0</v>
      </c>
      <c r="AB15" s="47">
        <v>0</v>
      </c>
      <c r="AC15" s="48">
        <v>0</v>
      </c>
      <c r="AD15" s="55">
        <v>0</v>
      </c>
      <c r="AE15" s="47">
        <v>0</v>
      </c>
      <c r="AF15" s="47">
        <v>0</v>
      </c>
      <c r="AG15" s="47">
        <v>0</v>
      </c>
      <c r="AH15" s="47">
        <v>0</v>
      </c>
      <c r="AI15" s="47">
        <v>0</v>
      </c>
      <c r="AJ15" s="47">
        <v>0</v>
      </c>
      <c r="AK15" s="47">
        <v>0</v>
      </c>
      <c r="AL15" s="47">
        <v>0</v>
      </c>
      <c r="AM15" s="47">
        <v>0</v>
      </c>
      <c r="AN15" s="28">
        <f t="shared" si="4"/>
        <v>0</v>
      </c>
      <c r="AO15" s="28">
        <f t="shared" si="5"/>
        <v>0</v>
      </c>
      <c r="AP15" s="28">
        <f t="shared" si="6"/>
        <v>0</v>
      </c>
      <c r="AQ15" s="28">
        <f t="shared" si="7"/>
        <v>0</v>
      </c>
      <c r="AR15" s="28">
        <f t="shared" si="8"/>
        <v>6.5789473684210522</v>
      </c>
      <c r="AS15" s="28">
        <f t="shared" si="9"/>
        <v>6.5789473684210522</v>
      </c>
      <c r="AT15" s="28">
        <f t="shared" si="10"/>
        <v>0</v>
      </c>
      <c r="AU15" s="28">
        <f t="shared" si="11"/>
        <v>0</v>
      </c>
      <c r="AV15" s="28">
        <f t="shared" si="12"/>
        <v>0</v>
      </c>
      <c r="AW15" s="28">
        <f t="shared" si="13"/>
        <v>0</v>
      </c>
      <c r="AX15" s="28">
        <f t="shared" si="14"/>
        <v>13.157894736842104</v>
      </c>
    </row>
    <row r="16" spans="1:50" x14ac:dyDescent="0.35">
      <c r="A16" s="25" t="s">
        <v>69</v>
      </c>
      <c r="B16" s="25" t="s">
        <v>70</v>
      </c>
      <c r="C16" s="25" t="s">
        <v>85</v>
      </c>
      <c r="D16" s="25" t="s">
        <v>86</v>
      </c>
      <c r="E16" s="80">
        <v>4</v>
      </c>
      <c r="F16" s="32">
        <f t="shared" si="0"/>
        <v>0</v>
      </c>
      <c r="G16" s="34">
        <f t="shared" si="1"/>
        <v>0</v>
      </c>
      <c r="H16" s="28">
        <f t="shared" si="2"/>
        <v>0</v>
      </c>
      <c r="I16" s="28">
        <f t="shared" si="3"/>
        <v>0</v>
      </c>
      <c r="J16" s="49">
        <v>0</v>
      </c>
      <c r="K16" s="47">
        <v>0</v>
      </c>
      <c r="L16" s="47">
        <v>0</v>
      </c>
      <c r="M16" s="47">
        <v>0</v>
      </c>
      <c r="N16" s="47">
        <v>0</v>
      </c>
      <c r="O16" s="47">
        <v>0</v>
      </c>
      <c r="P16" s="47">
        <v>0</v>
      </c>
      <c r="Q16" s="47">
        <v>0</v>
      </c>
      <c r="R16" s="47">
        <v>0</v>
      </c>
      <c r="S16" s="48">
        <v>0</v>
      </c>
      <c r="T16" s="49">
        <v>0</v>
      </c>
      <c r="U16" s="47">
        <v>0</v>
      </c>
      <c r="V16" s="47">
        <v>0</v>
      </c>
      <c r="W16" s="47">
        <v>0</v>
      </c>
      <c r="X16" s="47">
        <v>0</v>
      </c>
      <c r="Y16" s="47">
        <v>0</v>
      </c>
      <c r="Z16" s="47">
        <v>0</v>
      </c>
      <c r="AA16" s="47">
        <v>0</v>
      </c>
      <c r="AB16" s="47">
        <v>0</v>
      </c>
      <c r="AC16" s="48">
        <v>0</v>
      </c>
      <c r="AD16" s="55">
        <v>0</v>
      </c>
      <c r="AE16" s="47">
        <v>0</v>
      </c>
      <c r="AF16" s="47">
        <v>0</v>
      </c>
      <c r="AG16" s="47">
        <v>0</v>
      </c>
      <c r="AH16" s="47">
        <v>0</v>
      </c>
      <c r="AI16" s="47">
        <v>0</v>
      </c>
      <c r="AJ16" s="47">
        <v>0</v>
      </c>
      <c r="AK16" s="47">
        <v>0</v>
      </c>
      <c r="AL16" s="47">
        <v>0</v>
      </c>
      <c r="AM16" s="47">
        <v>0</v>
      </c>
      <c r="AN16" s="28">
        <f t="shared" si="4"/>
        <v>0</v>
      </c>
      <c r="AO16" s="28">
        <f t="shared" si="5"/>
        <v>0</v>
      </c>
      <c r="AP16" s="28">
        <f t="shared" si="6"/>
        <v>0</v>
      </c>
      <c r="AQ16" s="28">
        <f t="shared" si="7"/>
        <v>0</v>
      </c>
      <c r="AR16" s="28">
        <f t="shared" si="8"/>
        <v>0</v>
      </c>
      <c r="AS16" s="28">
        <f t="shared" si="9"/>
        <v>0</v>
      </c>
      <c r="AT16" s="28">
        <f t="shared" si="10"/>
        <v>0</v>
      </c>
      <c r="AU16" s="28">
        <f t="shared" si="11"/>
        <v>0</v>
      </c>
      <c r="AV16" s="28">
        <f t="shared" si="12"/>
        <v>0</v>
      </c>
      <c r="AW16" s="28">
        <f t="shared" si="13"/>
        <v>0</v>
      </c>
      <c r="AX16" s="28">
        <f t="shared" si="14"/>
        <v>0</v>
      </c>
    </row>
    <row r="17" spans="1:50" x14ac:dyDescent="0.35">
      <c r="A17" s="25" t="s">
        <v>69</v>
      </c>
      <c r="B17" s="25" t="s">
        <v>70</v>
      </c>
      <c r="C17" s="25" t="s">
        <v>87</v>
      </c>
      <c r="D17" s="25" t="s">
        <v>88</v>
      </c>
      <c r="E17" s="80">
        <v>4</v>
      </c>
      <c r="F17" s="32">
        <f t="shared" si="0"/>
        <v>0</v>
      </c>
      <c r="G17" s="34">
        <f t="shared" si="1"/>
        <v>0</v>
      </c>
      <c r="H17" s="28">
        <f t="shared" si="2"/>
        <v>0</v>
      </c>
      <c r="I17" s="28">
        <f t="shared" si="3"/>
        <v>0</v>
      </c>
      <c r="J17" s="49">
        <v>0</v>
      </c>
      <c r="K17" s="47">
        <v>0</v>
      </c>
      <c r="L17" s="47">
        <v>0</v>
      </c>
      <c r="M17" s="47">
        <v>0</v>
      </c>
      <c r="N17" s="47">
        <v>0</v>
      </c>
      <c r="O17" s="47">
        <v>0</v>
      </c>
      <c r="P17" s="47">
        <v>0</v>
      </c>
      <c r="Q17" s="47">
        <v>0</v>
      </c>
      <c r="R17" s="47">
        <v>0</v>
      </c>
      <c r="S17" s="48">
        <v>0</v>
      </c>
      <c r="T17" s="49">
        <v>0</v>
      </c>
      <c r="U17" s="47">
        <v>0</v>
      </c>
      <c r="V17" s="47">
        <v>0</v>
      </c>
      <c r="W17" s="47">
        <v>0</v>
      </c>
      <c r="X17" s="47">
        <v>0</v>
      </c>
      <c r="Y17" s="47">
        <v>0</v>
      </c>
      <c r="Z17" s="47">
        <v>0</v>
      </c>
      <c r="AA17" s="47">
        <v>0</v>
      </c>
      <c r="AB17" s="47">
        <v>0</v>
      </c>
      <c r="AC17" s="48">
        <v>0</v>
      </c>
      <c r="AD17" s="55">
        <v>0</v>
      </c>
      <c r="AE17" s="47">
        <v>0</v>
      </c>
      <c r="AF17" s="47">
        <v>0</v>
      </c>
      <c r="AG17" s="47">
        <v>0</v>
      </c>
      <c r="AH17" s="47">
        <v>0</v>
      </c>
      <c r="AI17" s="47">
        <v>0</v>
      </c>
      <c r="AJ17" s="47">
        <v>0</v>
      </c>
      <c r="AK17" s="47">
        <v>0</v>
      </c>
      <c r="AL17" s="47">
        <v>0</v>
      </c>
      <c r="AM17" s="47">
        <v>0</v>
      </c>
      <c r="AN17" s="28">
        <f t="shared" si="4"/>
        <v>0</v>
      </c>
      <c r="AO17" s="28">
        <f t="shared" si="5"/>
        <v>0</v>
      </c>
      <c r="AP17" s="28">
        <f t="shared" si="6"/>
        <v>0</v>
      </c>
      <c r="AQ17" s="28">
        <f t="shared" si="7"/>
        <v>0</v>
      </c>
      <c r="AR17" s="28">
        <f t="shared" si="8"/>
        <v>0</v>
      </c>
      <c r="AS17" s="28">
        <f t="shared" si="9"/>
        <v>0</v>
      </c>
      <c r="AT17" s="28">
        <f t="shared" si="10"/>
        <v>0</v>
      </c>
      <c r="AU17" s="28">
        <f t="shared" si="11"/>
        <v>0</v>
      </c>
      <c r="AV17" s="28">
        <f t="shared" si="12"/>
        <v>0</v>
      </c>
      <c r="AW17" s="28">
        <f t="shared" si="13"/>
        <v>0</v>
      </c>
      <c r="AX17" s="28">
        <f t="shared" si="14"/>
        <v>0</v>
      </c>
    </row>
    <row r="18" spans="1:50" x14ac:dyDescent="0.35">
      <c r="A18" s="25" t="s">
        <v>69</v>
      </c>
      <c r="B18" s="25" t="s">
        <v>70</v>
      </c>
      <c r="C18" s="25" t="s">
        <v>89</v>
      </c>
      <c r="D18" s="25" t="s">
        <v>90</v>
      </c>
      <c r="E18" s="80">
        <v>4</v>
      </c>
      <c r="F18" s="32">
        <f t="shared" si="0"/>
        <v>131.57894736842104</v>
      </c>
      <c r="G18" s="34">
        <f t="shared" si="1"/>
        <v>13.157894736842104</v>
      </c>
      <c r="H18" s="28">
        <f t="shared" si="2"/>
        <v>65.78947368421052</v>
      </c>
      <c r="I18" s="28">
        <f t="shared" si="3"/>
        <v>52.631578947368418</v>
      </c>
      <c r="J18" s="49">
        <v>0</v>
      </c>
      <c r="K18" s="47">
        <v>0</v>
      </c>
      <c r="L18" s="47">
        <v>0</v>
      </c>
      <c r="M18" s="47">
        <v>0</v>
      </c>
      <c r="N18" s="47">
        <v>6.5789473684210522</v>
      </c>
      <c r="O18" s="47">
        <v>6.5789473684210522</v>
      </c>
      <c r="P18" s="47">
        <v>0</v>
      </c>
      <c r="Q18" s="47">
        <v>0</v>
      </c>
      <c r="R18" s="47">
        <v>0</v>
      </c>
      <c r="S18" s="48">
        <v>0</v>
      </c>
      <c r="T18" s="49">
        <v>6.5789473684210522</v>
      </c>
      <c r="U18" s="47">
        <v>0</v>
      </c>
      <c r="V18" s="47">
        <v>13.157894736842104</v>
      </c>
      <c r="W18" s="47">
        <v>6.5789473684210522</v>
      </c>
      <c r="X18" s="47">
        <v>19.736842105263158</v>
      </c>
      <c r="Y18" s="47">
        <v>19.736842105263158</v>
      </c>
      <c r="Z18" s="47">
        <v>0</v>
      </c>
      <c r="AA18" s="47">
        <v>0</v>
      </c>
      <c r="AB18" s="47">
        <v>0</v>
      </c>
      <c r="AC18" s="48">
        <v>0</v>
      </c>
      <c r="AD18" s="55">
        <v>0</v>
      </c>
      <c r="AE18" s="47">
        <v>0</v>
      </c>
      <c r="AF18" s="47">
        <v>13.157894736842104</v>
      </c>
      <c r="AG18" s="47">
        <v>13.157894736842104</v>
      </c>
      <c r="AH18" s="47">
        <v>13.157894736842104</v>
      </c>
      <c r="AI18" s="47">
        <v>13.157894736842104</v>
      </c>
      <c r="AJ18" s="47">
        <v>0</v>
      </c>
      <c r="AK18" s="47">
        <v>0</v>
      </c>
      <c r="AL18" s="47">
        <v>0</v>
      </c>
      <c r="AM18" s="47">
        <v>0</v>
      </c>
      <c r="AN18" s="28">
        <f t="shared" si="4"/>
        <v>6.5789473684210522</v>
      </c>
      <c r="AO18" s="28">
        <f t="shared" si="5"/>
        <v>0</v>
      </c>
      <c r="AP18" s="28">
        <f t="shared" si="6"/>
        <v>26.315789473684209</v>
      </c>
      <c r="AQ18" s="28">
        <f t="shared" si="7"/>
        <v>19.736842105263158</v>
      </c>
      <c r="AR18" s="28">
        <f t="shared" si="8"/>
        <v>39.473684210526315</v>
      </c>
      <c r="AS18" s="28">
        <f t="shared" si="9"/>
        <v>39.473684210526315</v>
      </c>
      <c r="AT18" s="28">
        <f t="shared" si="10"/>
        <v>0</v>
      </c>
      <c r="AU18" s="28">
        <f t="shared" si="11"/>
        <v>0</v>
      </c>
      <c r="AV18" s="28">
        <f t="shared" si="12"/>
        <v>0</v>
      </c>
      <c r="AW18" s="28">
        <f t="shared" si="13"/>
        <v>0</v>
      </c>
      <c r="AX18" s="28">
        <f t="shared" si="14"/>
        <v>131.57894736842104</v>
      </c>
    </row>
    <row r="19" spans="1:50" x14ac:dyDescent="0.35">
      <c r="A19" s="25" t="s">
        <v>69</v>
      </c>
      <c r="B19" s="25" t="s">
        <v>70</v>
      </c>
      <c r="C19" s="25" t="s">
        <v>91</v>
      </c>
      <c r="D19" s="25" t="s">
        <v>92</v>
      </c>
      <c r="E19" s="80">
        <v>4</v>
      </c>
      <c r="F19" s="32">
        <f t="shared" si="0"/>
        <v>52.631578947368418</v>
      </c>
      <c r="G19" s="34">
        <f t="shared" si="1"/>
        <v>0</v>
      </c>
      <c r="H19" s="28">
        <f t="shared" si="2"/>
        <v>26.315789473684209</v>
      </c>
      <c r="I19" s="28">
        <f t="shared" si="3"/>
        <v>26.315789473684209</v>
      </c>
      <c r="J19" s="49">
        <v>0</v>
      </c>
      <c r="K19" s="47">
        <v>0</v>
      </c>
      <c r="L19" s="47">
        <v>0</v>
      </c>
      <c r="M19" s="47">
        <v>0</v>
      </c>
      <c r="N19" s="47">
        <v>0</v>
      </c>
      <c r="O19" s="47">
        <v>0</v>
      </c>
      <c r="P19" s="47">
        <v>0</v>
      </c>
      <c r="Q19" s="47">
        <v>0</v>
      </c>
      <c r="R19" s="47">
        <v>0</v>
      </c>
      <c r="S19" s="48">
        <v>0</v>
      </c>
      <c r="T19" s="49">
        <v>0</v>
      </c>
      <c r="U19" s="47">
        <v>0</v>
      </c>
      <c r="V19" s="47">
        <v>6.5789473684210522</v>
      </c>
      <c r="W19" s="47">
        <v>6.5789473684210522</v>
      </c>
      <c r="X19" s="47">
        <v>6.5789473684210522</v>
      </c>
      <c r="Y19" s="47">
        <v>6.5789473684210522</v>
      </c>
      <c r="Z19" s="47">
        <v>0</v>
      </c>
      <c r="AA19" s="47">
        <v>0</v>
      </c>
      <c r="AB19" s="47">
        <v>0</v>
      </c>
      <c r="AC19" s="48">
        <v>0</v>
      </c>
      <c r="AD19" s="55">
        <v>0</v>
      </c>
      <c r="AE19" s="47">
        <v>0</v>
      </c>
      <c r="AF19" s="47">
        <v>6.5789473684210522</v>
      </c>
      <c r="AG19" s="47">
        <v>6.5789473684210522</v>
      </c>
      <c r="AH19" s="47">
        <v>6.5789473684210522</v>
      </c>
      <c r="AI19" s="47">
        <v>6.5789473684210522</v>
      </c>
      <c r="AJ19" s="47">
        <v>0</v>
      </c>
      <c r="AK19" s="47">
        <v>0</v>
      </c>
      <c r="AL19" s="47">
        <v>0</v>
      </c>
      <c r="AM19" s="47">
        <v>0</v>
      </c>
      <c r="AN19" s="28">
        <f t="shared" si="4"/>
        <v>0</v>
      </c>
      <c r="AO19" s="28">
        <f t="shared" si="5"/>
        <v>0</v>
      </c>
      <c r="AP19" s="28">
        <f t="shared" si="6"/>
        <v>13.157894736842104</v>
      </c>
      <c r="AQ19" s="28">
        <f t="shared" si="7"/>
        <v>13.157894736842104</v>
      </c>
      <c r="AR19" s="28">
        <f t="shared" si="8"/>
        <v>13.157894736842104</v>
      </c>
      <c r="AS19" s="28">
        <f t="shared" si="9"/>
        <v>13.157894736842104</v>
      </c>
      <c r="AT19" s="28">
        <f t="shared" si="10"/>
        <v>0</v>
      </c>
      <c r="AU19" s="28">
        <f t="shared" si="11"/>
        <v>0</v>
      </c>
      <c r="AV19" s="28">
        <f t="shared" si="12"/>
        <v>0</v>
      </c>
      <c r="AW19" s="28">
        <f t="shared" si="13"/>
        <v>0</v>
      </c>
      <c r="AX19" s="28">
        <f t="shared" si="14"/>
        <v>52.631578947368418</v>
      </c>
    </row>
    <row r="20" spans="1:50" x14ac:dyDescent="0.35">
      <c r="A20" s="25" t="s">
        <v>69</v>
      </c>
      <c r="B20" s="25" t="s">
        <v>70</v>
      </c>
      <c r="C20" s="25" t="s">
        <v>93</v>
      </c>
      <c r="D20" s="25" t="s">
        <v>94</v>
      </c>
      <c r="E20" s="80">
        <v>3</v>
      </c>
      <c r="F20" s="32">
        <f t="shared" si="0"/>
        <v>0</v>
      </c>
      <c r="G20" s="34">
        <f t="shared" si="1"/>
        <v>0</v>
      </c>
      <c r="H20" s="28">
        <f t="shared" si="2"/>
        <v>0</v>
      </c>
      <c r="I20" s="28">
        <f t="shared" si="3"/>
        <v>0</v>
      </c>
      <c r="J20" s="49">
        <v>0</v>
      </c>
      <c r="K20" s="47">
        <v>0</v>
      </c>
      <c r="L20" s="47">
        <v>0</v>
      </c>
      <c r="M20" s="47">
        <v>0</v>
      </c>
      <c r="N20" s="47">
        <v>0</v>
      </c>
      <c r="O20" s="47">
        <v>0</v>
      </c>
      <c r="P20" s="47">
        <v>0</v>
      </c>
      <c r="Q20" s="47">
        <v>0</v>
      </c>
      <c r="R20" s="47">
        <v>0</v>
      </c>
      <c r="S20" s="48">
        <v>0</v>
      </c>
      <c r="T20" s="49">
        <v>0</v>
      </c>
      <c r="U20" s="47">
        <v>0</v>
      </c>
      <c r="V20" s="47">
        <v>0</v>
      </c>
      <c r="W20" s="47">
        <v>0</v>
      </c>
      <c r="X20" s="47">
        <v>0</v>
      </c>
      <c r="Y20" s="47">
        <v>0</v>
      </c>
      <c r="Z20" s="47">
        <v>0</v>
      </c>
      <c r="AA20" s="47">
        <v>0</v>
      </c>
      <c r="AB20" s="47">
        <v>0</v>
      </c>
      <c r="AC20" s="48">
        <v>0</v>
      </c>
      <c r="AD20" s="55">
        <v>0</v>
      </c>
      <c r="AE20" s="47">
        <v>0</v>
      </c>
      <c r="AF20" s="47">
        <v>0</v>
      </c>
      <c r="AG20" s="47">
        <v>0</v>
      </c>
      <c r="AH20" s="47">
        <v>0</v>
      </c>
      <c r="AI20" s="47">
        <v>0</v>
      </c>
      <c r="AJ20" s="47">
        <v>0</v>
      </c>
      <c r="AK20" s="47">
        <v>0</v>
      </c>
      <c r="AL20" s="47">
        <v>0</v>
      </c>
      <c r="AM20" s="47">
        <v>0</v>
      </c>
      <c r="AN20" s="28">
        <f t="shared" si="4"/>
        <v>0</v>
      </c>
      <c r="AO20" s="28">
        <f t="shared" si="5"/>
        <v>0</v>
      </c>
      <c r="AP20" s="28">
        <f t="shared" si="6"/>
        <v>0</v>
      </c>
      <c r="AQ20" s="28">
        <f t="shared" si="7"/>
        <v>0</v>
      </c>
      <c r="AR20" s="28">
        <f t="shared" si="8"/>
        <v>0</v>
      </c>
      <c r="AS20" s="28">
        <f t="shared" si="9"/>
        <v>0</v>
      </c>
      <c r="AT20" s="28">
        <f t="shared" si="10"/>
        <v>0</v>
      </c>
      <c r="AU20" s="28">
        <f t="shared" si="11"/>
        <v>0</v>
      </c>
      <c r="AV20" s="28">
        <f t="shared" si="12"/>
        <v>0</v>
      </c>
      <c r="AW20" s="28">
        <f t="shared" si="13"/>
        <v>0</v>
      </c>
      <c r="AX20" s="28">
        <f t="shared" si="14"/>
        <v>0</v>
      </c>
    </row>
    <row r="21" spans="1:50" x14ac:dyDescent="0.35">
      <c r="A21" s="25" t="s">
        <v>69</v>
      </c>
      <c r="B21" s="25" t="s">
        <v>70</v>
      </c>
      <c r="C21" s="25" t="s">
        <v>95</v>
      </c>
      <c r="D21" s="25" t="s">
        <v>96</v>
      </c>
      <c r="E21" s="80">
        <v>4</v>
      </c>
      <c r="F21" s="32">
        <f t="shared" si="0"/>
        <v>282.8947368421052</v>
      </c>
      <c r="G21" s="34">
        <f t="shared" si="1"/>
        <v>32.89473684210526</v>
      </c>
      <c r="H21" s="28">
        <f t="shared" si="2"/>
        <v>138.15789473684208</v>
      </c>
      <c r="I21" s="28">
        <f t="shared" si="3"/>
        <v>111.84210526315789</v>
      </c>
      <c r="J21" s="49">
        <v>0</v>
      </c>
      <c r="K21" s="47">
        <v>0</v>
      </c>
      <c r="L21" s="47">
        <v>6.5789473684210522</v>
      </c>
      <c r="M21" s="47">
        <v>6.5789473684210522</v>
      </c>
      <c r="N21" s="47">
        <v>13.157894736842104</v>
      </c>
      <c r="O21" s="47">
        <v>6.5789473684210522</v>
      </c>
      <c r="P21" s="47">
        <v>0</v>
      </c>
      <c r="Q21" s="47">
        <v>0</v>
      </c>
      <c r="R21" s="47">
        <v>0</v>
      </c>
      <c r="S21" s="48">
        <v>0</v>
      </c>
      <c r="T21" s="49">
        <v>6.5789473684210522</v>
      </c>
      <c r="U21" s="47">
        <v>6.5789473684210522</v>
      </c>
      <c r="V21" s="47">
        <v>19.736842105263158</v>
      </c>
      <c r="W21" s="47">
        <v>19.736842105263158</v>
      </c>
      <c r="X21" s="47">
        <v>46.052631578947363</v>
      </c>
      <c r="Y21" s="47">
        <v>39.473684210526315</v>
      </c>
      <c r="Z21" s="47">
        <v>0</v>
      </c>
      <c r="AA21" s="47">
        <v>0</v>
      </c>
      <c r="AB21" s="47">
        <v>0</v>
      </c>
      <c r="AC21" s="48">
        <v>0</v>
      </c>
      <c r="AD21" s="55">
        <v>0</v>
      </c>
      <c r="AE21" s="47">
        <v>0</v>
      </c>
      <c r="AF21" s="47">
        <v>26.315789473684209</v>
      </c>
      <c r="AG21" s="47">
        <v>19.736842105263158</v>
      </c>
      <c r="AH21" s="47">
        <v>32.89473684210526</v>
      </c>
      <c r="AI21" s="47">
        <v>32.89473684210526</v>
      </c>
      <c r="AJ21" s="47">
        <v>0</v>
      </c>
      <c r="AK21" s="47">
        <v>0</v>
      </c>
      <c r="AL21" s="47">
        <v>0</v>
      </c>
      <c r="AM21" s="47">
        <v>0</v>
      </c>
      <c r="AN21" s="28">
        <f t="shared" si="4"/>
        <v>6.5789473684210522</v>
      </c>
      <c r="AO21" s="28">
        <f t="shared" si="5"/>
        <v>6.5789473684210522</v>
      </c>
      <c r="AP21" s="28">
        <f t="shared" si="6"/>
        <v>52.631578947368418</v>
      </c>
      <c r="AQ21" s="28">
        <f t="shared" si="7"/>
        <v>46.05263157894737</v>
      </c>
      <c r="AR21" s="28">
        <f t="shared" si="8"/>
        <v>92.105263157894726</v>
      </c>
      <c r="AS21" s="28">
        <f t="shared" si="9"/>
        <v>78.94736842105263</v>
      </c>
      <c r="AT21" s="28">
        <f t="shared" si="10"/>
        <v>0</v>
      </c>
      <c r="AU21" s="28">
        <f t="shared" si="11"/>
        <v>0</v>
      </c>
      <c r="AV21" s="28">
        <f t="shared" si="12"/>
        <v>0</v>
      </c>
      <c r="AW21" s="28">
        <f t="shared" si="13"/>
        <v>0</v>
      </c>
      <c r="AX21" s="28">
        <f t="shared" si="14"/>
        <v>282.8947368421052</v>
      </c>
    </row>
    <row r="22" spans="1:50" x14ac:dyDescent="0.35">
      <c r="A22" s="25" t="s">
        <v>69</v>
      </c>
      <c r="B22" s="25" t="s">
        <v>70</v>
      </c>
      <c r="C22" s="25" t="s">
        <v>97</v>
      </c>
      <c r="D22" s="25" t="s">
        <v>98</v>
      </c>
      <c r="E22" s="80">
        <v>4</v>
      </c>
      <c r="F22" s="32">
        <f t="shared" si="0"/>
        <v>13.157894736842104</v>
      </c>
      <c r="G22" s="34">
        <f t="shared" si="1"/>
        <v>0</v>
      </c>
      <c r="H22" s="28">
        <f t="shared" si="2"/>
        <v>13.157894736842104</v>
      </c>
      <c r="I22" s="28">
        <f t="shared" si="3"/>
        <v>0</v>
      </c>
      <c r="J22" s="49">
        <v>0</v>
      </c>
      <c r="K22" s="47">
        <v>0</v>
      </c>
      <c r="L22" s="47">
        <v>0</v>
      </c>
      <c r="M22" s="47">
        <v>0</v>
      </c>
      <c r="N22" s="47">
        <v>0</v>
      </c>
      <c r="O22" s="47">
        <v>0</v>
      </c>
      <c r="P22" s="47">
        <v>0</v>
      </c>
      <c r="Q22" s="47">
        <v>0</v>
      </c>
      <c r="R22" s="47">
        <v>0</v>
      </c>
      <c r="S22" s="48">
        <v>0</v>
      </c>
      <c r="T22" s="49">
        <v>0</v>
      </c>
      <c r="U22" s="47">
        <v>0</v>
      </c>
      <c r="V22" s="47">
        <v>0</v>
      </c>
      <c r="W22" s="47">
        <v>0</v>
      </c>
      <c r="X22" s="47">
        <v>6.5789473684210522</v>
      </c>
      <c r="Y22" s="47">
        <v>6.5789473684210522</v>
      </c>
      <c r="Z22" s="47">
        <v>0</v>
      </c>
      <c r="AA22" s="47">
        <v>0</v>
      </c>
      <c r="AB22" s="47">
        <v>0</v>
      </c>
      <c r="AC22" s="48">
        <v>0</v>
      </c>
      <c r="AD22" s="55">
        <v>0</v>
      </c>
      <c r="AE22" s="47">
        <v>0</v>
      </c>
      <c r="AF22" s="47">
        <v>0</v>
      </c>
      <c r="AG22" s="47">
        <v>0</v>
      </c>
      <c r="AH22" s="47">
        <v>0</v>
      </c>
      <c r="AI22" s="47">
        <v>0</v>
      </c>
      <c r="AJ22" s="47">
        <v>0</v>
      </c>
      <c r="AK22" s="47">
        <v>0</v>
      </c>
      <c r="AL22" s="47">
        <v>0</v>
      </c>
      <c r="AM22" s="47">
        <v>0</v>
      </c>
      <c r="AN22" s="28">
        <f t="shared" si="4"/>
        <v>0</v>
      </c>
      <c r="AO22" s="28">
        <f t="shared" si="5"/>
        <v>0</v>
      </c>
      <c r="AP22" s="28">
        <f t="shared" si="6"/>
        <v>0</v>
      </c>
      <c r="AQ22" s="28">
        <f t="shared" si="7"/>
        <v>0</v>
      </c>
      <c r="AR22" s="28">
        <f t="shared" si="8"/>
        <v>6.5789473684210522</v>
      </c>
      <c r="AS22" s="28">
        <f t="shared" si="9"/>
        <v>6.5789473684210522</v>
      </c>
      <c r="AT22" s="28">
        <f t="shared" si="10"/>
        <v>0</v>
      </c>
      <c r="AU22" s="28">
        <f t="shared" si="11"/>
        <v>0</v>
      </c>
      <c r="AV22" s="28">
        <f t="shared" si="12"/>
        <v>0</v>
      </c>
      <c r="AW22" s="28">
        <f t="shared" si="13"/>
        <v>0</v>
      </c>
      <c r="AX22" s="28">
        <f t="shared" si="14"/>
        <v>13.157894736842104</v>
      </c>
    </row>
    <row r="23" spans="1:50" x14ac:dyDescent="0.35">
      <c r="A23" s="25" t="s">
        <v>69</v>
      </c>
      <c r="B23" s="25" t="s">
        <v>70</v>
      </c>
      <c r="C23" s="25" t="s">
        <v>99</v>
      </c>
      <c r="D23" s="25" t="s">
        <v>100</v>
      </c>
      <c r="E23" s="80">
        <v>4</v>
      </c>
      <c r="F23" s="32">
        <f t="shared" si="0"/>
        <v>85.526315789473685</v>
      </c>
      <c r="G23" s="34">
        <f t="shared" si="1"/>
        <v>6.5789473684210522</v>
      </c>
      <c r="H23" s="28">
        <f t="shared" si="2"/>
        <v>39.473684210526315</v>
      </c>
      <c r="I23" s="28">
        <f t="shared" si="3"/>
        <v>39.473684210526315</v>
      </c>
      <c r="J23" s="49">
        <v>0</v>
      </c>
      <c r="K23" s="47">
        <v>0</v>
      </c>
      <c r="L23" s="47">
        <v>0</v>
      </c>
      <c r="M23" s="47">
        <v>0</v>
      </c>
      <c r="N23" s="47">
        <v>6.5789473684210522</v>
      </c>
      <c r="O23" s="47">
        <v>0</v>
      </c>
      <c r="P23" s="47">
        <v>0</v>
      </c>
      <c r="Q23" s="47">
        <v>0</v>
      </c>
      <c r="R23" s="47">
        <v>0</v>
      </c>
      <c r="S23" s="48">
        <v>0</v>
      </c>
      <c r="T23" s="49">
        <v>0</v>
      </c>
      <c r="U23" s="47">
        <v>0</v>
      </c>
      <c r="V23" s="47">
        <v>6.5789473684210522</v>
      </c>
      <c r="W23" s="47">
        <v>6.5789473684210522</v>
      </c>
      <c r="X23" s="47">
        <v>13.157894736842104</v>
      </c>
      <c r="Y23" s="47">
        <v>13.157894736842104</v>
      </c>
      <c r="Z23" s="47">
        <v>0</v>
      </c>
      <c r="AA23" s="47">
        <v>0</v>
      </c>
      <c r="AB23" s="47">
        <v>0</v>
      </c>
      <c r="AC23" s="48">
        <v>0</v>
      </c>
      <c r="AD23" s="55">
        <v>0</v>
      </c>
      <c r="AE23" s="47">
        <v>0</v>
      </c>
      <c r="AF23" s="47">
        <v>6.5789473684210522</v>
      </c>
      <c r="AG23" s="47">
        <v>6.5789473684210522</v>
      </c>
      <c r="AH23" s="47">
        <v>13.157894736842104</v>
      </c>
      <c r="AI23" s="47">
        <v>13.157894736842104</v>
      </c>
      <c r="AJ23" s="47">
        <v>0</v>
      </c>
      <c r="AK23" s="47">
        <v>0</v>
      </c>
      <c r="AL23" s="47">
        <v>0</v>
      </c>
      <c r="AM23" s="47">
        <v>0</v>
      </c>
      <c r="AN23" s="28">
        <f t="shared" si="4"/>
        <v>0</v>
      </c>
      <c r="AO23" s="28">
        <f t="shared" si="5"/>
        <v>0</v>
      </c>
      <c r="AP23" s="28">
        <f t="shared" si="6"/>
        <v>13.157894736842104</v>
      </c>
      <c r="AQ23" s="28">
        <f t="shared" si="7"/>
        <v>13.157894736842104</v>
      </c>
      <c r="AR23" s="28">
        <f t="shared" si="8"/>
        <v>32.89473684210526</v>
      </c>
      <c r="AS23" s="28">
        <f t="shared" si="9"/>
        <v>26.315789473684209</v>
      </c>
      <c r="AT23" s="28">
        <f t="shared" si="10"/>
        <v>0</v>
      </c>
      <c r="AU23" s="28">
        <f t="shared" si="11"/>
        <v>0</v>
      </c>
      <c r="AV23" s="28">
        <f t="shared" si="12"/>
        <v>0</v>
      </c>
      <c r="AW23" s="28">
        <f t="shared" si="13"/>
        <v>0</v>
      </c>
      <c r="AX23" s="28">
        <f t="shared" si="14"/>
        <v>85.526315789473671</v>
      </c>
    </row>
    <row r="24" spans="1:50" x14ac:dyDescent="0.35">
      <c r="A24" s="25" t="s">
        <v>69</v>
      </c>
      <c r="B24" s="25" t="s">
        <v>70</v>
      </c>
      <c r="C24" s="25" t="s">
        <v>101</v>
      </c>
      <c r="D24" s="25" t="s">
        <v>102</v>
      </c>
      <c r="E24" s="80">
        <v>4</v>
      </c>
      <c r="F24" s="32">
        <f t="shared" si="0"/>
        <v>0</v>
      </c>
      <c r="G24" s="34">
        <f t="shared" si="1"/>
        <v>0</v>
      </c>
      <c r="H24" s="28">
        <f t="shared" si="2"/>
        <v>0</v>
      </c>
      <c r="I24" s="28">
        <f t="shared" si="3"/>
        <v>0</v>
      </c>
      <c r="J24" s="49">
        <v>0</v>
      </c>
      <c r="K24" s="47">
        <v>0</v>
      </c>
      <c r="L24" s="47">
        <v>0</v>
      </c>
      <c r="M24" s="47">
        <v>0</v>
      </c>
      <c r="N24" s="47">
        <v>0</v>
      </c>
      <c r="O24" s="47">
        <v>0</v>
      </c>
      <c r="P24" s="47">
        <v>0</v>
      </c>
      <c r="Q24" s="47">
        <v>0</v>
      </c>
      <c r="R24" s="47">
        <v>0</v>
      </c>
      <c r="S24" s="48">
        <v>0</v>
      </c>
      <c r="T24" s="49">
        <v>0</v>
      </c>
      <c r="U24" s="47">
        <v>0</v>
      </c>
      <c r="V24" s="47">
        <v>0</v>
      </c>
      <c r="W24" s="47">
        <v>0</v>
      </c>
      <c r="X24" s="47">
        <v>0</v>
      </c>
      <c r="Y24" s="47">
        <v>0</v>
      </c>
      <c r="Z24" s="47">
        <v>0</v>
      </c>
      <c r="AA24" s="47">
        <v>0</v>
      </c>
      <c r="AB24" s="47">
        <v>0</v>
      </c>
      <c r="AC24" s="48">
        <v>0</v>
      </c>
      <c r="AD24" s="55">
        <v>0</v>
      </c>
      <c r="AE24" s="47">
        <v>0</v>
      </c>
      <c r="AF24" s="47">
        <v>0</v>
      </c>
      <c r="AG24" s="47">
        <v>0</v>
      </c>
      <c r="AH24" s="47">
        <v>0</v>
      </c>
      <c r="AI24" s="47">
        <v>0</v>
      </c>
      <c r="AJ24" s="47">
        <v>0</v>
      </c>
      <c r="AK24" s="47">
        <v>0</v>
      </c>
      <c r="AL24" s="47">
        <v>0</v>
      </c>
      <c r="AM24" s="47">
        <v>0</v>
      </c>
      <c r="AN24" s="28">
        <f t="shared" si="4"/>
        <v>0</v>
      </c>
      <c r="AO24" s="28">
        <f t="shared" si="5"/>
        <v>0</v>
      </c>
      <c r="AP24" s="28">
        <f t="shared" si="6"/>
        <v>0</v>
      </c>
      <c r="AQ24" s="28">
        <f t="shared" si="7"/>
        <v>0</v>
      </c>
      <c r="AR24" s="28">
        <f t="shared" si="8"/>
        <v>0</v>
      </c>
      <c r="AS24" s="28">
        <f t="shared" si="9"/>
        <v>0</v>
      </c>
      <c r="AT24" s="28">
        <f t="shared" si="10"/>
        <v>0</v>
      </c>
      <c r="AU24" s="28">
        <f t="shared" si="11"/>
        <v>0</v>
      </c>
      <c r="AV24" s="28">
        <f t="shared" si="12"/>
        <v>0</v>
      </c>
      <c r="AW24" s="28">
        <f t="shared" si="13"/>
        <v>0</v>
      </c>
      <c r="AX24" s="28">
        <f t="shared" si="14"/>
        <v>0</v>
      </c>
    </row>
    <row r="25" spans="1:50" x14ac:dyDescent="0.35">
      <c r="A25" s="25" t="s">
        <v>69</v>
      </c>
      <c r="B25" s="25" t="s">
        <v>70</v>
      </c>
      <c r="C25" s="25" t="s">
        <v>103</v>
      </c>
      <c r="D25" s="25" t="s">
        <v>104</v>
      </c>
      <c r="E25" s="80">
        <v>1</v>
      </c>
      <c r="F25" s="32">
        <f t="shared" si="0"/>
        <v>0</v>
      </c>
      <c r="G25" s="34">
        <f t="shared" si="1"/>
        <v>0</v>
      </c>
      <c r="H25" s="28">
        <f t="shared" si="2"/>
        <v>0</v>
      </c>
      <c r="I25" s="28">
        <f t="shared" si="3"/>
        <v>0</v>
      </c>
      <c r="J25" s="49">
        <v>0</v>
      </c>
      <c r="K25" s="47">
        <v>0</v>
      </c>
      <c r="L25" s="47">
        <v>0</v>
      </c>
      <c r="M25" s="47">
        <v>0</v>
      </c>
      <c r="N25" s="47">
        <v>0</v>
      </c>
      <c r="O25" s="47">
        <v>0</v>
      </c>
      <c r="P25" s="47">
        <v>0</v>
      </c>
      <c r="Q25" s="47">
        <v>0</v>
      </c>
      <c r="R25" s="47">
        <v>0</v>
      </c>
      <c r="S25" s="48">
        <v>0</v>
      </c>
      <c r="T25" s="49">
        <v>0</v>
      </c>
      <c r="U25" s="47">
        <v>0</v>
      </c>
      <c r="V25" s="47">
        <v>0</v>
      </c>
      <c r="W25" s="47">
        <v>0</v>
      </c>
      <c r="X25" s="47">
        <v>0</v>
      </c>
      <c r="Y25" s="47">
        <v>0</v>
      </c>
      <c r="Z25" s="47">
        <v>0</v>
      </c>
      <c r="AA25" s="47">
        <v>0</v>
      </c>
      <c r="AB25" s="47">
        <v>0</v>
      </c>
      <c r="AC25" s="48">
        <v>0</v>
      </c>
      <c r="AD25" s="55">
        <v>0</v>
      </c>
      <c r="AE25" s="47">
        <v>0</v>
      </c>
      <c r="AF25" s="47">
        <v>0</v>
      </c>
      <c r="AG25" s="47">
        <v>0</v>
      </c>
      <c r="AH25" s="47">
        <v>0</v>
      </c>
      <c r="AI25" s="47">
        <v>0</v>
      </c>
      <c r="AJ25" s="47">
        <v>0</v>
      </c>
      <c r="AK25" s="47">
        <v>0</v>
      </c>
      <c r="AL25" s="47">
        <v>0</v>
      </c>
      <c r="AM25" s="47">
        <v>0</v>
      </c>
      <c r="AN25" s="28">
        <f t="shared" si="4"/>
        <v>0</v>
      </c>
      <c r="AO25" s="28">
        <f t="shared" si="5"/>
        <v>0</v>
      </c>
      <c r="AP25" s="28">
        <f t="shared" si="6"/>
        <v>0</v>
      </c>
      <c r="AQ25" s="28">
        <f t="shared" si="7"/>
        <v>0</v>
      </c>
      <c r="AR25" s="28">
        <f t="shared" si="8"/>
        <v>0</v>
      </c>
      <c r="AS25" s="28">
        <f t="shared" si="9"/>
        <v>0</v>
      </c>
      <c r="AT25" s="28">
        <f t="shared" si="10"/>
        <v>0</v>
      </c>
      <c r="AU25" s="28">
        <f t="shared" si="11"/>
        <v>0</v>
      </c>
      <c r="AV25" s="28">
        <f t="shared" si="12"/>
        <v>0</v>
      </c>
      <c r="AW25" s="28">
        <f t="shared" si="13"/>
        <v>0</v>
      </c>
      <c r="AX25" s="28">
        <f t="shared" si="14"/>
        <v>0</v>
      </c>
    </row>
    <row r="26" spans="1:50" x14ac:dyDescent="0.35">
      <c r="A26" s="25" t="s">
        <v>69</v>
      </c>
      <c r="B26" s="25" t="s">
        <v>70</v>
      </c>
      <c r="C26" s="25" t="s">
        <v>105</v>
      </c>
      <c r="D26" s="25" t="s">
        <v>106</v>
      </c>
      <c r="E26" s="80">
        <v>2</v>
      </c>
      <c r="F26" s="32">
        <f t="shared" si="0"/>
        <v>0</v>
      </c>
      <c r="G26" s="34">
        <f t="shared" si="1"/>
        <v>0</v>
      </c>
      <c r="H26" s="28">
        <f t="shared" si="2"/>
        <v>0</v>
      </c>
      <c r="I26" s="28">
        <f t="shared" si="3"/>
        <v>0</v>
      </c>
      <c r="J26" s="49">
        <v>0</v>
      </c>
      <c r="K26" s="47">
        <v>0</v>
      </c>
      <c r="L26" s="47">
        <v>0</v>
      </c>
      <c r="M26" s="47">
        <v>0</v>
      </c>
      <c r="N26" s="47">
        <v>0</v>
      </c>
      <c r="O26" s="47">
        <v>0</v>
      </c>
      <c r="P26" s="47">
        <v>0</v>
      </c>
      <c r="Q26" s="47">
        <v>0</v>
      </c>
      <c r="R26" s="47">
        <v>0</v>
      </c>
      <c r="S26" s="48">
        <v>0</v>
      </c>
      <c r="T26" s="49">
        <v>0</v>
      </c>
      <c r="U26" s="47">
        <v>0</v>
      </c>
      <c r="V26" s="47">
        <v>0</v>
      </c>
      <c r="W26" s="47">
        <v>0</v>
      </c>
      <c r="X26" s="47">
        <v>0</v>
      </c>
      <c r="Y26" s="47">
        <v>0</v>
      </c>
      <c r="Z26" s="47">
        <v>0</v>
      </c>
      <c r="AA26" s="47">
        <v>0</v>
      </c>
      <c r="AB26" s="47">
        <v>0</v>
      </c>
      <c r="AC26" s="48">
        <v>0</v>
      </c>
      <c r="AD26" s="55">
        <v>0</v>
      </c>
      <c r="AE26" s="47">
        <v>0</v>
      </c>
      <c r="AF26" s="47">
        <v>0</v>
      </c>
      <c r="AG26" s="47">
        <v>0</v>
      </c>
      <c r="AH26" s="47">
        <v>0</v>
      </c>
      <c r="AI26" s="47">
        <v>0</v>
      </c>
      <c r="AJ26" s="47">
        <v>0</v>
      </c>
      <c r="AK26" s="47">
        <v>0</v>
      </c>
      <c r="AL26" s="47">
        <v>0</v>
      </c>
      <c r="AM26" s="47">
        <v>0</v>
      </c>
      <c r="AN26" s="28">
        <f t="shared" si="4"/>
        <v>0</v>
      </c>
      <c r="AO26" s="28">
        <f t="shared" si="5"/>
        <v>0</v>
      </c>
      <c r="AP26" s="28">
        <f t="shared" si="6"/>
        <v>0</v>
      </c>
      <c r="AQ26" s="28">
        <f t="shared" si="7"/>
        <v>0</v>
      </c>
      <c r="AR26" s="28">
        <f t="shared" si="8"/>
        <v>0</v>
      </c>
      <c r="AS26" s="28">
        <f t="shared" si="9"/>
        <v>0</v>
      </c>
      <c r="AT26" s="28">
        <f t="shared" si="10"/>
        <v>0</v>
      </c>
      <c r="AU26" s="28">
        <f t="shared" si="11"/>
        <v>0</v>
      </c>
      <c r="AV26" s="28">
        <f t="shared" si="12"/>
        <v>0</v>
      </c>
      <c r="AW26" s="28">
        <f t="shared" si="13"/>
        <v>0</v>
      </c>
      <c r="AX26" s="28">
        <f t="shared" si="14"/>
        <v>0</v>
      </c>
    </row>
    <row r="27" spans="1:50" x14ac:dyDescent="0.35">
      <c r="A27" s="25" t="s">
        <v>69</v>
      </c>
      <c r="B27" s="25" t="s">
        <v>70</v>
      </c>
      <c r="C27" s="25" t="s">
        <v>107</v>
      </c>
      <c r="D27" s="25" t="s">
        <v>108</v>
      </c>
      <c r="E27" s="80">
        <v>1</v>
      </c>
      <c r="F27" s="32">
        <f t="shared" si="0"/>
        <v>0</v>
      </c>
      <c r="G27" s="34">
        <f t="shared" si="1"/>
        <v>0</v>
      </c>
      <c r="H27" s="28">
        <f t="shared" si="2"/>
        <v>0</v>
      </c>
      <c r="I27" s="28">
        <f t="shared" si="3"/>
        <v>0</v>
      </c>
      <c r="J27" s="49">
        <v>0</v>
      </c>
      <c r="K27" s="47">
        <v>0</v>
      </c>
      <c r="L27" s="47">
        <v>0</v>
      </c>
      <c r="M27" s="47">
        <v>0</v>
      </c>
      <c r="N27" s="47">
        <v>0</v>
      </c>
      <c r="O27" s="47">
        <v>0</v>
      </c>
      <c r="P27" s="47">
        <v>0</v>
      </c>
      <c r="Q27" s="47">
        <v>0</v>
      </c>
      <c r="R27" s="47">
        <v>0</v>
      </c>
      <c r="S27" s="48">
        <v>0</v>
      </c>
      <c r="T27" s="49">
        <v>0</v>
      </c>
      <c r="U27" s="47">
        <v>0</v>
      </c>
      <c r="V27" s="47">
        <v>0</v>
      </c>
      <c r="W27" s="47">
        <v>0</v>
      </c>
      <c r="X27" s="47">
        <v>0</v>
      </c>
      <c r="Y27" s="47">
        <v>0</v>
      </c>
      <c r="Z27" s="47">
        <v>0</v>
      </c>
      <c r="AA27" s="47">
        <v>0</v>
      </c>
      <c r="AB27" s="47">
        <v>0</v>
      </c>
      <c r="AC27" s="48">
        <v>0</v>
      </c>
      <c r="AD27" s="55">
        <v>0</v>
      </c>
      <c r="AE27" s="47">
        <v>0</v>
      </c>
      <c r="AF27" s="47">
        <v>0</v>
      </c>
      <c r="AG27" s="47">
        <v>0</v>
      </c>
      <c r="AH27" s="47">
        <v>0</v>
      </c>
      <c r="AI27" s="47">
        <v>0</v>
      </c>
      <c r="AJ27" s="47">
        <v>0</v>
      </c>
      <c r="AK27" s="47">
        <v>0</v>
      </c>
      <c r="AL27" s="47">
        <v>0</v>
      </c>
      <c r="AM27" s="47">
        <v>0</v>
      </c>
      <c r="AN27" s="28">
        <f t="shared" si="4"/>
        <v>0</v>
      </c>
      <c r="AO27" s="28">
        <f t="shared" si="5"/>
        <v>0</v>
      </c>
      <c r="AP27" s="28">
        <f t="shared" si="6"/>
        <v>0</v>
      </c>
      <c r="AQ27" s="28">
        <f t="shared" si="7"/>
        <v>0</v>
      </c>
      <c r="AR27" s="28">
        <f t="shared" si="8"/>
        <v>0</v>
      </c>
      <c r="AS27" s="28">
        <f t="shared" si="9"/>
        <v>0</v>
      </c>
      <c r="AT27" s="28">
        <f t="shared" si="10"/>
        <v>0</v>
      </c>
      <c r="AU27" s="28">
        <f t="shared" si="11"/>
        <v>0</v>
      </c>
      <c r="AV27" s="28">
        <f t="shared" si="12"/>
        <v>0</v>
      </c>
      <c r="AW27" s="28">
        <f t="shared" si="13"/>
        <v>0</v>
      </c>
      <c r="AX27" s="28">
        <f t="shared" si="14"/>
        <v>0</v>
      </c>
    </row>
    <row r="28" spans="1:50" x14ac:dyDescent="0.35">
      <c r="A28" s="25" t="s">
        <v>69</v>
      </c>
      <c r="B28" s="25" t="s">
        <v>70</v>
      </c>
      <c r="C28" s="25" t="s">
        <v>109</v>
      </c>
      <c r="D28" s="25" t="s">
        <v>110</v>
      </c>
      <c r="E28" s="80">
        <v>3</v>
      </c>
      <c r="F28" s="32">
        <f t="shared" si="0"/>
        <v>177.63157894736838</v>
      </c>
      <c r="G28" s="34">
        <f t="shared" si="1"/>
        <v>26.315789473684209</v>
      </c>
      <c r="H28" s="28">
        <f t="shared" si="2"/>
        <v>85.526315789473671</v>
      </c>
      <c r="I28" s="28">
        <f t="shared" si="3"/>
        <v>65.78947368421052</v>
      </c>
      <c r="J28" s="49">
        <v>0</v>
      </c>
      <c r="K28" s="47">
        <v>0</v>
      </c>
      <c r="L28" s="47">
        <v>6.5789473684210522</v>
      </c>
      <c r="M28" s="47">
        <v>6.5789473684210522</v>
      </c>
      <c r="N28" s="47">
        <v>6.5789473684210522</v>
      </c>
      <c r="O28" s="47">
        <v>6.5789473684210522</v>
      </c>
      <c r="P28" s="47">
        <v>0</v>
      </c>
      <c r="Q28" s="47">
        <v>0</v>
      </c>
      <c r="R28" s="47">
        <v>0</v>
      </c>
      <c r="S28" s="48">
        <v>0</v>
      </c>
      <c r="T28" s="49">
        <v>6.5789473684210522</v>
      </c>
      <c r="U28" s="47">
        <v>6.5789473684210522</v>
      </c>
      <c r="V28" s="47">
        <v>13.157894736842104</v>
      </c>
      <c r="W28" s="47">
        <v>13.157894736842104</v>
      </c>
      <c r="X28" s="47">
        <v>26.315789473684209</v>
      </c>
      <c r="Y28" s="47">
        <v>19.736842105263158</v>
      </c>
      <c r="Z28" s="47">
        <v>0</v>
      </c>
      <c r="AA28" s="47">
        <v>0</v>
      </c>
      <c r="AB28" s="47">
        <v>0</v>
      </c>
      <c r="AC28" s="48">
        <v>0</v>
      </c>
      <c r="AD28" s="55">
        <v>0</v>
      </c>
      <c r="AE28" s="47">
        <v>0</v>
      </c>
      <c r="AF28" s="47">
        <v>13.157894736842104</v>
      </c>
      <c r="AG28" s="47">
        <v>13.157894736842104</v>
      </c>
      <c r="AH28" s="47">
        <v>19.736842105263158</v>
      </c>
      <c r="AI28" s="47">
        <v>19.736842105263158</v>
      </c>
      <c r="AJ28" s="47">
        <v>0</v>
      </c>
      <c r="AK28" s="47">
        <v>0</v>
      </c>
      <c r="AL28" s="47">
        <v>0</v>
      </c>
      <c r="AM28" s="47">
        <v>0</v>
      </c>
      <c r="AN28" s="28">
        <f t="shared" si="4"/>
        <v>6.5789473684210522</v>
      </c>
      <c r="AO28" s="28">
        <f t="shared" si="5"/>
        <v>6.5789473684210522</v>
      </c>
      <c r="AP28" s="28">
        <f t="shared" si="6"/>
        <v>32.89473684210526</v>
      </c>
      <c r="AQ28" s="28">
        <f t="shared" si="7"/>
        <v>32.89473684210526</v>
      </c>
      <c r="AR28" s="28">
        <f t="shared" si="8"/>
        <v>52.631578947368418</v>
      </c>
      <c r="AS28" s="28">
        <f t="shared" si="9"/>
        <v>46.05263157894737</v>
      </c>
      <c r="AT28" s="28">
        <f t="shared" si="10"/>
        <v>0</v>
      </c>
      <c r="AU28" s="28">
        <f t="shared" si="11"/>
        <v>0</v>
      </c>
      <c r="AV28" s="28">
        <f t="shared" si="12"/>
        <v>0</v>
      </c>
      <c r="AW28" s="28">
        <f t="shared" si="13"/>
        <v>0</v>
      </c>
      <c r="AX28" s="28">
        <f t="shared" si="14"/>
        <v>177.63157894736841</v>
      </c>
    </row>
    <row r="29" spans="1:50" x14ac:dyDescent="0.35">
      <c r="A29" s="25" t="s">
        <v>69</v>
      </c>
      <c r="B29" s="25" t="s">
        <v>70</v>
      </c>
      <c r="C29" s="25" t="s">
        <v>111</v>
      </c>
      <c r="D29" s="25" t="s">
        <v>112</v>
      </c>
      <c r="E29" s="80">
        <v>4</v>
      </c>
      <c r="F29" s="32">
        <f t="shared" si="0"/>
        <v>184.21052631578945</v>
      </c>
      <c r="G29" s="34">
        <f t="shared" si="1"/>
        <v>26.315789473684209</v>
      </c>
      <c r="H29" s="28">
        <f t="shared" si="2"/>
        <v>92.105263157894726</v>
      </c>
      <c r="I29" s="28">
        <f t="shared" si="3"/>
        <v>65.78947368421052</v>
      </c>
      <c r="J29" s="49">
        <v>0</v>
      </c>
      <c r="K29" s="47">
        <v>0</v>
      </c>
      <c r="L29" s="47">
        <v>6.5789473684210522</v>
      </c>
      <c r="M29" s="47">
        <v>6.5789473684210522</v>
      </c>
      <c r="N29" s="47">
        <v>6.5789473684210522</v>
      </c>
      <c r="O29" s="47">
        <v>6.5789473684210522</v>
      </c>
      <c r="P29" s="47">
        <v>0</v>
      </c>
      <c r="Q29" s="47">
        <v>0</v>
      </c>
      <c r="R29" s="47">
        <v>0</v>
      </c>
      <c r="S29" s="48">
        <v>0</v>
      </c>
      <c r="T29" s="49">
        <v>6.5789473684210522</v>
      </c>
      <c r="U29" s="47">
        <v>6.5789473684210522</v>
      </c>
      <c r="V29" s="47">
        <v>13.157894736842104</v>
      </c>
      <c r="W29" s="47">
        <v>13.157894736842104</v>
      </c>
      <c r="X29" s="47">
        <v>26.315789473684209</v>
      </c>
      <c r="Y29" s="47">
        <v>26.315789473684209</v>
      </c>
      <c r="Z29" s="47">
        <v>0</v>
      </c>
      <c r="AA29" s="47">
        <v>0</v>
      </c>
      <c r="AB29" s="47">
        <v>0</v>
      </c>
      <c r="AC29" s="48">
        <v>0</v>
      </c>
      <c r="AD29" s="55">
        <v>0</v>
      </c>
      <c r="AE29" s="47">
        <v>0</v>
      </c>
      <c r="AF29" s="47">
        <v>13.157894736842104</v>
      </c>
      <c r="AG29" s="47">
        <v>13.157894736842104</v>
      </c>
      <c r="AH29" s="47">
        <v>19.736842105263158</v>
      </c>
      <c r="AI29" s="47">
        <v>19.736842105263158</v>
      </c>
      <c r="AJ29" s="47">
        <v>0</v>
      </c>
      <c r="AK29" s="47">
        <v>0</v>
      </c>
      <c r="AL29" s="47">
        <v>0</v>
      </c>
      <c r="AM29" s="47">
        <v>0</v>
      </c>
      <c r="AN29" s="28">
        <f t="shared" si="4"/>
        <v>6.5789473684210522</v>
      </c>
      <c r="AO29" s="28">
        <f t="shared" si="5"/>
        <v>6.5789473684210522</v>
      </c>
      <c r="AP29" s="28">
        <f t="shared" si="6"/>
        <v>32.89473684210526</v>
      </c>
      <c r="AQ29" s="28">
        <f t="shared" si="7"/>
        <v>32.89473684210526</v>
      </c>
      <c r="AR29" s="28">
        <f t="shared" si="8"/>
        <v>52.631578947368418</v>
      </c>
      <c r="AS29" s="28">
        <f t="shared" si="9"/>
        <v>52.631578947368418</v>
      </c>
      <c r="AT29" s="28">
        <f t="shared" si="10"/>
        <v>0</v>
      </c>
      <c r="AU29" s="28">
        <f t="shared" si="11"/>
        <v>0</v>
      </c>
      <c r="AV29" s="28">
        <f t="shared" si="12"/>
        <v>0</v>
      </c>
      <c r="AW29" s="28">
        <f t="shared" si="13"/>
        <v>0</v>
      </c>
      <c r="AX29" s="28">
        <f t="shared" si="14"/>
        <v>184.21052631578945</v>
      </c>
    </row>
    <row r="30" spans="1:50" x14ac:dyDescent="0.35">
      <c r="A30" s="25" t="s">
        <v>113</v>
      </c>
      <c r="B30" s="25" t="s">
        <v>114</v>
      </c>
      <c r="C30" s="25" t="s">
        <v>115</v>
      </c>
      <c r="D30" s="25" t="s">
        <v>116</v>
      </c>
      <c r="E30" s="80">
        <v>0</v>
      </c>
      <c r="F30" s="32">
        <f t="shared" si="0"/>
        <v>0</v>
      </c>
      <c r="G30" s="34">
        <f t="shared" si="1"/>
        <v>0</v>
      </c>
      <c r="H30" s="28">
        <f t="shared" si="2"/>
        <v>0</v>
      </c>
      <c r="I30" s="28">
        <f t="shared" si="3"/>
        <v>0</v>
      </c>
      <c r="J30" s="49">
        <v>0</v>
      </c>
      <c r="K30" s="47">
        <v>0</v>
      </c>
      <c r="L30" s="47">
        <v>0</v>
      </c>
      <c r="M30" s="47">
        <v>0</v>
      </c>
      <c r="N30" s="47">
        <v>0</v>
      </c>
      <c r="O30" s="47">
        <v>0</v>
      </c>
      <c r="P30" s="47">
        <v>0</v>
      </c>
      <c r="Q30" s="47">
        <v>0</v>
      </c>
      <c r="R30" s="47">
        <v>0</v>
      </c>
      <c r="S30" s="48">
        <v>0</v>
      </c>
      <c r="T30" s="49">
        <v>0</v>
      </c>
      <c r="U30" s="47">
        <v>0</v>
      </c>
      <c r="V30" s="47">
        <v>0</v>
      </c>
      <c r="W30" s="47">
        <v>0</v>
      </c>
      <c r="X30" s="47">
        <v>0</v>
      </c>
      <c r="Y30" s="47">
        <v>0</v>
      </c>
      <c r="Z30" s="47">
        <v>0</v>
      </c>
      <c r="AA30" s="47">
        <v>0</v>
      </c>
      <c r="AB30" s="47">
        <v>0</v>
      </c>
      <c r="AC30" s="48">
        <v>0</v>
      </c>
      <c r="AD30" s="55">
        <v>0</v>
      </c>
      <c r="AE30" s="47">
        <v>0</v>
      </c>
      <c r="AF30" s="47">
        <v>0</v>
      </c>
      <c r="AG30" s="47">
        <v>0</v>
      </c>
      <c r="AH30" s="47">
        <v>0</v>
      </c>
      <c r="AI30" s="47">
        <v>0</v>
      </c>
      <c r="AJ30" s="47">
        <v>0</v>
      </c>
      <c r="AK30" s="47">
        <v>0</v>
      </c>
      <c r="AL30" s="47">
        <v>0</v>
      </c>
      <c r="AM30" s="47">
        <v>0</v>
      </c>
      <c r="AN30" s="28">
        <f t="shared" si="4"/>
        <v>0</v>
      </c>
      <c r="AO30" s="28">
        <f t="shared" si="5"/>
        <v>0</v>
      </c>
      <c r="AP30" s="28">
        <f t="shared" si="6"/>
        <v>0</v>
      </c>
      <c r="AQ30" s="28">
        <f t="shared" si="7"/>
        <v>0</v>
      </c>
      <c r="AR30" s="28">
        <f t="shared" si="8"/>
        <v>0</v>
      </c>
      <c r="AS30" s="28">
        <f t="shared" si="9"/>
        <v>0</v>
      </c>
      <c r="AT30" s="28">
        <f t="shared" si="10"/>
        <v>0</v>
      </c>
      <c r="AU30" s="28">
        <f t="shared" si="11"/>
        <v>0</v>
      </c>
      <c r="AV30" s="28">
        <f t="shared" si="12"/>
        <v>0</v>
      </c>
      <c r="AW30" s="28">
        <f t="shared" si="13"/>
        <v>0</v>
      </c>
      <c r="AX30" s="28">
        <f t="shared" si="14"/>
        <v>0</v>
      </c>
    </row>
    <row r="31" spans="1:50" x14ac:dyDescent="0.35">
      <c r="A31" s="25" t="s">
        <v>113</v>
      </c>
      <c r="B31" s="25" t="s">
        <v>114</v>
      </c>
      <c r="C31" s="25" t="s">
        <v>117</v>
      </c>
      <c r="D31" s="25" t="s">
        <v>118</v>
      </c>
      <c r="E31" s="80">
        <v>3</v>
      </c>
      <c r="F31" s="32">
        <f t="shared" si="0"/>
        <v>98.68421052631578</v>
      </c>
      <c r="G31" s="34">
        <f t="shared" si="1"/>
        <v>59.210526315789473</v>
      </c>
      <c r="H31" s="28">
        <f t="shared" si="2"/>
        <v>13.157894736842104</v>
      </c>
      <c r="I31" s="28">
        <f t="shared" si="3"/>
        <v>26.315789473684209</v>
      </c>
      <c r="J31" s="49">
        <v>0</v>
      </c>
      <c r="K31" s="47">
        <v>0</v>
      </c>
      <c r="L31" s="47">
        <v>13.157894736842104</v>
      </c>
      <c r="M31" s="47">
        <v>13.157894736842104</v>
      </c>
      <c r="N31" s="47">
        <v>19.736842105263158</v>
      </c>
      <c r="O31" s="47">
        <v>13.157894736842104</v>
      </c>
      <c r="P31" s="47">
        <v>0</v>
      </c>
      <c r="Q31" s="47">
        <v>0</v>
      </c>
      <c r="R31" s="47">
        <v>0</v>
      </c>
      <c r="S31" s="48">
        <v>0</v>
      </c>
      <c r="T31" s="49">
        <v>0</v>
      </c>
      <c r="U31" s="47">
        <v>0</v>
      </c>
      <c r="V31" s="47">
        <v>0</v>
      </c>
      <c r="W31" s="47">
        <v>0</v>
      </c>
      <c r="X31" s="47">
        <v>6.5789473684210522</v>
      </c>
      <c r="Y31" s="47">
        <v>6.5789473684210522</v>
      </c>
      <c r="Z31" s="47">
        <v>0</v>
      </c>
      <c r="AA31" s="47">
        <v>0</v>
      </c>
      <c r="AB31" s="47">
        <v>0</v>
      </c>
      <c r="AC31" s="48">
        <v>0</v>
      </c>
      <c r="AD31" s="55">
        <v>0</v>
      </c>
      <c r="AE31" s="47">
        <v>0</v>
      </c>
      <c r="AF31" s="47">
        <v>6.5789473684210522</v>
      </c>
      <c r="AG31" s="47">
        <v>6.5789473684210522</v>
      </c>
      <c r="AH31" s="47">
        <v>6.5789473684210522</v>
      </c>
      <c r="AI31" s="47">
        <v>6.5789473684210522</v>
      </c>
      <c r="AJ31" s="47">
        <v>0</v>
      </c>
      <c r="AK31" s="47">
        <v>0</v>
      </c>
      <c r="AL31" s="47">
        <v>0</v>
      </c>
      <c r="AM31" s="47">
        <v>0</v>
      </c>
      <c r="AN31" s="28">
        <f t="shared" si="4"/>
        <v>0</v>
      </c>
      <c r="AO31" s="28">
        <f t="shared" si="5"/>
        <v>0</v>
      </c>
      <c r="AP31" s="28">
        <f t="shared" si="6"/>
        <v>19.736842105263158</v>
      </c>
      <c r="AQ31" s="28">
        <f t="shared" si="7"/>
        <v>19.736842105263158</v>
      </c>
      <c r="AR31" s="28">
        <f t="shared" si="8"/>
        <v>32.89473684210526</v>
      </c>
      <c r="AS31" s="28">
        <f t="shared" si="9"/>
        <v>26.315789473684209</v>
      </c>
      <c r="AT31" s="28">
        <f t="shared" si="10"/>
        <v>0</v>
      </c>
      <c r="AU31" s="28">
        <f t="shared" si="11"/>
        <v>0</v>
      </c>
      <c r="AV31" s="28">
        <f t="shared" si="12"/>
        <v>0</v>
      </c>
      <c r="AW31" s="28">
        <f t="shared" si="13"/>
        <v>0</v>
      </c>
      <c r="AX31" s="28">
        <f t="shared" si="14"/>
        <v>98.68421052631578</v>
      </c>
    </row>
    <row r="32" spans="1:50" x14ac:dyDescent="0.35">
      <c r="A32" s="25" t="s">
        <v>113</v>
      </c>
      <c r="B32" s="25" t="s">
        <v>114</v>
      </c>
      <c r="C32" s="25" t="s">
        <v>119</v>
      </c>
      <c r="D32" s="25" t="s">
        <v>120</v>
      </c>
      <c r="E32" s="80">
        <v>4</v>
      </c>
      <c r="F32" s="32">
        <f t="shared" si="0"/>
        <v>0</v>
      </c>
      <c r="G32" s="34">
        <f t="shared" si="1"/>
        <v>0</v>
      </c>
      <c r="H32" s="28">
        <f t="shared" si="2"/>
        <v>0</v>
      </c>
      <c r="I32" s="28">
        <f t="shared" si="3"/>
        <v>0</v>
      </c>
      <c r="J32" s="49">
        <v>0</v>
      </c>
      <c r="K32" s="47">
        <v>0</v>
      </c>
      <c r="L32" s="47">
        <v>0</v>
      </c>
      <c r="M32" s="47">
        <v>0</v>
      </c>
      <c r="N32" s="47">
        <v>0</v>
      </c>
      <c r="O32" s="47">
        <v>0</v>
      </c>
      <c r="P32" s="47">
        <v>0</v>
      </c>
      <c r="Q32" s="47">
        <v>0</v>
      </c>
      <c r="R32" s="47">
        <v>0</v>
      </c>
      <c r="S32" s="48">
        <v>0</v>
      </c>
      <c r="T32" s="49">
        <v>0</v>
      </c>
      <c r="U32" s="47">
        <v>0</v>
      </c>
      <c r="V32" s="47">
        <v>0</v>
      </c>
      <c r="W32" s="47">
        <v>0</v>
      </c>
      <c r="X32" s="47">
        <v>0</v>
      </c>
      <c r="Y32" s="47">
        <v>0</v>
      </c>
      <c r="Z32" s="47">
        <v>0</v>
      </c>
      <c r="AA32" s="47">
        <v>0</v>
      </c>
      <c r="AB32" s="47">
        <v>0</v>
      </c>
      <c r="AC32" s="48">
        <v>0</v>
      </c>
      <c r="AD32" s="55">
        <v>0</v>
      </c>
      <c r="AE32" s="47">
        <v>0</v>
      </c>
      <c r="AF32" s="47">
        <v>0</v>
      </c>
      <c r="AG32" s="47">
        <v>0</v>
      </c>
      <c r="AH32" s="47">
        <v>0</v>
      </c>
      <c r="AI32" s="47">
        <v>0</v>
      </c>
      <c r="AJ32" s="47">
        <v>0</v>
      </c>
      <c r="AK32" s="47">
        <v>0</v>
      </c>
      <c r="AL32" s="47">
        <v>0</v>
      </c>
      <c r="AM32" s="47">
        <v>0</v>
      </c>
      <c r="AN32" s="28">
        <f t="shared" si="4"/>
        <v>0</v>
      </c>
      <c r="AO32" s="28">
        <f t="shared" si="5"/>
        <v>0</v>
      </c>
      <c r="AP32" s="28">
        <f t="shared" si="6"/>
        <v>0</v>
      </c>
      <c r="AQ32" s="28">
        <f t="shared" si="7"/>
        <v>0</v>
      </c>
      <c r="AR32" s="28">
        <f t="shared" si="8"/>
        <v>0</v>
      </c>
      <c r="AS32" s="28">
        <f t="shared" si="9"/>
        <v>0</v>
      </c>
      <c r="AT32" s="28">
        <f t="shared" si="10"/>
        <v>0</v>
      </c>
      <c r="AU32" s="28">
        <f t="shared" si="11"/>
        <v>0</v>
      </c>
      <c r="AV32" s="28">
        <f t="shared" si="12"/>
        <v>0</v>
      </c>
      <c r="AW32" s="28">
        <f t="shared" si="13"/>
        <v>0</v>
      </c>
      <c r="AX32" s="28">
        <f t="shared" si="14"/>
        <v>0</v>
      </c>
    </row>
    <row r="33" spans="1:50" x14ac:dyDescent="0.35">
      <c r="A33" s="25" t="s">
        <v>113</v>
      </c>
      <c r="B33" s="25" t="s">
        <v>114</v>
      </c>
      <c r="C33" s="25" t="s">
        <v>121</v>
      </c>
      <c r="D33" s="25" t="s">
        <v>122</v>
      </c>
      <c r="E33" s="80">
        <v>2</v>
      </c>
      <c r="F33" s="32">
        <f t="shared" si="0"/>
        <v>0</v>
      </c>
      <c r="G33" s="34">
        <f t="shared" si="1"/>
        <v>0</v>
      </c>
      <c r="H33" s="28">
        <f t="shared" si="2"/>
        <v>0</v>
      </c>
      <c r="I33" s="28">
        <f t="shared" si="3"/>
        <v>0</v>
      </c>
      <c r="J33" s="49">
        <v>0</v>
      </c>
      <c r="K33" s="47">
        <v>0</v>
      </c>
      <c r="L33" s="47">
        <v>0</v>
      </c>
      <c r="M33" s="47">
        <v>0</v>
      </c>
      <c r="N33" s="47">
        <v>0</v>
      </c>
      <c r="O33" s="47">
        <v>0</v>
      </c>
      <c r="P33" s="47">
        <v>0</v>
      </c>
      <c r="Q33" s="47">
        <v>0</v>
      </c>
      <c r="R33" s="47">
        <v>0</v>
      </c>
      <c r="S33" s="48">
        <v>0</v>
      </c>
      <c r="T33" s="49">
        <v>0</v>
      </c>
      <c r="U33" s="47">
        <v>0</v>
      </c>
      <c r="V33" s="47">
        <v>0</v>
      </c>
      <c r="W33" s="47">
        <v>0</v>
      </c>
      <c r="X33" s="47">
        <v>0</v>
      </c>
      <c r="Y33" s="47">
        <v>0</v>
      </c>
      <c r="Z33" s="47">
        <v>0</v>
      </c>
      <c r="AA33" s="47">
        <v>0</v>
      </c>
      <c r="AB33" s="47">
        <v>0</v>
      </c>
      <c r="AC33" s="48">
        <v>0</v>
      </c>
      <c r="AD33" s="55">
        <v>0</v>
      </c>
      <c r="AE33" s="47">
        <v>0</v>
      </c>
      <c r="AF33" s="47">
        <v>0</v>
      </c>
      <c r="AG33" s="47">
        <v>0</v>
      </c>
      <c r="AH33" s="47">
        <v>0</v>
      </c>
      <c r="AI33" s="47">
        <v>0</v>
      </c>
      <c r="AJ33" s="47">
        <v>0</v>
      </c>
      <c r="AK33" s="47">
        <v>0</v>
      </c>
      <c r="AL33" s="47">
        <v>0</v>
      </c>
      <c r="AM33" s="47">
        <v>0</v>
      </c>
      <c r="AN33" s="28">
        <f t="shared" si="4"/>
        <v>0</v>
      </c>
      <c r="AO33" s="28">
        <f t="shared" si="5"/>
        <v>0</v>
      </c>
      <c r="AP33" s="28">
        <f t="shared" si="6"/>
        <v>0</v>
      </c>
      <c r="AQ33" s="28">
        <f t="shared" si="7"/>
        <v>0</v>
      </c>
      <c r="AR33" s="28">
        <f t="shared" si="8"/>
        <v>0</v>
      </c>
      <c r="AS33" s="28">
        <f t="shared" si="9"/>
        <v>0</v>
      </c>
      <c r="AT33" s="28">
        <f t="shared" si="10"/>
        <v>0</v>
      </c>
      <c r="AU33" s="28">
        <f t="shared" si="11"/>
        <v>0</v>
      </c>
      <c r="AV33" s="28">
        <f t="shared" si="12"/>
        <v>0</v>
      </c>
      <c r="AW33" s="28">
        <f t="shared" si="13"/>
        <v>0</v>
      </c>
      <c r="AX33" s="28">
        <f t="shared" si="14"/>
        <v>0</v>
      </c>
    </row>
    <row r="34" spans="1:50" x14ac:dyDescent="0.35">
      <c r="A34" s="25" t="s">
        <v>113</v>
      </c>
      <c r="B34" s="25" t="s">
        <v>114</v>
      </c>
      <c r="C34" s="25" t="s">
        <v>123</v>
      </c>
      <c r="D34" s="25" t="s">
        <v>124</v>
      </c>
      <c r="E34" s="80">
        <v>2</v>
      </c>
      <c r="F34" s="32">
        <f t="shared" si="0"/>
        <v>0</v>
      </c>
      <c r="G34" s="34">
        <f t="shared" si="1"/>
        <v>0</v>
      </c>
      <c r="H34" s="28">
        <f t="shared" si="2"/>
        <v>0</v>
      </c>
      <c r="I34" s="28">
        <f t="shared" si="3"/>
        <v>0</v>
      </c>
      <c r="J34" s="49">
        <v>0</v>
      </c>
      <c r="K34" s="47">
        <v>0</v>
      </c>
      <c r="L34" s="47">
        <v>0</v>
      </c>
      <c r="M34" s="47">
        <v>0</v>
      </c>
      <c r="N34" s="47">
        <v>0</v>
      </c>
      <c r="O34" s="47">
        <v>0</v>
      </c>
      <c r="P34" s="47">
        <v>0</v>
      </c>
      <c r="Q34" s="47">
        <v>0</v>
      </c>
      <c r="R34" s="47">
        <v>0</v>
      </c>
      <c r="S34" s="48">
        <v>0</v>
      </c>
      <c r="T34" s="49">
        <v>0</v>
      </c>
      <c r="U34" s="47">
        <v>0</v>
      </c>
      <c r="V34" s="47">
        <v>0</v>
      </c>
      <c r="W34" s="47">
        <v>0</v>
      </c>
      <c r="X34" s="47">
        <v>0</v>
      </c>
      <c r="Y34" s="47">
        <v>0</v>
      </c>
      <c r="Z34" s="47">
        <v>0</v>
      </c>
      <c r="AA34" s="47">
        <v>0</v>
      </c>
      <c r="AB34" s="47">
        <v>0</v>
      </c>
      <c r="AC34" s="48">
        <v>0</v>
      </c>
      <c r="AD34" s="55">
        <v>0</v>
      </c>
      <c r="AE34" s="47">
        <v>0</v>
      </c>
      <c r="AF34" s="47">
        <v>0</v>
      </c>
      <c r="AG34" s="47">
        <v>0</v>
      </c>
      <c r="AH34" s="47">
        <v>0</v>
      </c>
      <c r="AI34" s="47">
        <v>0</v>
      </c>
      <c r="AJ34" s="47">
        <v>0</v>
      </c>
      <c r="AK34" s="47">
        <v>0</v>
      </c>
      <c r="AL34" s="47">
        <v>0</v>
      </c>
      <c r="AM34" s="47">
        <v>0</v>
      </c>
      <c r="AN34" s="28">
        <f t="shared" si="4"/>
        <v>0</v>
      </c>
      <c r="AO34" s="28">
        <f t="shared" si="5"/>
        <v>0</v>
      </c>
      <c r="AP34" s="28">
        <f t="shared" si="6"/>
        <v>0</v>
      </c>
      <c r="AQ34" s="28">
        <f t="shared" si="7"/>
        <v>0</v>
      </c>
      <c r="AR34" s="28">
        <f t="shared" si="8"/>
        <v>0</v>
      </c>
      <c r="AS34" s="28">
        <f t="shared" si="9"/>
        <v>0</v>
      </c>
      <c r="AT34" s="28">
        <f t="shared" si="10"/>
        <v>0</v>
      </c>
      <c r="AU34" s="28">
        <f t="shared" si="11"/>
        <v>0</v>
      </c>
      <c r="AV34" s="28">
        <f t="shared" si="12"/>
        <v>0</v>
      </c>
      <c r="AW34" s="28">
        <f t="shared" si="13"/>
        <v>0</v>
      </c>
      <c r="AX34" s="28">
        <f t="shared" si="14"/>
        <v>0</v>
      </c>
    </row>
    <row r="35" spans="1:50" x14ac:dyDescent="0.35">
      <c r="A35" s="25" t="s">
        <v>113</v>
      </c>
      <c r="B35" s="25" t="s">
        <v>114</v>
      </c>
      <c r="C35" s="25" t="s">
        <v>125</v>
      </c>
      <c r="D35" s="25" t="s">
        <v>126</v>
      </c>
      <c r="E35" s="80">
        <v>2</v>
      </c>
      <c r="F35" s="32">
        <f t="shared" si="0"/>
        <v>0</v>
      </c>
      <c r="G35" s="34">
        <f t="shared" si="1"/>
        <v>0</v>
      </c>
      <c r="H35" s="28">
        <f t="shared" si="2"/>
        <v>0</v>
      </c>
      <c r="I35" s="28">
        <f t="shared" si="3"/>
        <v>0</v>
      </c>
      <c r="J35" s="49">
        <v>0</v>
      </c>
      <c r="K35" s="47">
        <v>0</v>
      </c>
      <c r="L35" s="47">
        <v>0</v>
      </c>
      <c r="M35" s="47">
        <v>0</v>
      </c>
      <c r="N35" s="47">
        <v>0</v>
      </c>
      <c r="O35" s="47">
        <v>0</v>
      </c>
      <c r="P35" s="47">
        <v>0</v>
      </c>
      <c r="Q35" s="47">
        <v>0</v>
      </c>
      <c r="R35" s="47">
        <v>0</v>
      </c>
      <c r="S35" s="48">
        <v>0</v>
      </c>
      <c r="T35" s="49">
        <v>0</v>
      </c>
      <c r="U35" s="47">
        <v>0</v>
      </c>
      <c r="V35" s="47">
        <v>0</v>
      </c>
      <c r="W35" s="47">
        <v>0</v>
      </c>
      <c r="X35" s="47">
        <v>0</v>
      </c>
      <c r="Y35" s="47">
        <v>0</v>
      </c>
      <c r="Z35" s="47">
        <v>0</v>
      </c>
      <c r="AA35" s="47">
        <v>0</v>
      </c>
      <c r="AB35" s="47">
        <v>0</v>
      </c>
      <c r="AC35" s="48">
        <v>0</v>
      </c>
      <c r="AD35" s="55">
        <v>0</v>
      </c>
      <c r="AE35" s="47">
        <v>0</v>
      </c>
      <c r="AF35" s="47">
        <v>0</v>
      </c>
      <c r="AG35" s="47">
        <v>0</v>
      </c>
      <c r="AH35" s="47">
        <v>0</v>
      </c>
      <c r="AI35" s="47">
        <v>0</v>
      </c>
      <c r="AJ35" s="47">
        <v>0</v>
      </c>
      <c r="AK35" s="47">
        <v>0</v>
      </c>
      <c r="AL35" s="47">
        <v>0</v>
      </c>
      <c r="AM35" s="47">
        <v>0</v>
      </c>
      <c r="AN35" s="28">
        <f t="shared" si="4"/>
        <v>0</v>
      </c>
      <c r="AO35" s="28">
        <f t="shared" si="5"/>
        <v>0</v>
      </c>
      <c r="AP35" s="28">
        <f t="shared" si="6"/>
        <v>0</v>
      </c>
      <c r="AQ35" s="28">
        <f t="shared" si="7"/>
        <v>0</v>
      </c>
      <c r="AR35" s="28">
        <f t="shared" si="8"/>
        <v>0</v>
      </c>
      <c r="AS35" s="28">
        <f t="shared" si="9"/>
        <v>0</v>
      </c>
      <c r="AT35" s="28">
        <f t="shared" si="10"/>
        <v>0</v>
      </c>
      <c r="AU35" s="28">
        <f t="shared" si="11"/>
        <v>0</v>
      </c>
      <c r="AV35" s="28">
        <f t="shared" si="12"/>
        <v>0</v>
      </c>
      <c r="AW35" s="28">
        <f t="shared" si="13"/>
        <v>0</v>
      </c>
      <c r="AX35" s="28">
        <f t="shared" si="14"/>
        <v>0</v>
      </c>
    </row>
    <row r="36" spans="1:50" x14ac:dyDescent="0.35">
      <c r="A36" s="25" t="s">
        <v>113</v>
      </c>
      <c r="B36" s="25" t="s">
        <v>114</v>
      </c>
      <c r="C36" s="25" t="s">
        <v>127</v>
      </c>
      <c r="D36" s="25" t="s">
        <v>128</v>
      </c>
      <c r="E36" s="80">
        <v>3</v>
      </c>
      <c r="F36" s="32">
        <f t="shared" si="0"/>
        <v>250</v>
      </c>
      <c r="G36" s="34">
        <f t="shared" si="1"/>
        <v>144.73684210526315</v>
      </c>
      <c r="H36" s="28">
        <f t="shared" si="2"/>
        <v>39.473684210526315</v>
      </c>
      <c r="I36" s="28">
        <f t="shared" si="3"/>
        <v>65.78947368421052</v>
      </c>
      <c r="J36" s="49">
        <v>6.5789473684210522</v>
      </c>
      <c r="K36" s="47">
        <v>6.5789473684210522</v>
      </c>
      <c r="L36" s="47">
        <v>26.315789473684209</v>
      </c>
      <c r="M36" s="47">
        <v>26.315789473684209</v>
      </c>
      <c r="N36" s="47">
        <v>39.473684210526315</v>
      </c>
      <c r="O36" s="47">
        <v>39.473684210526315</v>
      </c>
      <c r="P36" s="47">
        <v>0</v>
      </c>
      <c r="Q36" s="47">
        <v>0</v>
      </c>
      <c r="R36" s="47">
        <v>0</v>
      </c>
      <c r="S36" s="48">
        <v>0</v>
      </c>
      <c r="T36" s="49">
        <v>0</v>
      </c>
      <c r="U36" s="47">
        <v>0</v>
      </c>
      <c r="V36" s="47">
        <v>6.5789473684210522</v>
      </c>
      <c r="W36" s="47">
        <v>6.5789473684210522</v>
      </c>
      <c r="X36" s="47">
        <v>13.157894736842104</v>
      </c>
      <c r="Y36" s="47">
        <v>13.157894736842104</v>
      </c>
      <c r="Z36" s="47">
        <v>0</v>
      </c>
      <c r="AA36" s="47">
        <v>0</v>
      </c>
      <c r="AB36" s="47">
        <v>0</v>
      </c>
      <c r="AC36" s="48">
        <v>0</v>
      </c>
      <c r="AD36" s="55">
        <v>0</v>
      </c>
      <c r="AE36" s="47">
        <v>0</v>
      </c>
      <c r="AF36" s="47">
        <v>13.157894736842104</v>
      </c>
      <c r="AG36" s="47">
        <v>13.157894736842104</v>
      </c>
      <c r="AH36" s="47">
        <v>19.736842105263158</v>
      </c>
      <c r="AI36" s="47">
        <v>19.736842105263158</v>
      </c>
      <c r="AJ36" s="47">
        <v>0</v>
      </c>
      <c r="AK36" s="47">
        <v>0</v>
      </c>
      <c r="AL36" s="47">
        <v>0</v>
      </c>
      <c r="AM36" s="47">
        <v>0</v>
      </c>
      <c r="AN36" s="28">
        <f t="shared" si="4"/>
        <v>6.5789473684210522</v>
      </c>
      <c r="AO36" s="28">
        <f t="shared" si="5"/>
        <v>6.5789473684210522</v>
      </c>
      <c r="AP36" s="28">
        <f t="shared" si="6"/>
        <v>46.052631578947363</v>
      </c>
      <c r="AQ36" s="28">
        <f t="shared" si="7"/>
        <v>46.052631578947363</v>
      </c>
      <c r="AR36" s="28">
        <f t="shared" si="8"/>
        <v>72.368421052631575</v>
      </c>
      <c r="AS36" s="28">
        <f t="shared" si="9"/>
        <v>72.368421052631575</v>
      </c>
      <c r="AT36" s="28">
        <f t="shared" si="10"/>
        <v>0</v>
      </c>
      <c r="AU36" s="28">
        <f t="shared" si="11"/>
        <v>0</v>
      </c>
      <c r="AV36" s="28">
        <f t="shared" si="12"/>
        <v>0</v>
      </c>
      <c r="AW36" s="28">
        <f t="shared" si="13"/>
        <v>0</v>
      </c>
      <c r="AX36" s="28">
        <f t="shared" si="14"/>
        <v>249.99999999999994</v>
      </c>
    </row>
    <row r="37" spans="1:50" x14ac:dyDescent="0.35">
      <c r="A37" s="25" t="s">
        <v>113</v>
      </c>
      <c r="B37" s="25" t="s">
        <v>114</v>
      </c>
      <c r="C37" s="25" t="s">
        <v>129</v>
      </c>
      <c r="D37" s="25" t="s">
        <v>130</v>
      </c>
      <c r="E37" s="80">
        <v>4</v>
      </c>
      <c r="F37" s="32">
        <f t="shared" si="0"/>
        <v>0</v>
      </c>
      <c r="G37" s="34">
        <f t="shared" si="1"/>
        <v>0</v>
      </c>
      <c r="H37" s="28">
        <f t="shared" si="2"/>
        <v>0</v>
      </c>
      <c r="I37" s="28">
        <f t="shared" si="3"/>
        <v>0</v>
      </c>
      <c r="J37" s="49">
        <v>0</v>
      </c>
      <c r="K37" s="47">
        <v>0</v>
      </c>
      <c r="L37" s="47">
        <v>0</v>
      </c>
      <c r="M37" s="47">
        <v>0</v>
      </c>
      <c r="N37" s="47">
        <v>0</v>
      </c>
      <c r="O37" s="47">
        <v>0</v>
      </c>
      <c r="P37" s="47">
        <v>0</v>
      </c>
      <c r="Q37" s="47">
        <v>0</v>
      </c>
      <c r="R37" s="47">
        <v>0</v>
      </c>
      <c r="S37" s="48">
        <v>0</v>
      </c>
      <c r="T37" s="49">
        <v>0</v>
      </c>
      <c r="U37" s="47">
        <v>0</v>
      </c>
      <c r="V37" s="47">
        <v>0</v>
      </c>
      <c r="W37" s="47">
        <v>0</v>
      </c>
      <c r="X37" s="47">
        <v>0</v>
      </c>
      <c r="Y37" s="47">
        <v>0</v>
      </c>
      <c r="Z37" s="47">
        <v>0</v>
      </c>
      <c r="AA37" s="47">
        <v>0</v>
      </c>
      <c r="AB37" s="47">
        <v>0</v>
      </c>
      <c r="AC37" s="48">
        <v>0</v>
      </c>
      <c r="AD37" s="55">
        <v>0</v>
      </c>
      <c r="AE37" s="47">
        <v>0</v>
      </c>
      <c r="AF37" s="47">
        <v>0</v>
      </c>
      <c r="AG37" s="47">
        <v>0</v>
      </c>
      <c r="AH37" s="47">
        <v>0</v>
      </c>
      <c r="AI37" s="47">
        <v>0</v>
      </c>
      <c r="AJ37" s="47">
        <v>0</v>
      </c>
      <c r="AK37" s="47">
        <v>0</v>
      </c>
      <c r="AL37" s="47">
        <v>0</v>
      </c>
      <c r="AM37" s="47">
        <v>0</v>
      </c>
      <c r="AN37" s="28">
        <f t="shared" si="4"/>
        <v>0</v>
      </c>
      <c r="AO37" s="28">
        <f t="shared" si="5"/>
        <v>0</v>
      </c>
      <c r="AP37" s="28">
        <f t="shared" si="6"/>
        <v>0</v>
      </c>
      <c r="AQ37" s="28">
        <f t="shared" si="7"/>
        <v>0</v>
      </c>
      <c r="AR37" s="28">
        <f t="shared" si="8"/>
        <v>0</v>
      </c>
      <c r="AS37" s="28">
        <f t="shared" si="9"/>
        <v>0</v>
      </c>
      <c r="AT37" s="28">
        <f t="shared" si="10"/>
        <v>0</v>
      </c>
      <c r="AU37" s="28">
        <f t="shared" si="11"/>
        <v>0</v>
      </c>
      <c r="AV37" s="28">
        <f t="shared" si="12"/>
        <v>0</v>
      </c>
      <c r="AW37" s="28">
        <f t="shared" si="13"/>
        <v>0</v>
      </c>
      <c r="AX37" s="28">
        <f t="shared" si="14"/>
        <v>0</v>
      </c>
    </row>
    <row r="38" spans="1:50" x14ac:dyDescent="0.35">
      <c r="A38" s="25" t="s">
        <v>113</v>
      </c>
      <c r="B38" s="25" t="s">
        <v>114</v>
      </c>
      <c r="C38" s="25" t="s">
        <v>131</v>
      </c>
      <c r="D38" s="25" t="s">
        <v>132</v>
      </c>
      <c r="E38" s="80">
        <v>4</v>
      </c>
      <c r="F38" s="32">
        <f t="shared" si="0"/>
        <v>46.052631578947363</v>
      </c>
      <c r="G38" s="34">
        <f t="shared" si="1"/>
        <v>26.315789473684209</v>
      </c>
      <c r="H38" s="28">
        <f t="shared" si="2"/>
        <v>6.5789473684210522</v>
      </c>
      <c r="I38" s="28">
        <f t="shared" si="3"/>
        <v>13.157894736842104</v>
      </c>
      <c r="J38" s="49">
        <v>0</v>
      </c>
      <c r="K38" s="47">
        <v>0</v>
      </c>
      <c r="L38" s="47">
        <v>6.5789473684210522</v>
      </c>
      <c r="M38" s="47">
        <v>6.5789473684210522</v>
      </c>
      <c r="N38" s="47">
        <v>6.5789473684210522</v>
      </c>
      <c r="O38" s="47">
        <v>6.5789473684210522</v>
      </c>
      <c r="P38" s="47">
        <v>0</v>
      </c>
      <c r="Q38" s="47">
        <v>0</v>
      </c>
      <c r="R38" s="47">
        <v>0</v>
      </c>
      <c r="S38" s="48">
        <v>0</v>
      </c>
      <c r="T38" s="49">
        <v>0</v>
      </c>
      <c r="U38" s="47">
        <v>0</v>
      </c>
      <c r="V38" s="47">
        <v>0</v>
      </c>
      <c r="W38" s="47">
        <v>0</v>
      </c>
      <c r="X38" s="47">
        <v>6.5789473684210522</v>
      </c>
      <c r="Y38" s="47">
        <v>0</v>
      </c>
      <c r="Z38" s="47">
        <v>0</v>
      </c>
      <c r="AA38" s="47">
        <v>0</v>
      </c>
      <c r="AB38" s="47">
        <v>0</v>
      </c>
      <c r="AC38" s="48">
        <v>0</v>
      </c>
      <c r="AD38" s="55">
        <v>0</v>
      </c>
      <c r="AE38" s="47">
        <v>0</v>
      </c>
      <c r="AF38" s="47">
        <v>0</v>
      </c>
      <c r="AG38" s="47">
        <v>0</v>
      </c>
      <c r="AH38" s="47">
        <v>6.5789473684210522</v>
      </c>
      <c r="AI38" s="47">
        <v>6.5789473684210522</v>
      </c>
      <c r="AJ38" s="47">
        <v>0</v>
      </c>
      <c r="AK38" s="47">
        <v>0</v>
      </c>
      <c r="AL38" s="47">
        <v>0</v>
      </c>
      <c r="AM38" s="47">
        <v>0</v>
      </c>
      <c r="AN38" s="28">
        <f t="shared" si="4"/>
        <v>0</v>
      </c>
      <c r="AO38" s="28">
        <f t="shared" si="5"/>
        <v>0</v>
      </c>
      <c r="AP38" s="28">
        <f t="shared" si="6"/>
        <v>6.5789473684210522</v>
      </c>
      <c r="AQ38" s="28">
        <f t="shared" si="7"/>
        <v>6.5789473684210522</v>
      </c>
      <c r="AR38" s="28">
        <f t="shared" si="8"/>
        <v>19.736842105263158</v>
      </c>
      <c r="AS38" s="28">
        <f t="shared" si="9"/>
        <v>13.157894736842104</v>
      </c>
      <c r="AT38" s="28">
        <f t="shared" si="10"/>
        <v>0</v>
      </c>
      <c r="AU38" s="28">
        <f t="shared" si="11"/>
        <v>0</v>
      </c>
      <c r="AV38" s="28">
        <f t="shared" si="12"/>
        <v>0</v>
      </c>
      <c r="AW38" s="28">
        <f t="shared" si="13"/>
        <v>0</v>
      </c>
      <c r="AX38" s="28">
        <f t="shared" si="14"/>
        <v>46.052631578947363</v>
      </c>
    </row>
    <row r="39" spans="1:50" x14ac:dyDescent="0.35">
      <c r="A39" s="25" t="s">
        <v>113</v>
      </c>
      <c r="B39" s="25" t="s">
        <v>114</v>
      </c>
      <c r="C39" s="25" t="s">
        <v>133</v>
      </c>
      <c r="D39" s="25" t="s">
        <v>134</v>
      </c>
      <c r="E39" s="80">
        <v>0</v>
      </c>
      <c r="F39" s="32">
        <f t="shared" si="0"/>
        <v>0</v>
      </c>
      <c r="G39" s="34">
        <f t="shared" si="1"/>
        <v>0</v>
      </c>
      <c r="H39" s="28">
        <f t="shared" si="2"/>
        <v>0</v>
      </c>
      <c r="I39" s="28">
        <f t="shared" si="3"/>
        <v>0</v>
      </c>
      <c r="J39" s="49">
        <v>0</v>
      </c>
      <c r="K39" s="47">
        <v>0</v>
      </c>
      <c r="L39" s="47">
        <v>0</v>
      </c>
      <c r="M39" s="47">
        <v>0</v>
      </c>
      <c r="N39" s="47">
        <v>0</v>
      </c>
      <c r="O39" s="47">
        <v>0</v>
      </c>
      <c r="P39" s="47">
        <v>0</v>
      </c>
      <c r="Q39" s="47">
        <v>0</v>
      </c>
      <c r="R39" s="47">
        <v>0</v>
      </c>
      <c r="S39" s="48">
        <v>0</v>
      </c>
      <c r="T39" s="49">
        <v>0</v>
      </c>
      <c r="U39" s="47">
        <v>0</v>
      </c>
      <c r="V39" s="47">
        <v>0</v>
      </c>
      <c r="W39" s="47">
        <v>0</v>
      </c>
      <c r="X39" s="47">
        <v>0</v>
      </c>
      <c r="Y39" s="47">
        <v>0</v>
      </c>
      <c r="Z39" s="47">
        <v>0</v>
      </c>
      <c r="AA39" s="47">
        <v>0</v>
      </c>
      <c r="AB39" s="47">
        <v>0</v>
      </c>
      <c r="AC39" s="48">
        <v>0</v>
      </c>
      <c r="AD39" s="55">
        <v>0</v>
      </c>
      <c r="AE39" s="47">
        <v>0</v>
      </c>
      <c r="AF39" s="47">
        <v>0</v>
      </c>
      <c r="AG39" s="47">
        <v>0</v>
      </c>
      <c r="AH39" s="47">
        <v>0</v>
      </c>
      <c r="AI39" s="47">
        <v>0</v>
      </c>
      <c r="AJ39" s="47">
        <v>0</v>
      </c>
      <c r="AK39" s="47">
        <v>0</v>
      </c>
      <c r="AL39" s="47">
        <v>0</v>
      </c>
      <c r="AM39" s="47">
        <v>0</v>
      </c>
      <c r="AN39" s="28">
        <f t="shared" si="4"/>
        <v>0</v>
      </c>
      <c r="AO39" s="28">
        <f t="shared" si="5"/>
        <v>0</v>
      </c>
      <c r="AP39" s="28">
        <f t="shared" si="6"/>
        <v>0</v>
      </c>
      <c r="AQ39" s="28">
        <f t="shared" si="7"/>
        <v>0</v>
      </c>
      <c r="AR39" s="28">
        <f t="shared" si="8"/>
        <v>0</v>
      </c>
      <c r="AS39" s="28">
        <f t="shared" si="9"/>
        <v>0</v>
      </c>
      <c r="AT39" s="28">
        <f t="shared" si="10"/>
        <v>0</v>
      </c>
      <c r="AU39" s="28">
        <f t="shared" si="11"/>
        <v>0</v>
      </c>
      <c r="AV39" s="28">
        <f t="shared" si="12"/>
        <v>0</v>
      </c>
      <c r="AW39" s="28">
        <f t="shared" si="13"/>
        <v>0</v>
      </c>
      <c r="AX39" s="28">
        <f t="shared" si="14"/>
        <v>0</v>
      </c>
    </row>
    <row r="40" spans="1:50" x14ac:dyDescent="0.35">
      <c r="A40" s="25" t="s">
        <v>113</v>
      </c>
      <c r="B40" s="25" t="s">
        <v>114</v>
      </c>
      <c r="C40" s="25" t="s">
        <v>135</v>
      </c>
      <c r="D40" s="25" t="s">
        <v>136</v>
      </c>
      <c r="E40" s="80">
        <v>3</v>
      </c>
      <c r="F40" s="32">
        <f t="shared" si="0"/>
        <v>39.473684210526315</v>
      </c>
      <c r="G40" s="34">
        <f t="shared" si="1"/>
        <v>26.315789473684209</v>
      </c>
      <c r="H40" s="28">
        <f t="shared" si="2"/>
        <v>0</v>
      </c>
      <c r="I40" s="28">
        <f t="shared" si="3"/>
        <v>13.157894736842104</v>
      </c>
      <c r="J40" s="49">
        <v>0</v>
      </c>
      <c r="K40" s="47">
        <v>0</v>
      </c>
      <c r="L40" s="47">
        <v>6.5789473684210522</v>
      </c>
      <c r="M40" s="47">
        <v>6.5789473684210522</v>
      </c>
      <c r="N40" s="47">
        <v>6.5789473684210522</v>
      </c>
      <c r="O40" s="47">
        <v>6.5789473684210522</v>
      </c>
      <c r="P40" s="47">
        <v>0</v>
      </c>
      <c r="Q40" s="47">
        <v>0</v>
      </c>
      <c r="R40" s="47">
        <v>0</v>
      </c>
      <c r="S40" s="48">
        <v>0</v>
      </c>
      <c r="T40" s="49">
        <v>0</v>
      </c>
      <c r="U40" s="47">
        <v>0</v>
      </c>
      <c r="V40" s="47">
        <v>0</v>
      </c>
      <c r="W40" s="47">
        <v>0</v>
      </c>
      <c r="X40" s="47">
        <v>0</v>
      </c>
      <c r="Y40" s="47">
        <v>0</v>
      </c>
      <c r="Z40" s="47">
        <v>0</v>
      </c>
      <c r="AA40" s="47">
        <v>0</v>
      </c>
      <c r="AB40" s="47">
        <v>0</v>
      </c>
      <c r="AC40" s="48">
        <v>0</v>
      </c>
      <c r="AD40" s="55">
        <v>0</v>
      </c>
      <c r="AE40" s="47">
        <v>0</v>
      </c>
      <c r="AF40" s="47">
        <v>0</v>
      </c>
      <c r="AG40" s="47">
        <v>0</v>
      </c>
      <c r="AH40" s="47">
        <v>6.5789473684210522</v>
      </c>
      <c r="AI40" s="47">
        <v>6.5789473684210522</v>
      </c>
      <c r="AJ40" s="47">
        <v>0</v>
      </c>
      <c r="AK40" s="47">
        <v>0</v>
      </c>
      <c r="AL40" s="47">
        <v>0</v>
      </c>
      <c r="AM40" s="47">
        <v>0</v>
      </c>
      <c r="AN40" s="28">
        <f t="shared" si="4"/>
        <v>0</v>
      </c>
      <c r="AO40" s="28">
        <f t="shared" si="5"/>
        <v>0</v>
      </c>
      <c r="AP40" s="28">
        <f t="shared" si="6"/>
        <v>6.5789473684210522</v>
      </c>
      <c r="AQ40" s="28">
        <f t="shared" si="7"/>
        <v>6.5789473684210522</v>
      </c>
      <c r="AR40" s="28">
        <f t="shared" si="8"/>
        <v>13.157894736842104</v>
      </c>
      <c r="AS40" s="28">
        <f t="shared" si="9"/>
        <v>13.157894736842104</v>
      </c>
      <c r="AT40" s="28">
        <f t="shared" si="10"/>
        <v>0</v>
      </c>
      <c r="AU40" s="28">
        <f t="shared" si="11"/>
        <v>0</v>
      </c>
      <c r="AV40" s="28">
        <f t="shared" si="12"/>
        <v>0</v>
      </c>
      <c r="AW40" s="28">
        <f t="shared" si="13"/>
        <v>0</v>
      </c>
      <c r="AX40" s="28">
        <f t="shared" si="14"/>
        <v>39.473684210526315</v>
      </c>
    </row>
    <row r="41" spans="1:50" x14ac:dyDescent="0.35">
      <c r="A41" s="25" t="s">
        <v>113</v>
      </c>
      <c r="B41" s="25" t="s">
        <v>114</v>
      </c>
      <c r="C41" s="25" t="s">
        <v>137</v>
      </c>
      <c r="D41" s="25" t="s">
        <v>138</v>
      </c>
      <c r="E41" s="80">
        <v>2</v>
      </c>
      <c r="F41" s="32">
        <f t="shared" ref="F41:F72" si="15">SUM(G41:I41)</f>
        <v>0</v>
      </c>
      <c r="G41" s="34">
        <f t="shared" ref="G41:G73" si="16">SUM(J41:S41)</f>
        <v>0</v>
      </c>
      <c r="H41" s="28">
        <f t="shared" ref="H41:H73" si="17">SUM(T41:AC41)</f>
        <v>0</v>
      </c>
      <c r="I41" s="28">
        <f t="shared" ref="I41:I73" si="18">SUM(AD41:AM41)</f>
        <v>0</v>
      </c>
      <c r="J41" s="49">
        <v>0</v>
      </c>
      <c r="K41" s="47">
        <v>0</v>
      </c>
      <c r="L41" s="47">
        <v>0</v>
      </c>
      <c r="M41" s="47">
        <v>0</v>
      </c>
      <c r="N41" s="47">
        <v>0</v>
      </c>
      <c r="O41" s="47">
        <v>0</v>
      </c>
      <c r="P41" s="47">
        <v>0</v>
      </c>
      <c r="Q41" s="47">
        <v>0</v>
      </c>
      <c r="R41" s="47">
        <v>0</v>
      </c>
      <c r="S41" s="48">
        <v>0</v>
      </c>
      <c r="T41" s="49">
        <v>0</v>
      </c>
      <c r="U41" s="47">
        <v>0</v>
      </c>
      <c r="V41" s="47">
        <v>0</v>
      </c>
      <c r="W41" s="47">
        <v>0</v>
      </c>
      <c r="X41" s="47">
        <v>0</v>
      </c>
      <c r="Y41" s="47">
        <v>0</v>
      </c>
      <c r="Z41" s="47">
        <v>0</v>
      </c>
      <c r="AA41" s="47">
        <v>0</v>
      </c>
      <c r="AB41" s="47">
        <v>0</v>
      </c>
      <c r="AC41" s="48">
        <v>0</v>
      </c>
      <c r="AD41" s="55">
        <v>0</v>
      </c>
      <c r="AE41" s="47">
        <v>0</v>
      </c>
      <c r="AF41" s="47">
        <v>0</v>
      </c>
      <c r="AG41" s="47">
        <v>0</v>
      </c>
      <c r="AH41" s="47">
        <v>0</v>
      </c>
      <c r="AI41" s="47">
        <v>0</v>
      </c>
      <c r="AJ41" s="47">
        <v>0</v>
      </c>
      <c r="AK41" s="47">
        <v>0</v>
      </c>
      <c r="AL41" s="47">
        <v>0</v>
      </c>
      <c r="AM41" s="47">
        <v>0</v>
      </c>
      <c r="AN41" s="28">
        <f t="shared" ref="AN41:AN73" si="19">SUM(J41+T41+AD41)</f>
        <v>0</v>
      </c>
      <c r="AO41" s="28">
        <f t="shared" ref="AO41:AO73" si="20">SUM(K41+U41+AE41)</f>
        <v>0</v>
      </c>
      <c r="AP41" s="28">
        <f t="shared" ref="AP41:AP73" si="21">SUM(L41+V41+AF41)</f>
        <v>0</v>
      </c>
      <c r="AQ41" s="28">
        <f t="shared" ref="AQ41:AQ73" si="22">SUM(M41+W41+AG41)</f>
        <v>0</v>
      </c>
      <c r="AR41" s="28">
        <f t="shared" ref="AR41:AR73" si="23">SUM(N41+X41+AH41)</f>
        <v>0</v>
      </c>
      <c r="AS41" s="28">
        <f t="shared" ref="AS41:AS73" si="24">SUM(O41+Y41+AI41)</f>
        <v>0</v>
      </c>
      <c r="AT41" s="28">
        <f t="shared" ref="AT41:AT73" si="25">SUM(P41+Z41+AJ41)</f>
        <v>0</v>
      </c>
      <c r="AU41" s="28">
        <f t="shared" ref="AU41:AU73" si="26">SUM(Q41+AA41+AK41)</f>
        <v>0</v>
      </c>
      <c r="AV41" s="28">
        <f t="shared" ref="AV41:AV73" si="27">SUM(R41+AB41+AL41)</f>
        <v>0</v>
      </c>
      <c r="AW41" s="28">
        <f t="shared" ref="AW41:AW73" si="28">SUM(S41+AC41+AM41)</f>
        <v>0</v>
      </c>
      <c r="AX41" s="28">
        <f t="shared" ref="AX41:AX72" si="29">SUM(AN41:AW41)</f>
        <v>0</v>
      </c>
    </row>
    <row r="42" spans="1:50" x14ac:dyDescent="0.35">
      <c r="A42" s="25" t="s">
        <v>113</v>
      </c>
      <c r="B42" s="25" t="s">
        <v>114</v>
      </c>
      <c r="C42" s="25" t="s">
        <v>139</v>
      </c>
      <c r="D42" s="25" t="s">
        <v>140</v>
      </c>
      <c r="E42" s="80">
        <v>4</v>
      </c>
      <c r="F42" s="32">
        <f t="shared" si="15"/>
        <v>177.63157894736838</v>
      </c>
      <c r="G42" s="34">
        <f t="shared" si="16"/>
        <v>105.26315789473684</v>
      </c>
      <c r="H42" s="28">
        <f t="shared" si="17"/>
        <v>32.89473684210526</v>
      </c>
      <c r="I42" s="28">
        <f t="shared" si="18"/>
        <v>39.473684210526315</v>
      </c>
      <c r="J42" s="49">
        <v>6.5789473684210522</v>
      </c>
      <c r="K42" s="47">
        <v>6.5789473684210522</v>
      </c>
      <c r="L42" s="47">
        <v>19.736842105263158</v>
      </c>
      <c r="M42" s="47">
        <v>19.736842105263158</v>
      </c>
      <c r="N42" s="47">
        <v>26.315789473684209</v>
      </c>
      <c r="O42" s="47">
        <v>26.315789473684209</v>
      </c>
      <c r="P42" s="47">
        <v>0</v>
      </c>
      <c r="Q42" s="47">
        <v>0</v>
      </c>
      <c r="R42" s="47">
        <v>0</v>
      </c>
      <c r="S42" s="48">
        <v>0</v>
      </c>
      <c r="T42" s="49">
        <v>0</v>
      </c>
      <c r="U42" s="47">
        <v>0</v>
      </c>
      <c r="V42" s="47">
        <v>6.5789473684210522</v>
      </c>
      <c r="W42" s="47">
        <v>6.5789473684210522</v>
      </c>
      <c r="X42" s="47">
        <v>13.157894736842104</v>
      </c>
      <c r="Y42" s="47">
        <v>6.5789473684210522</v>
      </c>
      <c r="Z42" s="47">
        <v>0</v>
      </c>
      <c r="AA42" s="47">
        <v>0</v>
      </c>
      <c r="AB42" s="47">
        <v>0</v>
      </c>
      <c r="AC42" s="48">
        <v>0</v>
      </c>
      <c r="AD42" s="55">
        <v>0</v>
      </c>
      <c r="AE42" s="47">
        <v>0</v>
      </c>
      <c r="AF42" s="47">
        <v>6.5789473684210522</v>
      </c>
      <c r="AG42" s="47">
        <v>6.5789473684210522</v>
      </c>
      <c r="AH42" s="47">
        <v>13.157894736842104</v>
      </c>
      <c r="AI42" s="47">
        <v>13.157894736842104</v>
      </c>
      <c r="AJ42" s="47">
        <v>0</v>
      </c>
      <c r="AK42" s="47">
        <v>0</v>
      </c>
      <c r="AL42" s="47">
        <v>0</v>
      </c>
      <c r="AM42" s="47">
        <v>0</v>
      </c>
      <c r="AN42" s="28">
        <f t="shared" si="19"/>
        <v>6.5789473684210522</v>
      </c>
      <c r="AO42" s="28">
        <f t="shared" si="20"/>
        <v>6.5789473684210522</v>
      </c>
      <c r="AP42" s="28">
        <f t="shared" si="21"/>
        <v>32.89473684210526</v>
      </c>
      <c r="AQ42" s="28">
        <f t="shared" si="22"/>
        <v>32.89473684210526</v>
      </c>
      <c r="AR42" s="28">
        <f t="shared" si="23"/>
        <v>52.631578947368418</v>
      </c>
      <c r="AS42" s="28">
        <f t="shared" si="24"/>
        <v>46.052631578947363</v>
      </c>
      <c r="AT42" s="28">
        <f t="shared" si="25"/>
        <v>0</v>
      </c>
      <c r="AU42" s="28">
        <f t="shared" si="26"/>
        <v>0</v>
      </c>
      <c r="AV42" s="28">
        <f t="shared" si="27"/>
        <v>0</v>
      </c>
      <c r="AW42" s="28">
        <f t="shared" si="28"/>
        <v>0</v>
      </c>
      <c r="AX42" s="28">
        <f t="shared" si="29"/>
        <v>177.63157894736841</v>
      </c>
    </row>
    <row r="43" spans="1:50" x14ac:dyDescent="0.35">
      <c r="A43" s="25" t="s">
        <v>113</v>
      </c>
      <c r="B43" s="25" t="s">
        <v>114</v>
      </c>
      <c r="C43" s="25" t="s">
        <v>141</v>
      </c>
      <c r="D43" s="25" t="s">
        <v>142</v>
      </c>
      <c r="E43" s="80">
        <v>4</v>
      </c>
      <c r="F43" s="32">
        <f t="shared" si="15"/>
        <v>78.94736842105263</v>
      </c>
      <c r="G43" s="34">
        <f t="shared" si="16"/>
        <v>39.473684210526315</v>
      </c>
      <c r="H43" s="28">
        <f t="shared" si="17"/>
        <v>13.157894736842104</v>
      </c>
      <c r="I43" s="28">
        <f t="shared" si="18"/>
        <v>26.315789473684209</v>
      </c>
      <c r="J43" s="49">
        <v>0</v>
      </c>
      <c r="K43" s="47">
        <v>0</v>
      </c>
      <c r="L43" s="47">
        <v>6.5789473684210522</v>
      </c>
      <c r="M43" s="47">
        <v>6.5789473684210522</v>
      </c>
      <c r="N43" s="47">
        <v>13.157894736842104</v>
      </c>
      <c r="O43" s="47">
        <v>13.157894736842104</v>
      </c>
      <c r="P43" s="47">
        <v>0</v>
      </c>
      <c r="Q43" s="47">
        <v>0</v>
      </c>
      <c r="R43" s="47">
        <v>0</v>
      </c>
      <c r="S43" s="48">
        <v>0</v>
      </c>
      <c r="T43" s="49">
        <v>0</v>
      </c>
      <c r="U43" s="47">
        <v>0</v>
      </c>
      <c r="V43" s="47">
        <v>0</v>
      </c>
      <c r="W43" s="47">
        <v>0</v>
      </c>
      <c r="X43" s="47">
        <v>6.5789473684210522</v>
      </c>
      <c r="Y43" s="47">
        <v>6.5789473684210522</v>
      </c>
      <c r="Z43" s="47">
        <v>0</v>
      </c>
      <c r="AA43" s="47">
        <v>0</v>
      </c>
      <c r="AB43" s="47">
        <v>0</v>
      </c>
      <c r="AC43" s="48">
        <v>0</v>
      </c>
      <c r="AD43" s="55">
        <v>0</v>
      </c>
      <c r="AE43" s="47">
        <v>0</v>
      </c>
      <c r="AF43" s="47">
        <v>6.5789473684210522</v>
      </c>
      <c r="AG43" s="47">
        <v>6.5789473684210522</v>
      </c>
      <c r="AH43" s="47">
        <v>6.5789473684210522</v>
      </c>
      <c r="AI43" s="47">
        <v>6.5789473684210522</v>
      </c>
      <c r="AJ43" s="47">
        <v>0</v>
      </c>
      <c r="AK43" s="47">
        <v>0</v>
      </c>
      <c r="AL43" s="47">
        <v>0</v>
      </c>
      <c r="AM43" s="47">
        <v>0</v>
      </c>
      <c r="AN43" s="28">
        <f t="shared" si="19"/>
        <v>0</v>
      </c>
      <c r="AO43" s="28">
        <f t="shared" si="20"/>
        <v>0</v>
      </c>
      <c r="AP43" s="28">
        <f t="shared" si="21"/>
        <v>13.157894736842104</v>
      </c>
      <c r="AQ43" s="28">
        <f t="shared" si="22"/>
        <v>13.157894736842104</v>
      </c>
      <c r="AR43" s="28">
        <f t="shared" si="23"/>
        <v>26.315789473684209</v>
      </c>
      <c r="AS43" s="28">
        <f t="shared" si="24"/>
        <v>26.315789473684209</v>
      </c>
      <c r="AT43" s="28">
        <f t="shared" si="25"/>
        <v>0</v>
      </c>
      <c r="AU43" s="28">
        <f t="shared" si="26"/>
        <v>0</v>
      </c>
      <c r="AV43" s="28">
        <f t="shared" si="27"/>
        <v>0</v>
      </c>
      <c r="AW43" s="28">
        <f t="shared" si="28"/>
        <v>0</v>
      </c>
      <c r="AX43" s="28">
        <f t="shared" si="29"/>
        <v>78.94736842105263</v>
      </c>
    </row>
    <row r="44" spans="1:50" x14ac:dyDescent="0.35">
      <c r="A44" s="25" t="s">
        <v>113</v>
      </c>
      <c r="B44" s="25" t="s">
        <v>114</v>
      </c>
      <c r="C44" s="25" t="s">
        <v>143</v>
      </c>
      <c r="D44" s="25" t="s">
        <v>144</v>
      </c>
      <c r="E44" s="80">
        <v>3</v>
      </c>
      <c r="F44" s="32">
        <f t="shared" si="15"/>
        <v>0</v>
      </c>
      <c r="G44" s="34">
        <f t="shared" si="16"/>
        <v>0</v>
      </c>
      <c r="H44" s="28">
        <f t="shared" si="17"/>
        <v>0</v>
      </c>
      <c r="I44" s="28">
        <f t="shared" si="18"/>
        <v>0</v>
      </c>
      <c r="J44" s="49">
        <v>0</v>
      </c>
      <c r="K44" s="47">
        <v>0</v>
      </c>
      <c r="L44" s="47">
        <v>0</v>
      </c>
      <c r="M44" s="47">
        <v>0</v>
      </c>
      <c r="N44" s="47">
        <v>0</v>
      </c>
      <c r="O44" s="47">
        <v>0</v>
      </c>
      <c r="P44" s="47">
        <v>0</v>
      </c>
      <c r="Q44" s="47">
        <v>0</v>
      </c>
      <c r="R44" s="47">
        <v>0</v>
      </c>
      <c r="S44" s="48">
        <v>0</v>
      </c>
      <c r="T44" s="49">
        <v>0</v>
      </c>
      <c r="U44" s="47">
        <v>0</v>
      </c>
      <c r="V44" s="47">
        <v>0</v>
      </c>
      <c r="W44" s="47">
        <v>0</v>
      </c>
      <c r="X44" s="47">
        <v>0</v>
      </c>
      <c r="Y44" s="47">
        <v>0</v>
      </c>
      <c r="Z44" s="47">
        <v>0</v>
      </c>
      <c r="AA44" s="47">
        <v>0</v>
      </c>
      <c r="AB44" s="47">
        <v>0</v>
      </c>
      <c r="AC44" s="48">
        <v>0</v>
      </c>
      <c r="AD44" s="55">
        <v>0</v>
      </c>
      <c r="AE44" s="47">
        <v>0</v>
      </c>
      <c r="AF44" s="47">
        <v>0</v>
      </c>
      <c r="AG44" s="47">
        <v>0</v>
      </c>
      <c r="AH44" s="47">
        <v>0</v>
      </c>
      <c r="AI44" s="47">
        <v>0</v>
      </c>
      <c r="AJ44" s="47">
        <v>0</v>
      </c>
      <c r="AK44" s="47">
        <v>0</v>
      </c>
      <c r="AL44" s="47">
        <v>0</v>
      </c>
      <c r="AM44" s="47">
        <v>0</v>
      </c>
      <c r="AN44" s="28">
        <f t="shared" si="19"/>
        <v>0</v>
      </c>
      <c r="AO44" s="28">
        <f t="shared" si="20"/>
        <v>0</v>
      </c>
      <c r="AP44" s="28">
        <f t="shared" si="21"/>
        <v>0</v>
      </c>
      <c r="AQ44" s="28">
        <f t="shared" si="22"/>
        <v>0</v>
      </c>
      <c r="AR44" s="28">
        <f t="shared" si="23"/>
        <v>0</v>
      </c>
      <c r="AS44" s="28">
        <f t="shared" si="24"/>
        <v>0</v>
      </c>
      <c r="AT44" s="28">
        <f t="shared" si="25"/>
        <v>0</v>
      </c>
      <c r="AU44" s="28">
        <f t="shared" si="26"/>
        <v>0</v>
      </c>
      <c r="AV44" s="28">
        <f t="shared" si="27"/>
        <v>0</v>
      </c>
      <c r="AW44" s="28">
        <f t="shared" si="28"/>
        <v>0</v>
      </c>
      <c r="AX44" s="28">
        <f t="shared" si="29"/>
        <v>0</v>
      </c>
    </row>
    <row r="45" spans="1:50" x14ac:dyDescent="0.35">
      <c r="A45" s="25" t="s">
        <v>113</v>
      </c>
      <c r="B45" s="25" t="s">
        <v>114</v>
      </c>
      <c r="C45" s="25" t="s">
        <v>145</v>
      </c>
      <c r="D45" s="25" t="s">
        <v>146</v>
      </c>
      <c r="E45" s="80">
        <v>3</v>
      </c>
      <c r="F45" s="32">
        <f t="shared" si="15"/>
        <v>46.052631578947363</v>
      </c>
      <c r="G45" s="34">
        <f t="shared" si="16"/>
        <v>26.315789473684209</v>
      </c>
      <c r="H45" s="28">
        <f t="shared" si="17"/>
        <v>6.5789473684210522</v>
      </c>
      <c r="I45" s="28">
        <f t="shared" si="18"/>
        <v>13.157894736842104</v>
      </c>
      <c r="J45" s="49">
        <v>0</v>
      </c>
      <c r="K45" s="47">
        <v>0</v>
      </c>
      <c r="L45" s="47">
        <v>6.5789473684210522</v>
      </c>
      <c r="M45" s="47">
        <v>6.5789473684210522</v>
      </c>
      <c r="N45" s="47">
        <v>6.5789473684210522</v>
      </c>
      <c r="O45" s="47">
        <v>6.5789473684210522</v>
      </c>
      <c r="P45" s="47">
        <v>0</v>
      </c>
      <c r="Q45" s="47">
        <v>0</v>
      </c>
      <c r="R45" s="47">
        <v>0</v>
      </c>
      <c r="S45" s="48">
        <v>0</v>
      </c>
      <c r="T45" s="49">
        <v>0</v>
      </c>
      <c r="U45" s="47">
        <v>0</v>
      </c>
      <c r="V45" s="47">
        <v>0</v>
      </c>
      <c r="W45" s="47">
        <v>0</v>
      </c>
      <c r="X45" s="47">
        <v>6.5789473684210522</v>
      </c>
      <c r="Y45" s="47">
        <v>0</v>
      </c>
      <c r="Z45" s="47">
        <v>0</v>
      </c>
      <c r="AA45" s="47">
        <v>0</v>
      </c>
      <c r="AB45" s="47">
        <v>0</v>
      </c>
      <c r="AC45" s="48">
        <v>0</v>
      </c>
      <c r="AD45" s="55">
        <v>0</v>
      </c>
      <c r="AE45" s="47">
        <v>0</v>
      </c>
      <c r="AF45" s="47">
        <v>0</v>
      </c>
      <c r="AG45" s="47">
        <v>0</v>
      </c>
      <c r="AH45" s="47">
        <v>6.5789473684210522</v>
      </c>
      <c r="AI45" s="47">
        <v>6.5789473684210522</v>
      </c>
      <c r="AJ45" s="47">
        <v>0</v>
      </c>
      <c r="AK45" s="47">
        <v>0</v>
      </c>
      <c r="AL45" s="47">
        <v>0</v>
      </c>
      <c r="AM45" s="47">
        <v>0</v>
      </c>
      <c r="AN45" s="28">
        <f t="shared" si="19"/>
        <v>0</v>
      </c>
      <c r="AO45" s="28">
        <f t="shared" si="20"/>
        <v>0</v>
      </c>
      <c r="AP45" s="28">
        <f t="shared" si="21"/>
        <v>6.5789473684210522</v>
      </c>
      <c r="AQ45" s="28">
        <f t="shared" si="22"/>
        <v>6.5789473684210522</v>
      </c>
      <c r="AR45" s="28">
        <f t="shared" si="23"/>
        <v>19.736842105263158</v>
      </c>
      <c r="AS45" s="28">
        <f t="shared" si="24"/>
        <v>13.157894736842104</v>
      </c>
      <c r="AT45" s="28">
        <f t="shared" si="25"/>
        <v>0</v>
      </c>
      <c r="AU45" s="28">
        <f t="shared" si="26"/>
        <v>0</v>
      </c>
      <c r="AV45" s="28">
        <f t="shared" si="27"/>
        <v>0</v>
      </c>
      <c r="AW45" s="28">
        <f t="shared" si="28"/>
        <v>0</v>
      </c>
      <c r="AX45" s="28">
        <f t="shared" si="29"/>
        <v>46.052631578947363</v>
      </c>
    </row>
    <row r="46" spans="1:50" x14ac:dyDescent="0.35">
      <c r="A46" s="25" t="s">
        <v>113</v>
      </c>
      <c r="B46" s="25" t="s">
        <v>114</v>
      </c>
      <c r="C46" s="25" t="s">
        <v>147</v>
      </c>
      <c r="D46" s="25" t="s">
        <v>148</v>
      </c>
      <c r="E46" s="80">
        <v>0</v>
      </c>
      <c r="F46" s="32">
        <f t="shared" si="15"/>
        <v>0</v>
      </c>
      <c r="G46" s="34">
        <f t="shared" si="16"/>
        <v>0</v>
      </c>
      <c r="H46" s="28">
        <f t="shared" si="17"/>
        <v>0</v>
      </c>
      <c r="I46" s="28">
        <f t="shared" si="18"/>
        <v>0</v>
      </c>
      <c r="J46" s="49">
        <v>0</v>
      </c>
      <c r="K46" s="47">
        <v>0</v>
      </c>
      <c r="L46" s="47">
        <v>0</v>
      </c>
      <c r="M46" s="47">
        <v>0</v>
      </c>
      <c r="N46" s="47">
        <v>0</v>
      </c>
      <c r="O46" s="47">
        <v>0</v>
      </c>
      <c r="P46" s="47">
        <v>0</v>
      </c>
      <c r="Q46" s="47">
        <v>0</v>
      </c>
      <c r="R46" s="47">
        <v>0</v>
      </c>
      <c r="S46" s="48">
        <v>0</v>
      </c>
      <c r="T46" s="49">
        <v>0</v>
      </c>
      <c r="U46" s="47">
        <v>0</v>
      </c>
      <c r="V46" s="47">
        <v>0</v>
      </c>
      <c r="W46" s="47">
        <v>0</v>
      </c>
      <c r="X46" s="47">
        <v>0</v>
      </c>
      <c r="Y46" s="47">
        <v>0</v>
      </c>
      <c r="Z46" s="47">
        <v>0</v>
      </c>
      <c r="AA46" s="47">
        <v>0</v>
      </c>
      <c r="AB46" s="47">
        <v>0</v>
      </c>
      <c r="AC46" s="48">
        <v>0</v>
      </c>
      <c r="AD46" s="55">
        <v>0</v>
      </c>
      <c r="AE46" s="47">
        <v>0</v>
      </c>
      <c r="AF46" s="47">
        <v>0</v>
      </c>
      <c r="AG46" s="47">
        <v>0</v>
      </c>
      <c r="AH46" s="47">
        <v>0</v>
      </c>
      <c r="AI46" s="47">
        <v>0</v>
      </c>
      <c r="AJ46" s="47">
        <v>0</v>
      </c>
      <c r="AK46" s="47">
        <v>0</v>
      </c>
      <c r="AL46" s="47">
        <v>0</v>
      </c>
      <c r="AM46" s="47">
        <v>0</v>
      </c>
      <c r="AN46" s="28">
        <f t="shared" si="19"/>
        <v>0</v>
      </c>
      <c r="AO46" s="28">
        <f t="shared" si="20"/>
        <v>0</v>
      </c>
      <c r="AP46" s="28">
        <f t="shared" si="21"/>
        <v>0</v>
      </c>
      <c r="AQ46" s="28">
        <f t="shared" si="22"/>
        <v>0</v>
      </c>
      <c r="AR46" s="28">
        <f t="shared" si="23"/>
        <v>0</v>
      </c>
      <c r="AS46" s="28">
        <f t="shared" si="24"/>
        <v>0</v>
      </c>
      <c r="AT46" s="28">
        <f t="shared" si="25"/>
        <v>0</v>
      </c>
      <c r="AU46" s="28">
        <f t="shared" si="26"/>
        <v>0</v>
      </c>
      <c r="AV46" s="28">
        <f t="shared" si="27"/>
        <v>0</v>
      </c>
      <c r="AW46" s="28">
        <f t="shared" si="28"/>
        <v>0</v>
      </c>
      <c r="AX46" s="28">
        <f t="shared" si="29"/>
        <v>0</v>
      </c>
    </row>
    <row r="47" spans="1:50" x14ac:dyDescent="0.35">
      <c r="A47" s="25" t="s">
        <v>113</v>
      </c>
      <c r="B47" s="25" t="s">
        <v>114</v>
      </c>
      <c r="C47" s="25" t="s">
        <v>149</v>
      </c>
      <c r="D47" s="25" t="s">
        <v>150</v>
      </c>
      <c r="E47" s="80">
        <v>2</v>
      </c>
      <c r="F47" s="32">
        <f t="shared" si="15"/>
        <v>0</v>
      </c>
      <c r="G47" s="34">
        <f t="shared" si="16"/>
        <v>0</v>
      </c>
      <c r="H47" s="28">
        <f t="shared" si="17"/>
        <v>0</v>
      </c>
      <c r="I47" s="28">
        <f t="shared" si="18"/>
        <v>0</v>
      </c>
      <c r="J47" s="49">
        <v>0</v>
      </c>
      <c r="K47" s="47">
        <v>0</v>
      </c>
      <c r="L47" s="47">
        <v>0</v>
      </c>
      <c r="M47" s="47">
        <v>0</v>
      </c>
      <c r="N47" s="47">
        <v>0</v>
      </c>
      <c r="O47" s="47">
        <v>0</v>
      </c>
      <c r="P47" s="47">
        <v>0</v>
      </c>
      <c r="Q47" s="47">
        <v>0</v>
      </c>
      <c r="R47" s="47">
        <v>0</v>
      </c>
      <c r="S47" s="48">
        <v>0</v>
      </c>
      <c r="T47" s="49">
        <v>0</v>
      </c>
      <c r="U47" s="47">
        <v>0</v>
      </c>
      <c r="V47" s="47">
        <v>0</v>
      </c>
      <c r="W47" s="47">
        <v>0</v>
      </c>
      <c r="X47" s="47">
        <v>0</v>
      </c>
      <c r="Y47" s="47">
        <v>0</v>
      </c>
      <c r="Z47" s="47">
        <v>0</v>
      </c>
      <c r="AA47" s="47">
        <v>0</v>
      </c>
      <c r="AB47" s="47">
        <v>0</v>
      </c>
      <c r="AC47" s="48">
        <v>0</v>
      </c>
      <c r="AD47" s="55">
        <v>0</v>
      </c>
      <c r="AE47" s="47">
        <v>0</v>
      </c>
      <c r="AF47" s="47">
        <v>0</v>
      </c>
      <c r="AG47" s="47">
        <v>0</v>
      </c>
      <c r="AH47" s="47">
        <v>0</v>
      </c>
      <c r="AI47" s="47">
        <v>0</v>
      </c>
      <c r="AJ47" s="47">
        <v>0</v>
      </c>
      <c r="AK47" s="47">
        <v>0</v>
      </c>
      <c r="AL47" s="47">
        <v>0</v>
      </c>
      <c r="AM47" s="47">
        <v>0</v>
      </c>
      <c r="AN47" s="28">
        <f t="shared" si="19"/>
        <v>0</v>
      </c>
      <c r="AO47" s="28">
        <f t="shared" si="20"/>
        <v>0</v>
      </c>
      <c r="AP47" s="28">
        <f t="shared" si="21"/>
        <v>0</v>
      </c>
      <c r="AQ47" s="28">
        <f t="shared" si="22"/>
        <v>0</v>
      </c>
      <c r="AR47" s="28">
        <f t="shared" si="23"/>
        <v>0</v>
      </c>
      <c r="AS47" s="28">
        <f t="shared" si="24"/>
        <v>0</v>
      </c>
      <c r="AT47" s="28">
        <f t="shared" si="25"/>
        <v>0</v>
      </c>
      <c r="AU47" s="28">
        <f t="shared" si="26"/>
        <v>0</v>
      </c>
      <c r="AV47" s="28">
        <f t="shared" si="27"/>
        <v>0</v>
      </c>
      <c r="AW47" s="28">
        <f t="shared" si="28"/>
        <v>0</v>
      </c>
      <c r="AX47" s="28">
        <f t="shared" si="29"/>
        <v>0</v>
      </c>
    </row>
    <row r="48" spans="1:50" x14ac:dyDescent="0.35">
      <c r="A48" s="25" t="s">
        <v>113</v>
      </c>
      <c r="B48" s="25" t="s">
        <v>114</v>
      </c>
      <c r="C48" s="25" t="s">
        <v>151</v>
      </c>
      <c r="D48" s="25" t="s">
        <v>152</v>
      </c>
      <c r="E48" s="80">
        <v>3</v>
      </c>
      <c r="F48" s="32">
        <f t="shared" si="15"/>
        <v>0</v>
      </c>
      <c r="G48" s="34">
        <f t="shared" si="16"/>
        <v>0</v>
      </c>
      <c r="H48" s="28">
        <f t="shared" si="17"/>
        <v>0</v>
      </c>
      <c r="I48" s="28">
        <f t="shared" si="18"/>
        <v>0</v>
      </c>
      <c r="J48" s="49">
        <v>0</v>
      </c>
      <c r="K48" s="47">
        <v>0</v>
      </c>
      <c r="L48" s="47">
        <v>0</v>
      </c>
      <c r="M48" s="47">
        <v>0</v>
      </c>
      <c r="N48" s="47">
        <v>0</v>
      </c>
      <c r="O48" s="47">
        <v>0</v>
      </c>
      <c r="P48" s="47">
        <v>0</v>
      </c>
      <c r="Q48" s="47">
        <v>0</v>
      </c>
      <c r="R48" s="47">
        <v>0</v>
      </c>
      <c r="S48" s="48">
        <v>0</v>
      </c>
      <c r="T48" s="49">
        <v>0</v>
      </c>
      <c r="U48" s="47">
        <v>0</v>
      </c>
      <c r="V48" s="47">
        <v>0</v>
      </c>
      <c r="W48" s="47">
        <v>0</v>
      </c>
      <c r="X48" s="47">
        <v>0</v>
      </c>
      <c r="Y48" s="47">
        <v>0</v>
      </c>
      <c r="Z48" s="47">
        <v>0</v>
      </c>
      <c r="AA48" s="47">
        <v>0</v>
      </c>
      <c r="AB48" s="47">
        <v>0</v>
      </c>
      <c r="AC48" s="48">
        <v>0</v>
      </c>
      <c r="AD48" s="55">
        <v>0</v>
      </c>
      <c r="AE48" s="47">
        <v>0</v>
      </c>
      <c r="AF48" s="47">
        <v>0</v>
      </c>
      <c r="AG48" s="47">
        <v>0</v>
      </c>
      <c r="AH48" s="47">
        <v>0</v>
      </c>
      <c r="AI48" s="47">
        <v>0</v>
      </c>
      <c r="AJ48" s="47">
        <v>0</v>
      </c>
      <c r="AK48" s="47">
        <v>0</v>
      </c>
      <c r="AL48" s="47">
        <v>0</v>
      </c>
      <c r="AM48" s="47">
        <v>0</v>
      </c>
      <c r="AN48" s="28">
        <f t="shared" si="19"/>
        <v>0</v>
      </c>
      <c r="AO48" s="28">
        <f t="shared" si="20"/>
        <v>0</v>
      </c>
      <c r="AP48" s="28">
        <f t="shared" si="21"/>
        <v>0</v>
      </c>
      <c r="AQ48" s="28">
        <f t="shared" si="22"/>
        <v>0</v>
      </c>
      <c r="AR48" s="28">
        <f t="shared" si="23"/>
        <v>0</v>
      </c>
      <c r="AS48" s="28">
        <f t="shared" si="24"/>
        <v>0</v>
      </c>
      <c r="AT48" s="28">
        <f t="shared" si="25"/>
        <v>0</v>
      </c>
      <c r="AU48" s="28">
        <f t="shared" si="26"/>
        <v>0</v>
      </c>
      <c r="AV48" s="28">
        <f t="shared" si="27"/>
        <v>0</v>
      </c>
      <c r="AW48" s="28">
        <f t="shared" si="28"/>
        <v>0</v>
      </c>
      <c r="AX48" s="28">
        <f t="shared" si="29"/>
        <v>0</v>
      </c>
    </row>
    <row r="49" spans="1:50" x14ac:dyDescent="0.35">
      <c r="A49" s="25" t="s">
        <v>113</v>
      </c>
      <c r="B49" s="25" t="s">
        <v>114</v>
      </c>
      <c r="C49" s="25" t="s">
        <v>153</v>
      </c>
      <c r="D49" s="25" t="s">
        <v>154</v>
      </c>
      <c r="E49" s="80">
        <v>3</v>
      </c>
      <c r="F49" s="32">
        <f t="shared" si="15"/>
        <v>151.31578947368419</v>
      </c>
      <c r="G49" s="34">
        <f t="shared" si="16"/>
        <v>85.526315789473671</v>
      </c>
      <c r="H49" s="28">
        <f t="shared" si="17"/>
        <v>26.315789473684209</v>
      </c>
      <c r="I49" s="28">
        <f t="shared" si="18"/>
        <v>39.473684210526315</v>
      </c>
      <c r="J49" s="49">
        <v>6.5789473684210522</v>
      </c>
      <c r="K49" s="47">
        <v>6.5789473684210522</v>
      </c>
      <c r="L49" s="47">
        <v>13.157894736842104</v>
      </c>
      <c r="M49" s="47">
        <v>13.157894736842104</v>
      </c>
      <c r="N49" s="47">
        <v>26.315789473684209</v>
      </c>
      <c r="O49" s="47">
        <v>19.736842105263158</v>
      </c>
      <c r="P49" s="47">
        <v>0</v>
      </c>
      <c r="Q49" s="47">
        <v>0</v>
      </c>
      <c r="R49" s="47">
        <v>0</v>
      </c>
      <c r="S49" s="48">
        <v>0</v>
      </c>
      <c r="T49" s="49">
        <v>0</v>
      </c>
      <c r="U49" s="47">
        <v>0</v>
      </c>
      <c r="V49" s="47">
        <v>6.5789473684210522</v>
      </c>
      <c r="W49" s="47">
        <v>6.5789473684210522</v>
      </c>
      <c r="X49" s="47">
        <v>6.5789473684210522</v>
      </c>
      <c r="Y49" s="47">
        <v>6.5789473684210522</v>
      </c>
      <c r="Z49" s="47">
        <v>0</v>
      </c>
      <c r="AA49" s="47">
        <v>0</v>
      </c>
      <c r="AB49" s="47">
        <v>0</v>
      </c>
      <c r="AC49" s="48">
        <v>0</v>
      </c>
      <c r="AD49" s="55">
        <v>0</v>
      </c>
      <c r="AE49" s="47">
        <v>0</v>
      </c>
      <c r="AF49" s="47">
        <v>6.5789473684210522</v>
      </c>
      <c r="AG49" s="47">
        <v>6.5789473684210522</v>
      </c>
      <c r="AH49" s="47">
        <v>13.157894736842104</v>
      </c>
      <c r="AI49" s="47">
        <v>13.157894736842104</v>
      </c>
      <c r="AJ49" s="47">
        <v>0</v>
      </c>
      <c r="AK49" s="47">
        <v>0</v>
      </c>
      <c r="AL49" s="47">
        <v>0</v>
      </c>
      <c r="AM49" s="47">
        <v>0</v>
      </c>
      <c r="AN49" s="28">
        <f t="shared" si="19"/>
        <v>6.5789473684210522</v>
      </c>
      <c r="AO49" s="28">
        <f t="shared" si="20"/>
        <v>6.5789473684210522</v>
      </c>
      <c r="AP49" s="28">
        <f t="shared" si="21"/>
        <v>26.315789473684209</v>
      </c>
      <c r="AQ49" s="28">
        <f t="shared" si="22"/>
        <v>26.315789473684209</v>
      </c>
      <c r="AR49" s="28">
        <f t="shared" si="23"/>
        <v>46.052631578947363</v>
      </c>
      <c r="AS49" s="28">
        <f t="shared" si="24"/>
        <v>39.473684210526315</v>
      </c>
      <c r="AT49" s="28">
        <f t="shared" si="25"/>
        <v>0</v>
      </c>
      <c r="AU49" s="28">
        <f t="shared" si="26"/>
        <v>0</v>
      </c>
      <c r="AV49" s="28">
        <f t="shared" si="27"/>
        <v>0</v>
      </c>
      <c r="AW49" s="28">
        <f t="shared" si="28"/>
        <v>0</v>
      </c>
      <c r="AX49" s="28">
        <f t="shared" si="29"/>
        <v>151.31578947368422</v>
      </c>
    </row>
    <row r="50" spans="1:50" x14ac:dyDescent="0.35">
      <c r="A50" s="25" t="s">
        <v>113</v>
      </c>
      <c r="B50" s="25" t="s">
        <v>114</v>
      </c>
      <c r="C50" s="25" t="s">
        <v>155</v>
      </c>
      <c r="D50" s="25" t="s">
        <v>156</v>
      </c>
      <c r="E50" s="80">
        <v>4</v>
      </c>
      <c r="F50" s="32">
        <f t="shared" si="15"/>
        <v>184.21052631578942</v>
      </c>
      <c r="G50" s="34">
        <f t="shared" si="16"/>
        <v>111.84210526315788</v>
      </c>
      <c r="H50" s="28">
        <f t="shared" si="17"/>
        <v>32.89473684210526</v>
      </c>
      <c r="I50" s="28">
        <f t="shared" si="18"/>
        <v>39.473684210526315</v>
      </c>
      <c r="J50" s="49">
        <v>6.5789473684210522</v>
      </c>
      <c r="K50" s="47">
        <v>6.5789473684210522</v>
      </c>
      <c r="L50" s="47">
        <v>19.736842105263158</v>
      </c>
      <c r="M50" s="47">
        <v>19.736842105263158</v>
      </c>
      <c r="N50" s="47">
        <v>32.89473684210526</v>
      </c>
      <c r="O50" s="47">
        <v>26.315789473684209</v>
      </c>
      <c r="P50" s="47">
        <v>0</v>
      </c>
      <c r="Q50" s="47">
        <v>0</v>
      </c>
      <c r="R50" s="47">
        <v>0</v>
      </c>
      <c r="S50" s="48">
        <v>0</v>
      </c>
      <c r="T50" s="49">
        <v>0</v>
      </c>
      <c r="U50" s="47">
        <v>0</v>
      </c>
      <c r="V50" s="47">
        <v>6.5789473684210522</v>
      </c>
      <c r="W50" s="47">
        <v>6.5789473684210522</v>
      </c>
      <c r="X50" s="47">
        <v>13.157894736842104</v>
      </c>
      <c r="Y50" s="47">
        <v>6.5789473684210522</v>
      </c>
      <c r="Z50" s="47">
        <v>0</v>
      </c>
      <c r="AA50" s="47">
        <v>0</v>
      </c>
      <c r="AB50" s="47">
        <v>0</v>
      </c>
      <c r="AC50" s="48">
        <v>0</v>
      </c>
      <c r="AD50" s="55">
        <v>0</v>
      </c>
      <c r="AE50" s="47">
        <v>0</v>
      </c>
      <c r="AF50" s="47">
        <v>6.5789473684210522</v>
      </c>
      <c r="AG50" s="47">
        <v>6.5789473684210522</v>
      </c>
      <c r="AH50" s="47">
        <v>13.157894736842104</v>
      </c>
      <c r="AI50" s="47">
        <v>13.157894736842104</v>
      </c>
      <c r="AJ50" s="47">
        <v>0</v>
      </c>
      <c r="AK50" s="47">
        <v>0</v>
      </c>
      <c r="AL50" s="47">
        <v>0</v>
      </c>
      <c r="AM50" s="47">
        <v>0</v>
      </c>
      <c r="AN50" s="28">
        <f t="shared" si="19"/>
        <v>6.5789473684210522</v>
      </c>
      <c r="AO50" s="28">
        <f t="shared" si="20"/>
        <v>6.5789473684210522</v>
      </c>
      <c r="AP50" s="28">
        <f t="shared" si="21"/>
        <v>32.89473684210526</v>
      </c>
      <c r="AQ50" s="28">
        <f t="shared" si="22"/>
        <v>32.89473684210526</v>
      </c>
      <c r="AR50" s="28">
        <f t="shared" si="23"/>
        <v>59.210526315789465</v>
      </c>
      <c r="AS50" s="28">
        <f t="shared" si="24"/>
        <v>46.052631578947363</v>
      </c>
      <c r="AT50" s="28">
        <f t="shared" si="25"/>
        <v>0</v>
      </c>
      <c r="AU50" s="28">
        <f t="shared" si="26"/>
        <v>0</v>
      </c>
      <c r="AV50" s="28">
        <f t="shared" si="27"/>
        <v>0</v>
      </c>
      <c r="AW50" s="28">
        <f t="shared" si="28"/>
        <v>0</v>
      </c>
      <c r="AX50" s="28">
        <f t="shared" si="29"/>
        <v>184.21052631578945</v>
      </c>
    </row>
    <row r="51" spans="1:50" x14ac:dyDescent="0.35">
      <c r="A51" s="25" t="s">
        <v>113</v>
      </c>
      <c r="B51" s="25" t="s">
        <v>114</v>
      </c>
      <c r="C51" s="25" t="s">
        <v>157</v>
      </c>
      <c r="D51" s="25" t="s">
        <v>158</v>
      </c>
      <c r="E51" s="80">
        <v>0</v>
      </c>
      <c r="F51" s="32">
        <f t="shared" si="15"/>
        <v>0</v>
      </c>
      <c r="G51" s="34">
        <f t="shared" si="16"/>
        <v>0</v>
      </c>
      <c r="H51" s="28">
        <f t="shared" si="17"/>
        <v>0</v>
      </c>
      <c r="I51" s="28">
        <f t="shared" si="18"/>
        <v>0</v>
      </c>
      <c r="J51" s="49">
        <v>0</v>
      </c>
      <c r="K51" s="47">
        <v>0</v>
      </c>
      <c r="L51" s="47">
        <v>0</v>
      </c>
      <c r="M51" s="47">
        <v>0</v>
      </c>
      <c r="N51" s="47">
        <v>0</v>
      </c>
      <c r="O51" s="47">
        <v>0</v>
      </c>
      <c r="P51" s="47">
        <v>0</v>
      </c>
      <c r="Q51" s="47">
        <v>0</v>
      </c>
      <c r="R51" s="47">
        <v>0</v>
      </c>
      <c r="S51" s="48">
        <v>0</v>
      </c>
      <c r="T51" s="49">
        <v>0</v>
      </c>
      <c r="U51" s="47">
        <v>0</v>
      </c>
      <c r="V51" s="47">
        <v>0</v>
      </c>
      <c r="W51" s="47">
        <v>0</v>
      </c>
      <c r="X51" s="47">
        <v>0</v>
      </c>
      <c r="Y51" s="47">
        <v>0</v>
      </c>
      <c r="Z51" s="47">
        <v>0</v>
      </c>
      <c r="AA51" s="47">
        <v>0</v>
      </c>
      <c r="AB51" s="47">
        <v>0</v>
      </c>
      <c r="AC51" s="48">
        <v>0</v>
      </c>
      <c r="AD51" s="55">
        <v>0</v>
      </c>
      <c r="AE51" s="47">
        <v>0</v>
      </c>
      <c r="AF51" s="47">
        <v>0</v>
      </c>
      <c r="AG51" s="47">
        <v>0</v>
      </c>
      <c r="AH51" s="47">
        <v>0</v>
      </c>
      <c r="AI51" s="47">
        <v>0</v>
      </c>
      <c r="AJ51" s="47">
        <v>0</v>
      </c>
      <c r="AK51" s="47">
        <v>0</v>
      </c>
      <c r="AL51" s="47">
        <v>0</v>
      </c>
      <c r="AM51" s="47">
        <v>0</v>
      </c>
      <c r="AN51" s="28">
        <f t="shared" si="19"/>
        <v>0</v>
      </c>
      <c r="AO51" s="28">
        <f t="shared" si="20"/>
        <v>0</v>
      </c>
      <c r="AP51" s="28">
        <f t="shared" si="21"/>
        <v>0</v>
      </c>
      <c r="AQ51" s="28">
        <f t="shared" si="22"/>
        <v>0</v>
      </c>
      <c r="AR51" s="28">
        <f t="shared" si="23"/>
        <v>0</v>
      </c>
      <c r="AS51" s="28">
        <f t="shared" si="24"/>
        <v>0</v>
      </c>
      <c r="AT51" s="28">
        <f t="shared" si="25"/>
        <v>0</v>
      </c>
      <c r="AU51" s="28">
        <f t="shared" si="26"/>
        <v>0</v>
      </c>
      <c r="AV51" s="28">
        <f t="shared" si="27"/>
        <v>0</v>
      </c>
      <c r="AW51" s="28">
        <f t="shared" si="28"/>
        <v>0</v>
      </c>
      <c r="AX51" s="28">
        <f t="shared" si="29"/>
        <v>0</v>
      </c>
    </row>
    <row r="52" spans="1:50" x14ac:dyDescent="0.35">
      <c r="A52" s="25" t="s">
        <v>113</v>
      </c>
      <c r="B52" s="25" t="s">
        <v>114</v>
      </c>
      <c r="C52" s="25" t="s">
        <v>159</v>
      </c>
      <c r="D52" s="25" t="s">
        <v>160</v>
      </c>
      <c r="E52" s="80">
        <v>4</v>
      </c>
      <c r="F52" s="32">
        <f t="shared" si="15"/>
        <v>0</v>
      </c>
      <c r="G52" s="34">
        <f t="shared" si="16"/>
        <v>0</v>
      </c>
      <c r="H52" s="28">
        <f t="shared" si="17"/>
        <v>0</v>
      </c>
      <c r="I52" s="28">
        <f t="shared" si="18"/>
        <v>0</v>
      </c>
      <c r="J52" s="49">
        <v>0</v>
      </c>
      <c r="K52" s="47">
        <v>0</v>
      </c>
      <c r="L52" s="47">
        <v>0</v>
      </c>
      <c r="M52" s="47">
        <v>0</v>
      </c>
      <c r="N52" s="47">
        <v>0</v>
      </c>
      <c r="O52" s="47">
        <v>0</v>
      </c>
      <c r="P52" s="47">
        <v>0</v>
      </c>
      <c r="Q52" s="47">
        <v>0</v>
      </c>
      <c r="R52" s="47">
        <v>0</v>
      </c>
      <c r="S52" s="48">
        <v>0</v>
      </c>
      <c r="T52" s="49">
        <v>0</v>
      </c>
      <c r="U52" s="47">
        <v>0</v>
      </c>
      <c r="V52" s="47">
        <v>0</v>
      </c>
      <c r="W52" s="47">
        <v>0</v>
      </c>
      <c r="X52" s="47">
        <v>0</v>
      </c>
      <c r="Y52" s="47">
        <v>0</v>
      </c>
      <c r="Z52" s="47">
        <v>0</v>
      </c>
      <c r="AA52" s="47">
        <v>0</v>
      </c>
      <c r="AB52" s="47">
        <v>0</v>
      </c>
      <c r="AC52" s="48">
        <v>0</v>
      </c>
      <c r="AD52" s="55">
        <v>0</v>
      </c>
      <c r="AE52" s="47">
        <v>0</v>
      </c>
      <c r="AF52" s="47">
        <v>0</v>
      </c>
      <c r="AG52" s="47">
        <v>0</v>
      </c>
      <c r="AH52" s="47">
        <v>0</v>
      </c>
      <c r="AI52" s="47">
        <v>0</v>
      </c>
      <c r="AJ52" s="47">
        <v>0</v>
      </c>
      <c r="AK52" s="47">
        <v>0</v>
      </c>
      <c r="AL52" s="47">
        <v>0</v>
      </c>
      <c r="AM52" s="47">
        <v>0</v>
      </c>
      <c r="AN52" s="28">
        <f t="shared" si="19"/>
        <v>0</v>
      </c>
      <c r="AO52" s="28">
        <f t="shared" si="20"/>
        <v>0</v>
      </c>
      <c r="AP52" s="28">
        <f t="shared" si="21"/>
        <v>0</v>
      </c>
      <c r="AQ52" s="28">
        <f t="shared" si="22"/>
        <v>0</v>
      </c>
      <c r="AR52" s="28">
        <f t="shared" si="23"/>
        <v>0</v>
      </c>
      <c r="AS52" s="28">
        <f t="shared" si="24"/>
        <v>0</v>
      </c>
      <c r="AT52" s="28">
        <f t="shared" si="25"/>
        <v>0</v>
      </c>
      <c r="AU52" s="28">
        <f t="shared" si="26"/>
        <v>0</v>
      </c>
      <c r="AV52" s="28">
        <f t="shared" si="27"/>
        <v>0</v>
      </c>
      <c r="AW52" s="28">
        <f t="shared" si="28"/>
        <v>0</v>
      </c>
      <c r="AX52" s="28">
        <f t="shared" si="29"/>
        <v>0</v>
      </c>
    </row>
    <row r="53" spans="1:50" x14ac:dyDescent="0.35">
      <c r="A53" s="25" t="s">
        <v>113</v>
      </c>
      <c r="B53" s="25" t="s">
        <v>114</v>
      </c>
      <c r="C53" s="25" t="s">
        <v>161</v>
      </c>
      <c r="D53" s="25" t="s">
        <v>162</v>
      </c>
      <c r="E53" s="80">
        <v>4</v>
      </c>
      <c r="F53" s="32">
        <f t="shared" si="15"/>
        <v>39.473684210526315</v>
      </c>
      <c r="G53" s="34">
        <f t="shared" si="16"/>
        <v>26.315789473684209</v>
      </c>
      <c r="H53" s="28">
        <f t="shared" si="17"/>
        <v>0</v>
      </c>
      <c r="I53" s="28">
        <f t="shared" si="18"/>
        <v>13.157894736842104</v>
      </c>
      <c r="J53" s="49">
        <v>0</v>
      </c>
      <c r="K53" s="47">
        <v>0</v>
      </c>
      <c r="L53" s="47">
        <v>6.5789473684210522</v>
      </c>
      <c r="M53" s="47">
        <v>6.5789473684210522</v>
      </c>
      <c r="N53" s="47">
        <v>6.5789473684210522</v>
      </c>
      <c r="O53" s="47">
        <v>6.5789473684210522</v>
      </c>
      <c r="P53" s="47">
        <v>0</v>
      </c>
      <c r="Q53" s="47">
        <v>0</v>
      </c>
      <c r="R53" s="47">
        <v>0</v>
      </c>
      <c r="S53" s="48">
        <v>0</v>
      </c>
      <c r="T53" s="49">
        <v>0</v>
      </c>
      <c r="U53" s="47">
        <v>0</v>
      </c>
      <c r="V53" s="47">
        <v>0</v>
      </c>
      <c r="W53" s="47">
        <v>0</v>
      </c>
      <c r="X53" s="47">
        <v>0</v>
      </c>
      <c r="Y53" s="47">
        <v>0</v>
      </c>
      <c r="Z53" s="47">
        <v>0</v>
      </c>
      <c r="AA53" s="47">
        <v>0</v>
      </c>
      <c r="AB53" s="47">
        <v>0</v>
      </c>
      <c r="AC53" s="48">
        <v>0</v>
      </c>
      <c r="AD53" s="55">
        <v>0</v>
      </c>
      <c r="AE53" s="47">
        <v>0</v>
      </c>
      <c r="AF53" s="47">
        <v>0</v>
      </c>
      <c r="AG53" s="47">
        <v>0</v>
      </c>
      <c r="AH53" s="47">
        <v>6.5789473684210522</v>
      </c>
      <c r="AI53" s="47">
        <v>6.5789473684210522</v>
      </c>
      <c r="AJ53" s="47">
        <v>0</v>
      </c>
      <c r="AK53" s="47">
        <v>0</v>
      </c>
      <c r="AL53" s="47">
        <v>0</v>
      </c>
      <c r="AM53" s="47">
        <v>0</v>
      </c>
      <c r="AN53" s="28">
        <f t="shared" si="19"/>
        <v>0</v>
      </c>
      <c r="AO53" s="28">
        <f t="shared" si="20"/>
        <v>0</v>
      </c>
      <c r="AP53" s="28">
        <f t="shared" si="21"/>
        <v>6.5789473684210522</v>
      </c>
      <c r="AQ53" s="28">
        <f t="shared" si="22"/>
        <v>6.5789473684210522</v>
      </c>
      <c r="AR53" s="28">
        <f t="shared" si="23"/>
        <v>13.157894736842104</v>
      </c>
      <c r="AS53" s="28">
        <f t="shared" si="24"/>
        <v>13.157894736842104</v>
      </c>
      <c r="AT53" s="28">
        <f t="shared" si="25"/>
        <v>0</v>
      </c>
      <c r="AU53" s="28">
        <f t="shared" si="26"/>
        <v>0</v>
      </c>
      <c r="AV53" s="28">
        <f t="shared" si="27"/>
        <v>0</v>
      </c>
      <c r="AW53" s="28">
        <f t="shared" si="28"/>
        <v>0</v>
      </c>
      <c r="AX53" s="28">
        <f t="shared" si="29"/>
        <v>39.473684210526315</v>
      </c>
    </row>
    <row r="54" spans="1:50" x14ac:dyDescent="0.35">
      <c r="A54" s="25" t="s">
        <v>113</v>
      </c>
      <c r="B54" s="25" t="s">
        <v>114</v>
      </c>
      <c r="C54" s="25" t="s">
        <v>163</v>
      </c>
      <c r="D54" s="25" t="s">
        <v>164</v>
      </c>
      <c r="E54" s="80">
        <v>3</v>
      </c>
      <c r="F54" s="32">
        <f t="shared" si="15"/>
        <v>190.78947368421049</v>
      </c>
      <c r="G54" s="34">
        <f t="shared" si="16"/>
        <v>111.84210526315788</v>
      </c>
      <c r="H54" s="28">
        <f t="shared" si="17"/>
        <v>32.89473684210526</v>
      </c>
      <c r="I54" s="28">
        <f t="shared" si="18"/>
        <v>46.052631578947363</v>
      </c>
      <c r="J54" s="49">
        <v>6.5789473684210522</v>
      </c>
      <c r="K54" s="47">
        <v>6.5789473684210522</v>
      </c>
      <c r="L54" s="47">
        <v>19.736842105263158</v>
      </c>
      <c r="M54" s="47">
        <v>19.736842105263158</v>
      </c>
      <c r="N54" s="47">
        <v>32.89473684210526</v>
      </c>
      <c r="O54" s="47">
        <v>26.315789473684209</v>
      </c>
      <c r="P54" s="47">
        <v>0</v>
      </c>
      <c r="Q54" s="47">
        <v>0</v>
      </c>
      <c r="R54" s="47">
        <v>0</v>
      </c>
      <c r="S54" s="48">
        <v>0</v>
      </c>
      <c r="T54" s="49">
        <v>0</v>
      </c>
      <c r="U54" s="47">
        <v>0</v>
      </c>
      <c r="V54" s="47">
        <v>6.5789473684210522</v>
      </c>
      <c r="W54" s="47">
        <v>6.5789473684210522</v>
      </c>
      <c r="X54" s="47">
        <v>13.157894736842104</v>
      </c>
      <c r="Y54" s="47">
        <v>6.5789473684210522</v>
      </c>
      <c r="Z54" s="47">
        <v>0</v>
      </c>
      <c r="AA54" s="47">
        <v>0</v>
      </c>
      <c r="AB54" s="47">
        <v>0</v>
      </c>
      <c r="AC54" s="48">
        <v>0</v>
      </c>
      <c r="AD54" s="55">
        <v>0</v>
      </c>
      <c r="AE54" s="47">
        <v>0</v>
      </c>
      <c r="AF54" s="47">
        <v>13.157894736842104</v>
      </c>
      <c r="AG54" s="47">
        <v>6.5789473684210522</v>
      </c>
      <c r="AH54" s="47">
        <v>13.157894736842104</v>
      </c>
      <c r="AI54" s="47">
        <v>13.157894736842104</v>
      </c>
      <c r="AJ54" s="47">
        <v>0</v>
      </c>
      <c r="AK54" s="47">
        <v>0</v>
      </c>
      <c r="AL54" s="47">
        <v>0</v>
      </c>
      <c r="AM54" s="47">
        <v>0</v>
      </c>
      <c r="AN54" s="28">
        <f t="shared" si="19"/>
        <v>6.5789473684210522</v>
      </c>
      <c r="AO54" s="28">
        <f t="shared" si="20"/>
        <v>6.5789473684210522</v>
      </c>
      <c r="AP54" s="28">
        <f t="shared" si="21"/>
        <v>39.473684210526315</v>
      </c>
      <c r="AQ54" s="28">
        <f t="shared" si="22"/>
        <v>32.89473684210526</v>
      </c>
      <c r="AR54" s="28">
        <f t="shared" si="23"/>
        <v>59.210526315789465</v>
      </c>
      <c r="AS54" s="28">
        <f t="shared" si="24"/>
        <v>46.052631578947363</v>
      </c>
      <c r="AT54" s="28">
        <f t="shared" si="25"/>
        <v>0</v>
      </c>
      <c r="AU54" s="28">
        <f t="shared" si="26"/>
        <v>0</v>
      </c>
      <c r="AV54" s="28">
        <f t="shared" si="27"/>
        <v>0</v>
      </c>
      <c r="AW54" s="28">
        <f t="shared" si="28"/>
        <v>0</v>
      </c>
      <c r="AX54" s="28">
        <f t="shared" si="29"/>
        <v>190.78947368421049</v>
      </c>
    </row>
    <row r="55" spans="1:50" x14ac:dyDescent="0.35">
      <c r="A55" s="25" t="s">
        <v>113</v>
      </c>
      <c r="B55" s="25" t="s">
        <v>114</v>
      </c>
      <c r="C55" s="25" t="s">
        <v>165</v>
      </c>
      <c r="D55" s="25" t="s">
        <v>166</v>
      </c>
      <c r="E55" s="80">
        <v>2</v>
      </c>
      <c r="F55" s="32">
        <f t="shared" si="15"/>
        <v>0</v>
      </c>
      <c r="G55" s="34">
        <f t="shared" si="16"/>
        <v>0</v>
      </c>
      <c r="H55" s="28">
        <f t="shared" si="17"/>
        <v>0</v>
      </c>
      <c r="I55" s="28">
        <f t="shared" si="18"/>
        <v>0</v>
      </c>
      <c r="J55" s="49">
        <v>0</v>
      </c>
      <c r="K55" s="47">
        <v>0</v>
      </c>
      <c r="L55" s="47">
        <v>0</v>
      </c>
      <c r="M55" s="47">
        <v>0</v>
      </c>
      <c r="N55" s="47">
        <v>0</v>
      </c>
      <c r="O55" s="47">
        <v>0</v>
      </c>
      <c r="P55" s="47">
        <v>0</v>
      </c>
      <c r="Q55" s="47">
        <v>0</v>
      </c>
      <c r="R55" s="47">
        <v>0</v>
      </c>
      <c r="S55" s="48">
        <v>0</v>
      </c>
      <c r="T55" s="49">
        <v>0</v>
      </c>
      <c r="U55" s="47">
        <v>0</v>
      </c>
      <c r="V55" s="47">
        <v>0</v>
      </c>
      <c r="W55" s="47">
        <v>0</v>
      </c>
      <c r="X55" s="47">
        <v>0</v>
      </c>
      <c r="Y55" s="47">
        <v>0</v>
      </c>
      <c r="Z55" s="47">
        <v>0</v>
      </c>
      <c r="AA55" s="47">
        <v>0</v>
      </c>
      <c r="AB55" s="47">
        <v>0</v>
      </c>
      <c r="AC55" s="48">
        <v>0</v>
      </c>
      <c r="AD55" s="55">
        <v>0</v>
      </c>
      <c r="AE55" s="47">
        <v>0</v>
      </c>
      <c r="AF55" s="47">
        <v>0</v>
      </c>
      <c r="AG55" s="47">
        <v>0</v>
      </c>
      <c r="AH55" s="47">
        <v>0</v>
      </c>
      <c r="AI55" s="47">
        <v>0</v>
      </c>
      <c r="AJ55" s="47">
        <v>0</v>
      </c>
      <c r="AK55" s="47">
        <v>0</v>
      </c>
      <c r="AL55" s="47">
        <v>0</v>
      </c>
      <c r="AM55" s="47">
        <v>0</v>
      </c>
      <c r="AN55" s="28">
        <f t="shared" si="19"/>
        <v>0</v>
      </c>
      <c r="AO55" s="28">
        <f t="shared" si="20"/>
        <v>0</v>
      </c>
      <c r="AP55" s="28">
        <f t="shared" si="21"/>
        <v>0</v>
      </c>
      <c r="AQ55" s="28">
        <f t="shared" si="22"/>
        <v>0</v>
      </c>
      <c r="AR55" s="28">
        <f t="shared" si="23"/>
        <v>0</v>
      </c>
      <c r="AS55" s="28">
        <f t="shared" si="24"/>
        <v>0</v>
      </c>
      <c r="AT55" s="28">
        <f t="shared" si="25"/>
        <v>0</v>
      </c>
      <c r="AU55" s="28">
        <f t="shared" si="26"/>
        <v>0</v>
      </c>
      <c r="AV55" s="28">
        <f t="shared" si="27"/>
        <v>0</v>
      </c>
      <c r="AW55" s="28">
        <f t="shared" si="28"/>
        <v>0</v>
      </c>
      <c r="AX55" s="28">
        <f t="shared" si="29"/>
        <v>0</v>
      </c>
    </row>
    <row r="56" spans="1:50" x14ac:dyDescent="0.35">
      <c r="A56" s="25" t="s">
        <v>113</v>
      </c>
      <c r="B56" s="25" t="s">
        <v>114</v>
      </c>
      <c r="C56" s="25" t="s">
        <v>167</v>
      </c>
      <c r="D56" s="25" t="s">
        <v>168</v>
      </c>
      <c r="E56" s="80">
        <v>2</v>
      </c>
      <c r="F56" s="32">
        <f t="shared" si="15"/>
        <v>0</v>
      </c>
      <c r="G56" s="34">
        <f t="shared" si="16"/>
        <v>0</v>
      </c>
      <c r="H56" s="28">
        <f t="shared" si="17"/>
        <v>0</v>
      </c>
      <c r="I56" s="28">
        <f t="shared" si="18"/>
        <v>0</v>
      </c>
      <c r="J56" s="49">
        <v>0</v>
      </c>
      <c r="K56" s="47">
        <v>0</v>
      </c>
      <c r="L56" s="47">
        <v>0</v>
      </c>
      <c r="M56" s="47">
        <v>0</v>
      </c>
      <c r="N56" s="47">
        <v>0</v>
      </c>
      <c r="O56" s="47">
        <v>0</v>
      </c>
      <c r="P56" s="47">
        <v>0</v>
      </c>
      <c r="Q56" s="47">
        <v>0</v>
      </c>
      <c r="R56" s="47">
        <v>0</v>
      </c>
      <c r="S56" s="48">
        <v>0</v>
      </c>
      <c r="T56" s="49">
        <v>0</v>
      </c>
      <c r="U56" s="47">
        <v>0</v>
      </c>
      <c r="V56" s="47">
        <v>0</v>
      </c>
      <c r="W56" s="47">
        <v>0</v>
      </c>
      <c r="X56" s="47">
        <v>0</v>
      </c>
      <c r="Y56" s="47">
        <v>0</v>
      </c>
      <c r="Z56" s="47">
        <v>0</v>
      </c>
      <c r="AA56" s="47">
        <v>0</v>
      </c>
      <c r="AB56" s="47">
        <v>0</v>
      </c>
      <c r="AC56" s="48">
        <v>0</v>
      </c>
      <c r="AD56" s="55">
        <v>0</v>
      </c>
      <c r="AE56" s="47">
        <v>0</v>
      </c>
      <c r="AF56" s="47">
        <v>0</v>
      </c>
      <c r="AG56" s="47">
        <v>0</v>
      </c>
      <c r="AH56" s="47">
        <v>0</v>
      </c>
      <c r="AI56" s="47">
        <v>0</v>
      </c>
      <c r="AJ56" s="47">
        <v>0</v>
      </c>
      <c r="AK56" s="47">
        <v>0</v>
      </c>
      <c r="AL56" s="47">
        <v>0</v>
      </c>
      <c r="AM56" s="47">
        <v>0</v>
      </c>
      <c r="AN56" s="28">
        <f t="shared" si="19"/>
        <v>0</v>
      </c>
      <c r="AO56" s="28">
        <f t="shared" si="20"/>
        <v>0</v>
      </c>
      <c r="AP56" s="28">
        <f t="shared" si="21"/>
        <v>0</v>
      </c>
      <c r="AQ56" s="28">
        <f t="shared" si="22"/>
        <v>0</v>
      </c>
      <c r="AR56" s="28">
        <f t="shared" si="23"/>
        <v>0</v>
      </c>
      <c r="AS56" s="28">
        <f t="shared" si="24"/>
        <v>0</v>
      </c>
      <c r="AT56" s="28">
        <f t="shared" si="25"/>
        <v>0</v>
      </c>
      <c r="AU56" s="28">
        <f t="shared" si="26"/>
        <v>0</v>
      </c>
      <c r="AV56" s="28">
        <f t="shared" si="27"/>
        <v>0</v>
      </c>
      <c r="AW56" s="28">
        <f t="shared" si="28"/>
        <v>0</v>
      </c>
      <c r="AX56" s="28">
        <f t="shared" si="29"/>
        <v>0</v>
      </c>
    </row>
    <row r="57" spans="1:50" x14ac:dyDescent="0.35">
      <c r="A57" s="25" t="s">
        <v>169</v>
      </c>
      <c r="B57" s="25" t="s">
        <v>170</v>
      </c>
      <c r="C57" s="25" t="s">
        <v>171</v>
      </c>
      <c r="D57" s="25" t="s">
        <v>172</v>
      </c>
      <c r="E57" s="80">
        <v>2</v>
      </c>
      <c r="F57" s="32">
        <f t="shared" si="15"/>
        <v>157.89473684210526</v>
      </c>
      <c r="G57" s="34">
        <f t="shared" si="16"/>
        <v>26.315789473684209</v>
      </c>
      <c r="H57" s="28">
        <f t="shared" si="17"/>
        <v>39.473684210526315</v>
      </c>
      <c r="I57" s="28">
        <f t="shared" si="18"/>
        <v>92.105263157894726</v>
      </c>
      <c r="J57" s="49">
        <v>0</v>
      </c>
      <c r="K57" s="47">
        <v>0</v>
      </c>
      <c r="L57" s="47">
        <v>6.5789473684210522</v>
      </c>
      <c r="M57" s="47">
        <v>6.5789473684210522</v>
      </c>
      <c r="N57" s="47">
        <v>6.5789473684210522</v>
      </c>
      <c r="O57" s="47">
        <v>6.5789473684210522</v>
      </c>
      <c r="P57" s="47">
        <v>0</v>
      </c>
      <c r="Q57" s="47">
        <v>0</v>
      </c>
      <c r="R57" s="47">
        <v>0</v>
      </c>
      <c r="S57" s="48">
        <v>0</v>
      </c>
      <c r="T57" s="49">
        <v>0</v>
      </c>
      <c r="U57" s="47">
        <v>0</v>
      </c>
      <c r="V57" s="47">
        <v>6.5789473684210522</v>
      </c>
      <c r="W57" s="47">
        <v>6.5789473684210522</v>
      </c>
      <c r="X57" s="47">
        <v>13.157894736842104</v>
      </c>
      <c r="Y57" s="47">
        <v>13.157894736842104</v>
      </c>
      <c r="Z57" s="47">
        <v>0</v>
      </c>
      <c r="AA57" s="47">
        <v>0</v>
      </c>
      <c r="AB57" s="47">
        <v>0</v>
      </c>
      <c r="AC57" s="48">
        <v>0</v>
      </c>
      <c r="AD57" s="55">
        <v>0</v>
      </c>
      <c r="AE57" s="47">
        <v>0</v>
      </c>
      <c r="AF57" s="47">
        <v>19.736842105263158</v>
      </c>
      <c r="AG57" s="47">
        <v>19.736842105263158</v>
      </c>
      <c r="AH57" s="47">
        <v>26.315789473684209</v>
      </c>
      <c r="AI57" s="47">
        <v>26.315789473684209</v>
      </c>
      <c r="AJ57" s="47">
        <v>0</v>
      </c>
      <c r="AK57" s="47">
        <v>0</v>
      </c>
      <c r="AL57" s="47">
        <v>0</v>
      </c>
      <c r="AM57" s="47">
        <v>0</v>
      </c>
      <c r="AN57" s="28">
        <f t="shared" si="19"/>
        <v>0</v>
      </c>
      <c r="AO57" s="28">
        <f t="shared" si="20"/>
        <v>0</v>
      </c>
      <c r="AP57" s="28">
        <f t="shared" si="21"/>
        <v>32.89473684210526</v>
      </c>
      <c r="AQ57" s="28">
        <f t="shared" si="22"/>
        <v>32.89473684210526</v>
      </c>
      <c r="AR57" s="28">
        <f t="shared" si="23"/>
        <v>46.05263157894737</v>
      </c>
      <c r="AS57" s="28">
        <f t="shared" si="24"/>
        <v>46.05263157894737</v>
      </c>
      <c r="AT57" s="28">
        <f t="shared" si="25"/>
        <v>0</v>
      </c>
      <c r="AU57" s="28">
        <f t="shared" si="26"/>
        <v>0</v>
      </c>
      <c r="AV57" s="28">
        <f t="shared" si="27"/>
        <v>0</v>
      </c>
      <c r="AW57" s="28">
        <f t="shared" si="28"/>
        <v>0</v>
      </c>
      <c r="AX57" s="28">
        <f t="shared" si="29"/>
        <v>157.89473684210526</v>
      </c>
    </row>
    <row r="58" spans="1:50" x14ac:dyDescent="0.35">
      <c r="A58" s="25" t="s">
        <v>169</v>
      </c>
      <c r="B58" s="25" t="s">
        <v>170</v>
      </c>
      <c r="C58" s="25" t="s">
        <v>173</v>
      </c>
      <c r="D58" s="25" t="s">
        <v>174</v>
      </c>
      <c r="E58" s="80">
        <v>2</v>
      </c>
      <c r="F58" s="32">
        <f t="shared" si="15"/>
        <v>0</v>
      </c>
      <c r="G58" s="34">
        <f t="shared" si="16"/>
        <v>0</v>
      </c>
      <c r="H58" s="28">
        <f t="shared" si="17"/>
        <v>0</v>
      </c>
      <c r="I58" s="28">
        <f t="shared" si="18"/>
        <v>0</v>
      </c>
      <c r="J58" s="49">
        <v>0</v>
      </c>
      <c r="K58" s="47">
        <v>0</v>
      </c>
      <c r="L58" s="47">
        <v>0</v>
      </c>
      <c r="M58" s="47">
        <v>0</v>
      </c>
      <c r="N58" s="47">
        <v>0</v>
      </c>
      <c r="O58" s="47">
        <v>0</v>
      </c>
      <c r="P58" s="47">
        <v>0</v>
      </c>
      <c r="Q58" s="47">
        <v>0</v>
      </c>
      <c r="R58" s="47">
        <v>0</v>
      </c>
      <c r="S58" s="48">
        <v>0</v>
      </c>
      <c r="T58" s="49">
        <v>0</v>
      </c>
      <c r="U58" s="47">
        <v>0</v>
      </c>
      <c r="V58" s="47">
        <v>0</v>
      </c>
      <c r="W58" s="47">
        <v>0</v>
      </c>
      <c r="X58" s="47">
        <v>0</v>
      </c>
      <c r="Y58" s="47">
        <v>0</v>
      </c>
      <c r="Z58" s="47">
        <v>0</v>
      </c>
      <c r="AA58" s="47">
        <v>0</v>
      </c>
      <c r="AB58" s="47">
        <v>0</v>
      </c>
      <c r="AC58" s="48">
        <v>0</v>
      </c>
      <c r="AD58" s="55">
        <v>0</v>
      </c>
      <c r="AE58" s="47">
        <v>0</v>
      </c>
      <c r="AF58" s="47">
        <v>0</v>
      </c>
      <c r="AG58" s="47">
        <v>0</v>
      </c>
      <c r="AH58" s="47">
        <v>0</v>
      </c>
      <c r="AI58" s="47">
        <v>0</v>
      </c>
      <c r="AJ58" s="47">
        <v>0</v>
      </c>
      <c r="AK58" s="47">
        <v>0</v>
      </c>
      <c r="AL58" s="47">
        <v>0</v>
      </c>
      <c r="AM58" s="47">
        <v>0</v>
      </c>
      <c r="AN58" s="28">
        <f t="shared" si="19"/>
        <v>0</v>
      </c>
      <c r="AO58" s="28">
        <f t="shared" si="20"/>
        <v>0</v>
      </c>
      <c r="AP58" s="28">
        <f t="shared" si="21"/>
        <v>0</v>
      </c>
      <c r="AQ58" s="28">
        <f t="shared" si="22"/>
        <v>0</v>
      </c>
      <c r="AR58" s="28">
        <f t="shared" si="23"/>
        <v>0</v>
      </c>
      <c r="AS58" s="28">
        <f t="shared" si="24"/>
        <v>0</v>
      </c>
      <c r="AT58" s="28">
        <f t="shared" si="25"/>
        <v>0</v>
      </c>
      <c r="AU58" s="28">
        <f t="shared" si="26"/>
        <v>0</v>
      </c>
      <c r="AV58" s="28">
        <f t="shared" si="27"/>
        <v>0</v>
      </c>
      <c r="AW58" s="28">
        <f t="shared" si="28"/>
        <v>0</v>
      </c>
      <c r="AX58" s="28">
        <f t="shared" si="29"/>
        <v>0</v>
      </c>
    </row>
    <row r="59" spans="1:50" x14ac:dyDescent="0.35">
      <c r="A59" s="25" t="s">
        <v>169</v>
      </c>
      <c r="B59" s="25" t="s">
        <v>170</v>
      </c>
      <c r="C59" s="25" t="s">
        <v>175</v>
      </c>
      <c r="D59" s="25" t="s">
        <v>176</v>
      </c>
      <c r="E59" s="80">
        <v>4</v>
      </c>
      <c r="F59" s="32">
        <f t="shared" si="15"/>
        <v>157.89473684210526</v>
      </c>
      <c r="G59" s="34">
        <f t="shared" si="16"/>
        <v>26.315789473684209</v>
      </c>
      <c r="H59" s="28">
        <f t="shared" si="17"/>
        <v>39.473684210526315</v>
      </c>
      <c r="I59" s="28">
        <f t="shared" si="18"/>
        <v>92.105263157894726</v>
      </c>
      <c r="J59" s="49">
        <v>0</v>
      </c>
      <c r="K59" s="47">
        <v>0</v>
      </c>
      <c r="L59" s="47">
        <v>6.5789473684210522</v>
      </c>
      <c r="M59" s="47">
        <v>6.5789473684210522</v>
      </c>
      <c r="N59" s="47">
        <v>6.5789473684210522</v>
      </c>
      <c r="O59" s="47">
        <v>6.5789473684210522</v>
      </c>
      <c r="P59" s="47">
        <v>0</v>
      </c>
      <c r="Q59" s="47">
        <v>0</v>
      </c>
      <c r="R59" s="47">
        <v>0</v>
      </c>
      <c r="S59" s="48">
        <v>0</v>
      </c>
      <c r="T59" s="49">
        <v>0</v>
      </c>
      <c r="U59" s="47">
        <v>0</v>
      </c>
      <c r="V59" s="47">
        <v>6.5789473684210522</v>
      </c>
      <c r="W59" s="47">
        <v>6.5789473684210522</v>
      </c>
      <c r="X59" s="47">
        <v>13.157894736842104</v>
      </c>
      <c r="Y59" s="47">
        <v>13.157894736842104</v>
      </c>
      <c r="Z59" s="47">
        <v>0</v>
      </c>
      <c r="AA59" s="47">
        <v>0</v>
      </c>
      <c r="AB59" s="47">
        <v>0</v>
      </c>
      <c r="AC59" s="48">
        <v>0</v>
      </c>
      <c r="AD59" s="55">
        <v>0</v>
      </c>
      <c r="AE59" s="47">
        <v>0</v>
      </c>
      <c r="AF59" s="47">
        <v>19.736842105263158</v>
      </c>
      <c r="AG59" s="47">
        <v>19.736842105263158</v>
      </c>
      <c r="AH59" s="47">
        <v>26.315789473684209</v>
      </c>
      <c r="AI59" s="47">
        <v>26.315789473684209</v>
      </c>
      <c r="AJ59" s="47">
        <v>0</v>
      </c>
      <c r="AK59" s="47">
        <v>0</v>
      </c>
      <c r="AL59" s="47">
        <v>0</v>
      </c>
      <c r="AM59" s="47">
        <v>0</v>
      </c>
      <c r="AN59" s="28">
        <f t="shared" si="19"/>
        <v>0</v>
      </c>
      <c r="AO59" s="28">
        <f t="shared" si="20"/>
        <v>0</v>
      </c>
      <c r="AP59" s="28">
        <f t="shared" si="21"/>
        <v>32.89473684210526</v>
      </c>
      <c r="AQ59" s="28">
        <f t="shared" si="22"/>
        <v>32.89473684210526</v>
      </c>
      <c r="AR59" s="28">
        <f t="shared" si="23"/>
        <v>46.05263157894737</v>
      </c>
      <c r="AS59" s="28">
        <f t="shared" si="24"/>
        <v>46.05263157894737</v>
      </c>
      <c r="AT59" s="28">
        <f t="shared" si="25"/>
        <v>0</v>
      </c>
      <c r="AU59" s="28">
        <f t="shared" si="26"/>
        <v>0</v>
      </c>
      <c r="AV59" s="28">
        <f t="shared" si="27"/>
        <v>0</v>
      </c>
      <c r="AW59" s="28">
        <f t="shared" si="28"/>
        <v>0</v>
      </c>
      <c r="AX59" s="28">
        <f t="shared" si="29"/>
        <v>157.89473684210526</v>
      </c>
    </row>
    <row r="60" spans="1:50" x14ac:dyDescent="0.35">
      <c r="A60" s="25" t="s">
        <v>169</v>
      </c>
      <c r="B60" s="25" t="s">
        <v>170</v>
      </c>
      <c r="C60" s="25" t="s">
        <v>177</v>
      </c>
      <c r="D60" s="25" t="s">
        <v>178</v>
      </c>
      <c r="E60" s="80">
        <v>3</v>
      </c>
      <c r="F60" s="32">
        <f t="shared" si="15"/>
        <v>0</v>
      </c>
      <c r="G60" s="34">
        <f t="shared" si="16"/>
        <v>0</v>
      </c>
      <c r="H60" s="28">
        <f t="shared" si="17"/>
        <v>0</v>
      </c>
      <c r="I60" s="28">
        <f t="shared" si="18"/>
        <v>0</v>
      </c>
      <c r="J60" s="49">
        <v>0</v>
      </c>
      <c r="K60" s="47">
        <v>0</v>
      </c>
      <c r="L60" s="47">
        <v>0</v>
      </c>
      <c r="M60" s="47">
        <v>0</v>
      </c>
      <c r="N60" s="47">
        <v>0</v>
      </c>
      <c r="O60" s="47">
        <v>0</v>
      </c>
      <c r="P60" s="47">
        <v>0</v>
      </c>
      <c r="Q60" s="47">
        <v>0</v>
      </c>
      <c r="R60" s="47">
        <v>0</v>
      </c>
      <c r="S60" s="48">
        <v>0</v>
      </c>
      <c r="T60" s="49">
        <v>0</v>
      </c>
      <c r="U60" s="47">
        <v>0</v>
      </c>
      <c r="V60" s="47">
        <v>0</v>
      </c>
      <c r="W60" s="47">
        <v>0</v>
      </c>
      <c r="X60" s="47">
        <v>0</v>
      </c>
      <c r="Y60" s="47">
        <v>0</v>
      </c>
      <c r="Z60" s="47">
        <v>0</v>
      </c>
      <c r="AA60" s="47">
        <v>0</v>
      </c>
      <c r="AB60" s="47">
        <v>0</v>
      </c>
      <c r="AC60" s="48">
        <v>0</v>
      </c>
      <c r="AD60" s="55">
        <v>0</v>
      </c>
      <c r="AE60" s="47">
        <v>0</v>
      </c>
      <c r="AF60" s="47">
        <v>0</v>
      </c>
      <c r="AG60" s="47">
        <v>0</v>
      </c>
      <c r="AH60" s="47">
        <v>0</v>
      </c>
      <c r="AI60" s="47">
        <v>0</v>
      </c>
      <c r="AJ60" s="47">
        <v>0</v>
      </c>
      <c r="AK60" s="47">
        <v>0</v>
      </c>
      <c r="AL60" s="47">
        <v>0</v>
      </c>
      <c r="AM60" s="47">
        <v>0</v>
      </c>
      <c r="AN60" s="28">
        <f t="shared" si="19"/>
        <v>0</v>
      </c>
      <c r="AO60" s="28">
        <f t="shared" si="20"/>
        <v>0</v>
      </c>
      <c r="AP60" s="28">
        <f t="shared" si="21"/>
        <v>0</v>
      </c>
      <c r="AQ60" s="28">
        <f t="shared" si="22"/>
        <v>0</v>
      </c>
      <c r="AR60" s="28">
        <f t="shared" si="23"/>
        <v>0</v>
      </c>
      <c r="AS60" s="28">
        <f t="shared" si="24"/>
        <v>0</v>
      </c>
      <c r="AT60" s="28">
        <f t="shared" si="25"/>
        <v>0</v>
      </c>
      <c r="AU60" s="28">
        <f t="shared" si="26"/>
        <v>0</v>
      </c>
      <c r="AV60" s="28">
        <f t="shared" si="27"/>
        <v>0</v>
      </c>
      <c r="AW60" s="28">
        <f t="shared" si="28"/>
        <v>0</v>
      </c>
      <c r="AX60" s="28">
        <f t="shared" si="29"/>
        <v>0</v>
      </c>
    </row>
    <row r="61" spans="1:50" x14ac:dyDescent="0.35">
      <c r="A61" s="25" t="s">
        <v>169</v>
      </c>
      <c r="B61" s="25" t="s">
        <v>170</v>
      </c>
      <c r="C61" s="25" t="s">
        <v>179</v>
      </c>
      <c r="D61" s="25" t="s">
        <v>180</v>
      </c>
      <c r="E61" s="80">
        <v>2</v>
      </c>
      <c r="F61" s="32">
        <f t="shared" si="15"/>
        <v>0</v>
      </c>
      <c r="G61" s="34">
        <f t="shared" si="16"/>
        <v>0</v>
      </c>
      <c r="H61" s="28">
        <f t="shared" si="17"/>
        <v>0</v>
      </c>
      <c r="I61" s="28">
        <f t="shared" si="18"/>
        <v>0</v>
      </c>
      <c r="J61" s="49">
        <v>0</v>
      </c>
      <c r="K61" s="47">
        <v>0</v>
      </c>
      <c r="L61" s="47">
        <v>0</v>
      </c>
      <c r="M61" s="47">
        <v>0</v>
      </c>
      <c r="N61" s="47">
        <v>0</v>
      </c>
      <c r="O61" s="47">
        <v>0</v>
      </c>
      <c r="P61" s="47">
        <v>0</v>
      </c>
      <c r="Q61" s="47">
        <v>0</v>
      </c>
      <c r="R61" s="47">
        <v>0</v>
      </c>
      <c r="S61" s="48">
        <v>0</v>
      </c>
      <c r="T61" s="49">
        <v>0</v>
      </c>
      <c r="U61" s="47">
        <v>0</v>
      </c>
      <c r="V61" s="47">
        <v>0</v>
      </c>
      <c r="W61" s="47">
        <v>0</v>
      </c>
      <c r="X61" s="47">
        <v>0</v>
      </c>
      <c r="Y61" s="47">
        <v>0</v>
      </c>
      <c r="Z61" s="47">
        <v>0</v>
      </c>
      <c r="AA61" s="47">
        <v>0</v>
      </c>
      <c r="AB61" s="47">
        <v>0</v>
      </c>
      <c r="AC61" s="48">
        <v>0</v>
      </c>
      <c r="AD61" s="55">
        <v>0</v>
      </c>
      <c r="AE61" s="47">
        <v>0</v>
      </c>
      <c r="AF61" s="47">
        <v>0</v>
      </c>
      <c r="AG61" s="47">
        <v>0</v>
      </c>
      <c r="AH61" s="47">
        <v>0</v>
      </c>
      <c r="AI61" s="47">
        <v>0</v>
      </c>
      <c r="AJ61" s="47">
        <v>0</v>
      </c>
      <c r="AK61" s="47">
        <v>0</v>
      </c>
      <c r="AL61" s="47">
        <v>0</v>
      </c>
      <c r="AM61" s="47">
        <v>0</v>
      </c>
      <c r="AN61" s="28">
        <f t="shared" si="19"/>
        <v>0</v>
      </c>
      <c r="AO61" s="28">
        <f t="shared" si="20"/>
        <v>0</v>
      </c>
      <c r="AP61" s="28">
        <f t="shared" si="21"/>
        <v>0</v>
      </c>
      <c r="AQ61" s="28">
        <f t="shared" si="22"/>
        <v>0</v>
      </c>
      <c r="AR61" s="28">
        <f t="shared" si="23"/>
        <v>0</v>
      </c>
      <c r="AS61" s="28">
        <f t="shared" si="24"/>
        <v>0</v>
      </c>
      <c r="AT61" s="28">
        <f t="shared" si="25"/>
        <v>0</v>
      </c>
      <c r="AU61" s="28">
        <f t="shared" si="26"/>
        <v>0</v>
      </c>
      <c r="AV61" s="28">
        <f t="shared" si="27"/>
        <v>0</v>
      </c>
      <c r="AW61" s="28">
        <f t="shared" si="28"/>
        <v>0</v>
      </c>
      <c r="AX61" s="28">
        <f t="shared" si="29"/>
        <v>0</v>
      </c>
    </row>
    <row r="62" spans="1:50" x14ac:dyDescent="0.35">
      <c r="A62" s="25" t="s">
        <v>169</v>
      </c>
      <c r="B62" s="25" t="s">
        <v>170</v>
      </c>
      <c r="C62" s="25" t="s">
        <v>181</v>
      </c>
      <c r="D62" s="25" t="s">
        <v>182</v>
      </c>
      <c r="E62" s="80">
        <v>3</v>
      </c>
      <c r="F62" s="32">
        <f t="shared" si="15"/>
        <v>118.42105263157893</v>
      </c>
      <c r="G62" s="34">
        <f t="shared" si="16"/>
        <v>26.315789473684209</v>
      </c>
      <c r="H62" s="28">
        <f t="shared" si="17"/>
        <v>26.315789473684209</v>
      </c>
      <c r="I62" s="28">
        <f t="shared" si="18"/>
        <v>65.78947368421052</v>
      </c>
      <c r="J62" s="49">
        <v>0</v>
      </c>
      <c r="K62" s="47">
        <v>0</v>
      </c>
      <c r="L62" s="47">
        <v>6.5789473684210522</v>
      </c>
      <c r="M62" s="47">
        <v>6.5789473684210522</v>
      </c>
      <c r="N62" s="47">
        <v>6.5789473684210522</v>
      </c>
      <c r="O62" s="47">
        <v>6.5789473684210522</v>
      </c>
      <c r="P62" s="47">
        <v>0</v>
      </c>
      <c r="Q62" s="47">
        <v>0</v>
      </c>
      <c r="R62" s="47">
        <v>0</v>
      </c>
      <c r="S62" s="48">
        <v>0</v>
      </c>
      <c r="T62" s="49">
        <v>0</v>
      </c>
      <c r="U62" s="47">
        <v>0</v>
      </c>
      <c r="V62" s="47">
        <v>6.5789473684210522</v>
      </c>
      <c r="W62" s="47">
        <v>6.5789473684210522</v>
      </c>
      <c r="X62" s="47">
        <v>6.5789473684210522</v>
      </c>
      <c r="Y62" s="47">
        <v>6.5789473684210522</v>
      </c>
      <c r="Z62" s="47">
        <v>0</v>
      </c>
      <c r="AA62" s="47">
        <v>0</v>
      </c>
      <c r="AB62" s="47">
        <v>0</v>
      </c>
      <c r="AC62" s="48">
        <v>0</v>
      </c>
      <c r="AD62" s="55">
        <v>0</v>
      </c>
      <c r="AE62" s="47">
        <v>0</v>
      </c>
      <c r="AF62" s="47">
        <v>13.157894736842104</v>
      </c>
      <c r="AG62" s="47">
        <v>13.157894736842104</v>
      </c>
      <c r="AH62" s="47">
        <v>19.736842105263158</v>
      </c>
      <c r="AI62" s="47">
        <v>19.736842105263158</v>
      </c>
      <c r="AJ62" s="47">
        <v>0</v>
      </c>
      <c r="AK62" s="47">
        <v>0</v>
      </c>
      <c r="AL62" s="47">
        <v>0</v>
      </c>
      <c r="AM62" s="47">
        <v>0</v>
      </c>
      <c r="AN62" s="28">
        <f t="shared" si="19"/>
        <v>0</v>
      </c>
      <c r="AO62" s="28">
        <f t="shared" si="20"/>
        <v>0</v>
      </c>
      <c r="AP62" s="28">
        <f t="shared" si="21"/>
        <v>26.315789473684209</v>
      </c>
      <c r="AQ62" s="28">
        <f t="shared" si="22"/>
        <v>26.315789473684209</v>
      </c>
      <c r="AR62" s="28">
        <f t="shared" si="23"/>
        <v>32.89473684210526</v>
      </c>
      <c r="AS62" s="28">
        <f t="shared" si="24"/>
        <v>32.89473684210526</v>
      </c>
      <c r="AT62" s="28">
        <f t="shared" si="25"/>
        <v>0</v>
      </c>
      <c r="AU62" s="28">
        <f t="shared" si="26"/>
        <v>0</v>
      </c>
      <c r="AV62" s="28">
        <f t="shared" si="27"/>
        <v>0</v>
      </c>
      <c r="AW62" s="28">
        <f t="shared" si="28"/>
        <v>0</v>
      </c>
      <c r="AX62" s="28">
        <f t="shared" si="29"/>
        <v>118.42105263157893</v>
      </c>
    </row>
    <row r="63" spans="1:50" x14ac:dyDescent="0.35">
      <c r="A63" s="25" t="s">
        <v>169</v>
      </c>
      <c r="B63" s="25" t="s">
        <v>170</v>
      </c>
      <c r="C63" s="25" t="s">
        <v>183</v>
      </c>
      <c r="D63" s="25" t="s">
        <v>184</v>
      </c>
      <c r="E63" s="80">
        <v>4</v>
      </c>
      <c r="F63" s="32">
        <f t="shared" si="15"/>
        <v>144.73684210526312</v>
      </c>
      <c r="G63" s="34">
        <f t="shared" si="16"/>
        <v>26.315789473684209</v>
      </c>
      <c r="H63" s="28">
        <f t="shared" si="17"/>
        <v>32.89473684210526</v>
      </c>
      <c r="I63" s="28">
        <f t="shared" si="18"/>
        <v>85.526315789473671</v>
      </c>
      <c r="J63" s="49">
        <v>0</v>
      </c>
      <c r="K63" s="47">
        <v>0</v>
      </c>
      <c r="L63" s="47">
        <v>6.5789473684210522</v>
      </c>
      <c r="M63" s="47">
        <v>6.5789473684210522</v>
      </c>
      <c r="N63" s="47">
        <v>6.5789473684210522</v>
      </c>
      <c r="O63" s="47">
        <v>6.5789473684210522</v>
      </c>
      <c r="P63" s="47">
        <v>0</v>
      </c>
      <c r="Q63" s="47">
        <v>0</v>
      </c>
      <c r="R63" s="47">
        <v>0</v>
      </c>
      <c r="S63" s="48">
        <v>0</v>
      </c>
      <c r="T63" s="49">
        <v>0</v>
      </c>
      <c r="U63" s="47">
        <v>0</v>
      </c>
      <c r="V63" s="47">
        <v>6.5789473684210522</v>
      </c>
      <c r="W63" s="47">
        <v>6.5789473684210522</v>
      </c>
      <c r="X63" s="47">
        <v>13.157894736842104</v>
      </c>
      <c r="Y63" s="47">
        <v>6.5789473684210522</v>
      </c>
      <c r="Z63" s="47">
        <v>0</v>
      </c>
      <c r="AA63" s="47">
        <v>0</v>
      </c>
      <c r="AB63" s="47">
        <v>0</v>
      </c>
      <c r="AC63" s="48">
        <v>0</v>
      </c>
      <c r="AD63" s="55">
        <v>0</v>
      </c>
      <c r="AE63" s="47">
        <v>0</v>
      </c>
      <c r="AF63" s="47">
        <v>19.736842105263158</v>
      </c>
      <c r="AG63" s="47">
        <v>13.157894736842104</v>
      </c>
      <c r="AH63" s="47">
        <v>26.315789473684209</v>
      </c>
      <c r="AI63" s="47">
        <v>26.315789473684209</v>
      </c>
      <c r="AJ63" s="47">
        <v>0</v>
      </c>
      <c r="AK63" s="47">
        <v>0</v>
      </c>
      <c r="AL63" s="47">
        <v>0</v>
      </c>
      <c r="AM63" s="47">
        <v>0</v>
      </c>
      <c r="AN63" s="28">
        <f t="shared" si="19"/>
        <v>0</v>
      </c>
      <c r="AO63" s="28">
        <f t="shared" si="20"/>
        <v>0</v>
      </c>
      <c r="AP63" s="28">
        <f t="shared" si="21"/>
        <v>32.89473684210526</v>
      </c>
      <c r="AQ63" s="28">
        <f t="shared" si="22"/>
        <v>26.315789473684209</v>
      </c>
      <c r="AR63" s="28">
        <f t="shared" si="23"/>
        <v>46.05263157894737</v>
      </c>
      <c r="AS63" s="28">
        <f t="shared" si="24"/>
        <v>39.473684210526315</v>
      </c>
      <c r="AT63" s="28">
        <f t="shared" si="25"/>
        <v>0</v>
      </c>
      <c r="AU63" s="28">
        <f t="shared" si="26"/>
        <v>0</v>
      </c>
      <c r="AV63" s="28">
        <f t="shared" si="27"/>
        <v>0</v>
      </c>
      <c r="AW63" s="28">
        <f t="shared" si="28"/>
        <v>0</v>
      </c>
      <c r="AX63" s="28">
        <f t="shared" si="29"/>
        <v>144.73684210526315</v>
      </c>
    </row>
    <row r="64" spans="1:50" x14ac:dyDescent="0.35">
      <c r="A64" s="25" t="s">
        <v>169</v>
      </c>
      <c r="B64" s="25" t="s">
        <v>170</v>
      </c>
      <c r="C64" s="25" t="s">
        <v>185</v>
      </c>
      <c r="D64" s="25" t="s">
        <v>186</v>
      </c>
      <c r="E64" s="80">
        <v>4</v>
      </c>
      <c r="F64" s="32">
        <f t="shared" si="15"/>
        <v>0</v>
      </c>
      <c r="G64" s="34">
        <f t="shared" si="16"/>
        <v>0</v>
      </c>
      <c r="H64" s="28">
        <f t="shared" si="17"/>
        <v>0</v>
      </c>
      <c r="I64" s="28">
        <f t="shared" si="18"/>
        <v>0</v>
      </c>
      <c r="J64" s="49">
        <v>0</v>
      </c>
      <c r="K64" s="47">
        <v>0</v>
      </c>
      <c r="L64" s="47">
        <v>0</v>
      </c>
      <c r="M64" s="47">
        <v>0</v>
      </c>
      <c r="N64" s="47">
        <v>0</v>
      </c>
      <c r="O64" s="47">
        <v>0</v>
      </c>
      <c r="P64" s="47">
        <v>0</v>
      </c>
      <c r="Q64" s="47">
        <v>0</v>
      </c>
      <c r="R64" s="47">
        <v>0</v>
      </c>
      <c r="S64" s="48">
        <v>0</v>
      </c>
      <c r="T64" s="49">
        <v>0</v>
      </c>
      <c r="U64" s="47">
        <v>0</v>
      </c>
      <c r="V64" s="47">
        <v>0</v>
      </c>
      <c r="W64" s="47">
        <v>0</v>
      </c>
      <c r="X64" s="47">
        <v>0</v>
      </c>
      <c r="Y64" s="47">
        <v>0</v>
      </c>
      <c r="Z64" s="47">
        <v>0</v>
      </c>
      <c r="AA64" s="47">
        <v>0</v>
      </c>
      <c r="AB64" s="47">
        <v>0</v>
      </c>
      <c r="AC64" s="48">
        <v>0</v>
      </c>
      <c r="AD64" s="55">
        <v>0</v>
      </c>
      <c r="AE64" s="47">
        <v>0</v>
      </c>
      <c r="AF64" s="47">
        <v>0</v>
      </c>
      <c r="AG64" s="47">
        <v>0</v>
      </c>
      <c r="AH64" s="47">
        <v>0</v>
      </c>
      <c r="AI64" s="47">
        <v>0</v>
      </c>
      <c r="AJ64" s="47">
        <v>0</v>
      </c>
      <c r="AK64" s="47">
        <v>0</v>
      </c>
      <c r="AL64" s="47">
        <v>0</v>
      </c>
      <c r="AM64" s="47">
        <v>0</v>
      </c>
      <c r="AN64" s="28">
        <f t="shared" si="19"/>
        <v>0</v>
      </c>
      <c r="AO64" s="28">
        <f t="shared" si="20"/>
        <v>0</v>
      </c>
      <c r="AP64" s="28">
        <f t="shared" si="21"/>
        <v>0</v>
      </c>
      <c r="AQ64" s="28">
        <f t="shared" si="22"/>
        <v>0</v>
      </c>
      <c r="AR64" s="28">
        <f t="shared" si="23"/>
        <v>0</v>
      </c>
      <c r="AS64" s="28">
        <f t="shared" si="24"/>
        <v>0</v>
      </c>
      <c r="AT64" s="28">
        <f t="shared" si="25"/>
        <v>0</v>
      </c>
      <c r="AU64" s="28">
        <f t="shared" si="26"/>
        <v>0</v>
      </c>
      <c r="AV64" s="28">
        <f t="shared" si="27"/>
        <v>0</v>
      </c>
      <c r="AW64" s="28">
        <f t="shared" si="28"/>
        <v>0</v>
      </c>
      <c r="AX64" s="28">
        <f t="shared" si="29"/>
        <v>0</v>
      </c>
    </row>
    <row r="65" spans="1:50" x14ac:dyDescent="0.35">
      <c r="A65" s="25" t="s">
        <v>169</v>
      </c>
      <c r="B65" s="25" t="s">
        <v>170</v>
      </c>
      <c r="C65" s="25" t="s">
        <v>187</v>
      </c>
      <c r="D65" s="25" t="s">
        <v>188</v>
      </c>
      <c r="E65" s="80">
        <v>3</v>
      </c>
      <c r="F65" s="32">
        <f t="shared" si="15"/>
        <v>0</v>
      </c>
      <c r="G65" s="34">
        <f t="shared" si="16"/>
        <v>0</v>
      </c>
      <c r="H65" s="28">
        <f t="shared" si="17"/>
        <v>0</v>
      </c>
      <c r="I65" s="28">
        <f t="shared" si="18"/>
        <v>0</v>
      </c>
      <c r="J65" s="49">
        <v>0</v>
      </c>
      <c r="K65" s="47">
        <v>0</v>
      </c>
      <c r="L65" s="47">
        <v>0</v>
      </c>
      <c r="M65" s="47">
        <v>0</v>
      </c>
      <c r="N65" s="47">
        <v>0</v>
      </c>
      <c r="O65" s="47">
        <v>0</v>
      </c>
      <c r="P65" s="47">
        <v>0</v>
      </c>
      <c r="Q65" s="47">
        <v>0</v>
      </c>
      <c r="R65" s="47">
        <v>0</v>
      </c>
      <c r="S65" s="48">
        <v>0</v>
      </c>
      <c r="T65" s="49">
        <v>0</v>
      </c>
      <c r="U65" s="47">
        <v>0</v>
      </c>
      <c r="V65" s="47">
        <v>0</v>
      </c>
      <c r="W65" s="47">
        <v>0</v>
      </c>
      <c r="X65" s="47">
        <v>0</v>
      </c>
      <c r="Y65" s="47">
        <v>0</v>
      </c>
      <c r="Z65" s="47">
        <v>0</v>
      </c>
      <c r="AA65" s="47">
        <v>0</v>
      </c>
      <c r="AB65" s="47">
        <v>0</v>
      </c>
      <c r="AC65" s="48">
        <v>0</v>
      </c>
      <c r="AD65" s="55">
        <v>0</v>
      </c>
      <c r="AE65" s="47">
        <v>0</v>
      </c>
      <c r="AF65" s="47">
        <v>0</v>
      </c>
      <c r="AG65" s="47">
        <v>0</v>
      </c>
      <c r="AH65" s="47">
        <v>0</v>
      </c>
      <c r="AI65" s="47">
        <v>0</v>
      </c>
      <c r="AJ65" s="47">
        <v>0</v>
      </c>
      <c r="AK65" s="47">
        <v>0</v>
      </c>
      <c r="AL65" s="47">
        <v>0</v>
      </c>
      <c r="AM65" s="47">
        <v>0</v>
      </c>
      <c r="AN65" s="28">
        <f t="shared" si="19"/>
        <v>0</v>
      </c>
      <c r="AO65" s="28">
        <f t="shared" si="20"/>
        <v>0</v>
      </c>
      <c r="AP65" s="28">
        <f t="shared" si="21"/>
        <v>0</v>
      </c>
      <c r="AQ65" s="28">
        <f t="shared" si="22"/>
        <v>0</v>
      </c>
      <c r="AR65" s="28">
        <f t="shared" si="23"/>
        <v>0</v>
      </c>
      <c r="AS65" s="28">
        <f t="shared" si="24"/>
        <v>0</v>
      </c>
      <c r="AT65" s="28">
        <f t="shared" si="25"/>
        <v>0</v>
      </c>
      <c r="AU65" s="28">
        <f t="shared" si="26"/>
        <v>0</v>
      </c>
      <c r="AV65" s="28">
        <f t="shared" si="27"/>
        <v>0</v>
      </c>
      <c r="AW65" s="28">
        <f t="shared" si="28"/>
        <v>0</v>
      </c>
      <c r="AX65" s="28">
        <f t="shared" si="29"/>
        <v>0</v>
      </c>
    </row>
    <row r="66" spans="1:50" x14ac:dyDescent="0.35">
      <c r="A66" s="25" t="s">
        <v>169</v>
      </c>
      <c r="B66" s="25" t="s">
        <v>170</v>
      </c>
      <c r="C66" s="25" t="s">
        <v>189</v>
      </c>
      <c r="D66" s="25" t="s">
        <v>190</v>
      </c>
      <c r="E66" s="80">
        <v>2</v>
      </c>
      <c r="F66" s="32">
        <f t="shared" si="15"/>
        <v>0</v>
      </c>
      <c r="G66" s="34">
        <f t="shared" si="16"/>
        <v>0</v>
      </c>
      <c r="H66" s="28">
        <f t="shared" si="17"/>
        <v>0</v>
      </c>
      <c r="I66" s="28">
        <f t="shared" si="18"/>
        <v>0</v>
      </c>
      <c r="J66" s="49">
        <v>0</v>
      </c>
      <c r="K66" s="47">
        <v>0</v>
      </c>
      <c r="L66" s="47">
        <v>0</v>
      </c>
      <c r="M66" s="47">
        <v>0</v>
      </c>
      <c r="N66" s="47">
        <v>0</v>
      </c>
      <c r="O66" s="47">
        <v>0</v>
      </c>
      <c r="P66" s="47">
        <v>0</v>
      </c>
      <c r="Q66" s="47">
        <v>0</v>
      </c>
      <c r="R66" s="47">
        <v>0</v>
      </c>
      <c r="S66" s="48">
        <v>0</v>
      </c>
      <c r="T66" s="49">
        <v>0</v>
      </c>
      <c r="U66" s="47">
        <v>0</v>
      </c>
      <c r="V66" s="47">
        <v>0</v>
      </c>
      <c r="W66" s="47">
        <v>0</v>
      </c>
      <c r="X66" s="47">
        <v>0</v>
      </c>
      <c r="Y66" s="47">
        <v>0</v>
      </c>
      <c r="Z66" s="47">
        <v>0</v>
      </c>
      <c r="AA66" s="47">
        <v>0</v>
      </c>
      <c r="AB66" s="47">
        <v>0</v>
      </c>
      <c r="AC66" s="48">
        <v>0</v>
      </c>
      <c r="AD66" s="55">
        <v>0</v>
      </c>
      <c r="AE66" s="47">
        <v>0</v>
      </c>
      <c r="AF66" s="47">
        <v>0</v>
      </c>
      <c r="AG66" s="47">
        <v>0</v>
      </c>
      <c r="AH66" s="47">
        <v>0</v>
      </c>
      <c r="AI66" s="47">
        <v>0</v>
      </c>
      <c r="AJ66" s="47">
        <v>0</v>
      </c>
      <c r="AK66" s="47">
        <v>0</v>
      </c>
      <c r="AL66" s="47">
        <v>0</v>
      </c>
      <c r="AM66" s="47">
        <v>0</v>
      </c>
      <c r="AN66" s="28">
        <f t="shared" si="19"/>
        <v>0</v>
      </c>
      <c r="AO66" s="28">
        <f t="shared" si="20"/>
        <v>0</v>
      </c>
      <c r="AP66" s="28">
        <f t="shared" si="21"/>
        <v>0</v>
      </c>
      <c r="AQ66" s="28">
        <f t="shared" si="22"/>
        <v>0</v>
      </c>
      <c r="AR66" s="28">
        <f t="shared" si="23"/>
        <v>0</v>
      </c>
      <c r="AS66" s="28">
        <f t="shared" si="24"/>
        <v>0</v>
      </c>
      <c r="AT66" s="28">
        <f t="shared" si="25"/>
        <v>0</v>
      </c>
      <c r="AU66" s="28">
        <f t="shared" si="26"/>
        <v>0</v>
      </c>
      <c r="AV66" s="28">
        <f t="shared" si="27"/>
        <v>0</v>
      </c>
      <c r="AW66" s="28">
        <f t="shared" si="28"/>
        <v>0</v>
      </c>
      <c r="AX66" s="28">
        <f t="shared" si="29"/>
        <v>0</v>
      </c>
    </row>
    <row r="67" spans="1:50" x14ac:dyDescent="0.35">
      <c r="A67" s="25" t="s">
        <v>169</v>
      </c>
      <c r="B67" s="25" t="s">
        <v>170</v>
      </c>
      <c r="C67" s="25" t="s">
        <v>191</v>
      </c>
      <c r="D67" s="25" t="s">
        <v>192</v>
      </c>
      <c r="E67" s="80">
        <v>2</v>
      </c>
      <c r="F67" s="32">
        <f t="shared" si="15"/>
        <v>0</v>
      </c>
      <c r="G67" s="34">
        <f t="shared" si="16"/>
        <v>0</v>
      </c>
      <c r="H67" s="28">
        <f t="shared" si="17"/>
        <v>0</v>
      </c>
      <c r="I67" s="28">
        <f t="shared" si="18"/>
        <v>0</v>
      </c>
      <c r="J67" s="49">
        <v>0</v>
      </c>
      <c r="K67" s="47">
        <v>0</v>
      </c>
      <c r="L67" s="47">
        <v>0</v>
      </c>
      <c r="M67" s="47">
        <v>0</v>
      </c>
      <c r="N67" s="47">
        <v>0</v>
      </c>
      <c r="O67" s="47">
        <v>0</v>
      </c>
      <c r="P67" s="47">
        <v>0</v>
      </c>
      <c r="Q67" s="47">
        <v>0</v>
      </c>
      <c r="R67" s="47">
        <v>0</v>
      </c>
      <c r="S67" s="48">
        <v>0</v>
      </c>
      <c r="T67" s="49">
        <v>0</v>
      </c>
      <c r="U67" s="47">
        <v>0</v>
      </c>
      <c r="V67" s="47">
        <v>0</v>
      </c>
      <c r="W67" s="47">
        <v>0</v>
      </c>
      <c r="X67" s="47">
        <v>0</v>
      </c>
      <c r="Y67" s="47">
        <v>0</v>
      </c>
      <c r="Z67" s="47">
        <v>0</v>
      </c>
      <c r="AA67" s="47">
        <v>0</v>
      </c>
      <c r="AB67" s="47">
        <v>0</v>
      </c>
      <c r="AC67" s="48">
        <v>0</v>
      </c>
      <c r="AD67" s="55">
        <v>0</v>
      </c>
      <c r="AE67" s="47">
        <v>0</v>
      </c>
      <c r="AF67" s="47">
        <v>0</v>
      </c>
      <c r="AG67" s="47">
        <v>0</v>
      </c>
      <c r="AH67" s="47">
        <v>0</v>
      </c>
      <c r="AI67" s="47">
        <v>0</v>
      </c>
      <c r="AJ67" s="47">
        <v>0</v>
      </c>
      <c r="AK67" s="47">
        <v>0</v>
      </c>
      <c r="AL67" s="47">
        <v>0</v>
      </c>
      <c r="AM67" s="47">
        <v>0</v>
      </c>
      <c r="AN67" s="28">
        <f t="shared" si="19"/>
        <v>0</v>
      </c>
      <c r="AO67" s="28">
        <f t="shared" si="20"/>
        <v>0</v>
      </c>
      <c r="AP67" s="28">
        <f t="shared" si="21"/>
        <v>0</v>
      </c>
      <c r="AQ67" s="28">
        <f t="shared" si="22"/>
        <v>0</v>
      </c>
      <c r="AR67" s="28">
        <f t="shared" si="23"/>
        <v>0</v>
      </c>
      <c r="AS67" s="28">
        <f t="shared" si="24"/>
        <v>0</v>
      </c>
      <c r="AT67" s="28">
        <f t="shared" si="25"/>
        <v>0</v>
      </c>
      <c r="AU67" s="28">
        <f t="shared" si="26"/>
        <v>0</v>
      </c>
      <c r="AV67" s="28">
        <f t="shared" si="27"/>
        <v>0</v>
      </c>
      <c r="AW67" s="28">
        <f t="shared" si="28"/>
        <v>0</v>
      </c>
      <c r="AX67" s="28">
        <f t="shared" si="29"/>
        <v>0</v>
      </c>
    </row>
    <row r="68" spans="1:50" x14ac:dyDescent="0.35">
      <c r="A68" s="25" t="s">
        <v>169</v>
      </c>
      <c r="B68" s="25" t="s">
        <v>170</v>
      </c>
      <c r="C68" s="25" t="s">
        <v>193</v>
      </c>
      <c r="D68" s="25" t="s">
        <v>194</v>
      </c>
      <c r="E68" s="80">
        <v>2</v>
      </c>
      <c r="F68" s="32">
        <f t="shared" si="15"/>
        <v>0</v>
      </c>
      <c r="G68" s="34">
        <f t="shared" si="16"/>
        <v>0</v>
      </c>
      <c r="H68" s="28">
        <f t="shared" si="17"/>
        <v>0</v>
      </c>
      <c r="I68" s="28">
        <f t="shared" si="18"/>
        <v>0</v>
      </c>
      <c r="J68" s="49">
        <v>0</v>
      </c>
      <c r="K68" s="47">
        <v>0</v>
      </c>
      <c r="L68" s="47">
        <v>0</v>
      </c>
      <c r="M68" s="47">
        <v>0</v>
      </c>
      <c r="N68" s="47">
        <v>0</v>
      </c>
      <c r="O68" s="47">
        <v>0</v>
      </c>
      <c r="P68" s="47">
        <v>0</v>
      </c>
      <c r="Q68" s="47">
        <v>0</v>
      </c>
      <c r="R68" s="47">
        <v>0</v>
      </c>
      <c r="S68" s="48">
        <v>0</v>
      </c>
      <c r="T68" s="49">
        <v>0</v>
      </c>
      <c r="U68" s="47">
        <v>0</v>
      </c>
      <c r="V68" s="47">
        <v>0</v>
      </c>
      <c r="W68" s="47">
        <v>0</v>
      </c>
      <c r="X68" s="47">
        <v>0</v>
      </c>
      <c r="Y68" s="47">
        <v>0</v>
      </c>
      <c r="Z68" s="47">
        <v>0</v>
      </c>
      <c r="AA68" s="47">
        <v>0</v>
      </c>
      <c r="AB68" s="47">
        <v>0</v>
      </c>
      <c r="AC68" s="48">
        <v>0</v>
      </c>
      <c r="AD68" s="55">
        <v>0</v>
      </c>
      <c r="AE68" s="47">
        <v>0</v>
      </c>
      <c r="AF68" s="47">
        <v>0</v>
      </c>
      <c r="AG68" s="47">
        <v>0</v>
      </c>
      <c r="AH68" s="47">
        <v>0</v>
      </c>
      <c r="AI68" s="47">
        <v>0</v>
      </c>
      <c r="AJ68" s="47">
        <v>0</v>
      </c>
      <c r="AK68" s="47">
        <v>0</v>
      </c>
      <c r="AL68" s="47">
        <v>0</v>
      </c>
      <c r="AM68" s="47">
        <v>0</v>
      </c>
      <c r="AN68" s="28">
        <f t="shared" si="19"/>
        <v>0</v>
      </c>
      <c r="AO68" s="28">
        <f t="shared" si="20"/>
        <v>0</v>
      </c>
      <c r="AP68" s="28">
        <f t="shared" si="21"/>
        <v>0</v>
      </c>
      <c r="AQ68" s="28">
        <f t="shared" si="22"/>
        <v>0</v>
      </c>
      <c r="AR68" s="28">
        <f t="shared" si="23"/>
        <v>0</v>
      </c>
      <c r="AS68" s="28">
        <f t="shared" si="24"/>
        <v>0</v>
      </c>
      <c r="AT68" s="28">
        <f t="shared" si="25"/>
        <v>0</v>
      </c>
      <c r="AU68" s="28">
        <f t="shared" si="26"/>
        <v>0</v>
      </c>
      <c r="AV68" s="28">
        <f t="shared" si="27"/>
        <v>0</v>
      </c>
      <c r="AW68" s="28">
        <f t="shared" si="28"/>
        <v>0</v>
      </c>
      <c r="AX68" s="28">
        <f t="shared" si="29"/>
        <v>0</v>
      </c>
    </row>
    <row r="69" spans="1:50" x14ac:dyDescent="0.35">
      <c r="A69" s="25" t="s">
        <v>169</v>
      </c>
      <c r="B69" s="25" t="s">
        <v>170</v>
      </c>
      <c r="C69" s="25" t="s">
        <v>195</v>
      </c>
      <c r="D69" s="25" t="s">
        <v>196</v>
      </c>
      <c r="E69" s="80">
        <v>3</v>
      </c>
      <c r="F69" s="32">
        <f t="shared" si="15"/>
        <v>0</v>
      </c>
      <c r="G69" s="34">
        <f t="shared" si="16"/>
        <v>0</v>
      </c>
      <c r="H69" s="28">
        <f t="shared" si="17"/>
        <v>0</v>
      </c>
      <c r="I69" s="28">
        <f t="shared" si="18"/>
        <v>0</v>
      </c>
      <c r="J69" s="49">
        <v>0</v>
      </c>
      <c r="K69" s="47">
        <v>0</v>
      </c>
      <c r="L69" s="47">
        <v>0</v>
      </c>
      <c r="M69" s="47">
        <v>0</v>
      </c>
      <c r="N69" s="47">
        <v>0</v>
      </c>
      <c r="O69" s="47">
        <v>0</v>
      </c>
      <c r="P69" s="47">
        <v>0</v>
      </c>
      <c r="Q69" s="47">
        <v>0</v>
      </c>
      <c r="R69" s="47">
        <v>0</v>
      </c>
      <c r="S69" s="48">
        <v>0</v>
      </c>
      <c r="T69" s="49">
        <v>0</v>
      </c>
      <c r="U69" s="47">
        <v>0</v>
      </c>
      <c r="V69" s="47">
        <v>0</v>
      </c>
      <c r="W69" s="47">
        <v>0</v>
      </c>
      <c r="X69" s="47">
        <v>0</v>
      </c>
      <c r="Y69" s="47">
        <v>0</v>
      </c>
      <c r="Z69" s="47">
        <v>0</v>
      </c>
      <c r="AA69" s="47">
        <v>0</v>
      </c>
      <c r="AB69" s="47">
        <v>0</v>
      </c>
      <c r="AC69" s="48">
        <v>0</v>
      </c>
      <c r="AD69" s="55">
        <v>0</v>
      </c>
      <c r="AE69" s="47">
        <v>0</v>
      </c>
      <c r="AF69" s="47">
        <v>0</v>
      </c>
      <c r="AG69" s="47">
        <v>0</v>
      </c>
      <c r="AH69" s="47">
        <v>0</v>
      </c>
      <c r="AI69" s="47">
        <v>0</v>
      </c>
      <c r="AJ69" s="47">
        <v>0</v>
      </c>
      <c r="AK69" s="47">
        <v>0</v>
      </c>
      <c r="AL69" s="47">
        <v>0</v>
      </c>
      <c r="AM69" s="47">
        <v>0</v>
      </c>
      <c r="AN69" s="28">
        <f t="shared" si="19"/>
        <v>0</v>
      </c>
      <c r="AO69" s="28">
        <f t="shared" si="20"/>
        <v>0</v>
      </c>
      <c r="AP69" s="28">
        <f t="shared" si="21"/>
        <v>0</v>
      </c>
      <c r="AQ69" s="28">
        <f t="shared" si="22"/>
        <v>0</v>
      </c>
      <c r="AR69" s="28">
        <f t="shared" si="23"/>
        <v>0</v>
      </c>
      <c r="AS69" s="28">
        <f t="shared" si="24"/>
        <v>0</v>
      </c>
      <c r="AT69" s="28">
        <f t="shared" si="25"/>
        <v>0</v>
      </c>
      <c r="AU69" s="28">
        <f t="shared" si="26"/>
        <v>0</v>
      </c>
      <c r="AV69" s="28">
        <f t="shared" si="27"/>
        <v>0</v>
      </c>
      <c r="AW69" s="28">
        <f t="shared" si="28"/>
        <v>0</v>
      </c>
      <c r="AX69" s="28">
        <f t="shared" si="29"/>
        <v>0</v>
      </c>
    </row>
    <row r="70" spans="1:50" x14ac:dyDescent="0.35">
      <c r="A70" s="25" t="s">
        <v>169</v>
      </c>
      <c r="B70" s="25" t="s">
        <v>170</v>
      </c>
      <c r="C70" s="25" t="s">
        <v>197</v>
      </c>
      <c r="D70" s="25" t="s">
        <v>198</v>
      </c>
      <c r="E70" s="80">
        <v>3</v>
      </c>
      <c r="F70" s="32">
        <f t="shared" si="15"/>
        <v>0</v>
      </c>
      <c r="G70" s="34">
        <f t="shared" si="16"/>
        <v>0</v>
      </c>
      <c r="H70" s="28">
        <f t="shared" si="17"/>
        <v>0</v>
      </c>
      <c r="I70" s="28">
        <f t="shared" si="18"/>
        <v>0</v>
      </c>
      <c r="J70" s="49">
        <v>0</v>
      </c>
      <c r="K70" s="47">
        <v>0</v>
      </c>
      <c r="L70" s="47">
        <v>0</v>
      </c>
      <c r="M70" s="47">
        <v>0</v>
      </c>
      <c r="N70" s="47">
        <v>0</v>
      </c>
      <c r="O70" s="47">
        <v>0</v>
      </c>
      <c r="P70" s="47">
        <v>0</v>
      </c>
      <c r="Q70" s="47">
        <v>0</v>
      </c>
      <c r="R70" s="47">
        <v>0</v>
      </c>
      <c r="S70" s="48">
        <v>0</v>
      </c>
      <c r="T70" s="49">
        <v>0</v>
      </c>
      <c r="U70" s="47">
        <v>0</v>
      </c>
      <c r="V70" s="47">
        <v>0</v>
      </c>
      <c r="W70" s="47">
        <v>0</v>
      </c>
      <c r="X70" s="47">
        <v>0</v>
      </c>
      <c r="Y70" s="47">
        <v>0</v>
      </c>
      <c r="Z70" s="47">
        <v>0</v>
      </c>
      <c r="AA70" s="47">
        <v>0</v>
      </c>
      <c r="AB70" s="47">
        <v>0</v>
      </c>
      <c r="AC70" s="48">
        <v>0</v>
      </c>
      <c r="AD70" s="55">
        <v>0</v>
      </c>
      <c r="AE70" s="47">
        <v>0</v>
      </c>
      <c r="AF70" s="47">
        <v>0</v>
      </c>
      <c r="AG70" s="47">
        <v>0</v>
      </c>
      <c r="AH70" s="47">
        <v>0</v>
      </c>
      <c r="AI70" s="47">
        <v>0</v>
      </c>
      <c r="AJ70" s="47">
        <v>0</v>
      </c>
      <c r="AK70" s="47">
        <v>0</v>
      </c>
      <c r="AL70" s="47">
        <v>0</v>
      </c>
      <c r="AM70" s="47">
        <v>0</v>
      </c>
      <c r="AN70" s="28">
        <f t="shared" si="19"/>
        <v>0</v>
      </c>
      <c r="AO70" s="28">
        <f t="shared" si="20"/>
        <v>0</v>
      </c>
      <c r="AP70" s="28">
        <f t="shared" si="21"/>
        <v>0</v>
      </c>
      <c r="AQ70" s="28">
        <f t="shared" si="22"/>
        <v>0</v>
      </c>
      <c r="AR70" s="28">
        <f t="shared" si="23"/>
        <v>0</v>
      </c>
      <c r="AS70" s="28">
        <f t="shared" si="24"/>
        <v>0</v>
      </c>
      <c r="AT70" s="28">
        <f t="shared" si="25"/>
        <v>0</v>
      </c>
      <c r="AU70" s="28">
        <f t="shared" si="26"/>
        <v>0</v>
      </c>
      <c r="AV70" s="28">
        <f t="shared" si="27"/>
        <v>0</v>
      </c>
      <c r="AW70" s="28">
        <f t="shared" si="28"/>
        <v>0</v>
      </c>
      <c r="AX70" s="28">
        <f t="shared" si="29"/>
        <v>0</v>
      </c>
    </row>
    <row r="71" spans="1:50" x14ac:dyDescent="0.35">
      <c r="A71" s="25" t="s">
        <v>169</v>
      </c>
      <c r="B71" s="25" t="s">
        <v>170</v>
      </c>
      <c r="C71" s="25" t="s">
        <v>199</v>
      </c>
      <c r="D71" s="25" t="s">
        <v>200</v>
      </c>
      <c r="E71" s="80">
        <v>3</v>
      </c>
      <c r="F71" s="32">
        <f t="shared" si="15"/>
        <v>19.736842105263158</v>
      </c>
      <c r="G71" s="34">
        <f t="shared" si="16"/>
        <v>0</v>
      </c>
      <c r="H71" s="28">
        <f t="shared" si="17"/>
        <v>0</v>
      </c>
      <c r="I71" s="28">
        <f t="shared" si="18"/>
        <v>19.736842105263158</v>
      </c>
      <c r="J71" s="49">
        <v>0</v>
      </c>
      <c r="K71" s="47">
        <v>0</v>
      </c>
      <c r="L71" s="47">
        <v>0</v>
      </c>
      <c r="M71" s="47">
        <v>0</v>
      </c>
      <c r="N71" s="47">
        <v>0</v>
      </c>
      <c r="O71" s="47">
        <v>0</v>
      </c>
      <c r="P71" s="47">
        <v>0</v>
      </c>
      <c r="Q71" s="47">
        <v>0</v>
      </c>
      <c r="R71" s="47">
        <v>0</v>
      </c>
      <c r="S71" s="48">
        <v>0</v>
      </c>
      <c r="T71" s="49">
        <v>0</v>
      </c>
      <c r="U71" s="47">
        <v>0</v>
      </c>
      <c r="V71" s="47">
        <v>0</v>
      </c>
      <c r="W71" s="47">
        <v>0</v>
      </c>
      <c r="X71" s="47">
        <v>0</v>
      </c>
      <c r="Y71" s="47">
        <v>0</v>
      </c>
      <c r="Z71" s="47">
        <v>0</v>
      </c>
      <c r="AA71" s="47">
        <v>0</v>
      </c>
      <c r="AB71" s="47">
        <v>0</v>
      </c>
      <c r="AC71" s="48">
        <v>0</v>
      </c>
      <c r="AD71" s="55">
        <v>0</v>
      </c>
      <c r="AE71" s="47">
        <v>0</v>
      </c>
      <c r="AF71" s="47">
        <v>6.5789473684210522</v>
      </c>
      <c r="AG71" s="47">
        <v>0</v>
      </c>
      <c r="AH71" s="47">
        <v>6.5789473684210522</v>
      </c>
      <c r="AI71" s="47">
        <v>6.5789473684210522</v>
      </c>
      <c r="AJ71" s="47">
        <v>0</v>
      </c>
      <c r="AK71" s="47">
        <v>0</v>
      </c>
      <c r="AL71" s="47">
        <v>0</v>
      </c>
      <c r="AM71" s="47">
        <v>0</v>
      </c>
      <c r="AN71" s="28">
        <f t="shared" si="19"/>
        <v>0</v>
      </c>
      <c r="AO71" s="28">
        <f t="shared" si="20"/>
        <v>0</v>
      </c>
      <c r="AP71" s="28">
        <f t="shared" si="21"/>
        <v>6.5789473684210522</v>
      </c>
      <c r="AQ71" s="28">
        <f t="shared" si="22"/>
        <v>0</v>
      </c>
      <c r="AR71" s="28">
        <f t="shared" si="23"/>
        <v>6.5789473684210522</v>
      </c>
      <c r="AS71" s="28">
        <f t="shared" si="24"/>
        <v>6.5789473684210522</v>
      </c>
      <c r="AT71" s="28">
        <f t="shared" si="25"/>
        <v>0</v>
      </c>
      <c r="AU71" s="28">
        <f t="shared" si="26"/>
        <v>0</v>
      </c>
      <c r="AV71" s="28">
        <f t="shared" si="27"/>
        <v>0</v>
      </c>
      <c r="AW71" s="28">
        <f t="shared" si="28"/>
        <v>0</v>
      </c>
      <c r="AX71" s="28">
        <f t="shared" si="29"/>
        <v>19.736842105263158</v>
      </c>
    </row>
    <row r="72" spans="1:50" x14ac:dyDescent="0.35">
      <c r="A72" s="25" t="s">
        <v>169</v>
      </c>
      <c r="B72" s="25" t="s">
        <v>170</v>
      </c>
      <c r="C72" s="25" t="s">
        <v>201</v>
      </c>
      <c r="D72" s="25" t="s">
        <v>202</v>
      </c>
      <c r="E72" s="80">
        <v>2</v>
      </c>
      <c r="F72" s="32">
        <f t="shared" si="15"/>
        <v>144.73684210526312</v>
      </c>
      <c r="G72" s="34">
        <f t="shared" si="16"/>
        <v>26.315789473684209</v>
      </c>
      <c r="H72" s="28">
        <f t="shared" si="17"/>
        <v>32.89473684210526</v>
      </c>
      <c r="I72" s="28">
        <f t="shared" si="18"/>
        <v>85.526315789473671</v>
      </c>
      <c r="J72" s="49">
        <v>0</v>
      </c>
      <c r="K72" s="47">
        <v>0</v>
      </c>
      <c r="L72" s="47">
        <v>6.5789473684210522</v>
      </c>
      <c r="M72" s="47">
        <v>6.5789473684210522</v>
      </c>
      <c r="N72" s="47">
        <v>6.5789473684210522</v>
      </c>
      <c r="O72" s="47">
        <v>6.5789473684210522</v>
      </c>
      <c r="P72" s="47">
        <v>0</v>
      </c>
      <c r="Q72" s="47">
        <v>0</v>
      </c>
      <c r="R72" s="47">
        <v>0</v>
      </c>
      <c r="S72" s="48">
        <v>0</v>
      </c>
      <c r="T72" s="49">
        <v>0</v>
      </c>
      <c r="U72" s="47">
        <v>0</v>
      </c>
      <c r="V72" s="47">
        <v>6.5789473684210522</v>
      </c>
      <c r="W72" s="47">
        <v>6.5789473684210522</v>
      </c>
      <c r="X72" s="47">
        <v>13.157894736842104</v>
      </c>
      <c r="Y72" s="47">
        <v>6.5789473684210522</v>
      </c>
      <c r="Z72" s="47">
        <v>0</v>
      </c>
      <c r="AA72" s="47">
        <v>0</v>
      </c>
      <c r="AB72" s="47">
        <v>0</v>
      </c>
      <c r="AC72" s="48">
        <v>0</v>
      </c>
      <c r="AD72" s="55">
        <v>0</v>
      </c>
      <c r="AE72" s="47">
        <v>0</v>
      </c>
      <c r="AF72" s="47">
        <v>19.736842105263158</v>
      </c>
      <c r="AG72" s="47">
        <v>13.157894736842104</v>
      </c>
      <c r="AH72" s="47">
        <v>26.315789473684209</v>
      </c>
      <c r="AI72" s="47">
        <v>26.315789473684209</v>
      </c>
      <c r="AJ72" s="47">
        <v>0</v>
      </c>
      <c r="AK72" s="47">
        <v>0</v>
      </c>
      <c r="AL72" s="47">
        <v>0</v>
      </c>
      <c r="AM72" s="47">
        <v>0</v>
      </c>
      <c r="AN72" s="28">
        <f t="shared" si="19"/>
        <v>0</v>
      </c>
      <c r="AO72" s="28">
        <f t="shared" si="20"/>
        <v>0</v>
      </c>
      <c r="AP72" s="28">
        <f t="shared" si="21"/>
        <v>32.89473684210526</v>
      </c>
      <c r="AQ72" s="28">
        <f t="shared" si="22"/>
        <v>26.315789473684209</v>
      </c>
      <c r="AR72" s="28">
        <f t="shared" si="23"/>
        <v>46.05263157894737</v>
      </c>
      <c r="AS72" s="28">
        <f t="shared" si="24"/>
        <v>39.473684210526315</v>
      </c>
      <c r="AT72" s="28">
        <f t="shared" si="25"/>
        <v>0</v>
      </c>
      <c r="AU72" s="28">
        <f t="shared" si="26"/>
        <v>0</v>
      </c>
      <c r="AV72" s="28">
        <f t="shared" si="27"/>
        <v>0</v>
      </c>
      <c r="AW72" s="28">
        <f t="shared" si="28"/>
        <v>0</v>
      </c>
      <c r="AX72" s="28">
        <f t="shared" si="29"/>
        <v>144.73684210526315</v>
      </c>
    </row>
    <row r="73" spans="1:50" x14ac:dyDescent="0.35">
      <c r="A73" s="25" t="s">
        <v>169</v>
      </c>
      <c r="B73" s="25" t="s">
        <v>170</v>
      </c>
      <c r="C73" s="25" t="s">
        <v>203</v>
      </c>
      <c r="D73" s="25" t="s">
        <v>204</v>
      </c>
      <c r="E73" s="80">
        <v>4</v>
      </c>
      <c r="F73" s="32">
        <f t="shared" ref="F73" si="30">SUM(G73:I73)</f>
        <v>0</v>
      </c>
      <c r="G73" s="34">
        <f t="shared" si="16"/>
        <v>0</v>
      </c>
      <c r="H73" s="28">
        <f t="shared" si="17"/>
        <v>0</v>
      </c>
      <c r="I73" s="28">
        <f t="shared" si="18"/>
        <v>0</v>
      </c>
      <c r="J73" s="49">
        <v>0</v>
      </c>
      <c r="K73" s="47">
        <v>0</v>
      </c>
      <c r="L73" s="47">
        <v>0</v>
      </c>
      <c r="M73" s="47">
        <v>0</v>
      </c>
      <c r="N73" s="47">
        <v>0</v>
      </c>
      <c r="O73" s="47">
        <v>0</v>
      </c>
      <c r="P73" s="47">
        <v>0</v>
      </c>
      <c r="Q73" s="47">
        <v>0</v>
      </c>
      <c r="R73" s="47">
        <v>0</v>
      </c>
      <c r="S73" s="48">
        <v>0</v>
      </c>
      <c r="T73" s="49">
        <v>0</v>
      </c>
      <c r="U73" s="47">
        <v>0</v>
      </c>
      <c r="V73" s="47">
        <v>0</v>
      </c>
      <c r="W73" s="47">
        <v>0</v>
      </c>
      <c r="X73" s="47">
        <v>0</v>
      </c>
      <c r="Y73" s="47">
        <v>0</v>
      </c>
      <c r="Z73" s="47">
        <v>0</v>
      </c>
      <c r="AA73" s="47">
        <v>0</v>
      </c>
      <c r="AB73" s="47">
        <v>0</v>
      </c>
      <c r="AC73" s="48">
        <v>0</v>
      </c>
      <c r="AD73" s="55">
        <v>0</v>
      </c>
      <c r="AE73" s="47">
        <v>0</v>
      </c>
      <c r="AF73" s="47">
        <v>0</v>
      </c>
      <c r="AG73" s="47">
        <v>0</v>
      </c>
      <c r="AH73" s="47">
        <v>0</v>
      </c>
      <c r="AI73" s="47">
        <v>0</v>
      </c>
      <c r="AJ73" s="47">
        <v>0</v>
      </c>
      <c r="AK73" s="47">
        <v>0</v>
      </c>
      <c r="AL73" s="47">
        <v>0</v>
      </c>
      <c r="AM73" s="47">
        <v>0</v>
      </c>
      <c r="AN73" s="28">
        <f t="shared" si="19"/>
        <v>0</v>
      </c>
      <c r="AO73" s="28">
        <f t="shared" si="20"/>
        <v>0</v>
      </c>
      <c r="AP73" s="28">
        <f t="shared" si="21"/>
        <v>0</v>
      </c>
      <c r="AQ73" s="28">
        <f t="shared" si="22"/>
        <v>0</v>
      </c>
      <c r="AR73" s="28">
        <f t="shared" si="23"/>
        <v>0</v>
      </c>
      <c r="AS73" s="28">
        <f t="shared" si="24"/>
        <v>0</v>
      </c>
      <c r="AT73" s="28">
        <f t="shared" si="25"/>
        <v>0</v>
      </c>
      <c r="AU73" s="28">
        <f t="shared" si="26"/>
        <v>0</v>
      </c>
      <c r="AV73" s="28">
        <f t="shared" si="27"/>
        <v>0</v>
      </c>
      <c r="AW73" s="28">
        <f t="shared" si="28"/>
        <v>0</v>
      </c>
      <c r="AX73" s="28">
        <f t="shared" ref="AX73" si="31">SUM(AN73:AW73)</f>
        <v>0</v>
      </c>
    </row>
    <row r="74" spans="1:50" x14ac:dyDescent="0.35">
      <c r="A74" s="130" t="s">
        <v>52</v>
      </c>
      <c r="B74" s="130"/>
      <c r="C74" s="130"/>
      <c r="D74" s="130"/>
      <c r="E74" s="130"/>
      <c r="F74" s="44">
        <f t="shared" ref="F74:AX74" si="32">SUM(F9:F73)</f>
        <v>3000</v>
      </c>
      <c r="G74" s="44">
        <f t="shared" si="32"/>
        <v>999.99999999999966</v>
      </c>
      <c r="H74" s="44">
        <f t="shared" si="32"/>
        <v>861.84210526315746</v>
      </c>
      <c r="I74" s="44">
        <f t="shared" si="32"/>
        <v>1138.1578947368421</v>
      </c>
      <c r="J74" s="44">
        <f t="shared" si="32"/>
        <v>32.89473684210526</v>
      </c>
      <c r="K74" s="44">
        <f t="shared" si="32"/>
        <v>32.89473684210526</v>
      </c>
      <c r="L74" s="44">
        <f t="shared" si="32"/>
        <v>197.3684210526315</v>
      </c>
      <c r="M74" s="44">
        <f t="shared" si="32"/>
        <v>197.3684210526315</v>
      </c>
      <c r="N74" s="44">
        <f t="shared" si="32"/>
        <v>289.47368421052624</v>
      </c>
      <c r="O74" s="44">
        <f t="shared" si="32"/>
        <v>249.99999999999991</v>
      </c>
      <c r="P74" s="44">
        <f t="shared" si="32"/>
        <v>0</v>
      </c>
      <c r="Q74" s="44">
        <f t="shared" si="32"/>
        <v>0</v>
      </c>
      <c r="R74" s="44">
        <f t="shared" si="32"/>
        <v>0</v>
      </c>
      <c r="S74" s="44">
        <f t="shared" si="32"/>
        <v>0</v>
      </c>
      <c r="T74" s="44">
        <f t="shared" si="32"/>
        <v>26.315789473684209</v>
      </c>
      <c r="U74" s="44">
        <f t="shared" si="32"/>
        <v>19.736842105263158</v>
      </c>
      <c r="V74" s="44">
        <f t="shared" si="32"/>
        <v>138.15789473684211</v>
      </c>
      <c r="W74" s="44">
        <f t="shared" si="32"/>
        <v>131.57894736842107</v>
      </c>
      <c r="X74" s="44">
        <f t="shared" si="32"/>
        <v>302.63157894736827</v>
      </c>
      <c r="Y74" s="44">
        <f t="shared" si="32"/>
        <v>243.42105263157887</v>
      </c>
      <c r="Z74" s="44">
        <f t="shared" si="32"/>
        <v>0</v>
      </c>
      <c r="AA74" s="44">
        <f t="shared" si="32"/>
        <v>0</v>
      </c>
      <c r="AB74" s="44">
        <f t="shared" si="32"/>
        <v>0</v>
      </c>
      <c r="AC74" s="44">
        <f t="shared" si="32"/>
        <v>0</v>
      </c>
      <c r="AD74" s="44">
        <f t="shared" si="32"/>
        <v>0</v>
      </c>
      <c r="AE74" s="44">
        <f t="shared" si="32"/>
        <v>0</v>
      </c>
      <c r="AF74" s="44">
        <f t="shared" si="32"/>
        <v>236.84210526315789</v>
      </c>
      <c r="AG74" s="44">
        <f t="shared" si="32"/>
        <v>203.94736842105266</v>
      </c>
      <c r="AH74" s="44">
        <f t="shared" si="32"/>
        <v>348.68421052631578</v>
      </c>
      <c r="AI74" s="44">
        <f t="shared" si="32"/>
        <v>348.68421052631578</v>
      </c>
      <c r="AJ74" s="44">
        <f t="shared" si="32"/>
        <v>0</v>
      </c>
      <c r="AK74" s="44">
        <f t="shared" si="32"/>
        <v>0</v>
      </c>
      <c r="AL74" s="44">
        <f t="shared" si="32"/>
        <v>0</v>
      </c>
      <c r="AM74" s="44">
        <f t="shared" si="32"/>
        <v>0</v>
      </c>
      <c r="AN74" s="44">
        <f t="shared" si="32"/>
        <v>59.21052631578948</v>
      </c>
      <c r="AO74" s="44">
        <f t="shared" si="32"/>
        <v>52.631578947368425</v>
      </c>
      <c r="AP74" s="44">
        <f t="shared" si="32"/>
        <v>572.36842105263145</v>
      </c>
      <c r="AQ74" s="44">
        <f t="shared" si="32"/>
        <v>532.8947368421052</v>
      </c>
      <c r="AR74" s="44">
        <f t="shared" si="32"/>
        <v>940.78947368421063</v>
      </c>
      <c r="AS74" s="44">
        <f t="shared" si="32"/>
        <v>842.1052631578948</v>
      </c>
      <c r="AT74" s="44">
        <f t="shared" si="32"/>
        <v>0</v>
      </c>
      <c r="AU74" s="44">
        <f t="shared" si="32"/>
        <v>0</v>
      </c>
      <c r="AV74" s="44">
        <f t="shared" si="32"/>
        <v>0</v>
      </c>
      <c r="AW74" s="44">
        <f t="shared" si="32"/>
        <v>0</v>
      </c>
      <c r="AX74" s="44">
        <f t="shared" si="32"/>
        <v>3000</v>
      </c>
    </row>
  </sheetData>
  <sheetProtection algorithmName="SHA-512" hashValue="g76fhvOct5fs682P6lNQTkxHYUHW9QI3dhWWstUyhIKJnAU+gLWsbIKYdr+Q38mCtHeA+7y95K9K4In6va8Wpw==" saltValue="LQMUcsrr/q9y2WLLUbRlKg==" spinCount="100000" sheet="1" selectLockedCells="1"/>
  <mergeCells count="2">
    <mergeCell ref="A1:B1"/>
    <mergeCell ref="A74:E74"/>
  </mergeCells>
  <conditionalFormatting sqref="F9:F73">
    <cfRule type="cellIs" dxfId="144" priority="5" operator="greaterThan">
      <formula>#REF!</formula>
    </cfRule>
  </conditionalFormatting>
  <conditionalFormatting sqref="E9:E73">
    <cfRule type="cellIs" dxfId="143" priority="1" operator="equal">
      <formula>4</formula>
    </cfRule>
    <cfRule type="cellIs" dxfId="142" priority="2" operator="equal">
      <formula>3</formula>
    </cfRule>
    <cfRule type="cellIs" dxfId="141" priority="3" operator="equal">
      <formula>2</formula>
    </cfRule>
    <cfRule type="cellIs" dxfId="140" priority="4" operator="equal">
      <formula>1</formula>
    </cfRule>
  </conditionalFormatting>
  <pageMargins left="0.7" right="0.7" top="0.75" bottom="0.75" header="0.3" footer="0.3"/>
  <pageSetup orientation="portrait"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topLeftCell="A49" zoomScale="85" zoomScaleNormal="85" workbookViewId="0">
      <selection activeCell="M51" sqref="M51"/>
    </sheetView>
  </sheetViews>
  <sheetFormatPr defaultColWidth="8.90625" defaultRowHeight="14.5" x14ac:dyDescent="0.35"/>
  <cols>
    <col min="1" max="2" width="23.453125" customWidth="1"/>
    <col min="4" max="5" width="14.90625" customWidth="1"/>
    <col min="6" max="6" width="22" customWidth="1"/>
    <col min="7" max="7" width="16.453125" customWidth="1"/>
    <col min="8" max="8" width="14.453125" customWidth="1"/>
    <col min="9" max="9" width="20.453125" bestFit="1" customWidth="1"/>
    <col min="50" max="50" width="11.453125" bestFit="1" customWidth="1"/>
  </cols>
  <sheetData>
    <row r="1" spans="1:50" ht="21" x14ac:dyDescent="0.5">
      <c r="A1" s="127" t="s">
        <v>304</v>
      </c>
      <c r="B1" s="127"/>
    </row>
    <row r="2" spans="1:50" ht="18.5" x14ac:dyDescent="0.45">
      <c r="A2" s="57" t="s">
        <v>299</v>
      </c>
      <c r="B2" s="81">
        <f>SUMIFS($F$9:$F$73,$E$9:$E$73,1)</f>
        <v>0</v>
      </c>
    </row>
    <row r="3" spans="1:50" ht="18.5" x14ac:dyDescent="0.45">
      <c r="A3" s="58" t="s">
        <v>300</v>
      </c>
      <c r="B3" s="81">
        <f>SUMIFS($F$9:$F$73,$E$9:$E$73,2)</f>
        <v>453.9473684210526</v>
      </c>
    </row>
    <row r="4" spans="1:50" ht="18.5" x14ac:dyDescent="0.45">
      <c r="A4" s="59" t="s">
        <v>301</v>
      </c>
      <c r="B4" s="81">
        <f>SUMIFS($F$9:$F$73,$E$9:$E$73,3)</f>
        <v>1657.8947368421052</v>
      </c>
    </row>
    <row r="5" spans="1:50" ht="18.5" x14ac:dyDescent="0.45">
      <c r="A5" s="60" t="s">
        <v>302</v>
      </c>
      <c r="B5" s="81">
        <f>SUMIFS($F$9:$F$73,$E$9:$E$73,4)</f>
        <v>2388.1578947368416</v>
      </c>
    </row>
    <row r="6" spans="1:50" ht="18.5" x14ac:dyDescent="0.45">
      <c r="A6" s="61" t="s">
        <v>303</v>
      </c>
      <c r="B6" s="81">
        <f>SUMIFS($F$9:$F$73,$E$9:$E$73,5)</f>
        <v>0</v>
      </c>
    </row>
    <row r="7" spans="1:50" ht="115.5" customHeight="1" x14ac:dyDescent="0.45">
      <c r="A7" s="13"/>
      <c r="B7" s="13"/>
      <c r="C7" s="13"/>
      <c r="D7" s="13"/>
      <c r="E7" s="13"/>
      <c r="F7" s="13"/>
      <c r="G7" s="13"/>
      <c r="H7" s="13"/>
      <c r="I7" s="13"/>
      <c r="J7" s="15"/>
      <c r="K7" s="14"/>
      <c r="L7" s="14" t="s">
        <v>49</v>
      </c>
      <c r="M7" s="14"/>
      <c r="N7" s="14"/>
      <c r="O7" s="14"/>
      <c r="P7" s="14"/>
      <c r="Q7" s="14"/>
      <c r="R7" s="14"/>
      <c r="S7" s="14"/>
      <c r="T7" s="15"/>
      <c r="U7" s="14"/>
      <c r="V7" s="14"/>
      <c r="W7" s="14"/>
      <c r="X7" s="14"/>
      <c r="Y7" s="14"/>
      <c r="Z7" s="14" t="s">
        <v>50</v>
      </c>
      <c r="AA7" s="14"/>
      <c r="AB7" s="14"/>
      <c r="AC7" s="14"/>
      <c r="AD7" s="15"/>
      <c r="AE7" s="14"/>
      <c r="AF7" s="14"/>
      <c r="AG7" s="14"/>
      <c r="AH7" s="14"/>
      <c r="AI7" s="14" t="s">
        <v>51</v>
      </c>
      <c r="AJ7" s="14"/>
      <c r="AK7" s="14"/>
      <c r="AL7" s="14"/>
      <c r="AM7" s="16"/>
      <c r="AN7" s="14"/>
      <c r="AO7" s="14"/>
      <c r="AP7" s="14"/>
      <c r="AQ7" s="14"/>
      <c r="AR7" s="14"/>
      <c r="AS7" s="14" t="s">
        <v>52</v>
      </c>
      <c r="AT7" s="14"/>
      <c r="AU7" s="14"/>
      <c r="AV7" s="14"/>
      <c r="AW7" s="14"/>
      <c r="AX7" s="14"/>
    </row>
    <row r="8" spans="1:50" ht="56.25" customHeight="1" x14ac:dyDescent="0.45">
      <c r="A8" s="1" t="s">
        <v>53</v>
      </c>
      <c r="B8" s="1" t="s">
        <v>54</v>
      </c>
      <c r="C8" s="1" t="s">
        <v>55</v>
      </c>
      <c r="D8" s="1" t="s">
        <v>56</v>
      </c>
      <c r="E8" s="56" t="s">
        <v>295</v>
      </c>
      <c r="F8" s="17" t="s">
        <v>205</v>
      </c>
      <c r="G8" s="33" t="s">
        <v>49</v>
      </c>
      <c r="H8" s="17" t="s">
        <v>50</v>
      </c>
      <c r="I8" s="17" t="s">
        <v>51</v>
      </c>
      <c r="J8" s="31" t="s">
        <v>57</v>
      </c>
      <c r="K8" s="20" t="s">
        <v>58</v>
      </c>
      <c r="L8" s="20" t="s">
        <v>59</v>
      </c>
      <c r="M8" s="20" t="s">
        <v>60</v>
      </c>
      <c r="N8" s="20" t="s">
        <v>61</v>
      </c>
      <c r="O8" s="20" t="s">
        <v>62</v>
      </c>
      <c r="P8" s="20" t="s">
        <v>64</v>
      </c>
      <c r="Q8" s="20" t="s">
        <v>63</v>
      </c>
      <c r="R8" s="21" t="s">
        <v>66</v>
      </c>
      <c r="S8" s="20" t="s">
        <v>65</v>
      </c>
      <c r="T8" s="30" t="s">
        <v>57</v>
      </c>
      <c r="U8" s="22" t="s">
        <v>58</v>
      </c>
      <c r="V8" s="22" t="s">
        <v>59</v>
      </c>
      <c r="W8" s="22" t="s">
        <v>60</v>
      </c>
      <c r="X8" s="22" t="s">
        <v>61</v>
      </c>
      <c r="Y8" s="22" t="s">
        <v>62</v>
      </c>
      <c r="Z8" s="22" t="s">
        <v>64</v>
      </c>
      <c r="AA8" s="22" t="s">
        <v>63</v>
      </c>
      <c r="AB8" s="23" t="s">
        <v>66</v>
      </c>
      <c r="AC8" s="22" t="s">
        <v>65</v>
      </c>
      <c r="AD8" s="29" t="s">
        <v>57</v>
      </c>
      <c r="AE8" s="20" t="s">
        <v>58</v>
      </c>
      <c r="AF8" s="20" t="s">
        <v>59</v>
      </c>
      <c r="AG8" s="20" t="s">
        <v>60</v>
      </c>
      <c r="AH8" s="20" t="s">
        <v>61</v>
      </c>
      <c r="AI8" s="20" t="s">
        <v>62</v>
      </c>
      <c r="AJ8" s="20" t="s">
        <v>68</v>
      </c>
      <c r="AK8" s="20" t="s">
        <v>67</v>
      </c>
      <c r="AL8" s="20" t="s">
        <v>66</v>
      </c>
      <c r="AM8" s="20" t="s">
        <v>65</v>
      </c>
      <c r="AN8" s="24" t="s">
        <v>57</v>
      </c>
      <c r="AO8" s="24" t="s">
        <v>58</v>
      </c>
      <c r="AP8" s="24" t="s">
        <v>59</v>
      </c>
      <c r="AQ8" s="24" t="s">
        <v>60</v>
      </c>
      <c r="AR8" s="24" t="s">
        <v>61</v>
      </c>
      <c r="AS8" s="24" t="s">
        <v>62</v>
      </c>
      <c r="AT8" s="24" t="s">
        <v>68</v>
      </c>
      <c r="AU8" s="24" t="s">
        <v>67</v>
      </c>
      <c r="AV8" s="24" t="s">
        <v>66</v>
      </c>
      <c r="AW8" s="24" t="s">
        <v>65</v>
      </c>
      <c r="AX8" s="24" t="s">
        <v>52</v>
      </c>
    </row>
    <row r="9" spans="1:50" x14ac:dyDescent="0.35">
      <c r="A9" s="25" t="s">
        <v>69</v>
      </c>
      <c r="B9" s="25" t="s">
        <v>70</v>
      </c>
      <c r="C9" s="25" t="s">
        <v>71</v>
      </c>
      <c r="D9" s="25" t="s">
        <v>72</v>
      </c>
      <c r="E9" s="80">
        <v>3</v>
      </c>
      <c r="F9" s="32">
        <f t="shared" ref="F9:F40" si="0">SUM(G9:I9)</f>
        <v>19.736842105263158</v>
      </c>
      <c r="G9" s="34">
        <f t="shared" ref="G9:G40" si="1">SUM(J9:S9)</f>
        <v>0</v>
      </c>
      <c r="H9" s="28">
        <f t="shared" ref="H9:H40" si="2">SUM(T9:AC9)</f>
        <v>19.736842105263158</v>
      </c>
      <c r="I9" s="28">
        <f t="shared" ref="I9:I40" si="3">SUM(AD9:AM9)</f>
        <v>0</v>
      </c>
      <c r="J9" s="49">
        <v>0</v>
      </c>
      <c r="K9" s="47">
        <v>0</v>
      </c>
      <c r="L9" s="47">
        <v>0</v>
      </c>
      <c r="M9" s="47">
        <v>0</v>
      </c>
      <c r="N9" s="47">
        <v>0</v>
      </c>
      <c r="O9" s="47">
        <v>0</v>
      </c>
      <c r="P9" s="47">
        <v>0</v>
      </c>
      <c r="Q9" s="47">
        <v>0</v>
      </c>
      <c r="R9" s="47">
        <v>0</v>
      </c>
      <c r="S9" s="48">
        <v>0</v>
      </c>
      <c r="T9" s="49">
        <v>0</v>
      </c>
      <c r="U9" s="47">
        <v>0</v>
      </c>
      <c r="V9" s="47">
        <v>0</v>
      </c>
      <c r="W9" s="47">
        <v>0</v>
      </c>
      <c r="X9" s="47">
        <v>9.8684210526315788</v>
      </c>
      <c r="Y9" s="47">
        <v>9.8684210526315788</v>
      </c>
      <c r="Z9" s="47">
        <v>0</v>
      </c>
      <c r="AA9" s="47">
        <v>0</v>
      </c>
      <c r="AB9" s="47">
        <v>0</v>
      </c>
      <c r="AC9" s="48">
        <v>0</v>
      </c>
      <c r="AD9" s="55">
        <v>0</v>
      </c>
      <c r="AE9" s="47">
        <v>0</v>
      </c>
      <c r="AF9" s="47">
        <v>0</v>
      </c>
      <c r="AG9" s="47">
        <v>0</v>
      </c>
      <c r="AH9" s="47">
        <v>0</v>
      </c>
      <c r="AI9" s="47">
        <v>0</v>
      </c>
      <c r="AJ9" s="47">
        <v>0</v>
      </c>
      <c r="AK9" s="47">
        <v>0</v>
      </c>
      <c r="AL9" s="47">
        <v>0</v>
      </c>
      <c r="AM9" s="47">
        <v>0</v>
      </c>
      <c r="AN9" s="28">
        <f t="shared" ref="AN9:AN40" si="4">SUM(J9+T9+AD9)</f>
        <v>0</v>
      </c>
      <c r="AO9" s="28">
        <f t="shared" ref="AO9:AO40" si="5">SUM(K9+U9+AE9)</f>
        <v>0</v>
      </c>
      <c r="AP9" s="28">
        <f t="shared" ref="AP9:AP40" si="6">SUM(L9+V9+AF9)</f>
        <v>0</v>
      </c>
      <c r="AQ9" s="28">
        <f t="shared" ref="AQ9:AQ40" si="7">SUM(M9+W9+AG9)</f>
        <v>0</v>
      </c>
      <c r="AR9" s="28">
        <f t="shared" ref="AR9:AR40" si="8">SUM(N9+X9+AH9)</f>
        <v>9.8684210526315788</v>
      </c>
      <c r="AS9" s="28">
        <f t="shared" ref="AS9:AS40" si="9">SUM(O9+Y9+AI9)</f>
        <v>9.8684210526315788</v>
      </c>
      <c r="AT9" s="28">
        <f t="shared" ref="AT9:AT40" si="10">SUM(P9+Z9+AJ9)</f>
        <v>0</v>
      </c>
      <c r="AU9" s="28">
        <f t="shared" ref="AU9:AU40" si="11">SUM(Q9+AA9+AK9)</f>
        <v>0</v>
      </c>
      <c r="AV9" s="28">
        <f t="shared" ref="AV9:AV40" si="12">SUM(R9+AB9+AL9)</f>
        <v>0</v>
      </c>
      <c r="AW9" s="28">
        <f t="shared" ref="AW9:AW40" si="13">SUM(S9+AC9+AM9)</f>
        <v>0</v>
      </c>
      <c r="AX9" s="28">
        <f t="shared" ref="AX9:AX40" si="14">SUM(AN9:AW9)</f>
        <v>19.736842105263158</v>
      </c>
    </row>
    <row r="10" spans="1:50" x14ac:dyDescent="0.35">
      <c r="A10" s="25" t="s">
        <v>69</v>
      </c>
      <c r="B10" s="25" t="s">
        <v>70</v>
      </c>
      <c r="C10" s="25" t="s">
        <v>73</v>
      </c>
      <c r="D10" s="25" t="s">
        <v>74</v>
      </c>
      <c r="E10" s="80">
        <v>3</v>
      </c>
      <c r="F10" s="32">
        <f t="shared" si="0"/>
        <v>0</v>
      </c>
      <c r="G10" s="34">
        <f t="shared" si="1"/>
        <v>0</v>
      </c>
      <c r="H10" s="28">
        <f t="shared" si="2"/>
        <v>0</v>
      </c>
      <c r="I10" s="28">
        <f t="shared" si="3"/>
        <v>0</v>
      </c>
      <c r="J10" s="49">
        <v>0</v>
      </c>
      <c r="K10" s="47">
        <v>0</v>
      </c>
      <c r="L10" s="47">
        <v>0</v>
      </c>
      <c r="M10" s="47">
        <v>0</v>
      </c>
      <c r="N10" s="47">
        <v>0</v>
      </c>
      <c r="O10" s="47">
        <v>0</v>
      </c>
      <c r="P10" s="47">
        <v>0</v>
      </c>
      <c r="Q10" s="47">
        <v>0</v>
      </c>
      <c r="R10" s="47">
        <v>0</v>
      </c>
      <c r="S10" s="48">
        <v>0</v>
      </c>
      <c r="T10" s="49">
        <v>0</v>
      </c>
      <c r="U10" s="47">
        <v>0</v>
      </c>
      <c r="V10" s="47">
        <v>0</v>
      </c>
      <c r="W10" s="47">
        <v>0</v>
      </c>
      <c r="X10" s="47">
        <v>0</v>
      </c>
      <c r="Y10" s="47">
        <v>0</v>
      </c>
      <c r="Z10" s="47">
        <v>0</v>
      </c>
      <c r="AA10" s="47">
        <v>0</v>
      </c>
      <c r="AB10" s="47">
        <v>0</v>
      </c>
      <c r="AC10" s="48">
        <v>0</v>
      </c>
      <c r="AD10" s="55">
        <v>0</v>
      </c>
      <c r="AE10" s="47">
        <v>0</v>
      </c>
      <c r="AF10" s="47">
        <v>0</v>
      </c>
      <c r="AG10" s="47">
        <v>0</v>
      </c>
      <c r="AH10" s="47">
        <v>0</v>
      </c>
      <c r="AI10" s="47">
        <v>0</v>
      </c>
      <c r="AJ10" s="47">
        <v>0</v>
      </c>
      <c r="AK10" s="47">
        <v>0</v>
      </c>
      <c r="AL10" s="47">
        <v>0</v>
      </c>
      <c r="AM10" s="47">
        <v>0</v>
      </c>
      <c r="AN10" s="28">
        <f t="shared" si="4"/>
        <v>0</v>
      </c>
      <c r="AO10" s="28">
        <f t="shared" si="5"/>
        <v>0</v>
      </c>
      <c r="AP10" s="28">
        <f t="shared" si="6"/>
        <v>0</v>
      </c>
      <c r="AQ10" s="28">
        <f t="shared" si="7"/>
        <v>0</v>
      </c>
      <c r="AR10" s="28">
        <f t="shared" si="8"/>
        <v>0</v>
      </c>
      <c r="AS10" s="28">
        <f t="shared" si="9"/>
        <v>0</v>
      </c>
      <c r="AT10" s="28">
        <f t="shared" si="10"/>
        <v>0</v>
      </c>
      <c r="AU10" s="28">
        <f t="shared" si="11"/>
        <v>0</v>
      </c>
      <c r="AV10" s="28">
        <f t="shared" si="12"/>
        <v>0</v>
      </c>
      <c r="AW10" s="28">
        <f t="shared" si="13"/>
        <v>0</v>
      </c>
      <c r="AX10" s="28">
        <f t="shared" si="14"/>
        <v>0</v>
      </c>
    </row>
    <row r="11" spans="1:50" x14ac:dyDescent="0.35">
      <c r="A11" s="25" t="s">
        <v>69</v>
      </c>
      <c r="B11" s="25" t="s">
        <v>70</v>
      </c>
      <c r="C11" s="25" t="s">
        <v>75</v>
      </c>
      <c r="D11" s="25" t="s">
        <v>76</v>
      </c>
      <c r="E11" s="80">
        <v>2</v>
      </c>
      <c r="F11" s="32">
        <f t="shared" si="0"/>
        <v>0</v>
      </c>
      <c r="G11" s="34">
        <f t="shared" si="1"/>
        <v>0</v>
      </c>
      <c r="H11" s="28">
        <f t="shared" si="2"/>
        <v>0</v>
      </c>
      <c r="I11" s="28">
        <f t="shared" si="3"/>
        <v>0</v>
      </c>
      <c r="J11" s="49">
        <v>0</v>
      </c>
      <c r="K11" s="47">
        <v>0</v>
      </c>
      <c r="L11" s="47">
        <v>0</v>
      </c>
      <c r="M11" s="47">
        <v>0</v>
      </c>
      <c r="N11" s="47">
        <v>0</v>
      </c>
      <c r="O11" s="47">
        <v>0</v>
      </c>
      <c r="P11" s="47">
        <v>0</v>
      </c>
      <c r="Q11" s="47">
        <v>0</v>
      </c>
      <c r="R11" s="47">
        <v>0</v>
      </c>
      <c r="S11" s="48">
        <v>0</v>
      </c>
      <c r="T11" s="49">
        <v>0</v>
      </c>
      <c r="U11" s="47">
        <v>0</v>
      </c>
      <c r="V11" s="47">
        <v>0</v>
      </c>
      <c r="W11" s="47">
        <v>0</v>
      </c>
      <c r="X11" s="47">
        <v>0</v>
      </c>
      <c r="Y11" s="47">
        <v>0</v>
      </c>
      <c r="Z11" s="47">
        <v>0</v>
      </c>
      <c r="AA11" s="47">
        <v>0</v>
      </c>
      <c r="AB11" s="47">
        <v>0</v>
      </c>
      <c r="AC11" s="48">
        <v>0</v>
      </c>
      <c r="AD11" s="55">
        <v>0</v>
      </c>
      <c r="AE11" s="47">
        <v>0</v>
      </c>
      <c r="AF11" s="47">
        <v>0</v>
      </c>
      <c r="AG11" s="47">
        <v>0</v>
      </c>
      <c r="AH11" s="47">
        <v>0</v>
      </c>
      <c r="AI11" s="47">
        <v>0</v>
      </c>
      <c r="AJ11" s="47">
        <v>0</v>
      </c>
      <c r="AK11" s="47">
        <v>0</v>
      </c>
      <c r="AL11" s="47">
        <v>0</v>
      </c>
      <c r="AM11" s="47">
        <v>0</v>
      </c>
      <c r="AN11" s="28">
        <f t="shared" si="4"/>
        <v>0</v>
      </c>
      <c r="AO11" s="28">
        <f t="shared" si="5"/>
        <v>0</v>
      </c>
      <c r="AP11" s="28">
        <f t="shared" si="6"/>
        <v>0</v>
      </c>
      <c r="AQ11" s="28">
        <f t="shared" si="7"/>
        <v>0</v>
      </c>
      <c r="AR11" s="28">
        <f t="shared" si="8"/>
        <v>0</v>
      </c>
      <c r="AS11" s="28">
        <f t="shared" si="9"/>
        <v>0</v>
      </c>
      <c r="AT11" s="28">
        <f t="shared" si="10"/>
        <v>0</v>
      </c>
      <c r="AU11" s="28">
        <f t="shared" si="11"/>
        <v>0</v>
      </c>
      <c r="AV11" s="28">
        <f t="shared" si="12"/>
        <v>0</v>
      </c>
      <c r="AW11" s="28">
        <f t="shared" si="13"/>
        <v>0</v>
      </c>
      <c r="AX11" s="28">
        <f t="shared" si="14"/>
        <v>0</v>
      </c>
    </row>
    <row r="12" spans="1:50" x14ac:dyDescent="0.35">
      <c r="A12" s="25" t="s">
        <v>69</v>
      </c>
      <c r="B12" s="25" t="s">
        <v>70</v>
      </c>
      <c r="C12" s="25" t="s">
        <v>77</v>
      </c>
      <c r="D12" s="25" t="s">
        <v>78</v>
      </c>
      <c r="E12" s="80">
        <v>2</v>
      </c>
      <c r="F12" s="32">
        <f t="shared" si="0"/>
        <v>0</v>
      </c>
      <c r="G12" s="34">
        <f t="shared" si="1"/>
        <v>0</v>
      </c>
      <c r="H12" s="28">
        <f t="shared" si="2"/>
        <v>0</v>
      </c>
      <c r="I12" s="28">
        <f t="shared" si="3"/>
        <v>0</v>
      </c>
      <c r="J12" s="49">
        <v>0</v>
      </c>
      <c r="K12" s="47">
        <v>0</v>
      </c>
      <c r="L12" s="47">
        <v>0</v>
      </c>
      <c r="M12" s="47">
        <v>0</v>
      </c>
      <c r="N12" s="47">
        <v>0</v>
      </c>
      <c r="O12" s="47">
        <v>0</v>
      </c>
      <c r="P12" s="47">
        <v>0</v>
      </c>
      <c r="Q12" s="47">
        <v>0</v>
      </c>
      <c r="R12" s="47">
        <v>0</v>
      </c>
      <c r="S12" s="48">
        <v>0</v>
      </c>
      <c r="T12" s="49">
        <v>0</v>
      </c>
      <c r="U12" s="47">
        <v>0</v>
      </c>
      <c r="V12" s="47">
        <v>0</v>
      </c>
      <c r="W12" s="47">
        <v>0</v>
      </c>
      <c r="X12" s="47">
        <v>0</v>
      </c>
      <c r="Y12" s="47">
        <v>0</v>
      </c>
      <c r="Z12" s="47">
        <v>0</v>
      </c>
      <c r="AA12" s="47">
        <v>0</v>
      </c>
      <c r="AB12" s="47">
        <v>0</v>
      </c>
      <c r="AC12" s="48">
        <v>0</v>
      </c>
      <c r="AD12" s="55">
        <v>0</v>
      </c>
      <c r="AE12" s="47">
        <v>0</v>
      </c>
      <c r="AF12" s="47">
        <v>0</v>
      </c>
      <c r="AG12" s="47">
        <v>0</v>
      </c>
      <c r="AH12" s="47">
        <v>0</v>
      </c>
      <c r="AI12" s="47">
        <v>0</v>
      </c>
      <c r="AJ12" s="47">
        <v>0</v>
      </c>
      <c r="AK12" s="47">
        <v>0</v>
      </c>
      <c r="AL12" s="47">
        <v>0</v>
      </c>
      <c r="AM12" s="47">
        <v>0</v>
      </c>
      <c r="AN12" s="28">
        <f t="shared" si="4"/>
        <v>0</v>
      </c>
      <c r="AO12" s="28">
        <f t="shared" si="5"/>
        <v>0</v>
      </c>
      <c r="AP12" s="28">
        <f t="shared" si="6"/>
        <v>0</v>
      </c>
      <c r="AQ12" s="28">
        <f t="shared" si="7"/>
        <v>0</v>
      </c>
      <c r="AR12" s="28">
        <f t="shared" si="8"/>
        <v>0</v>
      </c>
      <c r="AS12" s="28">
        <f t="shared" si="9"/>
        <v>0</v>
      </c>
      <c r="AT12" s="28">
        <f t="shared" si="10"/>
        <v>0</v>
      </c>
      <c r="AU12" s="28">
        <f t="shared" si="11"/>
        <v>0</v>
      </c>
      <c r="AV12" s="28">
        <f t="shared" si="12"/>
        <v>0</v>
      </c>
      <c r="AW12" s="28">
        <f t="shared" si="13"/>
        <v>0</v>
      </c>
      <c r="AX12" s="28">
        <f t="shared" si="14"/>
        <v>0</v>
      </c>
    </row>
    <row r="13" spans="1:50" x14ac:dyDescent="0.35">
      <c r="A13" s="25" t="s">
        <v>69</v>
      </c>
      <c r="B13" s="25" t="s">
        <v>70</v>
      </c>
      <c r="C13" s="25" t="s">
        <v>79</v>
      </c>
      <c r="D13" s="25" t="s">
        <v>80</v>
      </c>
      <c r="E13" s="80">
        <v>2</v>
      </c>
      <c r="F13" s="32">
        <f t="shared" si="0"/>
        <v>0</v>
      </c>
      <c r="G13" s="34">
        <f t="shared" si="1"/>
        <v>0</v>
      </c>
      <c r="H13" s="28">
        <f t="shared" si="2"/>
        <v>0</v>
      </c>
      <c r="I13" s="28">
        <f t="shared" si="3"/>
        <v>0</v>
      </c>
      <c r="J13" s="49">
        <v>0</v>
      </c>
      <c r="K13" s="47">
        <v>0</v>
      </c>
      <c r="L13" s="47">
        <v>0</v>
      </c>
      <c r="M13" s="47">
        <v>0</v>
      </c>
      <c r="N13" s="47">
        <v>0</v>
      </c>
      <c r="O13" s="47">
        <v>0</v>
      </c>
      <c r="P13" s="47">
        <v>0</v>
      </c>
      <c r="Q13" s="47">
        <v>0</v>
      </c>
      <c r="R13" s="47">
        <v>0</v>
      </c>
      <c r="S13" s="48">
        <v>0</v>
      </c>
      <c r="T13" s="49">
        <v>0</v>
      </c>
      <c r="U13" s="47">
        <v>0</v>
      </c>
      <c r="V13" s="47">
        <v>0</v>
      </c>
      <c r="W13" s="47">
        <v>0</v>
      </c>
      <c r="X13" s="47">
        <v>0</v>
      </c>
      <c r="Y13" s="47">
        <v>0</v>
      </c>
      <c r="Z13" s="47">
        <v>0</v>
      </c>
      <c r="AA13" s="47">
        <v>0</v>
      </c>
      <c r="AB13" s="47">
        <v>0</v>
      </c>
      <c r="AC13" s="48">
        <v>0</v>
      </c>
      <c r="AD13" s="55">
        <v>0</v>
      </c>
      <c r="AE13" s="47">
        <v>0</v>
      </c>
      <c r="AF13" s="47">
        <v>0</v>
      </c>
      <c r="AG13" s="47">
        <v>0</v>
      </c>
      <c r="AH13" s="47">
        <v>0</v>
      </c>
      <c r="AI13" s="47">
        <v>0</v>
      </c>
      <c r="AJ13" s="47">
        <v>0</v>
      </c>
      <c r="AK13" s="47">
        <v>0</v>
      </c>
      <c r="AL13" s="47">
        <v>0</v>
      </c>
      <c r="AM13" s="47">
        <v>0</v>
      </c>
      <c r="AN13" s="28">
        <f t="shared" si="4"/>
        <v>0</v>
      </c>
      <c r="AO13" s="28">
        <f t="shared" si="5"/>
        <v>0</v>
      </c>
      <c r="AP13" s="28">
        <f t="shared" si="6"/>
        <v>0</v>
      </c>
      <c r="AQ13" s="28">
        <f t="shared" si="7"/>
        <v>0</v>
      </c>
      <c r="AR13" s="28">
        <f t="shared" si="8"/>
        <v>0</v>
      </c>
      <c r="AS13" s="28">
        <f t="shared" si="9"/>
        <v>0</v>
      </c>
      <c r="AT13" s="28">
        <f t="shared" si="10"/>
        <v>0</v>
      </c>
      <c r="AU13" s="28">
        <f t="shared" si="11"/>
        <v>0</v>
      </c>
      <c r="AV13" s="28">
        <f t="shared" si="12"/>
        <v>0</v>
      </c>
      <c r="AW13" s="28">
        <f t="shared" si="13"/>
        <v>0</v>
      </c>
      <c r="AX13" s="28">
        <f t="shared" si="14"/>
        <v>0</v>
      </c>
    </row>
    <row r="14" spans="1:50" x14ac:dyDescent="0.35">
      <c r="A14" s="25" t="s">
        <v>69</v>
      </c>
      <c r="B14" s="25" t="s">
        <v>70</v>
      </c>
      <c r="C14" s="25" t="s">
        <v>81</v>
      </c>
      <c r="D14" s="25" t="s">
        <v>82</v>
      </c>
      <c r="E14" s="80">
        <v>3</v>
      </c>
      <c r="F14" s="32">
        <f t="shared" si="0"/>
        <v>0</v>
      </c>
      <c r="G14" s="34">
        <f t="shared" si="1"/>
        <v>0</v>
      </c>
      <c r="H14" s="28">
        <f t="shared" si="2"/>
        <v>0</v>
      </c>
      <c r="I14" s="28">
        <f t="shared" si="3"/>
        <v>0</v>
      </c>
      <c r="J14" s="49">
        <v>0</v>
      </c>
      <c r="K14" s="47">
        <v>0</v>
      </c>
      <c r="L14" s="47">
        <v>0</v>
      </c>
      <c r="M14" s="47">
        <v>0</v>
      </c>
      <c r="N14" s="47">
        <v>0</v>
      </c>
      <c r="O14" s="47">
        <v>0</v>
      </c>
      <c r="P14" s="47">
        <v>0</v>
      </c>
      <c r="Q14" s="47">
        <v>0</v>
      </c>
      <c r="R14" s="47">
        <v>0</v>
      </c>
      <c r="S14" s="48">
        <v>0</v>
      </c>
      <c r="T14" s="49">
        <v>0</v>
      </c>
      <c r="U14" s="47">
        <v>0</v>
      </c>
      <c r="V14" s="47">
        <v>0</v>
      </c>
      <c r="W14" s="47">
        <v>0</v>
      </c>
      <c r="X14" s="47">
        <v>0</v>
      </c>
      <c r="Y14" s="47">
        <v>0</v>
      </c>
      <c r="Z14" s="47">
        <v>0</v>
      </c>
      <c r="AA14" s="47">
        <v>0</v>
      </c>
      <c r="AB14" s="47">
        <v>0</v>
      </c>
      <c r="AC14" s="48">
        <v>0</v>
      </c>
      <c r="AD14" s="55">
        <v>0</v>
      </c>
      <c r="AE14" s="47">
        <v>0</v>
      </c>
      <c r="AF14" s="47">
        <v>0</v>
      </c>
      <c r="AG14" s="47">
        <v>0</v>
      </c>
      <c r="AH14" s="47">
        <v>0</v>
      </c>
      <c r="AI14" s="47">
        <v>0</v>
      </c>
      <c r="AJ14" s="47">
        <v>0</v>
      </c>
      <c r="AK14" s="47">
        <v>0</v>
      </c>
      <c r="AL14" s="47">
        <v>0</v>
      </c>
      <c r="AM14" s="47">
        <v>0</v>
      </c>
      <c r="AN14" s="28">
        <f t="shared" si="4"/>
        <v>0</v>
      </c>
      <c r="AO14" s="28">
        <f t="shared" si="5"/>
        <v>0</v>
      </c>
      <c r="AP14" s="28">
        <f t="shared" si="6"/>
        <v>0</v>
      </c>
      <c r="AQ14" s="28">
        <f t="shared" si="7"/>
        <v>0</v>
      </c>
      <c r="AR14" s="28">
        <f t="shared" si="8"/>
        <v>0</v>
      </c>
      <c r="AS14" s="28">
        <f t="shared" si="9"/>
        <v>0</v>
      </c>
      <c r="AT14" s="28">
        <f t="shared" si="10"/>
        <v>0</v>
      </c>
      <c r="AU14" s="28">
        <f t="shared" si="11"/>
        <v>0</v>
      </c>
      <c r="AV14" s="28">
        <f t="shared" si="12"/>
        <v>0</v>
      </c>
      <c r="AW14" s="28">
        <f t="shared" si="13"/>
        <v>0</v>
      </c>
      <c r="AX14" s="28">
        <f t="shared" si="14"/>
        <v>0</v>
      </c>
    </row>
    <row r="15" spans="1:50" x14ac:dyDescent="0.35">
      <c r="A15" s="25" t="s">
        <v>69</v>
      </c>
      <c r="B15" s="25" t="s">
        <v>70</v>
      </c>
      <c r="C15" s="25" t="s">
        <v>83</v>
      </c>
      <c r="D15" s="25" t="s">
        <v>84</v>
      </c>
      <c r="E15" s="80">
        <v>4</v>
      </c>
      <c r="F15" s="32">
        <f t="shared" si="0"/>
        <v>19.736842105263158</v>
      </c>
      <c r="G15" s="34">
        <f t="shared" si="1"/>
        <v>0</v>
      </c>
      <c r="H15" s="28">
        <f t="shared" si="2"/>
        <v>19.736842105263158</v>
      </c>
      <c r="I15" s="28">
        <f t="shared" si="3"/>
        <v>0</v>
      </c>
      <c r="J15" s="49">
        <v>0</v>
      </c>
      <c r="K15" s="47">
        <v>0</v>
      </c>
      <c r="L15" s="47">
        <v>0</v>
      </c>
      <c r="M15" s="47">
        <v>0</v>
      </c>
      <c r="N15" s="47">
        <v>0</v>
      </c>
      <c r="O15" s="47">
        <v>0</v>
      </c>
      <c r="P15" s="47">
        <v>0</v>
      </c>
      <c r="Q15" s="47">
        <v>0</v>
      </c>
      <c r="R15" s="47">
        <v>0</v>
      </c>
      <c r="S15" s="48">
        <v>0</v>
      </c>
      <c r="T15" s="49">
        <v>0</v>
      </c>
      <c r="U15" s="47">
        <v>0</v>
      </c>
      <c r="V15" s="47">
        <v>0</v>
      </c>
      <c r="W15" s="47">
        <v>0</v>
      </c>
      <c r="X15" s="47">
        <v>9.8684210526315788</v>
      </c>
      <c r="Y15" s="47">
        <v>9.8684210526315788</v>
      </c>
      <c r="Z15" s="47">
        <v>0</v>
      </c>
      <c r="AA15" s="47">
        <v>0</v>
      </c>
      <c r="AB15" s="47">
        <v>0</v>
      </c>
      <c r="AC15" s="48">
        <v>0</v>
      </c>
      <c r="AD15" s="55">
        <v>0</v>
      </c>
      <c r="AE15" s="47">
        <v>0</v>
      </c>
      <c r="AF15" s="47">
        <v>0</v>
      </c>
      <c r="AG15" s="47">
        <v>0</v>
      </c>
      <c r="AH15" s="47">
        <v>0</v>
      </c>
      <c r="AI15" s="47">
        <v>0</v>
      </c>
      <c r="AJ15" s="47">
        <v>0</v>
      </c>
      <c r="AK15" s="47">
        <v>0</v>
      </c>
      <c r="AL15" s="47">
        <v>0</v>
      </c>
      <c r="AM15" s="47">
        <v>0</v>
      </c>
      <c r="AN15" s="28">
        <f t="shared" si="4"/>
        <v>0</v>
      </c>
      <c r="AO15" s="28">
        <f t="shared" si="5"/>
        <v>0</v>
      </c>
      <c r="AP15" s="28">
        <f t="shared" si="6"/>
        <v>0</v>
      </c>
      <c r="AQ15" s="28">
        <f t="shared" si="7"/>
        <v>0</v>
      </c>
      <c r="AR15" s="28">
        <f t="shared" si="8"/>
        <v>9.8684210526315788</v>
      </c>
      <c r="AS15" s="28">
        <f t="shared" si="9"/>
        <v>9.8684210526315788</v>
      </c>
      <c r="AT15" s="28">
        <f t="shared" si="10"/>
        <v>0</v>
      </c>
      <c r="AU15" s="28">
        <f t="shared" si="11"/>
        <v>0</v>
      </c>
      <c r="AV15" s="28">
        <f t="shared" si="12"/>
        <v>0</v>
      </c>
      <c r="AW15" s="28">
        <f t="shared" si="13"/>
        <v>0</v>
      </c>
      <c r="AX15" s="28">
        <f t="shared" si="14"/>
        <v>19.736842105263158</v>
      </c>
    </row>
    <row r="16" spans="1:50" x14ac:dyDescent="0.35">
      <c r="A16" s="25" t="s">
        <v>69</v>
      </c>
      <c r="B16" s="25" t="s">
        <v>70</v>
      </c>
      <c r="C16" s="25" t="s">
        <v>85</v>
      </c>
      <c r="D16" s="25" t="s">
        <v>86</v>
      </c>
      <c r="E16" s="80">
        <v>4</v>
      </c>
      <c r="F16" s="32">
        <f t="shared" si="0"/>
        <v>0</v>
      </c>
      <c r="G16" s="34">
        <f t="shared" si="1"/>
        <v>0</v>
      </c>
      <c r="H16" s="28">
        <f t="shared" si="2"/>
        <v>0</v>
      </c>
      <c r="I16" s="28">
        <f t="shared" si="3"/>
        <v>0</v>
      </c>
      <c r="J16" s="49">
        <v>0</v>
      </c>
      <c r="K16" s="47">
        <v>0</v>
      </c>
      <c r="L16" s="47">
        <v>0</v>
      </c>
      <c r="M16" s="47">
        <v>0</v>
      </c>
      <c r="N16" s="47">
        <v>0</v>
      </c>
      <c r="O16" s="47">
        <v>0</v>
      </c>
      <c r="P16" s="47">
        <v>0</v>
      </c>
      <c r="Q16" s="47">
        <v>0</v>
      </c>
      <c r="R16" s="47">
        <v>0</v>
      </c>
      <c r="S16" s="48">
        <v>0</v>
      </c>
      <c r="T16" s="49">
        <v>0</v>
      </c>
      <c r="U16" s="47">
        <v>0</v>
      </c>
      <c r="V16" s="47">
        <v>0</v>
      </c>
      <c r="W16" s="47">
        <v>0</v>
      </c>
      <c r="X16" s="47">
        <v>0</v>
      </c>
      <c r="Y16" s="47">
        <v>0</v>
      </c>
      <c r="Z16" s="47">
        <v>0</v>
      </c>
      <c r="AA16" s="47">
        <v>0</v>
      </c>
      <c r="AB16" s="47">
        <v>0</v>
      </c>
      <c r="AC16" s="48">
        <v>0</v>
      </c>
      <c r="AD16" s="55">
        <v>0</v>
      </c>
      <c r="AE16" s="47">
        <v>0</v>
      </c>
      <c r="AF16" s="47">
        <v>0</v>
      </c>
      <c r="AG16" s="47">
        <v>0</v>
      </c>
      <c r="AH16" s="47">
        <v>0</v>
      </c>
      <c r="AI16" s="47">
        <v>0</v>
      </c>
      <c r="AJ16" s="47">
        <v>0</v>
      </c>
      <c r="AK16" s="47">
        <v>0</v>
      </c>
      <c r="AL16" s="47">
        <v>0</v>
      </c>
      <c r="AM16" s="47">
        <v>0</v>
      </c>
      <c r="AN16" s="28">
        <f t="shared" si="4"/>
        <v>0</v>
      </c>
      <c r="AO16" s="28">
        <f t="shared" si="5"/>
        <v>0</v>
      </c>
      <c r="AP16" s="28">
        <f t="shared" si="6"/>
        <v>0</v>
      </c>
      <c r="AQ16" s="28">
        <f t="shared" si="7"/>
        <v>0</v>
      </c>
      <c r="AR16" s="28">
        <f t="shared" si="8"/>
        <v>0</v>
      </c>
      <c r="AS16" s="28">
        <f t="shared" si="9"/>
        <v>0</v>
      </c>
      <c r="AT16" s="28">
        <f t="shared" si="10"/>
        <v>0</v>
      </c>
      <c r="AU16" s="28">
        <f t="shared" si="11"/>
        <v>0</v>
      </c>
      <c r="AV16" s="28">
        <f t="shared" si="12"/>
        <v>0</v>
      </c>
      <c r="AW16" s="28">
        <f t="shared" si="13"/>
        <v>0</v>
      </c>
      <c r="AX16" s="28">
        <f t="shared" si="14"/>
        <v>0</v>
      </c>
    </row>
    <row r="17" spans="1:50" x14ac:dyDescent="0.35">
      <c r="A17" s="25" t="s">
        <v>69</v>
      </c>
      <c r="B17" s="25" t="s">
        <v>70</v>
      </c>
      <c r="C17" s="25" t="s">
        <v>87</v>
      </c>
      <c r="D17" s="25" t="s">
        <v>88</v>
      </c>
      <c r="E17" s="80">
        <v>4</v>
      </c>
      <c r="F17" s="32">
        <f t="shared" si="0"/>
        <v>0</v>
      </c>
      <c r="G17" s="34">
        <f t="shared" si="1"/>
        <v>0</v>
      </c>
      <c r="H17" s="28">
        <f t="shared" si="2"/>
        <v>0</v>
      </c>
      <c r="I17" s="28">
        <f t="shared" si="3"/>
        <v>0</v>
      </c>
      <c r="J17" s="49">
        <v>0</v>
      </c>
      <c r="K17" s="47">
        <v>0</v>
      </c>
      <c r="L17" s="47">
        <v>0</v>
      </c>
      <c r="M17" s="47">
        <v>0</v>
      </c>
      <c r="N17" s="47">
        <v>0</v>
      </c>
      <c r="O17" s="47">
        <v>0</v>
      </c>
      <c r="P17" s="47">
        <v>0</v>
      </c>
      <c r="Q17" s="47">
        <v>0</v>
      </c>
      <c r="R17" s="47">
        <v>0</v>
      </c>
      <c r="S17" s="48">
        <v>0</v>
      </c>
      <c r="T17" s="49">
        <v>0</v>
      </c>
      <c r="U17" s="47">
        <v>0</v>
      </c>
      <c r="V17" s="47">
        <v>0</v>
      </c>
      <c r="W17" s="47">
        <v>0</v>
      </c>
      <c r="X17" s="47">
        <v>0</v>
      </c>
      <c r="Y17" s="47">
        <v>0</v>
      </c>
      <c r="Z17" s="47">
        <v>0</v>
      </c>
      <c r="AA17" s="47">
        <v>0</v>
      </c>
      <c r="AB17" s="47">
        <v>0</v>
      </c>
      <c r="AC17" s="48">
        <v>0</v>
      </c>
      <c r="AD17" s="55">
        <v>0</v>
      </c>
      <c r="AE17" s="47">
        <v>0</v>
      </c>
      <c r="AF17" s="47">
        <v>0</v>
      </c>
      <c r="AG17" s="47">
        <v>0</v>
      </c>
      <c r="AH17" s="47">
        <v>0</v>
      </c>
      <c r="AI17" s="47">
        <v>0</v>
      </c>
      <c r="AJ17" s="47">
        <v>0</v>
      </c>
      <c r="AK17" s="47">
        <v>0</v>
      </c>
      <c r="AL17" s="47">
        <v>0</v>
      </c>
      <c r="AM17" s="47">
        <v>0</v>
      </c>
      <c r="AN17" s="28">
        <f t="shared" si="4"/>
        <v>0</v>
      </c>
      <c r="AO17" s="28">
        <f t="shared" si="5"/>
        <v>0</v>
      </c>
      <c r="AP17" s="28">
        <f t="shared" si="6"/>
        <v>0</v>
      </c>
      <c r="AQ17" s="28">
        <f t="shared" si="7"/>
        <v>0</v>
      </c>
      <c r="AR17" s="28">
        <f t="shared" si="8"/>
        <v>0</v>
      </c>
      <c r="AS17" s="28">
        <f t="shared" si="9"/>
        <v>0</v>
      </c>
      <c r="AT17" s="28">
        <f t="shared" si="10"/>
        <v>0</v>
      </c>
      <c r="AU17" s="28">
        <f t="shared" si="11"/>
        <v>0</v>
      </c>
      <c r="AV17" s="28">
        <f t="shared" si="12"/>
        <v>0</v>
      </c>
      <c r="AW17" s="28">
        <f t="shared" si="13"/>
        <v>0</v>
      </c>
      <c r="AX17" s="28">
        <f t="shared" si="14"/>
        <v>0</v>
      </c>
    </row>
    <row r="18" spans="1:50" x14ac:dyDescent="0.35">
      <c r="A18" s="25" t="s">
        <v>69</v>
      </c>
      <c r="B18" s="25" t="s">
        <v>70</v>
      </c>
      <c r="C18" s="25" t="s">
        <v>89</v>
      </c>
      <c r="D18" s="25" t="s">
        <v>90</v>
      </c>
      <c r="E18" s="80">
        <v>4</v>
      </c>
      <c r="F18" s="32">
        <f t="shared" si="0"/>
        <v>197.36842105263159</v>
      </c>
      <c r="G18" s="34">
        <f t="shared" si="1"/>
        <v>19.736842105263158</v>
      </c>
      <c r="H18" s="28">
        <f t="shared" si="2"/>
        <v>98.684210526315795</v>
      </c>
      <c r="I18" s="28">
        <f t="shared" si="3"/>
        <v>78.94736842105263</v>
      </c>
      <c r="J18" s="49">
        <v>0</v>
      </c>
      <c r="K18" s="47">
        <v>0</v>
      </c>
      <c r="L18" s="47">
        <v>0</v>
      </c>
      <c r="M18" s="47">
        <v>0</v>
      </c>
      <c r="N18" s="47">
        <v>9.8684210526315788</v>
      </c>
      <c r="O18" s="47">
        <v>9.8684210526315788</v>
      </c>
      <c r="P18" s="47">
        <v>0</v>
      </c>
      <c r="Q18" s="47">
        <v>0</v>
      </c>
      <c r="R18" s="47">
        <v>0</v>
      </c>
      <c r="S18" s="48">
        <v>0</v>
      </c>
      <c r="T18" s="49">
        <v>9.8684210526315788</v>
      </c>
      <c r="U18" s="47">
        <v>0</v>
      </c>
      <c r="V18" s="47">
        <v>19.736842105263158</v>
      </c>
      <c r="W18" s="47">
        <v>9.8684210526315788</v>
      </c>
      <c r="X18" s="47">
        <v>29.605263157894736</v>
      </c>
      <c r="Y18" s="47">
        <v>29.605263157894736</v>
      </c>
      <c r="Z18" s="47">
        <v>0</v>
      </c>
      <c r="AA18" s="47">
        <v>0</v>
      </c>
      <c r="AB18" s="47">
        <v>0</v>
      </c>
      <c r="AC18" s="48">
        <v>0</v>
      </c>
      <c r="AD18" s="55">
        <v>0</v>
      </c>
      <c r="AE18" s="47">
        <v>0</v>
      </c>
      <c r="AF18" s="47">
        <v>19.736842105263158</v>
      </c>
      <c r="AG18" s="47">
        <v>19.736842105263158</v>
      </c>
      <c r="AH18" s="47">
        <v>19.736842105263158</v>
      </c>
      <c r="AI18" s="47">
        <v>19.736842105263158</v>
      </c>
      <c r="AJ18" s="47">
        <v>0</v>
      </c>
      <c r="AK18" s="47">
        <v>0</v>
      </c>
      <c r="AL18" s="47">
        <v>0</v>
      </c>
      <c r="AM18" s="47">
        <v>0</v>
      </c>
      <c r="AN18" s="28">
        <f t="shared" si="4"/>
        <v>9.8684210526315788</v>
      </c>
      <c r="AO18" s="28">
        <f t="shared" si="5"/>
        <v>0</v>
      </c>
      <c r="AP18" s="28">
        <f t="shared" si="6"/>
        <v>39.473684210526315</v>
      </c>
      <c r="AQ18" s="28">
        <f t="shared" si="7"/>
        <v>29.605263157894736</v>
      </c>
      <c r="AR18" s="28">
        <f t="shared" si="8"/>
        <v>59.210526315789473</v>
      </c>
      <c r="AS18" s="28">
        <f t="shared" si="9"/>
        <v>59.210526315789473</v>
      </c>
      <c r="AT18" s="28">
        <f t="shared" si="10"/>
        <v>0</v>
      </c>
      <c r="AU18" s="28">
        <f t="shared" si="11"/>
        <v>0</v>
      </c>
      <c r="AV18" s="28">
        <f t="shared" si="12"/>
        <v>0</v>
      </c>
      <c r="AW18" s="28">
        <f t="shared" si="13"/>
        <v>0</v>
      </c>
      <c r="AX18" s="28">
        <f t="shared" si="14"/>
        <v>197.36842105263159</v>
      </c>
    </row>
    <row r="19" spans="1:50" x14ac:dyDescent="0.35">
      <c r="A19" s="25" t="s">
        <v>69</v>
      </c>
      <c r="B19" s="25" t="s">
        <v>70</v>
      </c>
      <c r="C19" s="25" t="s">
        <v>91</v>
      </c>
      <c r="D19" s="25" t="s">
        <v>92</v>
      </c>
      <c r="E19" s="80">
        <v>4</v>
      </c>
      <c r="F19" s="32">
        <f t="shared" si="0"/>
        <v>78.94736842105263</v>
      </c>
      <c r="G19" s="34">
        <f t="shared" si="1"/>
        <v>0</v>
      </c>
      <c r="H19" s="28">
        <f t="shared" si="2"/>
        <v>39.473684210526315</v>
      </c>
      <c r="I19" s="28">
        <f t="shared" si="3"/>
        <v>39.473684210526315</v>
      </c>
      <c r="J19" s="49">
        <v>0</v>
      </c>
      <c r="K19" s="47">
        <v>0</v>
      </c>
      <c r="L19" s="47">
        <v>0</v>
      </c>
      <c r="M19" s="47">
        <v>0</v>
      </c>
      <c r="N19" s="47">
        <v>0</v>
      </c>
      <c r="O19" s="47">
        <v>0</v>
      </c>
      <c r="P19" s="47">
        <v>0</v>
      </c>
      <c r="Q19" s="47">
        <v>0</v>
      </c>
      <c r="R19" s="47">
        <v>0</v>
      </c>
      <c r="S19" s="48">
        <v>0</v>
      </c>
      <c r="T19" s="49">
        <v>0</v>
      </c>
      <c r="U19" s="47">
        <v>0</v>
      </c>
      <c r="V19" s="47">
        <v>9.8684210526315788</v>
      </c>
      <c r="W19" s="47">
        <v>9.8684210526315788</v>
      </c>
      <c r="X19" s="47">
        <v>9.8684210526315788</v>
      </c>
      <c r="Y19" s="47">
        <v>9.8684210526315788</v>
      </c>
      <c r="Z19" s="47">
        <v>0</v>
      </c>
      <c r="AA19" s="47">
        <v>0</v>
      </c>
      <c r="AB19" s="47">
        <v>0</v>
      </c>
      <c r="AC19" s="48">
        <v>0</v>
      </c>
      <c r="AD19" s="55">
        <v>0</v>
      </c>
      <c r="AE19" s="47">
        <v>0</v>
      </c>
      <c r="AF19" s="47">
        <v>9.8684210526315788</v>
      </c>
      <c r="AG19" s="47">
        <v>9.8684210526315788</v>
      </c>
      <c r="AH19" s="47">
        <v>9.8684210526315788</v>
      </c>
      <c r="AI19" s="47">
        <v>9.8684210526315788</v>
      </c>
      <c r="AJ19" s="47">
        <v>0</v>
      </c>
      <c r="AK19" s="47">
        <v>0</v>
      </c>
      <c r="AL19" s="47">
        <v>0</v>
      </c>
      <c r="AM19" s="47">
        <v>0</v>
      </c>
      <c r="AN19" s="28">
        <f t="shared" si="4"/>
        <v>0</v>
      </c>
      <c r="AO19" s="28">
        <f t="shared" si="5"/>
        <v>0</v>
      </c>
      <c r="AP19" s="28">
        <f t="shared" si="6"/>
        <v>19.736842105263158</v>
      </c>
      <c r="AQ19" s="28">
        <f t="shared" si="7"/>
        <v>19.736842105263158</v>
      </c>
      <c r="AR19" s="28">
        <f t="shared" si="8"/>
        <v>19.736842105263158</v>
      </c>
      <c r="AS19" s="28">
        <f t="shared" si="9"/>
        <v>19.736842105263158</v>
      </c>
      <c r="AT19" s="28">
        <f t="shared" si="10"/>
        <v>0</v>
      </c>
      <c r="AU19" s="28">
        <f t="shared" si="11"/>
        <v>0</v>
      </c>
      <c r="AV19" s="28">
        <f t="shared" si="12"/>
        <v>0</v>
      </c>
      <c r="AW19" s="28">
        <f t="shared" si="13"/>
        <v>0</v>
      </c>
      <c r="AX19" s="28">
        <f t="shared" si="14"/>
        <v>78.94736842105263</v>
      </c>
    </row>
    <row r="20" spans="1:50" x14ac:dyDescent="0.35">
      <c r="A20" s="25" t="s">
        <v>69</v>
      </c>
      <c r="B20" s="25" t="s">
        <v>70</v>
      </c>
      <c r="C20" s="25" t="s">
        <v>93</v>
      </c>
      <c r="D20" s="25" t="s">
        <v>94</v>
      </c>
      <c r="E20" s="80">
        <v>3</v>
      </c>
      <c r="F20" s="32">
        <f t="shared" si="0"/>
        <v>0</v>
      </c>
      <c r="G20" s="34">
        <f t="shared" si="1"/>
        <v>0</v>
      </c>
      <c r="H20" s="28">
        <f t="shared" si="2"/>
        <v>0</v>
      </c>
      <c r="I20" s="28">
        <f t="shared" si="3"/>
        <v>0</v>
      </c>
      <c r="J20" s="49">
        <v>0</v>
      </c>
      <c r="K20" s="47">
        <v>0</v>
      </c>
      <c r="L20" s="47">
        <v>0</v>
      </c>
      <c r="M20" s="47">
        <v>0</v>
      </c>
      <c r="N20" s="47">
        <v>0</v>
      </c>
      <c r="O20" s="47">
        <v>0</v>
      </c>
      <c r="P20" s="47">
        <v>0</v>
      </c>
      <c r="Q20" s="47">
        <v>0</v>
      </c>
      <c r="R20" s="47">
        <v>0</v>
      </c>
      <c r="S20" s="48">
        <v>0</v>
      </c>
      <c r="T20" s="49">
        <v>0</v>
      </c>
      <c r="U20" s="47">
        <v>0</v>
      </c>
      <c r="V20" s="47">
        <v>0</v>
      </c>
      <c r="W20" s="47">
        <v>0</v>
      </c>
      <c r="X20" s="47">
        <v>0</v>
      </c>
      <c r="Y20" s="47">
        <v>0</v>
      </c>
      <c r="Z20" s="47">
        <v>0</v>
      </c>
      <c r="AA20" s="47">
        <v>0</v>
      </c>
      <c r="AB20" s="47">
        <v>0</v>
      </c>
      <c r="AC20" s="48">
        <v>0</v>
      </c>
      <c r="AD20" s="55">
        <v>0</v>
      </c>
      <c r="AE20" s="47">
        <v>0</v>
      </c>
      <c r="AF20" s="47">
        <v>0</v>
      </c>
      <c r="AG20" s="47">
        <v>0</v>
      </c>
      <c r="AH20" s="47">
        <v>0</v>
      </c>
      <c r="AI20" s="47">
        <v>0</v>
      </c>
      <c r="AJ20" s="47">
        <v>0</v>
      </c>
      <c r="AK20" s="47">
        <v>0</v>
      </c>
      <c r="AL20" s="47">
        <v>0</v>
      </c>
      <c r="AM20" s="47">
        <v>0</v>
      </c>
      <c r="AN20" s="28">
        <f t="shared" si="4"/>
        <v>0</v>
      </c>
      <c r="AO20" s="28">
        <f t="shared" si="5"/>
        <v>0</v>
      </c>
      <c r="AP20" s="28">
        <f t="shared" si="6"/>
        <v>0</v>
      </c>
      <c r="AQ20" s="28">
        <f t="shared" si="7"/>
        <v>0</v>
      </c>
      <c r="AR20" s="28">
        <f t="shared" si="8"/>
        <v>0</v>
      </c>
      <c r="AS20" s="28">
        <f t="shared" si="9"/>
        <v>0</v>
      </c>
      <c r="AT20" s="28">
        <f t="shared" si="10"/>
        <v>0</v>
      </c>
      <c r="AU20" s="28">
        <f t="shared" si="11"/>
        <v>0</v>
      </c>
      <c r="AV20" s="28">
        <f t="shared" si="12"/>
        <v>0</v>
      </c>
      <c r="AW20" s="28">
        <f t="shared" si="13"/>
        <v>0</v>
      </c>
      <c r="AX20" s="28">
        <f t="shared" si="14"/>
        <v>0</v>
      </c>
    </row>
    <row r="21" spans="1:50" x14ac:dyDescent="0.35">
      <c r="A21" s="25" t="s">
        <v>69</v>
      </c>
      <c r="B21" s="25" t="s">
        <v>70</v>
      </c>
      <c r="C21" s="25" t="s">
        <v>95</v>
      </c>
      <c r="D21" s="25" t="s">
        <v>96</v>
      </c>
      <c r="E21" s="80">
        <v>4</v>
      </c>
      <c r="F21" s="32">
        <f t="shared" si="0"/>
        <v>424.34210526315786</v>
      </c>
      <c r="G21" s="34">
        <f t="shared" si="1"/>
        <v>49.34210526315789</v>
      </c>
      <c r="H21" s="28">
        <f t="shared" si="2"/>
        <v>207.23684210526318</v>
      </c>
      <c r="I21" s="28">
        <f t="shared" si="3"/>
        <v>167.76315789473682</v>
      </c>
      <c r="J21" s="49">
        <v>0</v>
      </c>
      <c r="K21" s="47">
        <v>0</v>
      </c>
      <c r="L21" s="47">
        <v>9.8684210526315788</v>
      </c>
      <c r="M21" s="47">
        <v>9.8684210526315788</v>
      </c>
      <c r="N21" s="47">
        <v>19.736842105263158</v>
      </c>
      <c r="O21" s="47">
        <v>9.8684210526315788</v>
      </c>
      <c r="P21" s="47">
        <v>0</v>
      </c>
      <c r="Q21" s="47">
        <v>0</v>
      </c>
      <c r="R21" s="47">
        <v>0</v>
      </c>
      <c r="S21" s="48">
        <v>0</v>
      </c>
      <c r="T21" s="49">
        <v>9.8684210526315788</v>
      </c>
      <c r="U21" s="47">
        <v>9.8684210526315788</v>
      </c>
      <c r="V21" s="47">
        <v>29.605263157894736</v>
      </c>
      <c r="W21" s="47">
        <v>29.605263157894736</v>
      </c>
      <c r="X21" s="47">
        <v>69.078947368421055</v>
      </c>
      <c r="Y21" s="47">
        <v>59.210526315789473</v>
      </c>
      <c r="Z21" s="47">
        <v>0</v>
      </c>
      <c r="AA21" s="47">
        <v>0</v>
      </c>
      <c r="AB21" s="47">
        <v>0</v>
      </c>
      <c r="AC21" s="48">
        <v>0</v>
      </c>
      <c r="AD21" s="55">
        <v>0</v>
      </c>
      <c r="AE21" s="47">
        <v>0</v>
      </c>
      <c r="AF21" s="47">
        <v>39.473684210526315</v>
      </c>
      <c r="AG21" s="47">
        <v>29.605263157894736</v>
      </c>
      <c r="AH21" s="47">
        <v>49.34210526315789</v>
      </c>
      <c r="AI21" s="47">
        <v>49.34210526315789</v>
      </c>
      <c r="AJ21" s="47">
        <v>0</v>
      </c>
      <c r="AK21" s="47">
        <v>0</v>
      </c>
      <c r="AL21" s="47">
        <v>0</v>
      </c>
      <c r="AM21" s="47">
        <v>0</v>
      </c>
      <c r="AN21" s="28">
        <f t="shared" si="4"/>
        <v>9.8684210526315788</v>
      </c>
      <c r="AO21" s="28">
        <f t="shared" si="5"/>
        <v>9.8684210526315788</v>
      </c>
      <c r="AP21" s="28">
        <f t="shared" si="6"/>
        <v>78.94736842105263</v>
      </c>
      <c r="AQ21" s="28">
        <f t="shared" si="7"/>
        <v>69.078947368421055</v>
      </c>
      <c r="AR21" s="28">
        <f t="shared" si="8"/>
        <v>138.15789473684211</v>
      </c>
      <c r="AS21" s="28">
        <f t="shared" si="9"/>
        <v>118.42105263157895</v>
      </c>
      <c r="AT21" s="28">
        <f t="shared" si="10"/>
        <v>0</v>
      </c>
      <c r="AU21" s="28">
        <f t="shared" si="11"/>
        <v>0</v>
      </c>
      <c r="AV21" s="28">
        <f t="shared" si="12"/>
        <v>0</v>
      </c>
      <c r="AW21" s="28">
        <f t="shared" si="13"/>
        <v>0</v>
      </c>
      <c r="AX21" s="28">
        <f t="shared" si="14"/>
        <v>424.34210526315792</v>
      </c>
    </row>
    <row r="22" spans="1:50" x14ac:dyDescent="0.35">
      <c r="A22" s="25" t="s">
        <v>69</v>
      </c>
      <c r="B22" s="25" t="s">
        <v>70</v>
      </c>
      <c r="C22" s="25" t="s">
        <v>97</v>
      </c>
      <c r="D22" s="25" t="s">
        <v>98</v>
      </c>
      <c r="E22" s="80">
        <v>4</v>
      </c>
      <c r="F22" s="32">
        <f t="shared" si="0"/>
        <v>19.736842105263158</v>
      </c>
      <c r="G22" s="34">
        <f t="shared" si="1"/>
        <v>0</v>
      </c>
      <c r="H22" s="28">
        <f t="shared" si="2"/>
        <v>19.736842105263158</v>
      </c>
      <c r="I22" s="28">
        <f t="shared" si="3"/>
        <v>0</v>
      </c>
      <c r="J22" s="49">
        <v>0</v>
      </c>
      <c r="K22" s="47">
        <v>0</v>
      </c>
      <c r="L22" s="47">
        <v>0</v>
      </c>
      <c r="M22" s="47">
        <v>0</v>
      </c>
      <c r="N22" s="47">
        <v>0</v>
      </c>
      <c r="O22" s="47">
        <v>0</v>
      </c>
      <c r="P22" s="47">
        <v>0</v>
      </c>
      <c r="Q22" s="47">
        <v>0</v>
      </c>
      <c r="R22" s="47">
        <v>0</v>
      </c>
      <c r="S22" s="48">
        <v>0</v>
      </c>
      <c r="T22" s="49">
        <v>0</v>
      </c>
      <c r="U22" s="47">
        <v>0</v>
      </c>
      <c r="V22" s="47">
        <v>0</v>
      </c>
      <c r="W22" s="47">
        <v>0</v>
      </c>
      <c r="X22" s="47">
        <v>9.8684210526315788</v>
      </c>
      <c r="Y22" s="47">
        <v>9.8684210526315788</v>
      </c>
      <c r="Z22" s="47">
        <v>0</v>
      </c>
      <c r="AA22" s="47">
        <v>0</v>
      </c>
      <c r="AB22" s="47">
        <v>0</v>
      </c>
      <c r="AC22" s="48">
        <v>0</v>
      </c>
      <c r="AD22" s="55">
        <v>0</v>
      </c>
      <c r="AE22" s="47">
        <v>0</v>
      </c>
      <c r="AF22" s="47">
        <v>0</v>
      </c>
      <c r="AG22" s="47">
        <v>0</v>
      </c>
      <c r="AH22" s="47">
        <v>0</v>
      </c>
      <c r="AI22" s="47">
        <v>0</v>
      </c>
      <c r="AJ22" s="47">
        <v>0</v>
      </c>
      <c r="AK22" s="47">
        <v>0</v>
      </c>
      <c r="AL22" s="47">
        <v>0</v>
      </c>
      <c r="AM22" s="47">
        <v>0</v>
      </c>
      <c r="AN22" s="28">
        <f t="shared" si="4"/>
        <v>0</v>
      </c>
      <c r="AO22" s="28">
        <f t="shared" si="5"/>
        <v>0</v>
      </c>
      <c r="AP22" s="28">
        <f t="shared" si="6"/>
        <v>0</v>
      </c>
      <c r="AQ22" s="28">
        <f t="shared" si="7"/>
        <v>0</v>
      </c>
      <c r="AR22" s="28">
        <f t="shared" si="8"/>
        <v>9.8684210526315788</v>
      </c>
      <c r="AS22" s="28">
        <f t="shared" si="9"/>
        <v>9.8684210526315788</v>
      </c>
      <c r="AT22" s="28">
        <f t="shared" si="10"/>
        <v>0</v>
      </c>
      <c r="AU22" s="28">
        <f t="shared" si="11"/>
        <v>0</v>
      </c>
      <c r="AV22" s="28">
        <f t="shared" si="12"/>
        <v>0</v>
      </c>
      <c r="AW22" s="28">
        <f t="shared" si="13"/>
        <v>0</v>
      </c>
      <c r="AX22" s="28">
        <f t="shared" si="14"/>
        <v>19.736842105263158</v>
      </c>
    </row>
    <row r="23" spans="1:50" x14ac:dyDescent="0.35">
      <c r="A23" s="25" t="s">
        <v>69</v>
      </c>
      <c r="B23" s="25" t="s">
        <v>70</v>
      </c>
      <c r="C23" s="25" t="s">
        <v>99</v>
      </c>
      <c r="D23" s="25" t="s">
        <v>100</v>
      </c>
      <c r="E23" s="80">
        <v>4</v>
      </c>
      <c r="F23" s="32">
        <f t="shared" si="0"/>
        <v>128.28947368421052</v>
      </c>
      <c r="G23" s="34">
        <f t="shared" si="1"/>
        <v>9.8684210526315788</v>
      </c>
      <c r="H23" s="28">
        <f t="shared" si="2"/>
        <v>59.210526315789473</v>
      </c>
      <c r="I23" s="28">
        <f t="shared" si="3"/>
        <v>59.210526315789473</v>
      </c>
      <c r="J23" s="49">
        <v>0</v>
      </c>
      <c r="K23" s="47">
        <v>0</v>
      </c>
      <c r="L23" s="47">
        <v>0</v>
      </c>
      <c r="M23" s="47">
        <v>0</v>
      </c>
      <c r="N23" s="47">
        <v>9.8684210526315788</v>
      </c>
      <c r="O23" s="47">
        <v>0</v>
      </c>
      <c r="P23" s="47">
        <v>0</v>
      </c>
      <c r="Q23" s="47">
        <v>0</v>
      </c>
      <c r="R23" s="47">
        <v>0</v>
      </c>
      <c r="S23" s="48">
        <v>0</v>
      </c>
      <c r="T23" s="49">
        <v>0</v>
      </c>
      <c r="U23" s="47">
        <v>0</v>
      </c>
      <c r="V23" s="47">
        <v>9.8684210526315788</v>
      </c>
      <c r="W23" s="47">
        <v>9.8684210526315788</v>
      </c>
      <c r="X23" s="47">
        <v>19.736842105263158</v>
      </c>
      <c r="Y23" s="47">
        <v>19.736842105263158</v>
      </c>
      <c r="Z23" s="47">
        <v>0</v>
      </c>
      <c r="AA23" s="47">
        <v>0</v>
      </c>
      <c r="AB23" s="47">
        <v>0</v>
      </c>
      <c r="AC23" s="48">
        <v>0</v>
      </c>
      <c r="AD23" s="55">
        <v>0</v>
      </c>
      <c r="AE23" s="47">
        <v>0</v>
      </c>
      <c r="AF23" s="47">
        <v>9.8684210526315788</v>
      </c>
      <c r="AG23" s="47">
        <v>9.8684210526315788</v>
      </c>
      <c r="AH23" s="47">
        <v>19.736842105263158</v>
      </c>
      <c r="AI23" s="47">
        <v>19.736842105263158</v>
      </c>
      <c r="AJ23" s="47">
        <v>0</v>
      </c>
      <c r="AK23" s="47">
        <v>0</v>
      </c>
      <c r="AL23" s="47">
        <v>0</v>
      </c>
      <c r="AM23" s="47">
        <v>0</v>
      </c>
      <c r="AN23" s="28">
        <f t="shared" si="4"/>
        <v>0</v>
      </c>
      <c r="AO23" s="28">
        <f t="shared" si="5"/>
        <v>0</v>
      </c>
      <c r="AP23" s="28">
        <f t="shared" si="6"/>
        <v>19.736842105263158</v>
      </c>
      <c r="AQ23" s="28">
        <f t="shared" si="7"/>
        <v>19.736842105263158</v>
      </c>
      <c r="AR23" s="28">
        <f t="shared" si="8"/>
        <v>49.34210526315789</v>
      </c>
      <c r="AS23" s="28">
        <f t="shared" si="9"/>
        <v>39.473684210526315</v>
      </c>
      <c r="AT23" s="28">
        <f t="shared" si="10"/>
        <v>0</v>
      </c>
      <c r="AU23" s="28">
        <f t="shared" si="11"/>
        <v>0</v>
      </c>
      <c r="AV23" s="28">
        <f t="shared" si="12"/>
        <v>0</v>
      </c>
      <c r="AW23" s="28">
        <f t="shared" si="13"/>
        <v>0</v>
      </c>
      <c r="AX23" s="28">
        <f t="shared" si="14"/>
        <v>128.28947368421052</v>
      </c>
    </row>
    <row r="24" spans="1:50" x14ac:dyDescent="0.35">
      <c r="A24" s="25" t="s">
        <v>69</v>
      </c>
      <c r="B24" s="25" t="s">
        <v>70</v>
      </c>
      <c r="C24" s="25" t="s">
        <v>101</v>
      </c>
      <c r="D24" s="25" t="s">
        <v>102</v>
      </c>
      <c r="E24" s="80">
        <v>4</v>
      </c>
      <c r="F24" s="32">
        <f t="shared" si="0"/>
        <v>0</v>
      </c>
      <c r="G24" s="34">
        <f t="shared" si="1"/>
        <v>0</v>
      </c>
      <c r="H24" s="28">
        <f t="shared" si="2"/>
        <v>0</v>
      </c>
      <c r="I24" s="28">
        <f t="shared" si="3"/>
        <v>0</v>
      </c>
      <c r="J24" s="49">
        <v>0</v>
      </c>
      <c r="K24" s="47">
        <v>0</v>
      </c>
      <c r="L24" s="47">
        <v>0</v>
      </c>
      <c r="M24" s="47">
        <v>0</v>
      </c>
      <c r="N24" s="47">
        <v>0</v>
      </c>
      <c r="O24" s="47">
        <v>0</v>
      </c>
      <c r="P24" s="47">
        <v>0</v>
      </c>
      <c r="Q24" s="47">
        <v>0</v>
      </c>
      <c r="R24" s="47">
        <v>0</v>
      </c>
      <c r="S24" s="48">
        <v>0</v>
      </c>
      <c r="T24" s="49">
        <v>0</v>
      </c>
      <c r="U24" s="47">
        <v>0</v>
      </c>
      <c r="V24" s="47">
        <v>0</v>
      </c>
      <c r="W24" s="47">
        <v>0</v>
      </c>
      <c r="X24" s="47">
        <v>0</v>
      </c>
      <c r="Y24" s="47">
        <v>0</v>
      </c>
      <c r="Z24" s="47">
        <v>0</v>
      </c>
      <c r="AA24" s="47">
        <v>0</v>
      </c>
      <c r="AB24" s="47">
        <v>0</v>
      </c>
      <c r="AC24" s="48">
        <v>0</v>
      </c>
      <c r="AD24" s="55">
        <v>0</v>
      </c>
      <c r="AE24" s="47">
        <v>0</v>
      </c>
      <c r="AF24" s="47">
        <v>0</v>
      </c>
      <c r="AG24" s="47">
        <v>0</v>
      </c>
      <c r="AH24" s="47">
        <v>0</v>
      </c>
      <c r="AI24" s="47">
        <v>0</v>
      </c>
      <c r="AJ24" s="47">
        <v>0</v>
      </c>
      <c r="AK24" s="47">
        <v>0</v>
      </c>
      <c r="AL24" s="47">
        <v>0</v>
      </c>
      <c r="AM24" s="47">
        <v>0</v>
      </c>
      <c r="AN24" s="28">
        <f t="shared" si="4"/>
        <v>0</v>
      </c>
      <c r="AO24" s="28">
        <f t="shared" si="5"/>
        <v>0</v>
      </c>
      <c r="AP24" s="28">
        <f t="shared" si="6"/>
        <v>0</v>
      </c>
      <c r="AQ24" s="28">
        <f t="shared" si="7"/>
        <v>0</v>
      </c>
      <c r="AR24" s="28">
        <f t="shared" si="8"/>
        <v>0</v>
      </c>
      <c r="AS24" s="28">
        <f t="shared" si="9"/>
        <v>0</v>
      </c>
      <c r="AT24" s="28">
        <f t="shared" si="10"/>
        <v>0</v>
      </c>
      <c r="AU24" s="28">
        <f t="shared" si="11"/>
        <v>0</v>
      </c>
      <c r="AV24" s="28">
        <f t="shared" si="12"/>
        <v>0</v>
      </c>
      <c r="AW24" s="28">
        <f t="shared" si="13"/>
        <v>0</v>
      </c>
      <c r="AX24" s="28">
        <f t="shared" si="14"/>
        <v>0</v>
      </c>
    </row>
    <row r="25" spans="1:50" x14ac:dyDescent="0.35">
      <c r="A25" s="25" t="s">
        <v>69</v>
      </c>
      <c r="B25" s="25" t="s">
        <v>70</v>
      </c>
      <c r="C25" s="25" t="s">
        <v>103</v>
      </c>
      <c r="D25" s="25" t="s">
        <v>104</v>
      </c>
      <c r="E25" s="80">
        <v>1</v>
      </c>
      <c r="F25" s="32">
        <f t="shared" si="0"/>
        <v>0</v>
      </c>
      <c r="G25" s="34">
        <f t="shared" si="1"/>
        <v>0</v>
      </c>
      <c r="H25" s="28">
        <f t="shared" si="2"/>
        <v>0</v>
      </c>
      <c r="I25" s="28">
        <f t="shared" si="3"/>
        <v>0</v>
      </c>
      <c r="J25" s="49">
        <v>0</v>
      </c>
      <c r="K25" s="47">
        <v>0</v>
      </c>
      <c r="L25" s="47">
        <v>0</v>
      </c>
      <c r="M25" s="47">
        <v>0</v>
      </c>
      <c r="N25" s="47">
        <v>0</v>
      </c>
      <c r="O25" s="47">
        <v>0</v>
      </c>
      <c r="P25" s="47">
        <v>0</v>
      </c>
      <c r="Q25" s="47">
        <v>0</v>
      </c>
      <c r="R25" s="47">
        <v>0</v>
      </c>
      <c r="S25" s="48">
        <v>0</v>
      </c>
      <c r="T25" s="49">
        <v>0</v>
      </c>
      <c r="U25" s="47">
        <v>0</v>
      </c>
      <c r="V25" s="47">
        <v>0</v>
      </c>
      <c r="W25" s="47">
        <v>0</v>
      </c>
      <c r="X25" s="47">
        <v>0</v>
      </c>
      <c r="Y25" s="47">
        <v>0</v>
      </c>
      <c r="Z25" s="47">
        <v>0</v>
      </c>
      <c r="AA25" s="47">
        <v>0</v>
      </c>
      <c r="AB25" s="47">
        <v>0</v>
      </c>
      <c r="AC25" s="48">
        <v>0</v>
      </c>
      <c r="AD25" s="55">
        <v>0</v>
      </c>
      <c r="AE25" s="47">
        <v>0</v>
      </c>
      <c r="AF25" s="47">
        <v>0</v>
      </c>
      <c r="AG25" s="47">
        <v>0</v>
      </c>
      <c r="AH25" s="47">
        <v>0</v>
      </c>
      <c r="AI25" s="47">
        <v>0</v>
      </c>
      <c r="AJ25" s="47">
        <v>0</v>
      </c>
      <c r="AK25" s="47">
        <v>0</v>
      </c>
      <c r="AL25" s="47">
        <v>0</v>
      </c>
      <c r="AM25" s="47">
        <v>0</v>
      </c>
      <c r="AN25" s="28">
        <f t="shared" si="4"/>
        <v>0</v>
      </c>
      <c r="AO25" s="28">
        <f t="shared" si="5"/>
        <v>0</v>
      </c>
      <c r="AP25" s="28">
        <f t="shared" si="6"/>
        <v>0</v>
      </c>
      <c r="AQ25" s="28">
        <f t="shared" si="7"/>
        <v>0</v>
      </c>
      <c r="AR25" s="28">
        <f t="shared" si="8"/>
        <v>0</v>
      </c>
      <c r="AS25" s="28">
        <f t="shared" si="9"/>
        <v>0</v>
      </c>
      <c r="AT25" s="28">
        <f t="shared" si="10"/>
        <v>0</v>
      </c>
      <c r="AU25" s="28">
        <f t="shared" si="11"/>
        <v>0</v>
      </c>
      <c r="AV25" s="28">
        <f t="shared" si="12"/>
        <v>0</v>
      </c>
      <c r="AW25" s="28">
        <f t="shared" si="13"/>
        <v>0</v>
      </c>
      <c r="AX25" s="28">
        <f t="shared" si="14"/>
        <v>0</v>
      </c>
    </row>
    <row r="26" spans="1:50" x14ac:dyDescent="0.35">
      <c r="A26" s="25" t="s">
        <v>69</v>
      </c>
      <c r="B26" s="25" t="s">
        <v>70</v>
      </c>
      <c r="C26" s="25" t="s">
        <v>105</v>
      </c>
      <c r="D26" s="25" t="s">
        <v>106</v>
      </c>
      <c r="E26" s="80">
        <v>2</v>
      </c>
      <c r="F26" s="32">
        <f t="shared" si="0"/>
        <v>0</v>
      </c>
      <c r="G26" s="34">
        <f t="shared" si="1"/>
        <v>0</v>
      </c>
      <c r="H26" s="28">
        <f t="shared" si="2"/>
        <v>0</v>
      </c>
      <c r="I26" s="28">
        <f t="shared" si="3"/>
        <v>0</v>
      </c>
      <c r="J26" s="49">
        <v>0</v>
      </c>
      <c r="K26" s="47">
        <v>0</v>
      </c>
      <c r="L26" s="47">
        <v>0</v>
      </c>
      <c r="M26" s="47">
        <v>0</v>
      </c>
      <c r="N26" s="47">
        <v>0</v>
      </c>
      <c r="O26" s="47">
        <v>0</v>
      </c>
      <c r="P26" s="47">
        <v>0</v>
      </c>
      <c r="Q26" s="47">
        <v>0</v>
      </c>
      <c r="R26" s="47">
        <v>0</v>
      </c>
      <c r="S26" s="48">
        <v>0</v>
      </c>
      <c r="T26" s="49">
        <v>0</v>
      </c>
      <c r="U26" s="47">
        <v>0</v>
      </c>
      <c r="V26" s="47">
        <v>0</v>
      </c>
      <c r="W26" s="47">
        <v>0</v>
      </c>
      <c r="X26" s="47">
        <v>0</v>
      </c>
      <c r="Y26" s="47">
        <v>0</v>
      </c>
      <c r="Z26" s="47">
        <v>0</v>
      </c>
      <c r="AA26" s="47">
        <v>0</v>
      </c>
      <c r="AB26" s="47">
        <v>0</v>
      </c>
      <c r="AC26" s="48">
        <v>0</v>
      </c>
      <c r="AD26" s="55">
        <v>0</v>
      </c>
      <c r="AE26" s="47">
        <v>0</v>
      </c>
      <c r="AF26" s="47">
        <v>0</v>
      </c>
      <c r="AG26" s="47">
        <v>0</v>
      </c>
      <c r="AH26" s="47">
        <v>0</v>
      </c>
      <c r="AI26" s="47">
        <v>0</v>
      </c>
      <c r="AJ26" s="47">
        <v>0</v>
      </c>
      <c r="AK26" s="47">
        <v>0</v>
      </c>
      <c r="AL26" s="47">
        <v>0</v>
      </c>
      <c r="AM26" s="47">
        <v>0</v>
      </c>
      <c r="AN26" s="28">
        <f t="shared" si="4"/>
        <v>0</v>
      </c>
      <c r="AO26" s="28">
        <f t="shared" si="5"/>
        <v>0</v>
      </c>
      <c r="AP26" s="28">
        <f t="shared" si="6"/>
        <v>0</v>
      </c>
      <c r="AQ26" s="28">
        <f t="shared" si="7"/>
        <v>0</v>
      </c>
      <c r="AR26" s="28">
        <f t="shared" si="8"/>
        <v>0</v>
      </c>
      <c r="AS26" s="28">
        <f t="shared" si="9"/>
        <v>0</v>
      </c>
      <c r="AT26" s="28">
        <f t="shared" si="10"/>
        <v>0</v>
      </c>
      <c r="AU26" s="28">
        <f t="shared" si="11"/>
        <v>0</v>
      </c>
      <c r="AV26" s="28">
        <f t="shared" si="12"/>
        <v>0</v>
      </c>
      <c r="AW26" s="28">
        <f t="shared" si="13"/>
        <v>0</v>
      </c>
      <c r="AX26" s="28">
        <f t="shared" si="14"/>
        <v>0</v>
      </c>
    </row>
    <row r="27" spans="1:50" x14ac:dyDescent="0.35">
      <c r="A27" s="25" t="s">
        <v>69</v>
      </c>
      <c r="B27" s="25" t="s">
        <v>70</v>
      </c>
      <c r="C27" s="25" t="s">
        <v>107</v>
      </c>
      <c r="D27" s="25" t="s">
        <v>108</v>
      </c>
      <c r="E27" s="80">
        <v>1</v>
      </c>
      <c r="F27" s="32">
        <f t="shared" si="0"/>
        <v>0</v>
      </c>
      <c r="G27" s="34">
        <f t="shared" si="1"/>
        <v>0</v>
      </c>
      <c r="H27" s="28">
        <f t="shared" si="2"/>
        <v>0</v>
      </c>
      <c r="I27" s="28">
        <f t="shared" si="3"/>
        <v>0</v>
      </c>
      <c r="J27" s="49">
        <v>0</v>
      </c>
      <c r="K27" s="47">
        <v>0</v>
      </c>
      <c r="L27" s="47">
        <v>0</v>
      </c>
      <c r="M27" s="47">
        <v>0</v>
      </c>
      <c r="N27" s="47">
        <v>0</v>
      </c>
      <c r="O27" s="47">
        <v>0</v>
      </c>
      <c r="P27" s="47">
        <v>0</v>
      </c>
      <c r="Q27" s="47">
        <v>0</v>
      </c>
      <c r="R27" s="47">
        <v>0</v>
      </c>
      <c r="S27" s="48">
        <v>0</v>
      </c>
      <c r="T27" s="49">
        <v>0</v>
      </c>
      <c r="U27" s="47">
        <v>0</v>
      </c>
      <c r="V27" s="47">
        <v>0</v>
      </c>
      <c r="W27" s="47">
        <v>0</v>
      </c>
      <c r="X27" s="47">
        <v>0</v>
      </c>
      <c r="Y27" s="47">
        <v>0</v>
      </c>
      <c r="Z27" s="47">
        <v>0</v>
      </c>
      <c r="AA27" s="47">
        <v>0</v>
      </c>
      <c r="AB27" s="47">
        <v>0</v>
      </c>
      <c r="AC27" s="48">
        <v>0</v>
      </c>
      <c r="AD27" s="55">
        <v>0</v>
      </c>
      <c r="AE27" s="47">
        <v>0</v>
      </c>
      <c r="AF27" s="47">
        <v>0</v>
      </c>
      <c r="AG27" s="47">
        <v>0</v>
      </c>
      <c r="AH27" s="47">
        <v>0</v>
      </c>
      <c r="AI27" s="47">
        <v>0</v>
      </c>
      <c r="AJ27" s="47">
        <v>0</v>
      </c>
      <c r="AK27" s="47">
        <v>0</v>
      </c>
      <c r="AL27" s="47">
        <v>0</v>
      </c>
      <c r="AM27" s="47">
        <v>0</v>
      </c>
      <c r="AN27" s="28">
        <f t="shared" si="4"/>
        <v>0</v>
      </c>
      <c r="AO27" s="28">
        <f t="shared" si="5"/>
        <v>0</v>
      </c>
      <c r="AP27" s="28">
        <f t="shared" si="6"/>
        <v>0</v>
      </c>
      <c r="AQ27" s="28">
        <f t="shared" si="7"/>
        <v>0</v>
      </c>
      <c r="AR27" s="28">
        <f t="shared" si="8"/>
        <v>0</v>
      </c>
      <c r="AS27" s="28">
        <f t="shared" si="9"/>
        <v>0</v>
      </c>
      <c r="AT27" s="28">
        <f t="shared" si="10"/>
        <v>0</v>
      </c>
      <c r="AU27" s="28">
        <f t="shared" si="11"/>
        <v>0</v>
      </c>
      <c r="AV27" s="28">
        <f t="shared" si="12"/>
        <v>0</v>
      </c>
      <c r="AW27" s="28">
        <f t="shared" si="13"/>
        <v>0</v>
      </c>
      <c r="AX27" s="28">
        <f t="shared" si="14"/>
        <v>0</v>
      </c>
    </row>
    <row r="28" spans="1:50" x14ac:dyDescent="0.35">
      <c r="A28" s="25" t="s">
        <v>69</v>
      </c>
      <c r="B28" s="25" t="s">
        <v>70</v>
      </c>
      <c r="C28" s="25" t="s">
        <v>109</v>
      </c>
      <c r="D28" s="25" t="s">
        <v>110</v>
      </c>
      <c r="E28" s="80">
        <v>3</v>
      </c>
      <c r="F28" s="32">
        <f t="shared" si="0"/>
        <v>266.4473684210526</v>
      </c>
      <c r="G28" s="34">
        <f t="shared" si="1"/>
        <v>39.473684210526315</v>
      </c>
      <c r="H28" s="28">
        <f t="shared" si="2"/>
        <v>128.28947368421052</v>
      </c>
      <c r="I28" s="28">
        <f t="shared" si="3"/>
        <v>98.684210526315795</v>
      </c>
      <c r="J28" s="49">
        <v>0</v>
      </c>
      <c r="K28" s="47">
        <v>0</v>
      </c>
      <c r="L28" s="47">
        <v>9.8684210526315788</v>
      </c>
      <c r="M28" s="47">
        <v>9.8684210526315788</v>
      </c>
      <c r="N28" s="47">
        <v>9.8684210526315788</v>
      </c>
      <c r="O28" s="47">
        <v>9.8684210526315788</v>
      </c>
      <c r="P28" s="47">
        <v>0</v>
      </c>
      <c r="Q28" s="47">
        <v>0</v>
      </c>
      <c r="R28" s="47">
        <v>0</v>
      </c>
      <c r="S28" s="48">
        <v>0</v>
      </c>
      <c r="T28" s="49">
        <v>9.8684210526315788</v>
      </c>
      <c r="U28" s="47">
        <v>9.8684210526315788</v>
      </c>
      <c r="V28" s="47">
        <v>19.736842105263158</v>
      </c>
      <c r="W28" s="47">
        <v>19.736842105263158</v>
      </c>
      <c r="X28" s="47">
        <v>39.473684210526315</v>
      </c>
      <c r="Y28" s="47">
        <v>29.605263157894736</v>
      </c>
      <c r="Z28" s="47">
        <v>0</v>
      </c>
      <c r="AA28" s="47">
        <v>0</v>
      </c>
      <c r="AB28" s="47">
        <v>0</v>
      </c>
      <c r="AC28" s="48">
        <v>0</v>
      </c>
      <c r="AD28" s="55">
        <v>0</v>
      </c>
      <c r="AE28" s="47">
        <v>0</v>
      </c>
      <c r="AF28" s="47">
        <v>19.736842105263158</v>
      </c>
      <c r="AG28" s="47">
        <v>19.736842105263158</v>
      </c>
      <c r="AH28" s="47">
        <v>29.605263157894736</v>
      </c>
      <c r="AI28" s="47">
        <v>29.605263157894736</v>
      </c>
      <c r="AJ28" s="47">
        <v>0</v>
      </c>
      <c r="AK28" s="47">
        <v>0</v>
      </c>
      <c r="AL28" s="47">
        <v>0</v>
      </c>
      <c r="AM28" s="47">
        <v>0</v>
      </c>
      <c r="AN28" s="28">
        <f t="shared" si="4"/>
        <v>9.8684210526315788</v>
      </c>
      <c r="AO28" s="28">
        <f t="shared" si="5"/>
        <v>9.8684210526315788</v>
      </c>
      <c r="AP28" s="28">
        <f t="shared" si="6"/>
        <v>49.34210526315789</v>
      </c>
      <c r="AQ28" s="28">
        <f t="shared" si="7"/>
        <v>49.34210526315789</v>
      </c>
      <c r="AR28" s="28">
        <f t="shared" si="8"/>
        <v>78.94736842105263</v>
      </c>
      <c r="AS28" s="28">
        <f t="shared" si="9"/>
        <v>69.078947368421055</v>
      </c>
      <c r="AT28" s="28">
        <f t="shared" si="10"/>
        <v>0</v>
      </c>
      <c r="AU28" s="28">
        <f t="shared" si="11"/>
        <v>0</v>
      </c>
      <c r="AV28" s="28">
        <f t="shared" si="12"/>
        <v>0</v>
      </c>
      <c r="AW28" s="28">
        <f t="shared" si="13"/>
        <v>0</v>
      </c>
      <c r="AX28" s="28">
        <f t="shared" si="14"/>
        <v>266.4473684210526</v>
      </c>
    </row>
    <row r="29" spans="1:50" x14ac:dyDescent="0.35">
      <c r="A29" s="25" t="s">
        <v>69</v>
      </c>
      <c r="B29" s="25" t="s">
        <v>70</v>
      </c>
      <c r="C29" s="25" t="s">
        <v>111</v>
      </c>
      <c r="D29" s="25" t="s">
        <v>112</v>
      </c>
      <c r="E29" s="80">
        <v>4</v>
      </c>
      <c r="F29" s="32">
        <f t="shared" si="0"/>
        <v>276.31578947368416</v>
      </c>
      <c r="G29" s="34">
        <f t="shared" si="1"/>
        <v>39.473684210526315</v>
      </c>
      <c r="H29" s="28">
        <f t="shared" si="2"/>
        <v>138.15789473684208</v>
      </c>
      <c r="I29" s="28">
        <f t="shared" si="3"/>
        <v>98.684210526315795</v>
      </c>
      <c r="J29" s="49">
        <v>0</v>
      </c>
      <c r="K29" s="47">
        <v>0</v>
      </c>
      <c r="L29" s="47">
        <v>9.8684210526315788</v>
      </c>
      <c r="M29" s="47">
        <v>9.8684210526315788</v>
      </c>
      <c r="N29" s="47">
        <v>9.8684210526315788</v>
      </c>
      <c r="O29" s="47">
        <v>9.8684210526315788</v>
      </c>
      <c r="P29" s="47">
        <v>0</v>
      </c>
      <c r="Q29" s="47">
        <v>0</v>
      </c>
      <c r="R29" s="47">
        <v>0</v>
      </c>
      <c r="S29" s="48">
        <v>0</v>
      </c>
      <c r="T29" s="49">
        <v>9.8684210526315788</v>
      </c>
      <c r="U29" s="47">
        <v>9.8684210526315788</v>
      </c>
      <c r="V29" s="47">
        <v>19.736842105263158</v>
      </c>
      <c r="W29" s="47">
        <v>19.736842105263158</v>
      </c>
      <c r="X29" s="47">
        <v>39.473684210526315</v>
      </c>
      <c r="Y29" s="47">
        <v>39.473684210526315</v>
      </c>
      <c r="Z29" s="47">
        <v>0</v>
      </c>
      <c r="AA29" s="47">
        <v>0</v>
      </c>
      <c r="AB29" s="47">
        <v>0</v>
      </c>
      <c r="AC29" s="48">
        <v>0</v>
      </c>
      <c r="AD29" s="55">
        <v>0</v>
      </c>
      <c r="AE29" s="47">
        <v>0</v>
      </c>
      <c r="AF29" s="47">
        <v>19.736842105263158</v>
      </c>
      <c r="AG29" s="47">
        <v>19.736842105263158</v>
      </c>
      <c r="AH29" s="47">
        <v>29.605263157894736</v>
      </c>
      <c r="AI29" s="47">
        <v>29.605263157894736</v>
      </c>
      <c r="AJ29" s="47">
        <v>0</v>
      </c>
      <c r="AK29" s="47">
        <v>0</v>
      </c>
      <c r="AL29" s="47">
        <v>0</v>
      </c>
      <c r="AM29" s="47">
        <v>0</v>
      </c>
      <c r="AN29" s="28">
        <f t="shared" si="4"/>
        <v>9.8684210526315788</v>
      </c>
      <c r="AO29" s="28">
        <f t="shared" si="5"/>
        <v>9.8684210526315788</v>
      </c>
      <c r="AP29" s="28">
        <f t="shared" si="6"/>
        <v>49.34210526315789</v>
      </c>
      <c r="AQ29" s="28">
        <f t="shared" si="7"/>
        <v>49.34210526315789</v>
      </c>
      <c r="AR29" s="28">
        <f t="shared" si="8"/>
        <v>78.94736842105263</v>
      </c>
      <c r="AS29" s="28">
        <f t="shared" si="9"/>
        <v>78.94736842105263</v>
      </c>
      <c r="AT29" s="28">
        <f t="shared" si="10"/>
        <v>0</v>
      </c>
      <c r="AU29" s="28">
        <f t="shared" si="11"/>
        <v>0</v>
      </c>
      <c r="AV29" s="28">
        <f t="shared" si="12"/>
        <v>0</v>
      </c>
      <c r="AW29" s="28">
        <f t="shared" si="13"/>
        <v>0</v>
      </c>
      <c r="AX29" s="28">
        <f t="shared" si="14"/>
        <v>276.31578947368416</v>
      </c>
    </row>
    <row r="30" spans="1:50" x14ac:dyDescent="0.35">
      <c r="A30" s="25" t="s">
        <v>113</v>
      </c>
      <c r="B30" s="25" t="s">
        <v>114</v>
      </c>
      <c r="C30" s="25" t="s">
        <v>115</v>
      </c>
      <c r="D30" s="25" t="s">
        <v>116</v>
      </c>
      <c r="E30" s="80">
        <v>0</v>
      </c>
      <c r="F30" s="32">
        <f t="shared" si="0"/>
        <v>0</v>
      </c>
      <c r="G30" s="34">
        <f t="shared" si="1"/>
        <v>0</v>
      </c>
      <c r="H30" s="28">
        <f t="shared" si="2"/>
        <v>0</v>
      </c>
      <c r="I30" s="28">
        <f t="shared" si="3"/>
        <v>0</v>
      </c>
      <c r="J30" s="49">
        <v>0</v>
      </c>
      <c r="K30" s="47">
        <v>0</v>
      </c>
      <c r="L30" s="47">
        <v>0</v>
      </c>
      <c r="M30" s="47">
        <v>0</v>
      </c>
      <c r="N30" s="47">
        <v>0</v>
      </c>
      <c r="O30" s="47">
        <v>0</v>
      </c>
      <c r="P30" s="47">
        <v>0</v>
      </c>
      <c r="Q30" s="47">
        <v>0</v>
      </c>
      <c r="R30" s="47">
        <v>0</v>
      </c>
      <c r="S30" s="48">
        <v>0</v>
      </c>
      <c r="T30" s="49">
        <v>0</v>
      </c>
      <c r="U30" s="47">
        <v>0</v>
      </c>
      <c r="V30" s="47">
        <v>0</v>
      </c>
      <c r="W30" s="47">
        <v>0</v>
      </c>
      <c r="X30" s="47">
        <v>0</v>
      </c>
      <c r="Y30" s="47">
        <v>0</v>
      </c>
      <c r="Z30" s="47">
        <v>0</v>
      </c>
      <c r="AA30" s="47">
        <v>0</v>
      </c>
      <c r="AB30" s="47">
        <v>0</v>
      </c>
      <c r="AC30" s="48">
        <v>0</v>
      </c>
      <c r="AD30" s="55">
        <v>0</v>
      </c>
      <c r="AE30" s="47">
        <v>0</v>
      </c>
      <c r="AF30" s="47">
        <v>0</v>
      </c>
      <c r="AG30" s="47">
        <v>0</v>
      </c>
      <c r="AH30" s="47">
        <v>0</v>
      </c>
      <c r="AI30" s="47">
        <v>0</v>
      </c>
      <c r="AJ30" s="47">
        <v>0</v>
      </c>
      <c r="AK30" s="47">
        <v>0</v>
      </c>
      <c r="AL30" s="47">
        <v>0</v>
      </c>
      <c r="AM30" s="47">
        <v>0</v>
      </c>
      <c r="AN30" s="28">
        <f t="shared" si="4"/>
        <v>0</v>
      </c>
      <c r="AO30" s="28">
        <f t="shared" si="5"/>
        <v>0</v>
      </c>
      <c r="AP30" s="28">
        <f t="shared" si="6"/>
        <v>0</v>
      </c>
      <c r="AQ30" s="28">
        <f t="shared" si="7"/>
        <v>0</v>
      </c>
      <c r="AR30" s="28">
        <f t="shared" si="8"/>
        <v>0</v>
      </c>
      <c r="AS30" s="28">
        <f t="shared" si="9"/>
        <v>0</v>
      </c>
      <c r="AT30" s="28">
        <f t="shared" si="10"/>
        <v>0</v>
      </c>
      <c r="AU30" s="28">
        <f t="shared" si="11"/>
        <v>0</v>
      </c>
      <c r="AV30" s="28">
        <f t="shared" si="12"/>
        <v>0</v>
      </c>
      <c r="AW30" s="28">
        <f t="shared" si="13"/>
        <v>0</v>
      </c>
      <c r="AX30" s="28">
        <f t="shared" si="14"/>
        <v>0</v>
      </c>
    </row>
    <row r="31" spans="1:50" x14ac:dyDescent="0.35">
      <c r="A31" s="25" t="s">
        <v>113</v>
      </c>
      <c r="B31" s="25" t="s">
        <v>114</v>
      </c>
      <c r="C31" s="25" t="s">
        <v>117</v>
      </c>
      <c r="D31" s="25" t="s">
        <v>118</v>
      </c>
      <c r="E31" s="80">
        <v>3</v>
      </c>
      <c r="F31" s="32">
        <f t="shared" si="0"/>
        <v>148.0263157894737</v>
      </c>
      <c r="G31" s="34">
        <f t="shared" si="1"/>
        <v>88.81578947368422</v>
      </c>
      <c r="H31" s="28">
        <f t="shared" si="2"/>
        <v>19.736842105263158</v>
      </c>
      <c r="I31" s="28">
        <f t="shared" si="3"/>
        <v>39.473684210526315</v>
      </c>
      <c r="J31" s="49">
        <v>0</v>
      </c>
      <c r="K31" s="47">
        <v>0</v>
      </c>
      <c r="L31" s="47">
        <v>19.736842105263158</v>
      </c>
      <c r="M31" s="47">
        <v>19.736842105263158</v>
      </c>
      <c r="N31" s="47">
        <v>29.605263157894736</v>
      </c>
      <c r="O31" s="47">
        <v>19.736842105263158</v>
      </c>
      <c r="P31" s="47">
        <v>0</v>
      </c>
      <c r="Q31" s="47">
        <v>0</v>
      </c>
      <c r="R31" s="47">
        <v>0</v>
      </c>
      <c r="S31" s="48">
        <v>0</v>
      </c>
      <c r="T31" s="49">
        <v>0</v>
      </c>
      <c r="U31" s="47">
        <v>0</v>
      </c>
      <c r="V31" s="47">
        <v>0</v>
      </c>
      <c r="W31" s="47">
        <v>0</v>
      </c>
      <c r="X31" s="47">
        <v>9.8684210526315788</v>
      </c>
      <c r="Y31" s="47">
        <v>9.8684210526315788</v>
      </c>
      <c r="Z31" s="47">
        <v>0</v>
      </c>
      <c r="AA31" s="47">
        <v>0</v>
      </c>
      <c r="AB31" s="47">
        <v>0</v>
      </c>
      <c r="AC31" s="48">
        <v>0</v>
      </c>
      <c r="AD31" s="55">
        <v>0</v>
      </c>
      <c r="AE31" s="47">
        <v>0</v>
      </c>
      <c r="AF31" s="47">
        <v>9.8684210526315788</v>
      </c>
      <c r="AG31" s="47">
        <v>9.8684210526315788</v>
      </c>
      <c r="AH31" s="47">
        <v>9.8684210526315788</v>
      </c>
      <c r="AI31" s="47">
        <v>9.8684210526315788</v>
      </c>
      <c r="AJ31" s="47">
        <v>0</v>
      </c>
      <c r="AK31" s="47">
        <v>0</v>
      </c>
      <c r="AL31" s="47">
        <v>0</v>
      </c>
      <c r="AM31" s="47">
        <v>0</v>
      </c>
      <c r="AN31" s="28">
        <f t="shared" si="4"/>
        <v>0</v>
      </c>
      <c r="AO31" s="28">
        <f t="shared" si="5"/>
        <v>0</v>
      </c>
      <c r="AP31" s="28">
        <f t="shared" si="6"/>
        <v>29.605263157894736</v>
      </c>
      <c r="AQ31" s="28">
        <f t="shared" si="7"/>
        <v>29.605263157894736</v>
      </c>
      <c r="AR31" s="28">
        <f t="shared" si="8"/>
        <v>49.34210526315789</v>
      </c>
      <c r="AS31" s="28">
        <f t="shared" si="9"/>
        <v>39.473684210526315</v>
      </c>
      <c r="AT31" s="28">
        <f t="shared" si="10"/>
        <v>0</v>
      </c>
      <c r="AU31" s="28">
        <f t="shared" si="11"/>
        <v>0</v>
      </c>
      <c r="AV31" s="28">
        <f t="shared" si="12"/>
        <v>0</v>
      </c>
      <c r="AW31" s="28">
        <f t="shared" si="13"/>
        <v>0</v>
      </c>
      <c r="AX31" s="28">
        <f t="shared" si="14"/>
        <v>148.0263157894737</v>
      </c>
    </row>
    <row r="32" spans="1:50" x14ac:dyDescent="0.35">
      <c r="A32" s="25" t="s">
        <v>113</v>
      </c>
      <c r="B32" s="25" t="s">
        <v>114</v>
      </c>
      <c r="C32" s="25" t="s">
        <v>119</v>
      </c>
      <c r="D32" s="25" t="s">
        <v>120</v>
      </c>
      <c r="E32" s="80">
        <v>4</v>
      </c>
      <c r="F32" s="32">
        <f t="shared" si="0"/>
        <v>0</v>
      </c>
      <c r="G32" s="34">
        <f t="shared" si="1"/>
        <v>0</v>
      </c>
      <c r="H32" s="28">
        <f t="shared" si="2"/>
        <v>0</v>
      </c>
      <c r="I32" s="28">
        <f t="shared" si="3"/>
        <v>0</v>
      </c>
      <c r="J32" s="49">
        <v>0</v>
      </c>
      <c r="K32" s="47">
        <v>0</v>
      </c>
      <c r="L32" s="47">
        <v>0</v>
      </c>
      <c r="M32" s="47">
        <v>0</v>
      </c>
      <c r="N32" s="47">
        <v>0</v>
      </c>
      <c r="O32" s="47">
        <v>0</v>
      </c>
      <c r="P32" s="47">
        <v>0</v>
      </c>
      <c r="Q32" s="47">
        <v>0</v>
      </c>
      <c r="R32" s="47">
        <v>0</v>
      </c>
      <c r="S32" s="48">
        <v>0</v>
      </c>
      <c r="T32" s="49">
        <v>0</v>
      </c>
      <c r="U32" s="47">
        <v>0</v>
      </c>
      <c r="V32" s="47">
        <v>0</v>
      </c>
      <c r="W32" s="47">
        <v>0</v>
      </c>
      <c r="X32" s="47">
        <v>0</v>
      </c>
      <c r="Y32" s="47">
        <v>0</v>
      </c>
      <c r="Z32" s="47">
        <v>0</v>
      </c>
      <c r="AA32" s="47">
        <v>0</v>
      </c>
      <c r="AB32" s="47">
        <v>0</v>
      </c>
      <c r="AC32" s="48">
        <v>0</v>
      </c>
      <c r="AD32" s="55">
        <v>0</v>
      </c>
      <c r="AE32" s="47">
        <v>0</v>
      </c>
      <c r="AF32" s="47">
        <v>0</v>
      </c>
      <c r="AG32" s="47">
        <v>0</v>
      </c>
      <c r="AH32" s="47">
        <v>0</v>
      </c>
      <c r="AI32" s="47">
        <v>0</v>
      </c>
      <c r="AJ32" s="47">
        <v>0</v>
      </c>
      <c r="AK32" s="47">
        <v>0</v>
      </c>
      <c r="AL32" s="47">
        <v>0</v>
      </c>
      <c r="AM32" s="47">
        <v>0</v>
      </c>
      <c r="AN32" s="28">
        <f t="shared" si="4"/>
        <v>0</v>
      </c>
      <c r="AO32" s="28">
        <f t="shared" si="5"/>
        <v>0</v>
      </c>
      <c r="AP32" s="28">
        <f t="shared" si="6"/>
        <v>0</v>
      </c>
      <c r="AQ32" s="28">
        <f t="shared" si="7"/>
        <v>0</v>
      </c>
      <c r="AR32" s="28">
        <f t="shared" si="8"/>
        <v>0</v>
      </c>
      <c r="AS32" s="28">
        <f t="shared" si="9"/>
        <v>0</v>
      </c>
      <c r="AT32" s="28">
        <f t="shared" si="10"/>
        <v>0</v>
      </c>
      <c r="AU32" s="28">
        <f t="shared" si="11"/>
        <v>0</v>
      </c>
      <c r="AV32" s="28">
        <f t="shared" si="12"/>
        <v>0</v>
      </c>
      <c r="AW32" s="28">
        <f t="shared" si="13"/>
        <v>0</v>
      </c>
      <c r="AX32" s="28">
        <f t="shared" si="14"/>
        <v>0</v>
      </c>
    </row>
    <row r="33" spans="1:50" x14ac:dyDescent="0.35">
      <c r="A33" s="25" t="s">
        <v>113</v>
      </c>
      <c r="B33" s="25" t="s">
        <v>114</v>
      </c>
      <c r="C33" s="25" t="s">
        <v>121</v>
      </c>
      <c r="D33" s="25" t="s">
        <v>122</v>
      </c>
      <c r="E33" s="80">
        <v>2</v>
      </c>
      <c r="F33" s="32">
        <f t="shared" si="0"/>
        <v>0</v>
      </c>
      <c r="G33" s="34">
        <f t="shared" si="1"/>
        <v>0</v>
      </c>
      <c r="H33" s="28">
        <f t="shared" si="2"/>
        <v>0</v>
      </c>
      <c r="I33" s="28">
        <f t="shared" si="3"/>
        <v>0</v>
      </c>
      <c r="J33" s="49">
        <v>0</v>
      </c>
      <c r="K33" s="47">
        <v>0</v>
      </c>
      <c r="L33" s="47">
        <v>0</v>
      </c>
      <c r="M33" s="47">
        <v>0</v>
      </c>
      <c r="N33" s="47">
        <v>0</v>
      </c>
      <c r="O33" s="47">
        <v>0</v>
      </c>
      <c r="P33" s="47">
        <v>0</v>
      </c>
      <c r="Q33" s="47">
        <v>0</v>
      </c>
      <c r="R33" s="47">
        <v>0</v>
      </c>
      <c r="S33" s="48">
        <v>0</v>
      </c>
      <c r="T33" s="49">
        <v>0</v>
      </c>
      <c r="U33" s="47">
        <v>0</v>
      </c>
      <c r="V33" s="47">
        <v>0</v>
      </c>
      <c r="W33" s="47">
        <v>0</v>
      </c>
      <c r="X33" s="47">
        <v>0</v>
      </c>
      <c r="Y33" s="47">
        <v>0</v>
      </c>
      <c r="Z33" s="47">
        <v>0</v>
      </c>
      <c r="AA33" s="47">
        <v>0</v>
      </c>
      <c r="AB33" s="47">
        <v>0</v>
      </c>
      <c r="AC33" s="48">
        <v>0</v>
      </c>
      <c r="AD33" s="55">
        <v>0</v>
      </c>
      <c r="AE33" s="47">
        <v>0</v>
      </c>
      <c r="AF33" s="47">
        <v>0</v>
      </c>
      <c r="AG33" s="47">
        <v>0</v>
      </c>
      <c r="AH33" s="47">
        <v>0</v>
      </c>
      <c r="AI33" s="47">
        <v>0</v>
      </c>
      <c r="AJ33" s="47">
        <v>0</v>
      </c>
      <c r="AK33" s="47">
        <v>0</v>
      </c>
      <c r="AL33" s="47">
        <v>0</v>
      </c>
      <c r="AM33" s="47">
        <v>0</v>
      </c>
      <c r="AN33" s="28">
        <f t="shared" si="4"/>
        <v>0</v>
      </c>
      <c r="AO33" s="28">
        <f t="shared" si="5"/>
        <v>0</v>
      </c>
      <c r="AP33" s="28">
        <f t="shared" si="6"/>
        <v>0</v>
      </c>
      <c r="AQ33" s="28">
        <f t="shared" si="7"/>
        <v>0</v>
      </c>
      <c r="AR33" s="28">
        <f t="shared" si="8"/>
        <v>0</v>
      </c>
      <c r="AS33" s="28">
        <f t="shared" si="9"/>
        <v>0</v>
      </c>
      <c r="AT33" s="28">
        <f t="shared" si="10"/>
        <v>0</v>
      </c>
      <c r="AU33" s="28">
        <f t="shared" si="11"/>
        <v>0</v>
      </c>
      <c r="AV33" s="28">
        <f t="shared" si="12"/>
        <v>0</v>
      </c>
      <c r="AW33" s="28">
        <f t="shared" si="13"/>
        <v>0</v>
      </c>
      <c r="AX33" s="28">
        <f t="shared" si="14"/>
        <v>0</v>
      </c>
    </row>
    <row r="34" spans="1:50" x14ac:dyDescent="0.35">
      <c r="A34" s="25" t="s">
        <v>113</v>
      </c>
      <c r="B34" s="25" t="s">
        <v>114</v>
      </c>
      <c r="C34" s="25" t="s">
        <v>123</v>
      </c>
      <c r="D34" s="25" t="s">
        <v>124</v>
      </c>
      <c r="E34" s="80">
        <v>2</v>
      </c>
      <c r="F34" s="32">
        <f t="shared" si="0"/>
        <v>0</v>
      </c>
      <c r="G34" s="34">
        <f t="shared" si="1"/>
        <v>0</v>
      </c>
      <c r="H34" s="28">
        <f t="shared" si="2"/>
        <v>0</v>
      </c>
      <c r="I34" s="28">
        <f t="shared" si="3"/>
        <v>0</v>
      </c>
      <c r="J34" s="49">
        <v>0</v>
      </c>
      <c r="K34" s="47">
        <v>0</v>
      </c>
      <c r="L34" s="47">
        <v>0</v>
      </c>
      <c r="M34" s="47">
        <v>0</v>
      </c>
      <c r="N34" s="47">
        <v>0</v>
      </c>
      <c r="O34" s="47">
        <v>0</v>
      </c>
      <c r="P34" s="47">
        <v>0</v>
      </c>
      <c r="Q34" s="47">
        <v>0</v>
      </c>
      <c r="R34" s="47">
        <v>0</v>
      </c>
      <c r="S34" s="48">
        <v>0</v>
      </c>
      <c r="T34" s="49">
        <v>0</v>
      </c>
      <c r="U34" s="47">
        <v>0</v>
      </c>
      <c r="V34" s="47">
        <v>0</v>
      </c>
      <c r="W34" s="47">
        <v>0</v>
      </c>
      <c r="X34" s="47">
        <v>0</v>
      </c>
      <c r="Y34" s="47">
        <v>0</v>
      </c>
      <c r="Z34" s="47">
        <v>0</v>
      </c>
      <c r="AA34" s="47">
        <v>0</v>
      </c>
      <c r="AB34" s="47">
        <v>0</v>
      </c>
      <c r="AC34" s="48">
        <v>0</v>
      </c>
      <c r="AD34" s="55">
        <v>0</v>
      </c>
      <c r="AE34" s="47">
        <v>0</v>
      </c>
      <c r="AF34" s="47">
        <v>0</v>
      </c>
      <c r="AG34" s="47">
        <v>0</v>
      </c>
      <c r="AH34" s="47">
        <v>0</v>
      </c>
      <c r="AI34" s="47">
        <v>0</v>
      </c>
      <c r="AJ34" s="47">
        <v>0</v>
      </c>
      <c r="AK34" s="47">
        <v>0</v>
      </c>
      <c r="AL34" s="47">
        <v>0</v>
      </c>
      <c r="AM34" s="47">
        <v>0</v>
      </c>
      <c r="AN34" s="28">
        <f t="shared" si="4"/>
        <v>0</v>
      </c>
      <c r="AO34" s="28">
        <f t="shared" si="5"/>
        <v>0</v>
      </c>
      <c r="AP34" s="28">
        <f t="shared" si="6"/>
        <v>0</v>
      </c>
      <c r="AQ34" s="28">
        <f t="shared" si="7"/>
        <v>0</v>
      </c>
      <c r="AR34" s="28">
        <f t="shared" si="8"/>
        <v>0</v>
      </c>
      <c r="AS34" s="28">
        <f t="shared" si="9"/>
        <v>0</v>
      </c>
      <c r="AT34" s="28">
        <f t="shared" si="10"/>
        <v>0</v>
      </c>
      <c r="AU34" s="28">
        <f t="shared" si="11"/>
        <v>0</v>
      </c>
      <c r="AV34" s="28">
        <f t="shared" si="12"/>
        <v>0</v>
      </c>
      <c r="AW34" s="28">
        <f t="shared" si="13"/>
        <v>0</v>
      </c>
      <c r="AX34" s="28">
        <f t="shared" si="14"/>
        <v>0</v>
      </c>
    </row>
    <row r="35" spans="1:50" x14ac:dyDescent="0.35">
      <c r="A35" s="25" t="s">
        <v>113</v>
      </c>
      <c r="B35" s="25" t="s">
        <v>114</v>
      </c>
      <c r="C35" s="25" t="s">
        <v>125</v>
      </c>
      <c r="D35" s="25" t="s">
        <v>126</v>
      </c>
      <c r="E35" s="80">
        <v>2</v>
      </c>
      <c r="F35" s="32">
        <f t="shared" si="0"/>
        <v>0</v>
      </c>
      <c r="G35" s="34">
        <f t="shared" si="1"/>
        <v>0</v>
      </c>
      <c r="H35" s="28">
        <f t="shared" si="2"/>
        <v>0</v>
      </c>
      <c r="I35" s="28">
        <f t="shared" si="3"/>
        <v>0</v>
      </c>
      <c r="J35" s="49">
        <v>0</v>
      </c>
      <c r="K35" s="47">
        <v>0</v>
      </c>
      <c r="L35" s="47">
        <v>0</v>
      </c>
      <c r="M35" s="47">
        <v>0</v>
      </c>
      <c r="N35" s="47">
        <v>0</v>
      </c>
      <c r="O35" s="47">
        <v>0</v>
      </c>
      <c r="P35" s="47">
        <v>0</v>
      </c>
      <c r="Q35" s="47">
        <v>0</v>
      </c>
      <c r="R35" s="47">
        <v>0</v>
      </c>
      <c r="S35" s="48">
        <v>0</v>
      </c>
      <c r="T35" s="49">
        <v>0</v>
      </c>
      <c r="U35" s="47">
        <v>0</v>
      </c>
      <c r="V35" s="47">
        <v>0</v>
      </c>
      <c r="W35" s="47">
        <v>0</v>
      </c>
      <c r="X35" s="47">
        <v>0</v>
      </c>
      <c r="Y35" s="47">
        <v>0</v>
      </c>
      <c r="Z35" s="47">
        <v>0</v>
      </c>
      <c r="AA35" s="47">
        <v>0</v>
      </c>
      <c r="AB35" s="47">
        <v>0</v>
      </c>
      <c r="AC35" s="48">
        <v>0</v>
      </c>
      <c r="AD35" s="55">
        <v>0</v>
      </c>
      <c r="AE35" s="47">
        <v>0</v>
      </c>
      <c r="AF35" s="47">
        <v>0</v>
      </c>
      <c r="AG35" s="47">
        <v>0</v>
      </c>
      <c r="AH35" s="47">
        <v>0</v>
      </c>
      <c r="AI35" s="47">
        <v>0</v>
      </c>
      <c r="AJ35" s="47">
        <v>0</v>
      </c>
      <c r="AK35" s="47">
        <v>0</v>
      </c>
      <c r="AL35" s="47">
        <v>0</v>
      </c>
      <c r="AM35" s="47">
        <v>0</v>
      </c>
      <c r="AN35" s="28">
        <f t="shared" si="4"/>
        <v>0</v>
      </c>
      <c r="AO35" s="28">
        <f t="shared" si="5"/>
        <v>0</v>
      </c>
      <c r="AP35" s="28">
        <f t="shared" si="6"/>
        <v>0</v>
      </c>
      <c r="AQ35" s="28">
        <f t="shared" si="7"/>
        <v>0</v>
      </c>
      <c r="AR35" s="28">
        <f t="shared" si="8"/>
        <v>0</v>
      </c>
      <c r="AS35" s="28">
        <f t="shared" si="9"/>
        <v>0</v>
      </c>
      <c r="AT35" s="28">
        <f t="shared" si="10"/>
        <v>0</v>
      </c>
      <c r="AU35" s="28">
        <f t="shared" si="11"/>
        <v>0</v>
      </c>
      <c r="AV35" s="28">
        <f t="shared" si="12"/>
        <v>0</v>
      </c>
      <c r="AW35" s="28">
        <f t="shared" si="13"/>
        <v>0</v>
      </c>
      <c r="AX35" s="28">
        <f t="shared" si="14"/>
        <v>0</v>
      </c>
    </row>
    <row r="36" spans="1:50" x14ac:dyDescent="0.35">
      <c r="A36" s="25" t="s">
        <v>113</v>
      </c>
      <c r="B36" s="25" t="s">
        <v>114</v>
      </c>
      <c r="C36" s="25" t="s">
        <v>127</v>
      </c>
      <c r="D36" s="25" t="s">
        <v>128</v>
      </c>
      <c r="E36" s="80">
        <v>3</v>
      </c>
      <c r="F36" s="32">
        <f t="shared" si="0"/>
        <v>375</v>
      </c>
      <c r="G36" s="34">
        <f t="shared" si="1"/>
        <v>217.10526315789474</v>
      </c>
      <c r="H36" s="28">
        <f t="shared" si="2"/>
        <v>59.210526315789473</v>
      </c>
      <c r="I36" s="28">
        <f t="shared" si="3"/>
        <v>98.684210526315795</v>
      </c>
      <c r="J36" s="49">
        <v>9.8684210526315788</v>
      </c>
      <c r="K36" s="47">
        <v>9.8684210526315788</v>
      </c>
      <c r="L36" s="47">
        <v>39.473684210526315</v>
      </c>
      <c r="M36" s="47">
        <v>39.473684210526315</v>
      </c>
      <c r="N36" s="47">
        <v>59.210526315789473</v>
      </c>
      <c r="O36" s="47">
        <v>59.210526315789473</v>
      </c>
      <c r="P36" s="47">
        <v>0</v>
      </c>
      <c r="Q36" s="47">
        <v>0</v>
      </c>
      <c r="R36" s="47">
        <v>0</v>
      </c>
      <c r="S36" s="48">
        <v>0</v>
      </c>
      <c r="T36" s="49">
        <v>0</v>
      </c>
      <c r="U36" s="47">
        <v>0</v>
      </c>
      <c r="V36" s="47">
        <v>9.8684210526315788</v>
      </c>
      <c r="W36" s="47">
        <v>9.8684210526315788</v>
      </c>
      <c r="X36" s="47">
        <v>19.736842105263158</v>
      </c>
      <c r="Y36" s="47">
        <v>19.736842105263158</v>
      </c>
      <c r="Z36" s="47">
        <v>0</v>
      </c>
      <c r="AA36" s="47">
        <v>0</v>
      </c>
      <c r="AB36" s="47">
        <v>0</v>
      </c>
      <c r="AC36" s="48">
        <v>0</v>
      </c>
      <c r="AD36" s="55">
        <v>0</v>
      </c>
      <c r="AE36" s="47">
        <v>0</v>
      </c>
      <c r="AF36" s="47">
        <v>19.736842105263158</v>
      </c>
      <c r="AG36" s="47">
        <v>19.736842105263158</v>
      </c>
      <c r="AH36" s="47">
        <v>29.605263157894736</v>
      </c>
      <c r="AI36" s="47">
        <v>29.605263157894736</v>
      </c>
      <c r="AJ36" s="47">
        <v>0</v>
      </c>
      <c r="AK36" s="47">
        <v>0</v>
      </c>
      <c r="AL36" s="47">
        <v>0</v>
      </c>
      <c r="AM36" s="47">
        <v>0</v>
      </c>
      <c r="AN36" s="28">
        <f t="shared" si="4"/>
        <v>9.8684210526315788</v>
      </c>
      <c r="AO36" s="28">
        <f t="shared" si="5"/>
        <v>9.8684210526315788</v>
      </c>
      <c r="AP36" s="28">
        <f t="shared" si="6"/>
        <v>69.078947368421041</v>
      </c>
      <c r="AQ36" s="28">
        <f t="shared" si="7"/>
        <v>69.078947368421041</v>
      </c>
      <c r="AR36" s="28">
        <f t="shared" si="8"/>
        <v>108.55263157894737</v>
      </c>
      <c r="AS36" s="28">
        <f t="shared" si="9"/>
        <v>108.55263157894737</v>
      </c>
      <c r="AT36" s="28">
        <f t="shared" si="10"/>
        <v>0</v>
      </c>
      <c r="AU36" s="28">
        <f t="shared" si="11"/>
        <v>0</v>
      </c>
      <c r="AV36" s="28">
        <f t="shared" si="12"/>
        <v>0</v>
      </c>
      <c r="AW36" s="28">
        <f t="shared" si="13"/>
        <v>0</v>
      </c>
      <c r="AX36" s="28">
        <f t="shared" si="14"/>
        <v>375</v>
      </c>
    </row>
    <row r="37" spans="1:50" x14ac:dyDescent="0.35">
      <c r="A37" s="25" t="s">
        <v>113</v>
      </c>
      <c r="B37" s="25" t="s">
        <v>114</v>
      </c>
      <c r="C37" s="25" t="s">
        <v>129</v>
      </c>
      <c r="D37" s="25" t="s">
        <v>130</v>
      </c>
      <c r="E37" s="80">
        <v>4</v>
      </c>
      <c r="F37" s="32">
        <f t="shared" si="0"/>
        <v>0</v>
      </c>
      <c r="G37" s="34">
        <f t="shared" si="1"/>
        <v>0</v>
      </c>
      <c r="H37" s="28">
        <f t="shared" si="2"/>
        <v>0</v>
      </c>
      <c r="I37" s="28">
        <f t="shared" si="3"/>
        <v>0</v>
      </c>
      <c r="J37" s="49">
        <v>0</v>
      </c>
      <c r="K37" s="47">
        <v>0</v>
      </c>
      <c r="L37" s="47">
        <v>0</v>
      </c>
      <c r="M37" s="47">
        <v>0</v>
      </c>
      <c r="N37" s="47">
        <v>0</v>
      </c>
      <c r="O37" s="47">
        <v>0</v>
      </c>
      <c r="P37" s="47">
        <v>0</v>
      </c>
      <c r="Q37" s="47">
        <v>0</v>
      </c>
      <c r="R37" s="47">
        <v>0</v>
      </c>
      <c r="S37" s="48">
        <v>0</v>
      </c>
      <c r="T37" s="49">
        <v>0</v>
      </c>
      <c r="U37" s="47">
        <v>0</v>
      </c>
      <c r="V37" s="47">
        <v>0</v>
      </c>
      <c r="W37" s="47">
        <v>0</v>
      </c>
      <c r="X37" s="47">
        <v>0</v>
      </c>
      <c r="Y37" s="47">
        <v>0</v>
      </c>
      <c r="Z37" s="47">
        <v>0</v>
      </c>
      <c r="AA37" s="47">
        <v>0</v>
      </c>
      <c r="AB37" s="47">
        <v>0</v>
      </c>
      <c r="AC37" s="48">
        <v>0</v>
      </c>
      <c r="AD37" s="55">
        <v>0</v>
      </c>
      <c r="AE37" s="47">
        <v>0</v>
      </c>
      <c r="AF37" s="47">
        <v>0</v>
      </c>
      <c r="AG37" s="47">
        <v>0</v>
      </c>
      <c r="AH37" s="47">
        <v>0</v>
      </c>
      <c r="AI37" s="47">
        <v>0</v>
      </c>
      <c r="AJ37" s="47">
        <v>0</v>
      </c>
      <c r="AK37" s="47">
        <v>0</v>
      </c>
      <c r="AL37" s="47">
        <v>0</v>
      </c>
      <c r="AM37" s="47">
        <v>0</v>
      </c>
      <c r="AN37" s="28">
        <f t="shared" si="4"/>
        <v>0</v>
      </c>
      <c r="AO37" s="28">
        <f t="shared" si="5"/>
        <v>0</v>
      </c>
      <c r="AP37" s="28">
        <f t="shared" si="6"/>
        <v>0</v>
      </c>
      <c r="AQ37" s="28">
        <f t="shared" si="7"/>
        <v>0</v>
      </c>
      <c r="AR37" s="28">
        <f t="shared" si="8"/>
        <v>0</v>
      </c>
      <c r="AS37" s="28">
        <f t="shared" si="9"/>
        <v>0</v>
      </c>
      <c r="AT37" s="28">
        <f t="shared" si="10"/>
        <v>0</v>
      </c>
      <c r="AU37" s="28">
        <f t="shared" si="11"/>
        <v>0</v>
      </c>
      <c r="AV37" s="28">
        <f t="shared" si="12"/>
        <v>0</v>
      </c>
      <c r="AW37" s="28">
        <f t="shared" si="13"/>
        <v>0</v>
      </c>
      <c r="AX37" s="28">
        <f t="shared" si="14"/>
        <v>0</v>
      </c>
    </row>
    <row r="38" spans="1:50" x14ac:dyDescent="0.35">
      <c r="A38" s="25" t="s">
        <v>113</v>
      </c>
      <c r="B38" s="25" t="s">
        <v>114</v>
      </c>
      <c r="C38" s="25" t="s">
        <v>131</v>
      </c>
      <c r="D38" s="25" t="s">
        <v>132</v>
      </c>
      <c r="E38" s="80">
        <v>4</v>
      </c>
      <c r="F38" s="32">
        <f t="shared" si="0"/>
        <v>69.078947368421041</v>
      </c>
      <c r="G38" s="34">
        <f t="shared" si="1"/>
        <v>39.473684210526315</v>
      </c>
      <c r="H38" s="28">
        <f t="shared" si="2"/>
        <v>9.8684210526315788</v>
      </c>
      <c r="I38" s="28">
        <f t="shared" si="3"/>
        <v>19.736842105263158</v>
      </c>
      <c r="J38" s="49">
        <v>0</v>
      </c>
      <c r="K38" s="47">
        <v>0</v>
      </c>
      <c r="L38" s="47">
        <v>9.8684210526315788</v>
      </c>
      <c r="M38" s="47">
        <v>9.8684210526315788</v>
      </c>
      <c r="N38" s="47">
        <v>9.8684210526315788</v>
      </c>
      <c r="O38" s="47">
        <v>9.8684210526315788</v>
      </c>
      <c r="P38" s="47">
        <v>0</v>
      </c>
      <c r="Q38" s="47">
        <v>0</v>
      </c>
      <c r="R38" s="47">
        <v>0</v>
      </c>
      <c r="S38" s="48">
        <v>0</v>
      </c>
      <c r="T38" s="49">
        <v>0</v>
      </c>
      <c r="U38" s="47">
        <v>0</v>
      </c>
      <c r="V38" s="47">
        <v>0</v>
      </c>
      <c r="W38" s="47">
        <v>0</v>
      </c>
      <c r="X38" s="47">
        <v>9.8684210526315788</v>
      </c>
      <c r="Y38" s="47">
        <v>0</v>
      </c>
      <c r="Z38" s="47">
        <v>0</v>
      </c>
      <c r="AA38" s="47">
        <v>0</v>
      </c>
      <c r="AB38" s="47">
        <v>0</v>
      </c>
      <c r="AC38" s="48">
        <v>0</v>
      </c>
      <c r="AD38" s="55">
        <v>0</v>
      </c>
      <c r="AE38" s="47">
        <v>0</v>
      </c>
      <c r="AF38" s="47">
        <v>0</v>
      </c>
      <c r="AG38" s="47">
        <v>0</v>
      </c>
      <c r="AH38" s="47">
        <v>9.8684210526315788</v>
      </c>
      <c r="AI38" s="47">
        <v>9.8684210526315788</v>
      </c>
      <c r="AJ38" s="47">
        <v>0</v>
      </c>
      <c r="AK38" s="47">
        <v>0</v>
      </c>
      <c r="AL38" s="47">
        <v>0</v>
      </c>
      <c r="AM38" s="47">
        <v>0</v>
      </c>
      <c r="AN38" s="28">
        <f t="shared" si="4"/>
        <v>0</v>
      </c>
      <c r="AO38" s="28">
        <f t="shared" si="5"/>
        <v>0</v>
      </c>
      <c r="AP38" s="28">
        <f t="shared" si="6"/>
        <v>9.8684210526315788</v>
      </c>
      <c r="AQ38" s="28">
        <f t="shared" si="7"/>
        <v>9.8684210526315788</v>
      </c>
      <c r="AR38" s="28">
        <f t="shared" si="8"/>
        <v>29.605263157894736</v>
      </c>
      <c r="AS38" s="28">
        <f t="shared" si="9"/>
        <v>19.736842105263158</v>
      </c>
      <c r="AT38" s="28">
        <f t="shared" si="10"/>
        <v>0</v>
      </c>
      <c r="AU38" s="28">
        <f t="shared" si="11"/>
        <v>0</v>
      </c>
      <c r="AV38" s="28">
        <f t="shared" si="12"/>
        <v>0</v>
      </c>
      <c r="AW38" s="28">
        <f t="shared" si="13"/>
        <v>0</v>
      </c>
      <c r="AX38" s="28">
        <f t="shared" si="14"/>
        <v>69.078947368421041</v>
      </c>
    </row>
    <row r="39" spans="1:50" x14ac:dyDescent="0.35">
      <c r="A39" s="25" t="s">
        <v>113</v>
      </c>
      <c r="B39" s="25" t="s">
        <v>114</v>
      </c>
      <c r="C39" s="25" t="s">
        <v>133</v>
      </c>
      <c r="D39" s="25" t="s">
        <v>134</v>
      </c>
      <c r="E39" s="80">
        <v>0</v>
      </c>
      <c r="F39" s="32">
        <f t="shared" si="0"/>
        <v>0</v>
      </c>
      <c r="G39" s="34">
        <f t="shared" si="1"/>
        <v>0</v>
      </c>
      <c r="H39" s="28">
        <f t="shared" si="2"/>
        <v>0</v>
      </c>
      <c r="I39" s="28">
        <f t="shared" si="3"/>
        <v>0</v>
      </c>
      <c r="J39" s="49">
        <v>0</v>
      </c>
      <c r="K39" s="47">
        <v>0</v>
      </c>
      <c r="L39" s="47">
        <v>0</v>
      </c>
      <c r="M39" s="47">
        <v>0</v>
      </c>
      <c r="N39" s="47">
        <v>0</v>
      </c>
      <c r="O39" s="47">
        <v>0</v>
      </c>
      <c r="P39" s="47">
        <v>0</v>
      </c>
      <c r="Q39" s="47">
        <v>0</v>
      </c>
      <c r="R39" s="47">
        <v>0</v>
      </c>
      <c r="S39" s="48">
        <v>0</v>
      </c>
      <c r="T39" s="49">
        <v>0</v>
      </c>
      <c r="U39" s="47">
        <v>0</v>
      </c>
      <c r="V39" s="47">
        <v>0</v>
      </c>
      <c r="W39" s="47">
        <v>0</v>
      </c>
      <c r="X39" s="47">
        <v>0</v>
      </c>
      <c r="Y39" s="47">
        <v>0</v>
      </c>
      <c r="Z39" s="47">
        <v>0</v>
      </c>
      <c r="AA39" s="47">
        <v>0</v>
      </c>
      <c r="AB39" s="47">
        <v>0</v>
      </c>
      <c r="AC39" s="48">
        <v>0</v>
      </c>
      <c r="AD39" s="55">
        <v>0</v>
      </c>
      <c r="AE39" s="47">
        <v>0</v>
      </c>
      <c r="AF39" s="47">
        <v>0</v>
      </c>
      <c r="AG39" s="47">
        <v>0</v>
      </c>
      <c r="AH39" s="47">
        <v>0</v>
      </c>
      <c r="AI39" s="47">
        <v>0</v>
      </c>
      <c r="AJ39" s="47">
        <v>0</v>
      </c>
      <c r="AK39" s="47">
        <v>0</v>
      </c>
      <c r="AL39" s="47">
        <v>0</v>
      </c>
      <c r="AM39" s="47">
        <v>0</v>
      </c>
      <c r="AN39" s="28">
        <f t="shared" si="4"/>
        <v>0</v>
      </c>
      <c r="AO39" s="28">
        <f t="shared" si="5"/>
        <v>0</v>
      </c>
      <c r="AP39" s="28">
        <f t="shared" si="6"/>
        <v>0</v>
      </c>
      <c r="AQ39" s="28">
        <f t="shared" si="7"/>
        <v>0</v>
      </c>
      <c r="AR39" s="28">
        <f t="shared" si="8"/>
        <v>0</v>
      </c>
      <c r="AS39" s="28">
        <f t="shared" si="9"/>
        <v>0</v>
      </c>
      <c r="AT39" s="28">
        <f t="shared" si="10"/>
        <v>0</v>
      </c>
      <c r="AU39" s="28">
        <f t="shared" si="11"/>
        <v>0</v>
      </c>
      <c r="AV39" s="28">
        <f t="shared" si="12"/>
        <v>0</v>
      </c>
      <c r="AW39" s="28">
        <f t="shared" si="13"/>
        <v>0</v>
      </c>
      <c r="AX39" s="28">
        <f t="shared" si="14"/>
        <v>0</v>
      </c>
    </row>
    <row r="40" spans="1:50" x14ac:dyDescent="0.35">
      <c r="A40" s="25" t="s">
        <v>113</v>
      </c>
      <c r="B40" s="25" t="s">
        <v>114</v>
      </c>
      <c r="C40" s="25" t="s">
        <v>135</v>
      </c>
      <c r="D40" s="25" t="s">
        <v>136</v>
      </c>
      <c r="E40" s="80">
        <v>3</v>
      </c>
      <c r="F40" s="32">
        <f t="shared" si="0"/>
        <v>59.210526315789473</v>
      </c>
      <c r="G40" s="34">
        <f t="shared" si="1"/>
        <v>39.473684210526315</v>
      </c>
      <c r="H40" s="28">
        <f t="shared" si="2"/>
        <v>0</v>
      </c>
      <c r="I40" s="28">
        <f t="shared" si="3"/>
        <v>19.736842105263158</v>
      </c>
      <c r="J40" s="49">
        <v>0</v>
      </c>
      <c r="K40" s="47">
        <v>0</v>
      </c>
      <c r="L40" s="47">
        <v>9.8684210526315788</v>
      </c>
      <c r="M40" s="47">
        <v>9.8684210526315788</v>
      </c>
      <c r="N40" s="47">
        <v>9.8684210526315788</v>
      </c>
      <c r="O40" s="47">
        <v>9.8684210526315788</v>
      </c>
      <c r="P40" s="47">
        <v>0</v>
      </c>
      <c r="Q40" s="47">
        <v>0</v>
      </c>
      <c r="R40" s="47">
        <v>0</v>
      </c>
      <c r="S40" s="48">
        <v>0</v>
      </c>
      <c r="T40" s="49">
        <v>0</v>
      </c>
      <c r="U40" s="47">
        <v>0</v>
      </c>
      <c r="V40" s="47">
        <v>0</v>
      </c>
      <c r="W40" s="47">
        <v>0</v>
      </c>
      <c r="X40" s="47">
        <v>0</v>
      </c>
      <c r="Y40" s="47">
        <v>0</v>
      </c>
      <c r="Z40" s="47">
        <v>0</v>
      </c>
      <c r="AA40" s="47">
        <v>0</v>
      </c>
      <c r="AB40" s="47">
        <v>0</v>
      </c>
      <c r="AC40" s="48">
        <v>0</v>
      </c>
      <c r="AD40" s="55">
        <v>0</v>
      </c>
      <c r="AE40" s="47">
        <v>0</v>
      </c>
      <c r="AF40" s="47">
        <v>0</v>
      </c>
      <c r="AG40" s="47">
        <v>0</v>
      </c>
      <c r="AH40" s="47">
        <v>9.8684210526315788</v>
      </c>
      <c r="AI40" s="47">
        <v>9.8684210526315788</v>
      </c>
      <c r="AJ40" s="47">
        <v>0</v>
      </c>
      <c r="AK40" s="47">
        <v>0</v>
      </c>
      <c r="AL40" s="47">
        <v>0</v>
      </c>
      <c r="AM40" s="47">
        <v>0</v>
      </c>
      <c r="AN40" s="28">
        <f t="shared" si="4"/>
        <v>0</v>
      </c>
      <c r="AO40" s="28">
        <f t="shared" si="5"/>
        <v>0</v>
      </c>
      <c r="AP40" s="28">
        <f t="shared" si="6"/>
        <v>9.8684210526315788</v>
      </c>
      <c r="AQ40" s="28">
        <f t="shared" si="7"/>
        <v>9.8684210526315788</v>
      </c>
      <c r="AR40" s="28">
        <f t="shared" si="8"/>
        <v>19.736842105263158</v>
      </c>
      <c r="AS40" s="28">
        <f t="shared" si="9"/>
        <v>19.736842105263158</v>
      </c>
      <c r="AT40" s="28">
        <f t="shared" si="10"/>
        <v>0</v>
      </c>
      <c r="AU40" s="28">
        <f t="shared" si="11"/>
        <v>0</v>
      </c>
      <c r="AV40" s="28">
        <f t="shared" si="12"/>
        <v>0</v>
      </c>
      <c r="AW40" s="28">
        <f t="shared" si="13"/>
        <v>0</v>
      </c>
      <c r="AX40" s="28">
        <f t="shared" si="14"/>
        <v>59.210526315789473</v>
      </c>
    </row>
    <row r="41" spans="1:50" x14ac:dyDescent="0.35">
      <c r="A41" s="25" t="s">
        <v>113</v>
      </c>
      <c r="B41" s="25" t="s">
        <v>114</v>
      </c>
      <c r="C41" s="25" t="s">
        <v>137</v>
      </c>
      <c r="D41" s="25" t="s">
        <v>138</v>
      </c>
      <c r="E41" s="80">
        <v>2</v>
      </c>
      <c r="F41" s="32">
        <f t="shared" ref="F41:F72" si="15">SUM(G41:I41)</f>
        <v>0</v>
      </c>
      <c r="G41" s="34">
        <f t="shared" ref="G41:G73" si="16">SUM(J41:S41)</f>
        <v>0</v>
      </c>
      <c r="H41" s="28">
        <f t="shared" ref="H41:H73" si="17">SUM(T41:AC41)</f>
        <v>0</v>
      </c>
      <c r="I41" s="28">
        <f t="shared" ref="I41:I73" si="18">SUM(AD41:AM41)</f>
        <v>0</v>
      </c>
      <c r="J41" s="49">
        <v>0</v>
      </c>
      <c r="K41" s="47">
        <v>0</v>
      </c>
      <c r="L41" s="47">
        <v>0</v>
      </c>
      <c r="M41" s="47">
        <v>0</v>
      </c>
      <c r="N41" s="47">
        <v>0</v>
      </c>
      <c r="O41" s="47">
        <v>0</v>
      </c>
      <c r="P41" s="47">
        <v>0</v>
      </c>
      <c r="Q41" s="47">
        <v>0</v>
      </c>
      <c r="R41" s="47">
        <v>0</v>
      </c>
      <c r="S41" s="48">
        <v>0</v>
      </c>
      <c r="T41" s="49">
        <v>0</v>
      </c>
      <c r="U41" s="47">
        <v>0</v>
      </c>
      <c r="V41" s="47">
        <v>0</v>
      </c>
      <c r="W41" s="47">
        <v>0</v>
      </c>
      <c r="X41" s="47">
        <v>0</v>
      </c>
      <c r="Y41" s="47">
        <v>0</v>
      </c>
      <c r="Z41" s="47">
        <v>0</v>
      </c>
      <c r="AA41" s="47">
        <v>0</v>
      </c>
      <c r="AB41" s="47">
        <v>0</v>
      </c>
      <c r="AC41" s="48">
        <v>0</v>
      </c>
      <c r="AD41" s="55">
        <v>0</v>
      </c>
      <c r="AE41" s="47">
        <v>0</v>
      </c>
      <c r="AF41" s="47">
        <v>0</v>
      </c>
      <c r="AG41" s="47">
        <v>0</v>
      </c>
      <c r="AH41" s="47">
        <v>0</v>
      </c>
      <c r="AI41" s="47">
        <v>0</v>
      </c>
      <c r="AJ41" s="47">
        <v>0</v>
      </c>
      <c r="AK41" s="47">
        <v>0</v>
      </c>
      <c r="AL41" s="47">
        <v>0</v>
      </c>
      <c r="AM41" s="47">
        <v>0</v>
      </c>
      <c r="AN41" s="28">
        <f t="shared" ref="AN41:AN73" si="19">SUM(J41+T41+AD41)</f>
        <v>0</v>
      </c>
      <c r="AO41" s="28">
        <f t="shared" ref="AO41:AO73" si="20">SUM(K41+U41+AE41)</f>
        <v>0</v>
      </c>
      <c r="AP41" s="28">
        <f t="shared" ref="AP41:AP73" si="21">SUM(L41+V41+AF41)</f>
        <v>0</v>
      </c>
      <c r="AQ41" s="28">
        <f t="shared" ref="AQ41:AQ73" si="22">SUM(M41+W41+AG41)</f>
        <v>0</v>
      </c>
      <c r="AR41" s="28">
        <f t="shared" ref="AR41:AR73" si="23">SUM(N41+X41+AH41)</f>
        <v>0</v>
      </c>
      <c r="AS41" s="28">
        <f t="shared" ref="AS41:AS73" si="24">SUM(O41+Y41+AI41)</f>
        <v>0</v>
      </c>
      <c r="AT41" s="28">
        <f t="shared" ref="AT41:AT73" si="25">SUM(P41+Z41+AJ41)</f>
        <v>0</v>
      </c>
      <c r="AU41" s="28">
        <f t="shared" ref="AU41:AU73" si="26">SUM(Q41+AA41+AK41)</f>
        <v>0</v>
      </c>
      <c r="AV41" s="28">
        <f t="shared" ref="AV41:AV73" si="27">SUM(R41+AB41+AL41)</f>
        <v>0</v>
      </c>
      <c r="AW41" s="28">
        <f t="shared" ref="AW41:AW73" si="28">SUM(S41+AC41+AM41)</f>
        <v>0</v>
      </c>
      <c r="AX41" s="28">
        <f t="shared" ref="AX41:AX72" si="29">SUM(AN41:AW41)</f>
        <v>0</v>
      </c>
    </row>
    <row r="42" spans="1:50" x14ac:dyDescent="0.35">
      <c r="A42" s="25" t="s">
        <v>113</v>
      </c>
      <c r="B42" s="25" t="s">
        <v>114</v>
      </c>
      <c r="C42" s="25" t="s">
        <v>139</v>
      </c>
      <c r="D42" s="25" t="s">
        <v>140</v>
      </c>
      <c r="E42" s="80">
        <v>4</v>
      </c>
      <c r="F42" s="32">
        <f t="shared" si="15"/>
        <v>266.4473684210526</v>
      </c>
      <c r="G42" s="34">
        <f t="shared" si="16"/>
        <v>157.89473684210526</v>
      </c>
      <c r="H42" s="28">
        <f t="shared" si="17"/>
        <v>49.34210526315789</v>
      </c>
      <c r="I42" s="28">
        <f t="shared" si="18"/>
        <v>59.210526315789473</v>
      </c>
      <c r="J42" s="49">
        <v>9.8684210526315788</v>
      </c>
      <c r="K42" s="47">
        <v>9.8684210526315788</v>
      </c>
      <c r="L42" s="47">
        <v>29.605263157894736</v>
      </c>
      <c r="M42" s="47">
        <v>29.605263157894736</v>
      </c>
      <c r="N42" s="47">
        <v>39.473684210526315</v>
      </c>
      <c r="O42" s="47">
        <v>39.473684210526315</v>
      </c>
      <c r="P42" s="47">
        <v>0</v>
      </c>
      <c r="Q42" s="47">
        <v>0</v>
      </c>
      <c r="R42" s="47">
        <v>0</v>
      </c>
      <c r="S42" s="48">
        <v>0</v>
      </c>
      <c r="T42" s="49">
        <v>0</v>
      </c>
      <c r="U42" s="47">
        <v>0</v>
      </c>
      <c r="V42" s="47">
        <v>9.8684210526315788</v>
      </c>
      <c r="W42" s="47">
        <v>9.8684210526315788</v>
      </c>
      <c r="X42" s="47">
        <v>19.736842105263158</v>
      </c>
      <c r="Y42" s="47">
        <v>9.8684210526315788</v>
      </c>
      <c r="Z42" s="47">
        <v>0</v>
      </c>
      <c r="AA42" s="47">
        <v>0</v>
      </c>
      <c r="AB42" s="47">
        <v>0</v>
      </c>
      <c r="AC42" s="48">
        <v>0</v>
      </c>
      <c r="AD42" s="55">
        <v>0</v>
      </c>
      <c r="AE42" s="47">
        <v>0</v>
      </c>
      <c r="AF42" s="47">
        <v>9.8684210526315788</v>
      </c>
      <c r="AG42" s="47">
        <v>9.8684210526315788</v>
      </c>
      <c r="AH42" s="47">
        <v>19.736842105263158</v>
      </c>
      <c r="AI42" s="47">
        <v>19.736842105263158</v>
      </c>
      <c r="AJ42" s="47">
        <v>0</v>
      </c>
      <c r="AK42" s="47">
        <v>0</v>
      </c>
      <c r="AL42" s="47">
        <v>0</v>
      </c>
      <c r="AM42" s="47">
        <v>0</v>
      </c>
      <c r="AN42" s="28">
        <f t="shared" si="19"/>
        <v>9.8684210526315788</v>
      </c>
      <c r="AO42" s="28">
        <f t="shared" si="20"/>
        <v>9.8684210526315788</v>
      </c>
      <c r="AP42" s="28">
        <f t="shared" si="21"/>
        <v>49.34210526315789</v>
      </c>
      <c r="AQ42" s="28">
        <f t="shared" si="22"/>
        <v>49.34210526315789</v>
      </c>
      <c r="AR42" s="28">
        <f t="shared" si="23"/>
        <v>78.94736842105263</v>
      </c>
      <c r="AS42" s="28">
        <f t="shared" si="24"/>
        <v>69.078947368421041</v>
      </c>
      <c r="AT42" s="28">
        <f t="shared" si="25"/>
        <v>0</v>
      </c>
      <c r="AU42" s="28">
        <f t="shared" si="26"/>
        <v>0</v>
      </c>
      <c r="AV42" s="28">
        <f t="shared" si="27"/>
        <v>0</v>
      </c>
      <c r="AW42" s="28">
        <f t="shared" si="28"/>
        <v>0</v>
      </c>
      <c r="AX42" s="28">
        <f t="shared" si="29"/>
        <v>266.4473684210526</v>
      </c>
    </row>
    <row r="43" spans="1:50" x14ac:dyDescent="0.35">
      <c r="A43" s="25" t="s">
        <v>113</v>
      </c>
      <c r="B43" s="25" t="s">
        <v>114</v>
      </c>
      <c r="C43" s="25" t="s">
        <v>141</v>
      </c>
      <c r="D43" s="25" t="s">
        <v>142</v>
      </c>
      <c r="E43" s="80">
        <v>4</v>
      </c>
      <c r="F43" s="32">
        <f t="shared" si="15"/>
        <v>118.42105263157895</v>
      </c>
      <c r="G43" s="34">
        <f t="shared" si="16"/>
        <v>59.210526315789473</v>
      </c>
      <c r="H43" s="28">
        <f t="shared" si="17"/>
        <v>19.736842105263158</v>
      </c>
      <c r="I43" s="28">
        <f t="shared" si="18"/>
        <v>39.473684210526315</v>
      </c>
      <c r="J43" s="49">
        <v>0</v>
      </c>
      <c r="K43" s="47">
        <v>0</v>
      </c>
      <c r="L43" s="47">
        <v>9.8684210526315788</v>
      </c>
      <c r="M43" s="47">
        <v>9.8684210526315788</v>
      </c>
      <c r="N43" s="47">
        <v>19.736842105263158</v>
      </c>
      <c r="O43" s="47">
        <v>19.736842105263158</v>
      </c>
      <c r="P43" s="47">
        <v>0</v>
      </c>
      <c r="Q43" s="47">
        <v>0</v>
      </c>
      <c r="R43" s="47">
        <v>0</v>
      </c>
      <c r="S43" s="48">
        <v>0</v>
      </c>
      <c r="T43" s="49">
        <v>0</v>
      </c>
      <c r="U43" s="47">
        <v>0</v>
      </c>
      <c r="V43" s="47">
        <v>0</v>
      </c>
      <c r="W43" s="47">
        <v>0</v>
      </c>
      <c r="X43" s="47">
        <v>9.8684210526315788</v>
      </c>
      <c r="Y43" s="47">
        <v>9.8684210526315788</v>
      </c>
      <c r="Z43" s="47">
        <v>0</v>
      </c>
      <c r="AA43" s="47">
        <v>0</v>
      </c>
      <c r="AB43" s="47">
        <v>0</v>
      </c>
      <c r="AC43" s="48">
        <v>0</v>
      </c>
      <c r="AD43" s="55">
        <v>0</v>
      </c>
      <c r="AE43" s="47">
        <v>0</v>
      </c>
      <c r="AF43" s="47">
        <v>9.8684210526315788</v>
      </c>
      <c r="AG43" s="47">
        <v>9.8684210526315788</v>
      </c>
      <c r="AH43" s="47">
        <v>9.8684210526315788</v>
      </c>
      <c r="AI43" s="47">
        <v>9.8684210526315788</v>
      </c>
      <c r="AJ43" s="47">
        <v>0</v>
      </c>
      <c r="AK43" s="47">
        <v>0</v>
      </c>
      <c r="AL43" s="47">
        <v>0</v>
      </c>
      <c r="AM43" s="47">
        <v>0</v>
      </c>
      <c r="AN43" s="28">
        <f t="shared" si="19"/>
        <v>0</v>
      </c>
      <c r="AO43" s="28">
        <f t="shared" si="20"/>
        <v>0</v>
      </c>
      <c r="AP43" s="28">
        <f t="shared" si="21"/>
        <v>19.736842105263158</v>
      </c>
      <c r="AQ43" s="28">
        <f t="shared" si="22"/>
        <v>19.736842105263158</v>
      </c>
      <c r="AR43" s="28">
        <f t="shared" si="23"/>
        <v>39.473684210526315</v>
      </c>
      <c r="AS43" s="28">
        <f t="shared" si="24"/>
        <v>39.473684210526315</v>
      </c>
      <c r="AT43" s="28">
        <f t="shared" si="25"/>
        <v>0</v>
      </c>
      <c r="AU43" s="28">
        <f t="shared" si="26"/>
        <v>0</v>
      </c>
      <c r="AV43" s="28">
        <f t="shared" si="27"/>
        <v>0</v>
      </c>
      <c r="AW43" s="28">
        <f t="shared" si="28"/>
        <v>0</v>
      </c>
      <c r="AX43" s="28">
        <f t="shared" si="29"/>
        <v>118.42105263157895</v>
      </c>
    </row>
    <row r="44" spans="1:50" x14ac:dyDescent="0.35">
      <c r="A44" s="25" t="s">
        <v>113</v>
      </c>
      <c r="B44" s="25" t="s">
        <v>114</v>
      </c>
      <c r="C44" s="25" t="s">
        <v>143</v>
      </c>
      <c r="D44" s="25" t="s">
        <v>144</v>
      </c>
      <c r="E44" s="80">
        <v>3</v>
      </c>
      <c r="F44" s="32">
        <f t="shared" si="15"/>
        <v>0</v>
      </c>
      <c r="G44" s="34">
        <f t="shared" si="16"/>
        <v>0</v>
      </c>
      <c r="H44" s="28">
        <f t="shared" si="17"/>
        <v>0</v>
      </c>
      <c r="I44" s="28">
        <f t="shared" si="18"/>
        <v>0</v>
      </c>
      <c r="J44" s="49">
        <v>0</v>
      </c>
      <c r="K44" s="47">
        <v>0</v>
      </c>
      <c r="L44" s="47">
        <v>0</v>
      </c>
      <c r="M44" s="47">
        <v>0</v>
      </c>
      <c r="N44" s="47">
        <v>0</v>
      </c>
      <c r="O44" s="47">
        <v>0</v>
      </c>
      <c r="P44" s="47">
        <v>0</v>
      </c>
      <c r="Q44" s="47">
        <v>0</v>
      </c>
      <c r="R44" s="47">
        <v>0</v>
      </c>
      <c r="S44" s="48">
        <v>0</v>
      </c>
      <c r="T44" s="49">
        <v>0</v>
      </c>
      <c r="U44" s="47">
        <v>0</v>
      </c>
      <c r="V44" s="47">
        <v>0</v>
      </c>
      <c r="W44" s="47">
        <v>0</v>
      </c>
      <c r="X44" s="47">
        <v>0</v>
      </c>
      <c r="Y44" s="47">
        <v>0</v>
      </c>
      <c r="Z44" s="47">
        <v>0</v>
      </c>
      <c r="AA44" s="47">
        <v>0</v>
      </c>
      <c r="AB44" s="47">
        <v>0</v>
      </c>
      <c r="AC44" s="48">
        <v>0</v>
      </c>
      <c r="AD44" s="55">
        <v>0</v>
      </c>
      <c r="AE44" s="47">
        <v>0</v>
      </c>
      <c r="AF44" s="47">
        <v>0</v>
      </c>
      <c r="AG44" s="47">
        <v>0</v>
      </c>
      <c r="AH44" s="47">
        <v>0</v>
      </c>
      <c r="AI44" s="47">
        <v>0</v>
      </c>
      <c r="AJ44" s="47">
        <v>0</v>
      </c>
      <c r="AK44" s="47">
        <v>0</v>
      </c>
      <c r="AL44" s="47">
        <v>0</v>
      </c>
      <c r="AM44" s="47">
        <v>0</v>
      </c>
      <c r="AN44" s="28">
        <f t="shared" si="19"/>
        <v>0</v>
      </c>
      <c r="AO44" s="28">
        <f t="shared" si="20"/>
        <v>0</v>
      </c>
      <c r="AP44" s="28">
        <f t="shared" si="21"/>
        <v>0</v>
      </c>
      <c r="AQ44" s="28">
        <f t="shared" si="22"/>
        <v>0</v>
      </c>
      <c r="AR44" s="28">
        <f t="shared" si="23"/>
        <v>0</v>
      </c>
      <c r="AS44" s="28">
        <f t="shared" si="24"/>
        <v>0</v>
      </c>
      <c r="AT44" s="28">
        <f t="shared" si="25"/>
        <v>0</v>
      </c>
      <c r="AU44" s="28">
        <f t="shared" si="26"/>
        <v>0</v>
      </c>
      <c r="AV44" s="28">
        <f t="shared" si="27"/>
        <v>0</v>
      </c>
      <c r="AW44" s="28">
        <f t="shared" si="28"/>
        <v>0</v>
      </c>
      <c r="AX44" s="28">
        <f t="shared" si="29"/>
        <v>0</v>
      </c>
    </row>
    <row r="45" spans="1:50" x14ac:dyDescent="0.35">
      <c r="A45" s="25" t="s">
        <v>113</v>
      </c>
      <c r="B45" s="25" t="s">
        <v>114</v>
      </c>
      <c r="C45" s="25" t="s">
        <v>145</v>
      </c>
      <c r="D45" s="25" t="s">
        <v>146</v>
      </c>
      <c r="E45" s="80">
        <v>3</v>
      </c>
      <c r="F45" s="32">
        <f t="shared" si="15"/>
        <v>69.078947368421041</v>
      </c>
      <c r="G45" s="34">
        <f t="shared" si="16"/>
        <v>39.473684210526315</v>
      </c>
      <c r="H45" s="28">
        <f t="shared" si="17"/>
        <v>9.8684210526315788</v>
      </c>
      <c r="I45" s="28">
        <f t="shared" si="18"/>
        <v>19.736842105263158</v>
      </c>
      <c r="J45" s="49">
        <v>0</v>
      </c>
      <c r="K45" s="47">
        <v>0</v>
      </c>
      <c r="L45" s="47">
        <v>9.8684210526315788</v>
      </c>
      <c r="M45" s="47">
        <v>9.8684210526315788</v>
      </c>
      <c r="N45" s="47">
        <v>9.8684210526315788</v>
      </c>
      <c r="O45" s="47">
        <v>9.8684210526315788</v>
      </c>
      <c r="P45" s="47">
        <v>0</v>
      </c>
      <c r="Q45" s="47">
        <v>0</v>
      </c>
      <c r="R45" s="47">
        <v>0</v>
      </c>
      <c r="S45" s="48">
        <v>0</v>
      </c>
      <c r="T45" s="49">
        <v>0</v>
      </c>
      <c r="U45" s="47">
        <v>0</v>
      </c>
      <c r="V45" s="47">
        <v>0</v>
      </c>
      <c r="W45" s="47">
        <v>0</v>
      </c>
      <c r="X45" s="47">
        <v>9.8684210526315788</v>
      </c>
      <c r="Y45" s="47">
        <v>0</v>
      </c>
      <c r="Z45" s="47">
        <v>0</v>
      </c>
      <c r="AA45" s="47">
        <v>0</v>
      </c>
      <c r="AB45" s="47">
        <v>0</v>
      </c>
      <c r="AC45" s="48">
        <v>0</v>
      </c>
      <c r="AD45" s="55">
        <v>0</v>
      </c>
      <c r="AE45" s="47">
        <v>0</v>
      </c>
      <c r="AF45" s="47">
        <v>0</v>
      </c>
      <c r="AG45" s="47">
        <v>0</v>
      </c>
      <c r="AH45" s="47">
        <v>9.8684210526315788</v>
      </c>
      <c r="AI45" s="47">
        <v>9.8684210526315788</v>
      </c>
      <c r="AJ45" s="47">
        <v>0</v>
      </c>
      <c r="AK45" s="47">
        <v>0</v>
      </c>
      <c r="AL45" s="47">
        <v>0</v>
      </c>
      <c r="AM45" s="47">
        <v>0</v>
      </c>
      <c r="AN45" s="28">
        <f t="shared" si="19"/>
        <v>0</v>
      </c>
      <c r="AO45" s="28">
        <f t="shared" si="20"/>
        <v>0</v>
      </c>
      <c r="AP45" s="28">
        <f t="shared" si="21"/>
        <v>9.8684210526315788</v>
      </c>
      <c r="AQ45" s="28">
        <f t="shared" si="22"/>
        <v>9.8684210526315788</v>
      </c>
      <c r="AR45" s="28">
        <f t="shared" si="23"/>
        <v>29.605263157894736</v>
      </c>
      <c r="AS45" s="28">
        <f t="shared" si="24"/>
        <v>19.736842105263158</v>
      </c>
      <c r="AT45" s="28">
        <f t="shared" si="25"/>
        <v>0</v>
      </c>
      <c r="AU45" s="28">
        <f t="shared" si="26"/>
        <v>0</v>
      </c>
      <c r="AV45" s="28">
        <f t="shared" si="27"/>
        <v>0</v>
      </c>
      <c r="AW45" s="28">
        <f t="shared" si="28"/>
        <v>0</v>
      </c>
      <c r="AX45" s="28">
        <f t="shared" si="29"/>
        <v>69.078947368421041</v>
      </c>
    </row>
    <row r="46" spans="1:50" x14ac:dyDescent="0.35">
      <c r="A46" s="25" t="s">
        <v>113</v>
      </c>
      <c r="B46" s="25" t="s">
        <v>114</v>
      </c>
      <c r="C46" s="25" t="s">
        <v>147</v>
      </c>
      <c r="D46" s="25" t="s">
        <v>148</v>
      </c>
      <c r="E46" s="80">
        <v>0</v>
      </c>
      <c r="F46" s="32">
        <f t="shared" si="15"/>
        <v>0</v>
      </c>
      <c r="G46" s="34">
        <f t="shared" si="16"/>
        <v>0</v>
      </c>
      <c r="H46" s="28">
        <f t="shared" si="17"/>
        <v>0</v>
      </c>
      <c r="I46" s="28">
        <f t="shared" si="18"/>
        <v>0</v>
      </c>
      <c r="J46" s="49">
        <v>0</v>
      </c>
      <c r="K46" s="47">
        <v>0</v>
      </c>
      <c r="L46" s="47">
        <v>0</v>
      </c>
      <c r="M46" s="47">
        <v>0</v>
      </c>
      <c r="N46" s="47">
        <v>0</v>
      </c>
      <c r="O46" s="47">
        <v>0</v>
      </c>
      <c r="P46" s="47">
        <v>0</v>
      </c>
      <c r="Q46" s="47">
        <v>0</v>
      </c>
      <c r="R46" s="47">
        <v>0</v>
      </c>
      <c r="S46" s="48">
        <v>0</v>
      </c>
      <c r="T46" s="49">
        <v>0</v>
      </c>
      <c r="U46" s="47">
        <v>0</v>
      </c>
      <c r="V46" s="47">
        <v>0</v>
      </c>
      <c r="W46" s="47">
        <v>0</v>
      </c>
      <c r="X46" s="47">
        <v>0</v>
      </c>
      <c r="Y46" s="47">
        <v>0</v>
      </c>
      <c r="Z46" s="47">
        <v>0</v>
      </c>
      <c r="AA46" s="47">
        <v>0</v>
      </c>
      <c r="AB46" s="47">
        <v>0</v>
      </c>
      <c r="AC46" s="48">
        <v>0</v>
      </c>
      <c r="AD46" s="55">
        <v>0</v>
      </c>
      <c r="AE46" s="47">
        <v>0</v>
      </c>
      <c r="AF46" s="47">
        <v>0</v>
      </c>
      <c r="AG46" s="47">
        <v>0</v>
      </c>
      <c r="AH46" s="47">
        <v>0</v>
      </c>
      <c r="AI46" s="47">
        <v>0</v>
      </c>
      <c r="AJ46" s="47">
        <v>0</v>
      </c>
      <c r="AK46" s="47">
        <v>0</v>
      </c>
      <c r="AL46" s="47">
        <v>0</v>
      </c>
      <c r="AM46" s="47">
        <v>0</v>
      </c>
      <c r="AN46" s="28">
        <f t="shared" si="19"/>
        <v>0</v>
      </c>
      <c r="AO46" s="28">
        <f t="shared" si="20"/>
        <v>0</v>
      </c>
      <c r="AP46" s="28">
        <f t="shared" si="21"/>
        <v>0</v>
      </c>
      <c r="AQ46" s="28">
        <f t="shared" si="22"/>
        <v>0</v>
      </c>
      <c r="AR46" s="28">
        <f t="shared" si="23"/>
        <v>0</v>
      </c>
      <c r="AS46" s="28">
        <f t="shared" si="24"/>
        <v>0</v>
      </c>
      <c r="AT46" s="28">
        <f t="shared" si="25"/>
        <v>0</v>
      </c>
      <c r="AU46" s="28">
        <f t="shared" si="26"/>
        <v>0</v>
      </c>
      <c r="AV46" s="28">
        <f t="shared" si="27"/>
        <v>0</v>
      </c>
      <c r="AW46" s="28">
        <f t="shared" si="28"/>
        <v>0</v>
      </c>
      <c r="AX46" s="28">
        <f t="shared" si="29"/>
        <v>0</v>
      </c>
    </row>
    <row r="47" spans="1:50" x14ac:dyDescent="0.35">
      <c r="A47" s="25" t="s">
        <v>113</v>
      </c>
      <c r="B47" s="25" t="s">
        <v>114</v>
      </c>
      <c r="C47" s="25" t="s">
        <v>149</v>
      </c>
      <c r="D47" s="25" t="s">
        <v>150</v>
      </c>
      <c r="E47" s="80">
        <v>2</v>
      </c>
      <c r="F47" s="32">
        <f t="shared" si="15"/>
        <v>0</v>
      </c>
      <c r="G47" s="34">
        <f t="shared" si="16"/>
        <v>0</v>
      </c>
      <c r="H47" s="28">
        <f t="shared" si="17"/>
        <v>0</v>
      </c>
      <c r="I47" s="28">
        <f t="shared" si="18"/>
        <v>0</v>
      </c>
      <c r="J47" s="49">
        <v>0</v>
      </c>
      <c r="K47" s="47">
        <v>0</v>
      </c>
      <c r="L47" s="47">
        <v>0</v>
      </c>
      <c r="M47" s="47">
        <v>0</v>
      </c>
      <c r="N47" s="47">
        <v>0</v>
      </c>
      <c r="O47" s="47">
        <v>0</v>
      </c>
      <c r="P47" s="47">
        <v>0</v>
      </c>
      <c r="Q47" s="47">
        <v>0</v>
      </c>
      <c r="R47" s="47">
        <v>0</v>
      </c>
      <c r="S47" s="48">
        <v>0</v>
      </c>
      <c r="T47" s="49">
        <v>0</v>
      </c>
      <c r="U47" s="47">
        <v>0</v>
      </c>
      <c r="V47" s="47">
        <v>0</v>
      </c>
      <c r="W47" s="47">
        <v>0</v>
      </c>
      <c r="X47" s="47">
        <v>0</v>
      </c>
      <c r="Y47" s="47">
        <v>0</v>
      </c>
      <c r="Z47" s="47">
        <v>0</v>
      </c>
      <c r="AA47" s="47">
        <v>0</v>
      </c>
      <c r="AB47" s="47">
        <v>0</v>
      </c>
      <c r="AC47" s="48">
        <v>0</v>
      </c>
      <c r="AD47" s="55">
        <v>0</v>
      </c>
      <c r="AE47" s="47">
        <v>0</v>
      </c>
      <c r="AF47" s="47">
        <v>0</v>
      </c>
      <c r="AG47" s="47">
        <v>0</v>
      </c>
      <c r="AH47" s="47">
        <v>0</v>
      </c>
      <c r="AI47" s="47">
        <v>0</v>
      </c>
      <c r="AJ47" s="47">
        <v>0</v>
      </c>
      <c r="AK47" s="47">
        <v>0</v>
      </c>
      <c r="AL47" s="47">
        <v>0</v>
      </c>
      <c r="AM47" s="47">
        <v>0</v>
      </c>
      <c r="AN47" s="28">
        <f t="shared" si="19"/>
        <v>0</v>
      </c>
      <c r="AO47" s="28">
        <f t="shared" si="20"/>
        <v>0</v>
      </c>
      <c r="AP47" s="28">
        <f t="shared" si="21"/>
        <v>0</v>
      </c>
      <c r="AQ47" s="28">
        <f t="shared" si="22"/>
        <v>0</v>
      </c>
      <c r="AR47" s="28">
        <f t="shared" si="23"/>
        <v>0</v>
      </c>
      <c r="AS47" s="28">
        <f t="shared" si="24"/>
        <v>0</v>
      </c>
      <c r="AT47" s="28">
        <f t="shared" si="25"/>
        <v>0</v>
      </c>
      <c r="AU47" s="28">
        <f t="shared" si="26"/>
        <v>0</v>
      </c>
      <c r="AV47" s="28">
        <f t="shared" si="27"/>
        <v>0</v>
      </c>
      <c r="AW47" s="28">
        <f t="shared" si="28"/>
        <v>0</v>
      </c>
      <c r="AX47" s="28">
        <f t="shared" si="29"/>
        <v>0</v>
      </c>
    </row>
    <row r="48" spans="1:50" x14ac:dyDescent="0.35">
      <c r="A48" s="25" t="s">
        <v>113</v>
      </c>
      <c r="B48" s="25" t="s">
        <v>114</v>
      </c>
      <c r="C48" s="25" t="s">
        <v>151</v>
      </c>
      <c r="D48" s="25" t="s">
        <v>152</v>
      </c>
      <c r="E48" s="80">
        <v>3</v>
      </c>
      <c r="F48" s="32">
        <f t="shared" si="15"/>
        <v>0</v>
      </c>
      <c r="G48" s="34">
        <f t="shared" si="16"/>
        <v>0</v>
      </c>
      <c r="H48" s="28">
        <f t="shared" si="17"/>
        <v>0</v>
      </c>
      <c r="I48" s="28">
        <f t="shared" si="18"/>
        <v>0</v>
      </c>
      <c r="J48" s="49">
        <v>0</v>
      </c>
      <c r="K48" s="47">
        <v>0</v>
      </c>
      <c r="L48" s="47">
        <v>0</v>
      </c>
      <c r="M48" s="47">
        <v>0</v>
      </c>
      <c r="N48" s="47">
        <v>0</v>
      </c>
      <c r="O48" s="47">
        <v>0</v>
      </c>
      <c r="P48" s="47">
        <v>0</v>
      </c>
      <c r="Q48" s="47">
        <v>0</v>
      </c>
      <c r="R48" s="47">
        <v>0</v>
      </c>
      <c r="S48" s="48">
        <v>0</v>
      </c>
      <c r="T48" s="49">
        <v>0</v>
      </c>
      <c r="U48" s="47">
        <v>0</v>
      </c>
      <c r="V48" s="47">
        <v>0</v>
      </c>
      <c r="W48" s="47">
        <v>0</v>
      </c>
      <c r="X48" s="47">
        <v>0</v>
      </c>
      <c r="Y48" s="47">
        <v>0</v>
      </c>
      <c r="Z48" s="47">
        <v>0</v>
      </c>
      <c r="AA48" s="47">
        <v>0</v>
      </c>
      <c r="AB48" s="47">
        <v>0</v>
      </c>
      <c r="AC48" s="48">
        <v>0</v>
      </c>
      <c r="AD48" s="55">
        <v>0</v>
      </c>
      <c r="AE48" s="47">
        <v>0</v>
      </c>
      <c r="AF48" s="47">
        <v>0</v>
      </c>
      <c r="AG48" s="47">
        <v>0</v>
      </c>
      <c r="AH48" s="47">
        <v>0</v>
      </c>
      <c r="AI48" s="47">
        <v>0</v>
      </c>
      <c r="AJ48" s="47">
        <v>0</v>
      </c>
      <c r="AK48" s="47">
        <v>0</v>
      </c>
      <c r="AL48" s="47">
        <v>0</v>
      </c>
      <c r="AM48" s="47">
        <v>0</v>
      </c>
      <c r="AN48" s="28">
        <f t="shared" si="19"/>
        <v>0</v>
      </c>
      <c r="AO48" s="28">
        <f t="shared" si="20"/>
        <v>0</v>
      </c>
      <c r="AP48" s="28">
        <f t="shared" si="21"/>
        <v>0</v>
      </c>
      <c r="AQ48" s="28">
        <f t="shared" si="22"/>
        <v>0</v>
      </c>
      <c r="AR48" s="28">
        <f t="shared" si="23"/>
        <v>0</v>
      </c>
      <c r="AS48" s="28">
        <f t="shared" si="24"/>
        <v>0</v>
      </c>
      <c r="AT48" s="28">
        <f t="shared" si="25"/>
        <v>0</v>
      </c>
      <c r="AU48" s="28">
        <f t="shared" si="26"/>
        <v>0</v>
      </c>
      <c r="AV48" s="28">
        <f t="shared" si="27"/>
        <v>0</v>
      </c>
      <c r="AW48" s="28">
        <f t="shared" si="28"/>
        <v>0</v>
      </c>
      <c r="AX48" s="28">
        <f t="shared" si="29"/>
        <v>0</v>
      </c>
    </row>
    <row r="49" spans="1:50" x14ac:dyDescent="0.35">
      <c r="A49" s="25" t="s">
        <v>113</v>
      </c>
      <c r="B49" s="25" t="s">
        <v>114</v>
      </c>
      <c r="C49" s="25" t="s">
        <v>153</v>
      </c>
      <c r="D49" s="25" t="s">
        <v>154</v>
      </c>
      <c r="E49" s="80">
        <v>3</v>
      </c>
      <c r="F49" s="32">
        <f t="shared" si="15"/>
        <v>226.9736842105263</v>
      </c>
      <c r="G49" s="34">
        <f t="shared" si="16"/>
        <v>128.28947368421052</v>
      </c>
      <c r="H49" s="28">
        <f t="shared" si="17"/>
        <v>39.473684210526315</v>
      </c>
      <c r="I49" s="28">
        <f t="shared" si="18"/>
        <v>59.210526315789473</v>
      </c>
      <c r="J49" s="49">
        <v>9.8684210526315788</v>
      </c>
      <c r="K49" s="47">
        <v>9.8684210526315788</v>
      </c>
      <c r="L49" s="47">
        <v>19.736842105263158</v>
      </c>
      <c r="M49" s="47">
        <v>19.736842105263158</v>
      </c>
      <c r="N49" s="47">
        <v>39.473684210526315</v>
      </c>
      <c r="O49" s="47">
        <v>29.605263157894736</v>
      </c>
      <c r="P49" s="47">
        <v>0</v>
      </c>
      <c r="Q49" s="47">
        <v>0</v>
      </c>
      <c r="R49" s="47">
        <v>0</v>
      </c>
      <c r="S49" s="48">
        <v>0</v>
      </c>
      <c r="T49" s="49">
        <v>0</v>
      </c>
      <c r="U49" s="47">
        <v>0</v>
      </c>
      <c r="V49" s="47">
        <v>9.8684210526315788</v>
      </c>
      <c r="W49" s="47">
        <v>9.8684210526315788</v>
      </c>
      <c r="X49" s="47">
        <v>9.8684210526315788</v>
      </c>
      <c r="Y49" s="47">
        <v>9.8684210526315788</v>
      </c>
      <c r="Z49" s="47">
        <v>0</v>
      </c>
      <c r="AA49" s="47">
        <v>0</v>
      </c>
      <c r="AB49" s="47">
        <v>0</v>
      </c>
      <c r="AC49" s="48">
        <v>0</v>
      </c>
      <c r="AD49" s="55">
        <v>0</v>
      </c>
      <c r="AE49" s="47">
        <v>0</v>
      </c>
      <c r="AF49" s="47">
        <v>9.8684210526315788</v>
      </c>
      <c r="AG49" s="47">
        <v>9.8684210526315788</v>
      </c>
      <c r="AH49" s="47">
        <v>19.736842105263158</v>
      </c>
      <c r="AI49" s="47">
        <v>19.736842105263158</v>
      </c>
      <c r="AJ49" s="47">
        <v>0</v>
      </c>
      <c r="AK49" s="47">
        <v>0</v>
      </c>
      <c r="AL49" s="47">
        <v>0</v>
      </c>
      <c r="AM49" s="47">
        <v>0</v>
      </c>
      <c r="AN49" s="28">
        <f t="shared" si="19"/>
        <v>9.8684210526315788</v>
      </c>
      <c r="AO49" s="28">
        <f t="shared" si="20"/>
        <v>9.8684210526315788</v>
      </c>
      <c r="AP49" s="28">
        <f t="shared" si="21"/>
        <v>39.473684210526315</v>
      </c>
      <c r="AQ49" s="28">
        <f t="shared" si="22"/>
        <v>39.473684210526315</v>
      </c>
      <c r="AR49" s="28">
        <f t="shared" si="23"/>
        <v>69.078947368421041</v>
      </c>
      <c r="AS49" s="28">
        <f t="shared" si="24"/>
        <v>59.210526315789473</v>
      </c>
      <c r="AT49" s="28">
        <f t="shared" si="25"/>
        <v>0</v>
      </c>
      <c r="AU49" s="28">
        <f t="shared" si="26"/>
        <v>0</v>
      </c>
      <c r="AV49" s="28">
        <f t="shared" si="27"/>
        <v>0</v>
      </c>
      <c r="AW49" s="28">
        <f t="shared" si="28"/>
        <v>0</v>
      </c>
      <c r="AX49" s="28">
        <f t="shared" si="29"/>
        <v>226.9736842105263</v>
      </c>
    </row>
    <row r="50" spans="1:50" x14ac:dyDescent="0.35">
      <c r="A50" s="25" t="s">
        <v>113</v>
      </c>
      <c r="B50" s="25" t="s">
        <v>114</v>
      </c>
      <c r="C50" s="25" t="s">
        <v>155</v>
      </c>
      <c r="D50" s="25" t="s">
        <v>156</v>
      </c>
      <c r="E50" s="80">
        <v>4</v>
      </c>
      <c r="F50" s="32">
        <f t="shared" si="15"/>
        <v>276.31578947368416</v>
      </c>
      <c r="G50" s="34">
        <f t="shared" si="16"/>
        <v>167.76315789473682</v>
      </c>
      <c r="H50" s="28">
        <f t="shared" si="17"/>
        <v>49.34210526315789</v>
      </c>
      <c r="I50" s="28">
        <f t="shared" si="18"/>
        <v>59.210526315789473</v>
      </c>
      <c r="J50" s="49">
        <v>9.8684210526315788</v>
      </c>
      <c r="K50" s="47">
        <v>9.8684210526315788</v>
      </c>
      <c r="L50" s="47">
        <v>29.605263157894736</v>
      </c>
      <c r="M50" s="47">
        <v>29.605263157894736</v>
      </c>
      <c r="N50" s="47">
        <v>49.34210526315789</v>
      </c>
      <c r="O50" s="47">
        <v>39.473684210526315</v>
      </c>
      <c r="P50" s="47">
        <v>0</v>
      </c>
      <c r="Q50" s="47">
        <v>0</v>
      </c>
      <c r="R50" s="47">
        <v>0</v>
      </c>
      <c r="S50" s="48">
        <v>0</v>
      </c>
      <c r="T50" s="49">
        <v>0</v>
      </c>
      <c r="U50" s="47">
        <v>0</v>
      </c>
      <c r="V50" s="47">
        <v>9.8684210526315788</v>
      </c>
      <c r="W50" s="47">
        <v>9.8684210526315788</v>
      </c>
      <c r="X50" s="47">
        <v>19.736842105263158</v>
      </c>
      <c r="Y50" s="47">
        <v>9.8684210526315788</v>
      </c>
      <c r="Z50" s="47">
        <v>0</v>
      </c>
      <c r="AA50" s="47">
        <v>0</v>
      </c>
      <c r="AB50" s="47">
        <v>0</v>
      </c>
      <c r="AC50" s="48">
        <v>0</v>
      </c>
      <c r="AD50" s="55">
        <v>0</v>
      </c>
      <c r="AE50" s="47">
        <v>0</v>
      </c>
      <c r="AF50" s="47">
        <v>9.8684210526315788</v>
      </c>
      <c r="AG50" s="47">
        <v>9.8684210526315788</v>
      </c>
      <c r="AH50" s="47">
        <v>19.736842105263158</v>
      </c>
      <c r="AI50" s="47">
        <v>19.736842105263158</v>
      </c>
      <c r="AJ50" s="47">
        <v>0</v>
      </c>
      <c r="AK50" s="47">
        <v>0</v>
      </c>
      <c r="AL50" s="47">
        <v>0</v>
      </c>
      <c r="AM50" s="47">
        <v>0</v>
      </c>
      <c r="AN50" s="28">
        <f t="shared" si="19"/>
        <v>9.8684210526315788</v>
      </c>
      <c r="AO50" s="28">
        <f t="shared" si="20"/>
        <v>9.8684210526315788</v>
      </c>
      <c r="AP50" s="28">
        <f t="shared" si="21"/>
        <v>49.34210526315789</v>
      </c>
      <c r="AQ50" s="28">
        <f t="shared" si="22"/>
        <v>49.34210526315789</v>
      </c>
      <c r="AR50" s="28">
        <f t="shared" si="23"/>
        <v>88.815789473684191</v>
      </c>
      <c r="AS50" s="28">
        <f t="shared" si="24"/>
        <v>69.078947368421041</v>
      </c>
      <c r="AT50" s="28">
        <f t="shared" si="25"/>
        <v>0</v>
      </c>
      <c r="AU50" s="28">
        <f t="shared" si="26"/>
        <v>0</v>
      </c>
      <c r="AV50" s="28">
        <f t="shared" si="27"/>
        <v>0</v>
      </c>
      <c r="AW50" s="28">
        <f t="shared" si="28"/>
        <v>0</v>
      </c>
      <c r="AX50" s="28">
        <f t="shared" si="29"/>
        <v>276.31578947368416</v>
      </c>
    </row>
    <row r="51" spans="1:50" x14ac:dyDescent="0.35">
      <c r="A51" s="25" t="s">
        <v>113</v>
      </c>
      <c r="B51" s="25" t="s">
        <v>114</v>
      </c>
      <c r="C51" s="25" t="s">
        <v>157</v>
      </c>
      <c r="D51" s="25" t="s">
        <v>158</v>
      </c>
      <c r="E51" s="80">
        <v>0</v>
      </c>
      <c r="F51" s="32">
        <f t="shared" si="15"/>
        <v>0</v>
      </c>
      <c r="G51" s="34">
        <f t="shared" si="16"/>
        <v>0</v>
      </c>
      <c r="H51" s="28">
        <f t="shared" si="17"/>
        <v>0</v>
      </c>
      <c r="I51" s="28">
        <f t="shared" si="18"/>
        <v>0</v>
      </c>
      <c r="J51" s="49">
        <v>0</v>
      </c>
      <c r="K51" s="47">
        <v>0</v>
      </c>
      <c r="L51" s="47">
        <v>0</v>
      </c>
      <c r="M51" s="47">
        <v>0</v>
      </c>
      <c r="N51" s="47">
        <v>0</v>
      </c>
      <c r="O51" s="47">
        <v>0</v>
      </c>
      <c r="P51" s="47">
        <v>0</v>
      </c>
      <c r="Q51" s="47">
        <v>0</v>
      </c>
      <c r="R51" s="47">
        <v>0</v>
      </c>
      <c r="S51" s="48">
        <v>0</v>
      </c>
      <c r="T51" s="49">
        <v>0</v>
      </c>
      <c r="U51" s="47">
        <v>0</v>
      </c>
      <c r="V51" s="47">
        <v>0</v>
      </c>
      <c r="W51" s="47">
        <v>0</v>
      </c>
      <c r="X51" s="47">
        <v>0</v>
      </c>
      <c r="Y51" s="47">
        <v>0</v>
      </c>
      <c r="Z51" s="47">
        <v>0</v>
      </c>
      <c r="AA51" s="47">
        <v>0</v>
      </c>
      <c r="AB51" s="47">
        <v>0</v>
      </c>
      <c r="AC51" s="48">
        <v>0</v>
      </c>
      <c r="AD51" s="55">
        <v>0</v>
      </c>
      <c r="AE51" s="47">
        <v>0</v>
      </c>
      <c r="AF51" s="47">
        <v>0</v>
      </c>
      <c r="AG51" s="47">
        <v>0</v>
      </c>
      <c r="AH51" s="47">
        <v>0</v>
      </c>
      <c r="AI51" s="47">
        <v>0</v>
      </c>
      <c r="AJ51" s="47">
        <v>0</v>
      </c>
      <c r="AK51" s="47">
        <v>0</v>
      </c>
      <c r="AL51" s="47">
        <v>0</v>
      </c>
      <c r="AM51" s="47">
        <v>0</v>
      </c>
      <c r="AN51" s="28">
        <f t="shared" si="19"/>
        <v>0</v>
      </c>
      <c r="AO51" s="28">
        <f t="shared" si="20"/>
        <v>0</v>
      </c>
      <c r="AP51" s="28">
        <f t="shared" si="21"/>
        <v>0</v>
      </c>
      <c r="AQ51" s="28">
        <f t="shared" si="22"/>
        <v>0</v>
      </c>
      <c r="AR51" s="28">
        <f t="shared" si="23"/>
        <v>0</v>
      </c>
      <c r="AS51" s="28">
        <f t="shared" si="24"/>
        <v>0</v>
      </c>
      <c r="AT51" s="28">
        <f t="shared" si="25"/>
        <v>0</v>
      </c>
      <c r="AU51" s="28">
        <f t="shared" si="26"/>
        <v>0</v>
      </c>
      <c r="AV51" s="28">
        <f t="shared" si="27"/>
        <v>0</v>
      </c>
      <c r="AW51" s="28">
        <f t="shared" si="28"/>
        <v>0</v>
      </c>
      <c r="AX51" s="28">
        <f t="shared" si="29"/>
        <v>0</v>
      </c>
    </row>
    <row r="52" spans="1:50" x14ac:dyDescent="0.35">
      <c r="A52" s="25" t="s">
        <v>113</v>
      </c>
      <c r="B52" s="25" t="s">
        <v>114</v>
      </c>
      <c r="C52" s="25" t="s">
        <v>159</v>
      </c>
      <c r="D52" s="25" t="s">
        <v>160</v>
      </c>
      <c r="E52" s="80">
        <v>4</v>
      </c>
      <c r="F52" s="32">
        <f t="shared" si="15"/>
        <v>0</v>
      </c>
      <c r="G52" s="34">
        <f t="shared" si="16"/>
        <v>0</v>
      </c>
      <c r="H52" s="28">
        <f t="shared" si="17"/>
        <v>0</v>
      </c>
      <c r="I52" s="28">
        <f t="shared" si="18"/>
        <v>0</v>
      </c>
      <c r="J52" s="49">
        <v>0</v>
      </c>
      <c r="K52" s="47">
        <v>0</v>
      </c>
      <c r="L52" s="47">
        <v>0</v>
      </c>
      <c r="M52" s="47">
        <v>0</v>
      </c>
      <c r="N52" s="47">
        <v>0</v>
      </c>
      <c r="O52" s="47">
        <v>0</v>
      </c>
      <c r="P52" s="47">
        <v>0</v>
      </c>
      <c r="Q52" s="47">
        <v>0</v>
      </c>
      <c r="R52" s="47">
        <v>0</v>
      </c>
      <c r="S52" s="48">
        <v>0</v>
      </c>
      <c r="T52" s="49">
        <v>0</v>
      </c>
      <c r="U52" s="47">
        <v>0</v>
      </c>
      <c r="V52" s="47">
        <v>0</v>
      </c>
      <c r="W52" s="47">
        <v>0</v>
      </c>
      <c r="X52" s="47">
        <v>0</v>
      </c>
      <c r="Y52" s="47">
        <v>0</v>
      </c>
      <c r="Z52" s="47">
        <v>0</v>
      </c>
      <c r="AA52" s="47">
        <v>0</v>
      </c>
      <c r="AB52" s="47">
        <v>0</v>
      </c>
      <c r="AC52" s="48">
        <v>0</v>
      </c>
      <c r="AD52" s="55">
        <v>0</v>
      </c>
      <c r="AE52" s="47">
        <v>0</v>
      </c>
      <c r="AF52" s="47">
        <v>0</v>
      </c>
      <c r="AG52" s="47">
        <v>0</v>
      </c>
      <c r="AH52" s="47">
        <v>0</v>
      </c>
      <c r="AI52" s="47">
        <v>0</v>
      </c>
      <c r="AJ52" s="47">
        <v>0</v>
      </c>
      <c r="AK52" s="47">
        <v>0</v>
      </c>
      <c r="AL52" s="47">
        <v>0</v>
      </c>
      <c r="AM52" s="47">
        <v>0</v>
      </c>
      <c r="AN52" s="28">
        <f t="shared" si="19"/>
        <v>0</v>
      </c>
      <c r="AO52" s="28">
        <f t="shared" si="20"/>
        <v>0</v>
      </c>
      <c r="AP52" s="28">
        <f t="shared" si="21"/>
        <v>0</v>
      </c>
      <c r="AQ52" s="28">
        <f t="shared" si="22"/>
        <v>0</v>
      </c>
      <c r="AR52" s="28">
        <f t="shared" si="23"/>
        <v>0</v>
      </c>
      <c r="AS52" s="28">
        <f t="shared" si="24"/>
        <v>0</v>
      </c>
      <c r="AT52" s="28">
        <f t="shared" si="25"/>
        <v>0</v>
      </c>
      <c r="AU52" s="28">
        <f t="shared" si="26"/>
        <v>0</v>
      </c>
      <c r="AV52" s="28">
        <f t="shared" si="27"/>
        <v>0</v>
      </c>
      <c r="AW52" s="28">
        <f t="shared" si="28"/>
        <v>0</v>
      </c>
      <c r="AX52" s="28">
        <f t="shared" si="29"/>
        <v>0</v>
      </c>
    </row>
    <row r="53" spans="1:50" x14ac:dyDescent="0.35">
      <c r="A53" s="25" t="s">
        <v>113</v>
      </c>
      <c r="B53" s="25" t="s">
        <v>114</v>
      </c>
      <c r="C53" s="25" t="s">
        <v>161</v>
      </c>
      <c r="D53" s="25" t="s">
        <v>162</v>
      </c>
      <c r="E53" s="80">
        <v>4</v>
      </c>
      <c r="F53" s="32">
        <f t="shared" si="15"/>
        <v>59.210526315789473</v>
      </c>
      <c r="G53" s="34">
        <f t="shared" si="16"/>
        <v>39.473684210526315</v>
      </c>
      <c r="H53" s="28">
        <f t="shared" si="17"/>
        <v>0</v>
      </c>
      <c r="I53" s="28">
        <f t="shared" si="18"/>
        <v>19.736842105263158</v>
      </c>
      <c r="J53" s="49">
        <v>0</v>
      </c>
      <c r="K53" s="47">
        <v>0</v>
      </c>
      <c r="L53" s="47">
        <v>9.8684210526315788</v>
      </c>
      <c r="M53" s="47">
        <v>9.8684210526315788</v>
      </c>
      <c r="N53" s="47">
        <v>9.8684210526315788</v>
      </c>
      <c r="O53" s="47">
        <v>9.8684210526315788</v>
      </c>
      <c r="P53" s="47">
        <v>0</v>
      </c>
      <c r="Q53" s="47">
        <v>0</v>
      </c>
      <c r="R53" s="47">
        <v>0</v>
      </c>
      <c r="S53" s="48">
        <v>0</v>
      </c>
      <c r="T53" s="49">
        <v>0</v>
      </c>
      <c r="U53" s="47">
        <v>0</v>
      </c>
      <c r="V53" s="47">
        <v>0</v>
      </c>
      <c r="W53" s="47">
        <v>0</v>
      </c>
      <c r="X53" s="47">
        <v>0</v>
      </c>
      <c r="Y53" s="47">
        <v>0</v>
      </c>
      <c r="Z53" s="47">
        <v>0</v>
      </c>
      <c r="AA53" s="47">
        <v>0</v>
      </c>
      <c r="AB53" s="47">
        <v>0</v>
      </c>
      <c r="AC53" s="48">
        <v>0</v>
      </c>
      <c r="AD53" s="55">
        <v>0</v>
      </c>
      <c r="AE53" s="47">
        <v>0</v>
      </c>
      <c r="AF53" s="47">
        <v>0</v>
      </c>
      <c r="AG53" s="47">
        <v>0</v>
      </c>
      <c r="AH53" s="47">
        <v>9.8684210526315788</v>
      </c>
      <c r="AI53" s="47">
        <v>9.8684210526315788</v>
      </c>
      <c r="AJ53" s="47">
        <v>0</v>
      </c>
      <c r="AK53" s="47">
        <v>0</v>
      </c>
      <c r="AL53" s="47">
        <v>0</v>
      </c>
      <c r="AM53" s="47">
        <v>0</v>
      </c>
      <c r="AN53" s="28">
        <f t="shared" si="19"/>
        <v>0</v>
      </c>
      <c r="AO53" s="28">
        <f t="shared" si="20"/>
        <v>0</v>
      </c>
      <c r="AP53" s="28">
        <f t="shared" si="21"/>
        <v>9.8684210526315788</v>
      </c>
      <c r="AQ53" s="28">
        <f t="shared" si="22"/>
        <v>9.8684210526315788</v>
      </c>
      <c r="AR53" s="28">
        <f t="shared" si="23"/>
        <v>19.736842105263158</v>
      </c>
      <c r="AS53" s="28">
        <f t="shared" si="24"/>
        <v>19.736842105263158</v>
      </c>
      <c r="AT53" s="28">
        <f t="shared" si="25"/>
        <v>0</v>
      </c>
      <c r="AU53" s="28">
        <f t="shared" si="26"/>
        <v>0</v>
      </c>
      <c r="AV53" s="28">
        <f t="shared" si="27"/>
        <v>0</v>
      </c>
      <c r="AW53" s="28">
        <f t="shared" si="28"/>
        <v>0</v>
      </c>
      <c r="AX53" s="28">
        <f t="shared" si="29"/>
        <v>59.210526315789473</v>
      </c>
    </row>
    <row r="54" spans="1:50" x14ac:dyDescent="0.35">
      <c r="A54" s="25" t="s">
        <v>113</v>
      </c>
      <c r="B54" s="25" t="s">
        <v>114</v>
      </c>
      <c r="C54" s="25" t="s">
        <v>163</v>
      </c>
      <c r="D54" s="25" t="s">
        <v>164</v>
      </c>
      <c r="E54" s="80">
        <v>3</v>
      </c>
      <c r="F54" s="32">
        <f t="shared" si="15"/>
        <v>286.18421052631572</v>
      </c>
      <c r="G54" s="34">
        <f t="shared" si="16"/>
        <v>167.76315789473682</v>
      </c>
      <c r="H54" s="28">
        <f t="shared" si="17"/>
        <v>49.34210526315789</v>
      </c>
      <c r="I54" s="28">
        <f t="shared" si="18"/>
        <v>69.078947368421041</v>
      </c>
      <c r="J54" s="49">
        <v>9.8684210526315788</v>
      </c>
      <c r="K54" s="47">
        <v>9.8684210526315788</v>
      </c>
      <c r="L54" s="47">
        <v>29.605263157894736</v>
      </c>
      <c r="M54" s="47">
        <v>29.605263157894736</v>
      </c>
      <c r="N54" s="47">
        <v>49.34210526315789</v>
      </c>
      <c r="O54" s="47">
        <v>39.473684210526315</v>
      </c>
      <c r="P54" s="47">
        <v>0</v>
      </c>
      <c r="Q54" s="47">
        <v>0</v>
      </c>
      <c r="R54" s="47">
        <v>0</v>
      </c>
      <c r="S54" s="48">
        <v>0</v>
      </c>
      <c r="T54" s="49">
        <v>0</v>
      </c>
      <c r="U54" s="47">
        <v>0</v>
      </c>
      <c r="V54" s="47">
        <v>9.8684210526315788</v>
      </c>
      <c r="W54" s="47">
        <v>9.8684210526315788</v>
      </c>
      <c r="X54" s="47">
        <v>19.736842105263158</v>
      </c>
      <c r="Y54" s="47">
        <v>9.8684210526315788</v>
      </c>
      <c r="Z54" s="47">
        <v>0</v>
      </c>
      <c r="AA54" s="47">
        <v>0</v>
      </c>
      <c r="AB54" s="47">
        <v>0</v>
      </c>
      <c r="AC54" s="48">
        <v>0</v>
      </c>
      <c r="AD54" s="55">
        <v>0</v>
      </c>
      <c r="AE54" s="47">
        <v>0</v>
      </c>
      <c r="AF54" s="47">
        <v>19.736842105263158</v>
      </c>
      <c r="AG54" s="47">
        <v>9.8684210526315788</v>
      </c>
      <c r="AH54" s="47">
        <v>19.736842105263158</v>
      </c>
      <c r="AI54" s="47">
        <v>19.736842105263158</v>
      </c>
      <c r="AJ54" s="47">
        <v>0</v>
      </c>
      <c r="AK54" s="47">
        <v>0</v>
      </c>
      <c r="AL54" s="47">
        <v>0</v>
      </c>
      <c r="AM54" s="47">
        <v>0</v>
      </c>
      <c r="AN54" s="28">
        <f t="shared" si="19"/>
        <v>9.8684210526315788</v>
      </c>
      <c r="AO54" s="28">
        <f t="shared" si="20"/>
        <v>9.8684210526315788</v>
      </c>
      <c r="AP54" s="28">
        <f t="shared" si="21"/>
        <v>59.210526315789473</v>
      </c>
      <c r="AQ54" s="28">
        <f t="shared" si="22"/>
        <v>49.34210526315789</v>
      </c>
      <c r="AR54" s="28">
        <f t="shared" si="23"/>
        <v>88.815789473684191</v>
      </c>
      <c r="AS54" s="28">
        <f t="shared" si="24"/>
        <v>69.078947368421041</v>
      </c>
      <c r="AT54" s="28">
        <f t="shared" si="25"/>
        <v>0</v>
      </c>
      <c r="AU54" s="28">
        <f t="shared" si="26"/>
        <v>0</v>
      </c>
      <c r="AV54" s="28">
        <f t="shared" si="27"/>
        <v>0</v>
      </c>
      <c r="AW54" s="28">
        <f t="shared" si="28"/>
        <v>0</v>
      </c>
      <c r="AX54" s="28">
        <f t="shared" si="29"/>
        <v>286.18421052631572</v>
      </c>
    </row>
    <row r="55" spans="1:50" x14ac:dyDescent="0.35">
      <c r="A55" s="25" t="s">
        <v>113</v>
      </c>
      <c r="B55" s="25" t="s">
        <v>114</v>
      </c>
      <c r="C55" s="25" t="s">
        <v>165</v>
      </c>
      <c r="D55" s="25" t="s">
        <v>166</v>
      </c>
      <c r="E55" s="80">
        <v>2</v>
      </c>
      <c r="F55" s="32">
        <f t="shared" si="15"/>
        <v>0</v>
      </c>
      <c r="G55" s="34">
        <f t="shared" si="16"/>
        <v>0</v>
      </c>
      <c r="H55" s="28">
        <f t="shared" si="17"/>
        <v>0</v>
      </c>
      <c r="I55" s="28">
        <f t="shared" si="18"/>
        <v>0</v>
      </c>
      <c r="J55" s="49">
        <v>0</v>
      </c>
      <c r="K55" s="47">
        <v>0</v>
      </c>
      <c r="L55" s="47">
        <v>0</v>
      </c>
      <c r="M55" s="47">
        <v>0</v>
      </c>
      <c r="N55" s="47">
        <v>0</v>
      </c>
      <c r="O55" s="47">
        <v>0</v>
      </c>
      <c r="P55" s="47">
        <v>0</v>
      </c>
      <c r="Q55" s="47">
        <v>0</v>
      </c>
      <c r="R55" s="47">
        <v>0</v>
      </c>
      <c r="S55" s="48">
        <v>0</v>
      </c>
      <c r="T55" s="49">
        <v>0</v>
      </c>
      <c r="U55" s="47">
        <v>0</v>
      </c>
      <c r="V55" s="47">
        <v>0</v>
      </c>
      <c r="W55" s="47">
        <v>0</v>
      </c>
      <c r="X55" s="47">
        <v>0</v>
      </c>
      <c r="Y55" s="47">
        <v>0</v>
      </c>
      <c r="Z55" s="47">
        <v>0</v>
      </c>
      <c r="AA55" s="47">
        <v>0</v>
      </c>
      <c r="AB55" s="47">
        <v>0</v>
      </c>
      <c r="AC55" s="48">
        <v>0</v>
      </c>
      <c r="AD55" s="55">
        <v>0</v>
      </c>
      <c r="AE55" s="47">
        <v>0</v>
      </c>
      <c r="AF55" s="47">
        <v>0</v>
      </c>
      <c r="AG55" s="47">
        <v>0</v>
      </c>
      <c r="AH55" s="47">
        <v>0</v>
      </c>
      <c r="AI55" s="47">
        <v>0</v>
      </c>
      <c r="AJ55" s="47">
        <v>0</v>
      </c>
      <c r="AK55" s="47">
        <v>0</v>
      </c>
      <c r="AL55" s="47">
        <v>0</v>
      </c>
      <c r="AM55" s="47">
        <v>0</v>
      </c>
      <c r="AN55" s="28">
        <f t="shared" si="19"/>
        <v>0</v>
      </c>
      <c r="AO55" s="28">
        <f t="shared" si="20"/>
        <v>0</v>
      </c>
      <c r="AP55" s="28">
        <f t="shared" si="21"/>
        <v>0</v>
      </c>
      <c r="AQ55" s="28">
        <f t="shared" si="22"/>
        <v>0</v>
      </c>
      <c r="AR55" s="28">
        <f t="shared" si="23"/>
        <v>0</v>
      </c>
      <c r="AS55" s="28">
        <f t="shared" si="24"/>
        <v>0</v>
      </c>
      <c r="AT55" s="28">
        <f t="shared" si="25"/>
        <v>0</v>
      </c>
      <c r="AU55" s="28">
        <f t="shared" si="26"/>
        <v>0</v>
      </c>
      <c r="AV55" s="28">
        <f t="shared" si="27"/>
        <v>0</v>
      </c>
      <c r="AW55" s="28">
        <f t="shared" si="28"/>
        <v>0</v>
      </c>
      <c r="AX55" s="28">
        <f t="shared" si="29"/>
        <v>0</v>
      </c>
    </row>
    <row r="56" spans="1:50" x14ac:dyDescent="0.35">
      <c r="A56" s="25" t="s">
        <v>113</v>
      </c>
      <c r="B56" s="25" t="s">
        <v>114</v>
      </c>
      <c r="C56" s="25" t="s">
        <v>167</v>
      </c>
      <c r="D56" s="25" t="s">
        <v>168</v>
      </c>
      <c r="E56" s="80">
        <v>2</v>
      </c>
      <c r="F56" s="32">
        <f t="shared" si="15"/>
        <v>0</v>
      </c>
      <c r="G56" s="34">
        <f t="shared" si="16"/>
        <v>0</v>
      </c>
      <c r="H56" s="28">
        <f t="shared" si="17"/>
        <v>0</v>
      </c>
      <c r="I56" s="28">
        <f t="shared" si="18"/>
        <v>0</v>
      </c>
      <c r="J56" s="49">
        <v>0</v>
      </c>
      <c r="K56" s="47">
        <v>0</v>
      </c>
      <c r="L56" s="47">
        <v>0</v>
      </c>
      <c r="M56" s="47">
        <v>0</v>
      </c>
      <c r="N56" s="47">
        <v>0</v>
      </c>
      <c r="O56" s="47">
        <v>0</v>
      </c>
      <c r="P56" s="47">
        <v>0</v>
      </c>
      <c r="Q56" s="47">
        <v>0</v>
      </c>
      <c r="R56" s="47">
        <v>0</v>
      </c>
      <c r="S56" s="48">
        <v>0</v>
      </c>
      <c r="T56" s="49">
        <v>0</v>
      </c>
      <c r="U56" s="47">
        <v>0</v>
      </c>
      <c r="V56" s="47">
        <v>0</v>
      </c>
      <c r="W56" s="47">
        <v>0</v>
      </c>
      <c r="X56" s="47">
        <v>0</v>
      </c>
      <c r="Y56" s="47">
        <v>0</v>
      </c>
      <c r="Z56" s="47">
        <v>0</v>
      </c>
      <c r="AA56" s="47">
        <v>0</v>
      </c>
      <c r="AB56" s="47">
        <v>0</v>
      </c>
      <c r="AC56" s="48">
        <v>0</v>
      </c>
      <c r="AD56" s="55">
        <v>0</v>
      </c>
      <c r="AE56" s="47">
        <v>0</v>
      </c>
      <c r="AF56" s="47">
        <v>0</v>
      </c>
      <c r="AG56" s="47">
        <v>0</v>
      </c>
      <c r="AH56" s="47">
        <v>0</v>
      </c>
      <c r="AI56" s="47">
        <v>0</v>
      </c>
      <c r="AJ56" s="47">
        <v>0</v>
      </c>
      <c r="AK56" s="47">
        <v>0</v>
      </c>
      <c r="AL56" s="47">
        <v>0</v>
      </c>
      <c r="AM56" s="47">
        <v>0</v>
      </c>
      <c r="AN56" s="28">
        <f t="shared" si="19"/>
        <v>0</v>
      </c>
      <c r="AO56" s="28">
        <f t="shared" si="20"/>
        <v>0</v>
      </c>
      <c r="AP56" s="28">
        <f t="shared" si="21"/>
        <v>0</v>
      </c>
      <c r="AQ56" s="28">
        <f t="shared" si="22"/>
        <v>0</v>
      </c>
      <c r="AR56" s="28">
        <f t="shared" si="23"/>
        <v>0</v>
      </c>
      <c r="AS56" s="28">
        <f t="shared" si="24"/>
        <v>0</v>
      </c>
      <c r="AT56" s="28">
        <f t="shared" si="25"/>
        <v>0</v>
      </c>
      <c r="AU56" s="28">
        <f t="shared" si="26"/>
        <v>0</v>
      </c>
      <c r="AV56" s="28">
        <f t="shared" si="27"/>
        <v>0</v>
      </c>
      <c r="AW56" s="28">
        <f t="shared" si="28"/>
        <v>0</v>
      </c>
      <c r="AX56" s="28">
        <f t="shared" si="29"/>
        <v>0</v>
      </c>
    </row>
    <row r="57" spans="1:50" x14ac:dyDescent="0.35">
      <c r="A57" s="25" t="s">
        <v>169</v>
      </c>
      <c r="B57" s="25" t="s">
        <v>170</v>
      </c>
      <c r="C57" s="25" t="s">
        <v>171</v>
      </c>
      <c r="D57" s="25" t="s">
        <v>172</v>
      </c>
      <c r="E57" s="80">
        <v>2</v>
      </c>
      <c r="F57" s="32">
        <f t="shared" si="15"/>
        <v>236.84210526315786</v>
      </c>
      <c r="G57" s="34">
        <f t="shared" si="16"/>
        <v>39.473684210526315</v>
      </c>
      <c r="H57" s="28">
        <f t="shared" si="17"/>
        <v>59.210526315789473</v>
      </c>
      <c r="I57" s="28">
        <f t="shared" si="18"/>
        <v>138.15789473684208</v>
      </c>
      <c r="J57" s="49">
        <v>0</v>
      </c>
      <c r="K57" s="47">
        <v>0</v>
      </c>
      <c r="L57" s="47">
        <v>9.8684210526315788</v>
      </c>
      <c r="M57" s="47">
        <v>9.8684210526315788</v>
      </c>
      <c r="N57" s="47">
        <v>9.8684210526315788</v>
      </c>
      <c r="O57" s="47">
        <v>9.8684210526315788</v>
      </c>
      <c r="P57" s="47">
        <v>0</v>
      </c>
      <c r="Q57" s="47">
        <v>0</v>
      </c>
      <c r="R57" s="47">
        <v>0</v>
      </c>
      <c r="S57" s="48">
        <v>0</v>
      </c>
      <c r="T57" s="49">
        <v>0</v>
      </c>
      <c r="U57" s="47">
        <v>0</v>
      </c>
      <c r="V57" s="47">
        <v>9.8684210526315788</v>
      </c>
      <c r="W57" s="47">
        <v>9.8684210526315788</v>
      </c>
      <c r="X57" s="47">
        <v>19.736842105263158</v>
      </c>
      <c r="Y57" s="47">
        <v>19.736842105263158</v>
      </c>
      <c r="Z57" s="47">
        <v>0</v>
      </c>
      <c r="AA57" s="47">
        <v>0</v>
      </c>
      <c r="AB57" s="47">
        <v>0</v>
      </c>
      <c r="AC57" s="48">
        <v>0</v>
      </c>
      <c r="AD57" s="55">
        <v>0</v>
      </c>
      <c r="AE57" s="47">
        <v>0</v>
      </c>
      <c r="AF57" s="47">
        <v>29.605263157894736</v>
      </c>
      <c r="AG57" s="47">
        <v>29.605263157894736</v>
      </c>
      <c r="AH57" s="47">
        <v>39.473684210526315</v>
      </c>
      <c r="AI57" s="47">
        <v>39.473684210526315</v>
      </c>
      <c r="AJ57" s="47">
        <v>0</v>
      </c>
      <c r="AK57" s="47">
        <v>0</v>
      </c>
      <c r="AL57" s="47">
        <v>0</v>
      </c>
      <c r="AM57" s="47">
        <v>0</v>
      </c>
      <c r="AN57" s="28">
        <f t="shared" si="19"/>
        <v>0</v>
      </c>
      <c r="AO57" s="28">
        <f t="shared" si="20"/>
        <v>0</v>
      </c>
      <c r="AP57" s="28">
        <f t="shared" si="21"/>
        <v>49.34210526315789</v>
      </c>
      <c r="AQ57" s="28">
        <f t="shared" si="22"/>
        <v>49.34210526315789</v>
      </c>
      <c r="AR57" s="28">
        <f t="shared" si="23"/>
        <v>69.078947368421055</v>
      </c>
      <c r="AS57" s="28">
        <f t="shared" si="24"/>
        <v>69.078947368421055</v>
      </c>
      <c r="AT57" s="28">
        <f t="shared" si="25"/>
        <v>0</v>
      </c>
      <c r="AU57" s="28">
        <f t="shared" si="26"/>
        <v>0</v>
      </c>
      <c r="AV57" s="28">
        <f t="shared" si="27"/>
        <v>0</v>
      </c>
      <c r="AW57" s="28">
        <f t="shared" si="28"/>
        <v>0</v>
      </c>
      <c r="AX57" s="28">
        <f t="shared" si="29"/>
        <v>236.84210526315786</v>
      </c>
    </row>
    <row r="58" spans="1:50" x14ac:dyDescent="0.35">
      <c r="A58" s="25" t="s">
        <v>169</v>
      </c>
      <c r="B58" s="25" t="s">
        <v>170</v>
      </c>
      <c r="C58" s="25" t="s">
        <v>173</v>
      </c>
      <c r="D58" s="25" t="s">
        <v>174</v>
      </c>
      <c r="E58" s="80">
        <v>2</v>
      </c>
      <c r="F58" s="32">
        <f t="shared" si="15"/>
        <v>0</v>
      </c>
      <c r="G58" s="34">
        <f t="shared" si="16"/>
        <v>0</v>
      </c>
      <c r="H58" s="28">
        <f t="shared" si="17"/>
        <v>0</v>
      </c>
      <c r="I58" s="28">
        <f t="shared" si="18"/>
        <v>0</v>
      </c>
      <c r="J58" s="49">
        <v>0</v>
      </c>
      <c r="K58" s="47">
        <v>0</v>
      </c>
      <c r="L58" s="47">
        <v>0</v>
      </c>
      <c r="M58" s="47">
        <v>0</v>
      </c>
      <c r="N58" s="47">
        <v>0</v>
      </c>
      <c r="O58" s="47">
        <v>0</v>
      </c>
      <c r="P58" s="47">
        <v>0</v>
      </c>
      <c r="Q58" s="47">
        <v>0</v>
      </c>
      <c r="R58" s="47">
        <v>0</v>
      </c>
      <c r="S58" s="48">
        <v>0</v>
      </c>
      <c r="T58" s="49">
        <v>0</v>
      </c>
      <c r="U58" s="47">
        <v>0</v>
      </c>
      <c r="V58" s="47">
        <v>0</v>
      </c>
      <c r="W58" s="47">
        <v>0</v>
      </c>
      <c r="X58" s="47">
        <v>0</v>
      </c>
      <c r="Y58" s="47">
        <v>0</v>
      </c>
      <c r="Z58" s="47">
        <v>0</v>
      </c>
      <c r="AA58" s="47">
        <v>0</v>
      </c>
      <c r="AB58" s="47">
        <v>0</v>
      </c>
      <c r="AC58" s="48">
        <v>0</v>
      </c>
      <c r="AD58" s="55">
        <v>0</v>
      </c>
      <c r="AE58" s="47">
        <v>0</v>
      </c>
      <c r="AF58" s="47">
        <v>0</v>
      </c>
      <c r="AG58" s="47">
        <v>0</v>
      </c>
      <c r="AH58" s="47">
        <v>0</v>
      </c>
      <c r="AI58" s="47">
        <v>0</v>
      </c>
      <c r="AJ58" s="47">
        <v>0</v>
      </c>
      <c r="AK58" s="47">
        <v>0</v>
      </c>
      <c r="AL58" s="47">
        <v>0</v>
      </c>
      <c r="AM58" s="47">
        <v>0</v>
      </c>
      <c r="AN58" s="28">
        <f t="shared" si="19"/>
        <v>0</v>
      </c>
      <c r="AO58" s="28">
        <f t="shared" si="20"/>
        <v>0</v>
      </c>
      <c r="AP58" s="28">
        <f t="shared" si="21"/>
        <v>0</v>
      </c>
      <c r="AQ58" s="28">
        <f t="shared" si="22"/>
        <v>0</v>
      </c>
      <c r="AR58" s="28">
        <f t="shared" si="23"/>
        <v>0</v>
      </c>
      <c r="AS58" s="28">
        <f t="shared" si="24"/>
        <v>0</v>
      </c>
      <c r="AT58" s="28">
        <f t="shared" si="25"/>
        <v>0</v>
      </c>
      <c r="AU58" s="28">
        <f t="shared" si="26"/>
        <v>0</v>
      </c>
      <c r="AV58" s="28">
        <f t="shared" si="27"/>
        <v>0</v>
      </c>
      <c r="AW58" s="28">
        <f t="shared" si="28"/>
        <v>0</v>
      </c>
      <c r="AX58" s="28">
        <f t="shared" si="29"/>
        <v>0</v>
      </c>
    </row>
    <row r="59" spans="1:50" x14ac:dyDescent="0.35">
      <c r="A59" s="25" t="s">
        <v>169</v>
      </c>
      <c r="B59" s="25" t="s">
        <v>170</v>
      </c>
      <c r="C59" s="25" t="s">
        <v>175</v>
      </c>
      <c r="D59" s="25" t="s">
        <v>176</v>
      </c>
      <c r="E59" s="80">
        <v>4</v>
      </c>
      <c r="F59" s="32">
        <f t="shared" si="15"/>
        <v>236.84210526315786</v>
      </c>
      <c r="G59" s="34">
        <f t="shared" si="16"/>
        <v>39.473684210526315</v>
      </c>
      <c r="H59" s="28">
        <f t="shared" si="17"/>
        <v>59.210526315789473</v>
      </c>
      <c r="I59" s="28">
        <f t="shared" si="18"/>
        <v>138.15789473684208</v>
      </c>
      <c r="J59" s="49">
        <v>0</v>
      </c>
      <c r="K59" s="47">
        <v>0</v>
      </c>
      <c r="L59" s="47">
        <v>9.8684210526315788</v>
      </c>
      <c r="M59" s="47">
        <v>9.8684210526315788</v>
      </c>
      <c r="N59" s="47">
        <v>9.8684210526315788</v>
      </c>
      <c r="O59" s="47">
        <v>9.8684210526315788</v>
      </c>
      <c r="P59" s="47">
        <v>0</v>
      </c>
      <c r="Q59" s="47">
        <v>0</v>
      </c>
      <c r="R59" s="47">
        <v>0</v>
      </c>
      <c r="S59" s="48">
        <v>0</v>
      </c>
      <c r="T59" s="49">
        <v>0</v>
      </c>
      <c r="U59" s="47">
        <v>0</v>
      </c>
      <c r="V59" s="47">
        <v>9.8684210526315788</v>
      </c>
      <c r="W59" s="47">
        <v>9.8684210526315788</v>
      </c>
      <c r="X59" s="47">
        <v>19.736842105263158</v>
      </c>
      <c r="Y59" s="47">
        <v>19.736842105263158</v>
      </c>
      <c r="Z59" s="47">
        <v>0</v>
      </c>
      <c r="AA59" s="47">
        <v>0</v>
      </c>
      <c r="AB59" s="47">
        <v>0</v>
      </c>
      <c r="AC59" s="48">
        <v>0</v>
      </c>
      <c r="AD59" s="55">
        <v>0</v>
      </c>
      <c r="AE59" s="47">
        <v>0</v>
      </c>
      <c r="AF59" s="47">
        <v>29.605263157894736</v>
      </c>
      <c r="AG59" s="47">
        <v>29.605263157894736</v>
      </c>
      <c r="AH59" s="47">
        <v>39.473684210526315</v>
      </c>
      <c r="AI59" s="47">
        <v>39.473684210526315</v>
      </c>
      <c r="AJ59" s="47">
        <v>0</v>
      </c>
      <c r="AK59" s="47">
        <v>0</v>
      </c>
      <c r="AL59" s="47">
        <v>0</v>
      </c>
      <c r="AM59" s="47">
        <v>0</v>
      </c>
      <c r="AN59" s="28">
        <f t="shared" si="19"/>
        <v>0</v>
      </c>
      <c r="AO59" s="28">
        <f t="shared" si="20"/>
        <v>0</v>
      </c>
      <c r="AP59" s="28">
        <f t="shared" si="21"/>
        <v>49.34210526315789</v>
      </c>
      <c r="AQ59" s="28">
        <f t="shared" si="22"/>
        <v>49.34210526315789</v>
      </c>
      <c r="AR59" s="28">
        <f t="shared" si="23"/>
        <v>69.078947368421055</v>
      </c>
      <c r="AS59" s="28">
        <f t="shared" si="24"/>
        <v>69.078947368421055</v>
      </c>
      <c r="AT59" s="28">
        <f t="shared" si="25"/>
        <v>0</v>
      </c>
      <c r="AU59" s="28">
        <f t="shared" si="26"/>
        <v>0</v>
      </c>
      <c r="AV59" s="28">
        <f t="shared" si="27"/>
        <v>0</v>
      </c>
      <c r="AW59" s="28">
        <f t="shared" si="28"/>
        <v>0</v>
      </c>
      <c r="AX59" s="28">
        <f t="shared" si="29"/>
        <v>236.84210526315786</v>
      </c>
    </row>
    <row r="60" spans="1:50" x14ac:dyDescent="0.35">
      <c r="A60" s="25" t="s">
        <v>169</v>
      </c>
      <c r="B60" s="25" t="s">
        <v>170</v>
      </c>
      <c r="C60" s="25" t="s">
        <v>177</v>
      </c>
      <c r="D60" s="25" t="s">
        <v>178</v>
      </c>
      <c r="E60" s="80">
        <v>3</v>
      </c>
      <c r="F60" s="32">
        <f t="shared" si="15"/>
        <v>0</v>
      </c>
      <c r="G60" s="34">
        <f t="shared" si="16"/>
        <v>0</v>
      </c>
      <c r="H60" s="28">
        <f t="shared" si="17"/>
        <v>0</v>
      </c>
      <c r="I60" s="28">
        <f t="shared" si="18"/>
        <v>0</v>
      </c>
      <c r="J60" s="49">
        <v>0</v>
      </c>
      <c r="K60" s="47">
        <v>0</v>
      </c>
      <c r="L60" s="47">
        <v>0</v>
      </c>
      <c r="M60" s="47">
        <v>0</v>
      </c>
      <c r="N60" s="47">
        <v>0</v>
      </c>
      <c r="O60" s="47">
        <v>0</v>
      </c>
      <c r="P60" s="47">
        <v>0</v>
      </c>
      <c r="Q60" s="47">
        <v>0</v>
      </c>
      <c r="R60" s="47">
        <v>0</v>
      </c>
      <c r="S60" s="48">
        <v>0</v>
      </c>
      <c r="T60" s="49">
        <v>0</v>
      </c>
      <c r="U60" s="47">
        <v>0</v>
      </c>
      <c r="V60" s="47">
        <v>0</v>
      </c>
      <c r="W60" s="47">
        <v>0</v>
      </c>
      <c r="X60" s="47">
        <v>0</v>
      </c>
      <c r="Y60" s="47">
        <v>0</v>
      </c>
      <c r="Z60" s="47">
        <v>0</v>
      </c>
      <c r="AA60" s="47">
        <v>0</v>
      </c>
      <c r="AB60" s="47">
        <v>0</v>
      </c>
      <c r="AC60" s="48">
        <v>0</v>
      </c>
      <c r="AD60" s="55">
        <v>0</v>
      </c>
      <c r="AE60" s="47">
        <v>0</v>
      </c>
      <c r="AF60" s="47">
        <v>0</v>
      </c>
      <c r="AG60" s="47">
        <v>0</v>
      </c>
      <c r="AH60" s="47">
        <v>0</v>
      </c>
      <c r="AI60" s="47">
        <v>0</v>
      </c>
      <c r="AJ60" s="47">
        <v>0</v>
      </c>
      <c r="AK60" s="47">
        <v>0</v>
      </c>
      <c r="AL60" s="47">
        <v>0</v>
      </c>
      <c r="AM60" s="47">
        <v>0</v>
      </c>
      <c r="AN60" s="28">
        <f t="shared" si="19"/>
        <v>0</v>
      </c>
      <c r="AO60" s="28">
        <f t="shared" si="20"/>
        <v>0</v>
      </c>
      <c r="AP60" s="28">
        <f t="shared" si="21"/>
        <v>0</v>
      </c>
      <c r="AQ60" s="28">
        <f t="shared" si="22"/>
        <v>0</v>
      </c>
      <c r="AR60" s="28">
        <f t="shared" si="23"/>
        <v>0</v>
      </c>
      <c r="AS60" s="28">
        <f t="shared" si="24"/>
        <v>0</v>
      </c>
      <c r="AT60" s="28">
        <f t="shared" si="25"/>
        <v>0</v>
      </c>
      <c r="AU60" s="28">
        <f t="shared" si="26"/>
        <v>0</v>
      </c>
      <c r="AV60" s="28">
        <f t="shared" si="27"/>
        <v>0</v>
      </c>
      <c r="AW60" s="28">
        <f t="shared" si="28"/>
        <v>0</v>
      </c>
      <c r="AX60" s="28">
        <f t="shared" si="29"/>
        <v>0</v>
      </c>
    </row>
    <row r="61" spans="1:50" x14ac:dyDescent="0.35">
      <c r="A61" s="25" t="s">
        <v>169</v>
      </c>
      <c r="B61" s="25" t="s">
        <v>170</v>
      </c>
      <c r="C61" s="25" t="s">
        <v>179</v>
      </c>
      <c r="D61" s="25" t="s">
        <v>180</v>
      </c>
      <c r="E61" s="80">
        <v>2</v>
      </c>
      <c r="F61" s="32">
        <f t="shared" si="15"/>
        <v>0</v>
      </c>
      <c r="G61" s="34">
        <f t="shared" si="16"/>
        <v>0</v>
      </c>
      <c r="H61" s="28">
        <f t="shared" si="17"/>
        <v>0</v>
      </c>
      <c r="I61" s="28">
        <f t="shared" si="18"/>
        <v>0</v>
      </c>
      <c r="J61" s="49">
        <v>0</v>
      </c>
      <c r="K61" s="47">
        <v>0</v>
      </c>
      <c r="L61" s="47">
        <v>0</v>
      </c>
      <c r="M61" s="47">
        <v>0</v>
      </c>
      <c r="N61" s="47">
        <v>0</v>
      </c>
      <c r="O61" s="47">
        <v>0</v>
      </c>
      <c r="P61" s="47">
        <v>0</v>
      </c>
      <c r="Q61" s="47">
        <v>0</v>
      </c>
      <c r="R61" s="47">
        <v>0</v>
      </c>
      <c r="S61" s="48">
        <v>0</v>
      </c>
      <c r="T61" s="49">
        <v>0</v>
      </c>
      <c r="U61" s="47">
        <v>0</v>
      </c>
      <c r="V61" s="47">
        <v>0</v>
      </c>
      <c r="W61" s="47">
        <v>0</v>
      </c>
      <c r="X61" s="47">
        <v>0</v>
      </c>
      <c r="Y61" s="47">
        <v>0</v>
      </c>
      <c r="Z61" s="47">
        <v>0</v>
      </c>
      <c r="AA61" s="47">
        <v>0</v>
      </c>
      <c r="AB61" s="47">
        <v>0</v>
      </c>
      <c r="AC61" s="48">
        <v>0</v>
      </c>
      <c r="AD61" s="55">
        <v>0</v>
      </c>
      <c r="AE61" s="47">
        <v>0</v>
      </c>
      <c r="AF61" s="47">
        <v>0</v>
      </c>
      <c r="AG61" s="47">
        <v>0</v>
      </c>
      <c r="AH61" s="47">
        <v>0</v>
      </c>
      <c r="AI61" s="47">
        <v>0</v>
      </c>
      <c r="AJ61" s="47">
        <v>0</v>
      </c>
      <c r="AK61" s="47">
        <v>0</v>
      </c>
      <c r="AL61" s="47">
        <v>0</v>
      </c>
      <c r="AM61" s="47">
        <v>0</v>
      </c>
      <c r="AN61" s="28">
        <f t="shared" si="19"/>
        <v>0</v>
      </c>
      <c r="AO61" s="28">
        <f t="shared" si="20"/>
        <v>0</v>
      </c>
      <c r="AP61" s="28">
        <f t="shared" si="21"/>
        <v>0</v>
      </c>
      <c r="AQ61" s="28">
        <f t="shared" si="22"/>
        <v>0</v>
      </c>
      <c r="AR61" s="28">
        <f t="shared" si="23"/>
        <v>0</v>
      </c>
      <c r="AS61" s="28">
        <f t="shared" si="24"/>
        <v>0</v>
      </c>
      <c r="AT61" s="28">
        <f t="shared" si="25"/>
        <v>0</v>
      </c>
      <c r="AU61" s="28">
        <f t="shared" si="26"/>
        <v>0</v>
      </c>
      <c r="AV61" s="28">
        <f t="shared" si="27"/>
        <v>0</v>
      </c>
      <c r="AW61" s="28">
        <f t="shared" si="28"/>
        <v>0</v>
      </c>
      <c r="AX61" s="28">
        <f t="shared" si="29"/>
        <v>0</v>
      </c>
    </row>
    <row r="62" spans="1:50" x14ac:dyDescent="0.35">
      <c r="A62" s="25" t="s">
        <v>169</v>
      </c>
      <c r="B62" s="25" t="s">
        <v>170</v>
      </c>
      <c r="C62" s="25" t="s">
        <v>181</v>
      </c>
      <c r="D62" s="25" t="s">
        <v>182</v>
      </c>
      <c r="E62" s="80">
        <v>3</v>
      </c>
      <c r="F62" s="32">
        <f t="shared" si="15"/>
        <v>177.63157894736844</v>
      </c>
      <c r="G62" s="34">
        <f t="shared" si="16"/>
        <v>39.473684210526315</v>
      </c>
      <c r="H62" s="28">
        <f t="shared" si="17"/>
        <v>39.473684210526315</v>
      </c>
      <c r="I62" s="28">
        <f t="shared" si="18"/>
        <v>98.684210526315795</v>
      </c>
      <c r="J62" s="49">
        <v>0</v>
      </c>
      <c r="K62" s="47">
        <v>0</v>
      </c>
      <c r="L62" s="47">
        <v>9.8684210526315788</v>
      </c>
      <c r="M62" s="47">
        <v>9.8684210526315788</v>
      </c>
      <c r="N62" s="47">
        <v>9.8684210526315788</v>
      </c>
      <c r="O62" s="47">
        <v>9.8684210526315788</v>
      </c>
      <c r="P62" s="47">
        <v>0</v>
      </c>
      <c r="Q62" s="47">
        <v>0</v>
      </c>
      <c r="R62" s="47">
        <v>0</v>
      </c>
      <c r="S62" s="48">
        <v>0</v>
      </c>
      <c r="T62" s="49">
        <v>0</v>
      </c>
      <c r="U62" s="47">
        <v>0</v>
      </c>
      <c r="V62" s="47">
        <v>9.8684210526315788</v>
      </c>
      <c r="W62" s="47">
        <v>9.8684210526315788</v>
      </c>
      <c r="X62" s="47">
        <v>9.8684210526315788</v>
      </c>
      <c r="Y62" s="47">
        <v>9.8684210526315788</v>
      </c>
      <c r="Z62" s="47">
        <v>0</v>
      </c>
      <c r="AA62" s="47">
        <v>0</v>
      </c>
      <c r="AB62" s="47">
        <v>0</v>
      </c>
      <c r="AC62" s="48">
        <v>0</v>
      </c>
      <c r="AD62" s="55">
        <v>0</v>
      </c>
      <c r="AE62" s="47">
        <v>0</v>
      </c>
      <c r="AF62" s="47">
        <v>19.736842105263158</v>
      </c>
      <c r="AG62" s="47">
        <v>19.736842105263158</v>
      </c>
      <c r="AH62" s="47">
        <v>29.605263157894736</v>
      </c>
      <c r="AI62" s="47">
        <v>29.605263157894736</v>
      </c>
      <c r="AJ62" s="47">
        <v>0</v>
      </c>
      <c r="AK62" s="47">
        <v>0</v>
      </c>
      <c r="AL62" s="47">
        <v>0</v>
      </c>
      <c r="AM62" s="47">
        <v>0</v>
      </c>
      <c r="AN62" s="28">
        <f t="shared" si="19"/>
        <v>0</v>
      </c>
      <c r="AO62" s="28">
        <f t="shared" si="20"/>
        <v>0</v>
      </c>
      <c r="AP62" s="28">
        <f t="shared" si="21"/>
        <v>39.473684210526315</v>
      </c>
      <c r="AQ62" s="28">
        <f t="shared" si="22"/>
        <v>39.473684210526315</v>
      </c>
      <c r="AR62" s="28">
        <f t="shared" si="23"/>
        <v>49.34210526315789</v>
      </c>
      <c r="AS62" s="28">
        <f t="shared" si="24"/>
        <v>49.34210526315789</v>
      </c>
      <c r="AT62" s="28">
        <f t="shared" si="25"/>
        <v>0</v>
      </c>
      <c r="AU62" s="28">
        <f t="shared" si="26"/>
        <v>0</v>
      </c>
      <c r="AV62" s="28">
        <f t="shared" si="27"/>
        <v>0</v>
      </c>
      <c r="AW62" s="28">
        <f t="shared" si="28"/>
        <v>0</v>
      </c>
      <c r="AX62" s="28">
        <f t="shared" si="29"/>
        <v>177.63157894736841</v>
      </c>
    </row>
    <row r="63" spans="1:50" x14ac:dyDescent="0.35">
      <c r="A63" s="25" t="s">
        <v>169</v>
      </c>
      <c r="B63" s="25" t="s">
        <v>170</v>
      </c>
      <c r="C63" s="25" t="s">
        <v>183</v>
      </c>
      <c r="D63" s="25" t="s">
        <v>184</v>
      </c>
      <c r="E63" s="80">
        <v>4</v>
      </c>
      <c r="F63" s="32">
        <f t="shared" si="15"/>
        <v>217.10526315789474</v>
      </c>
      <c r="G63" s="34">
        <f t="shared" si="16"/>
        <v>39.473684210526315</v>
      </c>
      <c r="H63" s="28">
        <f t="shared" si="17"/>
        <v>49.34210526315789</v>
      </c>
      <c r="I63" s="28">
        <f t="shared" si="18"/>
        <v>128.28947368421052</v>
      </c>
      <c r="J63" s="49">
        <v>0</v>
      </c>
      <c r="K63" s="47">
        <v>0</v>
      </c>
      <c r="L63" s="47">
        <v>9.8684210526315788</v>
      </c>
      <c r="M63" s="47">
        <v>9.8684210526315788</v>
      </c>
      <c r="N63" s="47">
        <v>9.8684210526315788</v>
      </c>
      <c r="O63" s="47">
        <v>9.8684210526315788</v>
      </c>
      <c r="P63" s="47">
        <v>0</v>
      </c>
      <c r="Q63" s="47">
        <v>0</v>
      </c>
      <c r="R63" s="47">
        <v>0</v>
      </c>
      <c r="S63" s="48">
        <v>0</v>
      </c>
      <c r="T63" s="49">
        <v>0</v>
      </c>
      <c r="U63" s="47">
        <v>0</v>
      </c>
      <c r="V63" s="47">
        <v>9.8684210526315788</v>
      </c>
      <c r="W63" s="47">
        <v>9.8684210526315788</v>
      </c>
      <c r="X63" s="47">
        <v>19.736842105263158</v>
      </c>
      <c r="Y63" s="47">
        <v>9.8684210526315788</v>
      </c>
      <c r="Z63" s="47">
        <v>0</v>
      </c>
      <c r="AA63" s="47">
        <v>0</v>
      </c>
      <c r="AB63" s="47">
        <v>0</v>
      </c>
      <c r="AC63" s="48">
        <v>0</v>
      </c>
      <c r="AD63" s="55">
        <v>0</v>
      </c>
      <c r="AE63" s="47">
        <v>0</v>
      </c>
      <c r="AF63" s="47">
        <v>29.605263157894736</v>
      </c>
      <c r="AG63" s="47">
        <v>19.736842105263158</v>
      </c>
      <c r="AH63" s="47">
        <v>39.473684210526315</v>
      </c>
      <c r="AI63" s="47">
        <v>39.473684210526315</v>
      </c>
      <c r="AJ63" s="47">
        <v>0</v>
      </c>
      <c r="AK63" s="47">
        <v>0</v>
      </c>
      <c r="AL63" s="47">
        <v>0</v>
      </c>
      <c r="AM63" s="47">
        <v>0</v>
      </c>
      <c r="AN63" s="28">
        <f t="shared" si="19"/>
        <v>0</v>
      </c>
      <c r="AO63" s="28">
        <f t="shared" si="20"/>
        <v>0</v>
      </c>
      <c r="AP63" s="28">
        <f t="shared" si="21"/>
        <v>49.34210526315789</v>
      </c>
      <c r="AQ63" s="28">
        <f t="shared" si="22"/>
        <v>39.473684210526315</v>
      </c>
      <c r="AR63" s="28">
        <f t="shared" si="23"/>
        <v>69.078947368421055</v>
      </c>
      <c r="AS63" s="28">
        <f t="shared" si="24"/>
        <v>59.210526315789473</v>
      </c>
      <c r="AT63" s="28">
        <f t="shared" si="25"/>
        <v>0</v>
      </c>
      <c r="AU63" s="28">
        <f t="shared" si="26"/>
        <v>0</v>
      </c>
      <c r="AV63" s="28">
        <f t="shared" si="27"/>
        <v>0</v>
      </c>
      <c r="AW63" s="28">
        <f t="shared" si="28"/>
        <v>0</v>
      </c>
      <c r="AX63" s="28">
        <f t="shared" si="29"/>
        <v>217.10526315789474</v>
      </c>
    </row>
    <row r="64" spans="1:50" x14ac:dyDescent="0.35">
      <c r="A64" s="25" t="s">
        <v>169</v>
      </c>
      <c r="B64" s="25" t="s">
        <v>170</v>
      </c>
      <c r="C64" s="25" t="s">
        <v>185</v>
      </c>
      <c r="D64" s="25" t="s">
        <v>186</v>
      </c>
      <c r="E64" s="80">
        <v>4</v>
      </c>
      <c r="F64" s="32">
        <f t="shared" si="15"/>
        <v>0</v>
      </c>
      <c r="G64" s="34">
        <f t="shared" si="16"/>
        <v>0</v>
      </c>
      <c r="H64" s="28">
        <f t="shared" si="17"/>
        <v>0</v>
      </c>
      <c r="I64" s="28">
        <f t="shared" si="18"/>
        <v>0</v>
      </c>
      <c r="J64" s="49">
        <v>0</v>
      </c>
      <c r="K64" s="47">
        <v>0</v>
      </c>
      <c r="L64" s="47">
        <v>0</v>
      </c>
      <c r="M64" s="47">
        <v>0</v>
      </c>
      <c r="N64" s="47">
        <v>0</v>
      </c>
      <c r="O64" s="47">
        <v>0</v>
      </c>
      <c r="P64" s="47">
        <v>0</v>
      </c>
      <c r="Q64" s="47">
        <v>0</v>
      </c>
      <c r="R64" s="47">
        <v>0</v>
      </c>
      <c r="S64" s="48">
        <v>0</v>
      </c>
      <c r="T64" s="49">
        <v>0</v>
      </c>
      <c r="U64" s="47">
        <v>0</v>
      </c>
      <c r="V64" s="47">
        <v>0</v>
      </c>
      <c r="W64" s="47">
        <v>0</v>
      </c>
      <c r="X64" s="47">
        <v>0</v>
      </c>
      <c r="Y64" s="47">
        <v>0</v>
      </c>
      <c r="Z64" s="47">
        <v>0</v>
      </c>
      <c r="AA64" s="47">
        <v>0</v>
      </c>
      <c r="AB64" s="47">
        <v>0</v>
      </c>
      <c r="AC64" s="48">
        <v>0</v>
      </c>
      <c r="AD64" s="55">
        <v>0</v>
      </c>
      <c r="AE64" s="47">
        <v>0</v>
      </c>
      <c r="AF64" s="47">
        <v>0</v>
      </c>
      <c r="AG64" s="47">
        <v>0</v>
      </c>
      <c r="AH64" s="47">
        <v>0</v>
      </c>
      <c r="AI64" s="47">
        <v>0</v>
      </c>
      <c r="AJ64" s="47">
        <v>0</v>
      </c>
      <c r="AK64" s="47">
        <v>0</v>
      </c>
      <c r="AL64" s="47">
        <v>0</v>
      </c>
      <c r="AM64" s="47">
        <v>0</v>
      </c>
      <c r="AN64" s="28">
        <f t="shared" si="19"/>
        <v>0</v>
      </c>
      <c r="AO64" s="28">
        <f t="shared" si="20"/>
        <v>0</v>
      </c>
      <c r="AP64" s="28">
        <f t="shared" si="21"/>
        <v>0</v>
      </c>
      <c r="AQ64" s="28">
        <f t="shared" si="22"/>
        <v>0</v>
      </c>
      <c r="AR64" s="28">
        <f t="shared" si="23"/>
        <v>0</v>
      </c>
      <c r="AS64" s="28">
        <f t="shared" si="24"/>
        <v>0</v>
      </c>
      <c r="AT64" s="28">
        <f t="shared" si="25"/>
        <v>0</v>
      </c>
      <c r="AU64" s="28">
        <f t="shared" si="26"/>
        <v>0</v>
      </c>
      <c r="AV64" s="28">
        <f t="shared" si="27"/>
        <v>0</v>
      </c>
      <c r="AW64" s="28">
        <f t="shared" si="28"/>
        <v>0</v>
      </c>
      <c r="AX64" s="28">
        <f t="shared" si="29"/>
        <v>0</v>
      </c>
    </row>
    <row r="65" spans="1:50" x14ac:dyDescent="0.35">
      <c r="A65" s="25" t="s">
        <v>169</v>
      </c>
      <c r="B65" s="25" t="s">
        <v>170</v>
      </c>
      <c r="C65" s="25" t="s">
        <v>187</v>
      </c>
      <c r="D65" s="25" t="s">
        <v>188</v>
      </c>
      <c r="E65" s="80">
        <v>3</v>
      </c>
      <c r="F65" s="32">
        <f t="shared" si="15"/>
        <v>0</v>
      </c>
      <c r="G65" s="34">
        <f t="shared" si="16"/>
        <v>0</v>
      </c>
      <c r="H65" s="28">
        <f t="shared" si="17"/>
        <v>0</v>
      </c>
      <c r="I65" s="28">
        <f t="shared" si="18"/>
        <v>0</v>
      </c>
      <c r="J65" s="49">
        <v>0</v>
      </c>
      <c r="K65" s="47">
        <v>0</v>
      </c>
      <c r="L65" s="47">
        <v>0</v>
      </c>
      <c r="M65" s="47">
        <v>0</v>
      </c>
      <c r="N65" s="47">
        <v>0</v>
      </c>
      <c r="O65" s="47">
        <v>0</v>
      </c>
      <c r="P65" s="47">
        <v>0</v>
      </c>
      <c r="Q65" s="47">
        <v>0</v>
      </c>
      <c r="R65" s="47">
        <v>0</v>
      </c>
      <c r="S65" s="48">
        <v>0</v>
      </c>
      <c r="T65" s="49">
        <v>0</v>
      </c>
      <c r="U65" s="47">
        <v>0</v>
      </c>
      <c r="V65" s="47">
        <v>0</v>
      </c>
      <c r="W65" s="47">
        <v>0</v>
      </c>
      <c r="X65" s="47">
        <v>0</v>
      </c>
      <c r="Y65" s="47">
        <v>0</v>
      </c>
      <c r="Z65" s="47">
        <v>0</v>
      </c>
      <c r="AA65" s="47">
        <v>0</v>
      </c>
      <c r="AB65" s="47">
        <v>0</v>
      </c>
      <c r="AC65" s="48">
        <v>0</v>
      </c>
      <c r="AD65" s="55">
        <v>0</v>
      </c>
      <c r="AE65" s="47">
        <v>0</v>
      </c>
      <c r="AF65" s="47">
        <v>0</v>
      </c>
      <c r="AG65" s="47">
        <v>0</v>
      </c>
      <c r="AH65" s="47">
        <v>0</v>
      </c>
      <c r="AI65" s="47">
        <v>0</v>
      </c>
      <c r="AJ65" s="47">
        <v>0</v>
      </c>
      <c r="AK65" s="47">
        <v>0</v>
      </c>
      <c r="AL65" s="47">
        <v>0</v>
      </c>
      <c r="AM65" s="47">
        <v>0</v>
      </c>
      <c r="AN65" s="28">
        <f t="shared" si="19"/>
        <v>0</v>
      </c>
      <c r="AO65" s="28">
        <f t="shared" si="20"/>
        <v>0</v>
      </c>
      <c r="AP65" s="28">
        <f t="shared" si="21"/>
        <v>0</v>
      </c>
      <c r="AQ65" s="28">
        <f t="shared" si="22"/>
        <v>0</v>
      </c>
      <c r="AR65" s="28">
        <f t="shared" si="23"/>
        <v>0</v>
      </c>
      <c r="AS65" s="28">
        <f t="shared" si="24"/>
        <v>0</v>
      </c>
      <c r="AT65" s="28">
        <f t="shared" si="25"/>
        <v>0</v>
      </c>
      <c r="AU65" s="28">
        <f t="shared" si="26"/>
        <v>0</v>
      </c>
      <c r="AV65" s="28">
        <f t="shared" si="27"/>
        <v>0</v>
      </c>
      <c r="AW65" s="28">
        <f t="shared" si="28"/>
        <v>0</v>
      </c>
      <c r="AX65" s="28">
        <f t="shared" si="29"/>
        <v>0</v>
      </c>
    </row>
    <row r="66" spans="1:50" x14ac:dyDescent="0.35">
      <c r="A66" s="25" t="s">
        <v>169</v>
      </c>
      <c r="B66" s="25" t="s">
        <v>170</v>
      </c>
      <c r="C66" s="25" t="s">
        <v>189</v>
      </c>
      <c r="D66" s="25" t="s">
        <v>190</v>
      </c>
      <c r="E66" s="80">
        <v>2</v>
      </c>
      <c r="F66" s="32">
        <f t="shared" si="15"/>
        <v>0</v>
      </c>
      <c r="G66" s="34">
        <f t="shared" si="16"/>
        <v>0</v>
      </c>
      <c r="H66" s="28">
        <f t="shared" si="17"/>
        <v>0</v>
      </c>
      <c r="I66" s="28">
        <f t="shared" si="18"/>
        <v>0</v>
      </c>
      <c r="J66" s="49">
        <v>0</v>
      </c>
      <c r="K66" s="47">
        <v>0</v>
      </c>
      <c r="L66" s="47">
        <v>0</v>
      </c>
      <c r="M66" s="47">
        <v>0</v>
      </c>
      <c r="N66" s="47">
        <v>0</v>
      </c>
      <c r="O66" s="47">
        <v>0</v>
      </c>
      <c r="P66" s="47">
        <v>0</v>
      </c>
      <c r="Q66" s="47">
        <v>0</v>
      </c>
      <c r="R66" s="47">
        <v>0</v>
      </c>
      <c r="S66" s="48">
        <v>0</v>
      </c>
      <c r="T66" s="49">
        <v>0</v>
      </c>
      <c r="U66" s="47">
        <v>0</v>
      </c>
      <c r="V66" s="47">
        <v>0</v>
      </c>
      <c r="W66" s="47">
        <v>0</v>
      </c>
      <c r="X66" s="47">
        <v>0</v>
      </c>
      <c r="Y66" s="47">
        <v>0</v>
      </c>
      <c r="Z66" s="47">
        <v>0</v>
      </c>
      <c r="AA66" s="47">
        <v>0</v>
      </c>
      <c r="AB66" s="47">
        <v>0</v>
      </c>
      <c r="AC66" s="48">
        <v>0</v>
      </c>
      <c r="AD66" s="55">
        <v>0</v>
      </c>
      <c r="AE66" s="47">
        <v>0</v>
      </c>
      <c r="AF66" s="47">
        <v>0</v>
      </c>
      <c r="AG66" s="47">
        <v>0</v>
      </c>
      <c r="AH66" s="47">
        <v>0</v>
      </c>
      <c r="AI66" s="47">
        <v>0</v>
      </c>
      <c r="AJ66" s="47">
        <v>0</v>
      </c>
      <c r="AK66" s="47">
        <v>0</v>
      </c>
      <c r="AL66" s="47">
        <v>0</v>
      </c>
      <c r="AM66" s="47">
        <v>0</v>
      </c>
      <c r="AN66" s="28">
        <f t="shared" si="19"/>
        <v>0</v>
      </c>
      <c r="AO66" s="28">
        <f t="shared" si="20"/>
        <v>0</v>
      </c>
      <c r="AP66" s="28">
        <f t="shared" si="21"/>
        <v>0</v>
      </c>
      <c r="AQ66" s="28">
        <f t="shared" si="22"/>
        <v>0</v>
      </c>
      <c r="AR66" s="28">
        <f t="shared" si="23"/>
        <v>0</v>
      </c>
      <c r="AS66" s="28">
        <f t="shared" si="24"/>
        <v>0</v>
      </c>
      <c r="AT66" s="28">
        <f t="shared" si="25"/>
        <v>0</v>
      </c>
      <c r="AU66" s="28">
        <f t="shared" si="26"/>
        <v>0</v>
      </c>
      <c r="AV66" s="28">
        <f t="shared" si="27"/>
        <v>0</v>
      </c>
      <c r="AW66" s="28">
        <f t="shared" si="28"/>
        <v>0</v>
      </c>
      <c r="AX66" s="28">
        <f t="shared" si="29"/>
        <v>0</v>
      </c>
    </row>
    <row r="67" spans="1:50" x14ac:dyDescent="0.35">
      <c r="A67" s="25" t="s">
        <v>169</v>
      </c>
      <c r="B67" s="25" t="s">
        <v>170</v>
      </c>
      <c r="C67" s="25" t="s">
        <v>191</v>
      </c>
      <c r="D67" s="25" t="s">
        <v>192</v>
      </c>
      <c r="E67" s="80">
        <v>2</v>
      </c>
      <c r="F67" s="32">
        <f t="shared" si="15"/>
        <v>0</v>
      </c>
      <c r="G67" s="34">
        <f t="shared" si="16"/>
        <v>0</v>
      </c>
      <c r="H67" s="28">
        <f t="shared" si="17"/>
        <v>0</v>
      </c>
      <c r="I67" s="28">
        <f t="shared" si="18"/>
        <v>0</v>
      </c>
      <c r="J67" s="49">
        <v>0</v>
      </c>
      <c r="K67" s="47">
        <v>0</v>
      </c>
      <c r="L67" s="47">
        <v>0</v>
      </c>
      <c r="M67" s="47">
        <v>0</v>
      </c>
      <c r="N67" s="47">
        <v>0</v>
      </c>
      <c r="O67" s="47">
        <v>0</v>
      </c>
      <c r="P67" s="47">
        <v>0</v>
      </c>
      <c r="Q67" s="47">
        <v>0</v>
      </c>
      <c r="R67" s="47">
        <v>0</v>
      </c>
      <c r="S67" s="48">
        <v>0</v>
      </c>
      <c r="T67" s="49">
        <v>0</v>
      </c>
      <c r="U67" s="47">
        <v>0</v>
      </c>
      <c r="V67" s="47">
        <v>0</v>
      </c>
      <c r="W67" s="47">
        <v>0</v>
      </c>
      <c r="X67" s="47">
        <v>0</v>
      </c>
      <c r="Y67" s="47">
        <v>0</v>
      </c>
      <c r="Z67" s="47">
        <v>0</v>
      </c>
      <c r="AA67" s="47">
        <v>0</v>
      </c>
      <c r="AB67" s="47">
        <v>0</v>
      </c>
      <c r="AC67" s="48">
        <v>0</v>
      </c>
      <c r="AD67" s="55">
        <v>0</v>
      </c>
      <c r="AE67" s="47">
        <v>0</v>
      </c>
      <c r="AF67" s="47">
        <v>0</v>
      </c>
      <c r="AG67" s="47">
        <v>0</v>
      </c>
      <c r="AH67" s="47">
        <v>0</v>
      </c>
      <c r="AI67" s="47">
        <v>0</v>
      </c>
      <c r="AJ67" s="47">
        <v>0</v>
      </c>
      <c r="AK67" s="47">
        <v>0</v>
      </c>
      <c r="AL67" s="47">
        <v>0</v>
      </c>
      <c r="AM67" s="47">
        <v>0</v>
      </c>
      <c r="AN67" s="28">
        <f t="shared" si="19"/>
        <v>0</v>
      </c>
      <c r="AO67" s="28">
        <f t="shared" si="20"/>
        <v>0</v>
      </c>
      <c r="AP67" s="28">
        <f t="shared" si="21"/>
        <v>0</v>
      </c>
      <c r="AQ67" s="28">
        <f t="shared" si="22"/>
        <v>0</v>
      </c>
      <c r="AR67" s="28">
        <f t="shared" si="23"/>
        <v>0</v>
      </c>
      <c r="AS67" s="28">
        <f t="shared" si="24"/>
        <v>0</v>
      </c>
      <c r="AT67" s="28">
        <f t="shared" si="25"/>
        <v>0</v>
      </c>
      <c r="AU67" s="28">
        <f t="shared" si="26"/>
        <v>0</v>
      </c>
      <c r="AV67" s="28">
        <f t="shared" si="27"/>
        <v>0</v>
      </c>
      <c r="AW67" s="28">
        <f t="shared" si="28"/>
        <v>0</v>
      </c>
      <c r="AX67" s="28">
        <f t="shared" si="29"/>
        <v>0</v>
      </c>
    </row>
    <row r="68" spans="1:50" x14ac:dyDescent="0.35">
      <c r="A68" s="25" t="s">
        <v>169</v>
      </c>
      <c r="B68" s="25" t="s">
        <v>170</v>
      </c>
      <c r="C68" s="25" t="s">
        <v>193</v>
      </c>
      <c r="D68" s="25" t="s">
        <v>194</v>
      </c>
      <c r="E68" s="80">
        <v>2</v>
      </c>
      <c r="F68" s="32">
        <f t="shared" si="15"/>
        <v>0</v>
      </c>
      <c r="G68" s="34">
        <f t="shared" si="16"/>
        <v>0</v>
      </c>
      <c r="H68" s="28">
        <f t="shared" si="17"/>
        <v>0</v>
      </c>
      <c r="I68" s="28">
        <f t="shared" si="18"/>
        <v>0</v>
      </c>
      <c r="J68" s="49">
        <v>0</v>
      </c>
      <c r="K68" s="47">
        <v>0</v>
      </c>
      <c r="L68" s="47">
        <v>0</v>
      </c>
      <c r="M68" s="47">
        <v>0</v>
      </c>
      <c r="N68" s="47">
        <v>0</v>
      </c>
      <c r="O68" s="47">
        <v>0</v>
      </c>
      <c r="P68" s="47">
        <v>0</v>
      </c>
      <c r="Q68" s="47">
        <v>0</v>
      </c>
      <c r="R68" s="47">
        <v>0</v>
      </c>
      <c r="S68" s="48">
        <v>0</v>
      </c>
      <c r="T68" s="49">
        <v>0</v>
      </c>
      <c r="U68" s="47">
        <v>0</v>
      </c>
      <c r="V68" s="47">
        <v>0</v>
      </c>
      <c r="W68" s="47">
        <v>0</v>
      </c>
      <c r="X68" s="47">
        <v>0</v>
      </c>
      <c r="Y68" s="47">
        <v>0</v>
      </c>
      <c r="Z68" s="47">
        <v>0</v>
      </c>
      <c r="AA68" s="47">
        <v>0</v>
      </c>
      <c r="AB68" s="47">
        <v>0</v>
      </c>
      <c r="AC68" s="48">
        <v>0</v>
      </c>
      <c r="AD68" s="55">
        <v>0</v>
      </c>
      <c r="AE68" s="47">
        <v>0</v>
      </c>
      <c r="AF68" s="47">
        <v>0</v>
      </c>
      <c r="AG68" s="47">
        <v>0</v>
      </c>
      <c r="AH68" s="47">
        <v>0</v>
      </c>
      <c r="AI68" s="47">
        <v>0</v>
      </c>
      <c r="AJ68" s="47">
        <v>0</v>
      </c>
      <c r="AK68" s="47">
        <v>0</v>
      </c>
      <c r="AL68" s="47">
        <v>0</v>
      </c>
      <c r="AM68" s="47">
        <v>0</v>
      </c>
      <c r="AN68" s="28">
        <f t="shared" si="19"/>
        <v>0</v>
      </c>
      <c r="AO68" s="28">
        <f t="shared" si="20"/>
        <v>0</v>
      </c>
      <c r="AP68" s="28">
        <f t="shared" si="21"/>
        <v>0</v>
      </c>
      <c r="AQ68" s="28">
        <f t="shared" si="22"/>
        <v>0</v>
      </c>
      <c r="AR68" s="28">
        <f t="shared" si="23"/>
        <v>0</v>
      </c>
      <c r="AS68" s="28">
        <f t="shared" si="24"/>
        <v>0</v>
      </c>
      <c r="AT68" s="28">
        <f t="shared" si="25"/>
        <v>0</v>
      </c>
      <c r="AU68" s="28">
        <f t="shared" si="26"/>
        <v>0</v>
      </c>
      <c r="AV68" s="28">
        <f t="shared" si="27"/>
        <v>0</v>
      </c>
      <c r="AW68" s="28">
        <f t="shared" si="28"/>
        <v>0</v>
      </c>
      <c r="AX68" s="28">
        <f t="shared" si="29"/>
        <v>0</v>
      </c>
    </row>
    <row r="69" spans="1:50" x14ac:dyDescent="0.35">
      <c r="A69" s="25" t="s">
        <v>169</v>
      </c>
      <c r="B69" s="25" t="s">
        <v>170</v>
      </c>
      <c r="C69" s="25" t="s">
        <v>195</v>
      </c>
      <c r="D69" s="25" t="s">
        <v>196</v>
      </c>
      <c r="E69" s="80">
        <v>3</v>
      </c>
      <c r="F69" s="32">
        <f t="shared" si="15"/>
        <v>0</v>
      </c>
      <c r="G69" s="34">
        <f t="shared" si="16"/>
        <v>0</v>
      </c>
      <c r="H69" s="28">
        <f t="shared" si="17"/>
        <v>0</v>
      </c>
      <c r="I69" s="28">
        <f t="shared" si="18"/>
        <v>0</v>
      </c>
      <c r="J69" s="49">
        <v>0</v>
      </c>
      <c r="K69" s="47">
        <v>0</v>
      </c>
      <c r="L69" s="47">
        <v>0</v>
      </c>
      <c r="M69" s="47">
        <v>0</v>
      </c>
      <c r="N69" s="47">
        <v>0</v>
      </c>
      <c r="O69" s="47">
        <v>0</v>
      </c>
      <c r="P69" s="47">
        <v>0</v>
      </c>
      <c r="Q69" s="47">
        <v>0</v>
      </c>
      <c r="R69" s="47">
        <v>0</v>
      </c>
      <c r="S69" s="48">
        <v>0</v>
      </c>
      <c r="T69" s="49">
        <v>0</v>
      </c>
      <c r="U69" s="47">
        <v>0</v>
      </c>
      <c r="V69" s="47">
        <v>0</v>
      </c>
      <c r="W69" s="47">
        <v>0</v>
      </c>
      <c r="X69" s="47">
        <v>0</v>
      </c>
      <c r="Y69" s="47">
        <v>0</v>
      </c>
      <c r="Z69" s="47">
        <v>0</v>
      </c>
      <c r="AA69" s="47">
        <v>0</v>
      </c>
      <c r="AB69" s="47">
        <v>0</v>
      </c>
      <c r="AC69" s="48">
        <v>0</v>
      </c>
      <c r="AD69" s="55">
        <v>0</v>
      </c>
      <c r="AE69" s="47">
        <v>0</v>
      </c>
      <c r="AF69" s="47">
        <v>0</v>
      </c>
      <c r="AG69" s="47">
        <v>0</v>
      </c>
      <c r="AH69" s="47">
        <v>0</v>
      </c>
      <c r="AI69" s="47">
        <v>0</v>
      </c>
      <c r="AJ69" s="47">
        <v>0</v>
      </c>
      <c r="AK69" s="47">
        <v>0</v>
      </c>
      <c r="AL69" s="47">
        <v>0</v>
      </c>
      <c r="AM69" s="47">
        <v>0</v>
      </c>
      <c r="AN69" s="28">
        <f t="shared" si="19"/>
        <v>0</v>
      </c>
      <c r="AO69" s="28">
        <f t="shared" si="20"/>
        <v>0</v>
      </c>
      <c r="AP69" s="28">
        <f t="shared" si="21"/>
        <v>0</v>
      </c>
      <c r="AQ69" s="28">
        <f t="shared" si="22"/>
        <v>0</v>
      </c>
      <c r="AR69" s="28">
        <f t="shared" si="23"/>
        <v>0</v>
      </c>
      <c r="AS69" s="28">
        <f t="shared" si="24"/>
        <v>0</v>
      </c>
      <c r="AT69" s="28">
        <f t="shared" si="25"/>
        <v>0</v>
      </c>
      <c r="AU69" s="28">
        <f t="shared" si="26"/>
        <v>0</v>
      </c>
      <c r="AV69" s="28">
        <f t="shared" si="27"/>
        <v>0</v>
      </c>
      <c r="AW69" s="28">
        <f t="shared" si="28"/>
        <v>0</v>
      </c>
      <c r="AX69" s="28">
        <f t="shared" si="29"/>
        <v>0</v>
      </c>
    </row>
    <row r="70" spans="1:50" x14ac:dyDescent="0.35">
      <c r="A70" s="25" t="s">
        <v>169</v>
      </c>
      <c r="B70" s="25" t="s">
        <v>170</v>
      </c>
      <c r="C70" s="25" t="s">
        <v>197</v>
      </c>
      <c r="D70" s="25" t="s">
        <v>198</v>
      </c>
      <c r="E70" s="80">
        <v>3</v>
      </c>
      <c r="F70" s="32">
        <f t="shared" si="15"/>
        <v>0</v>
      </c>
      <c r="G70" s="34">
        <f t="shared" si="16"/>
        <v>0</v>
      </c>
      <c r="H70" s="28">
        <f t="shared" si="17"/>
        <v>0</v>
      </c>
      <c r="I70" s="28">
        <f t="shared" si="18"/>
        <v>0</v>
      </c>
      <c r="J70" s="49">
        <v>0</v>
      </c>
      <c r="K70" s="47">
        <v>0</v>
      </c>
      <c r="L70" s="47">
        <v>0</v>
      </c>
      <c r="M70" s="47">
        <v>0</v>
      </c>
      <c r="N70" s="47">
        <v>0</v>
      </c>
      <c r="O70" s="47">
        <v>0</v>
      </c>
      <c r="P70" s="47">
        <v>0</v>
      </c>
      <c r="Q70" s="47">
        <v>0</v>
      </c>
      <c r="R70" s="47">
        <v>0</v>
      </c>
      <c r="S70" s="48">
        <v>0</v>
      </c>
      <c r="T70" s="49">
        <v>0</v>
      </c>
      <c r="U70" s="47">
        <v>0</v>
      </c>
      <c r="V70" s="47">
        <v>0</v>
      </c>
      <c r="W70" s="47">
        <v>0</v>
      </c>
      <c r="X70" s="47">
        <v>0</v>
      </c>
      <c r="Y70" s="47">
        <v>0</v>
      </c>
      <c r="Z70" s="47">
        <v>0</v>
      </c>
      <c r="AA70" s="47">
        <v>0</v>
      </c>
      <c r="AB70" s="47">
        <v>0</v>
      </c>
      <c r="AC70" s="48">
        <v>0</v>
      </c>
      <c r="AD70" s="55">
        <v>0</v>
      </c>
      <c r="AE70" s="47">
        <v>0</v>
      </c>
      <c r="AF70" s="47">
        <v>0</v>
      </c>
      <c r="AG70" s="47">
        <v>0</v>
      </c>
      <c r="AH70" s="47">
        <v>0</v>
      </c>
      <c r="AI70" s="47">
        <v>0</v>
      </c>
      <c r="AJ70" s="47">
        <v>0</v>
      </c>
      <c r="AK70" s="47">
        <v>0</v>
      </c>
      <c r="AL70" s="47">
        <v>0</v>
      </c>
      <c r="AM70" s="47">
        <v>0</v>
      </c>
      <c r="AN70" s="28">
        <f t="shared" si="19"/>
        <v>0</v>
      </c>
      <c r="AO70" s="28">
        <f t="shared" si="20"/>
        <v>0</v>
      </c>
      <c r="AP70" s="28">
        <f t="shared" si="21"/>
        <v>0</v>
      </c>
      <c r="AQ70" s="28">
        <f t="shared" si="22"/>
        <v>0</v>
      </c>
      <c r="AR70" s="28">
        <f t="shared" si="23"/>
        <v>0</v>
      </c>
      <c r="AS70" s="28">
        <f t="shared" si="24"/>
        <v>0</v>
      </c>
      <c r="AT70" s="28">
        <f t="shared" si="25"/>
        <v>0</v>
      </c>
      <c r="AU70" s="28">
        <f t="shared" si="26"/>
        <v>0</v>
      </c>
      <c r="AV70" s="28">
        <f t="shared" si="27"/>
        <v>0</v>
      </c>
      <c r="AW70" s="28">
        <f t="shared" si="28"/>
        <v>0</v>
      </c>
      <c r="AX70" s="28">
        <f t="shared" si="29"/>
        <v>0</v>
      </c>
    </row>
    <row r="71" spans="1:50" x14ac:dyDescent="0.35">
      <c r="A71" s="25" t="s">
        <v>169</v>
      </c>
      <c r="B71" s="25" t="s">
        <v>170</v>
      </c>
      <c r="C71" s="25" t="s">
        <v>199</v>
      </c>
      <c r="D71" s="25" t="s">
        <v>200</v>
      </c>
      <c r="E71" s="80">
        <v>3</v>
      </c>
      <c r="F71" s="32">
        <f t="shared" si="15"/>
        <v>29.605263157894736</v>
      </c>
      <c r="G71" s="34">
        <f t="shared" si="16"/>
        <v>0</v>
      </c>
      <c r="H71" s="28">
        <f t="shared" si="17"/>
        <v>0</v>
      </c>
      <c r="I71" s="28">
        <f t="shared" si="18"/>
        <v>29.605263157894736</v>
      </c>
      <c r="J71" s="49">
        <v>0</v>
      </c>
      <c r="K71" s="47">
        <v>0</v>
      </c>
      <c r="L71" s="47">
        <v>0</v>
      </c>
      <c r="M71" s="47">
        <v>0</v>
      </c>
      <c r="N71" s="47">
        <v>0</v>
      </c>
      <c r="O71" s="47">
        <v>0</v>
      </c>
      <c r="P71" s="47">
        <v>0</v>
      </c>
      <c r="Q71" s="47">
        <v>0</v>
      </c>
      <c r="R71" s="47">
        <v>0</v>
      </c>
      <c r="S71" s="48">
        <v>0</v>
      </c>
      <c r="T71" s="49">
        <v>0</v>
      </c>
      <c r="U71" s="47">
        <v>0</v>
      </c>
      <c r="V71" s="47">
        <v>0</v>
      </c>
      <c r="W71" s="47">
        <v>0</v>
      </c>
      <c r="X71" s="47">
        <v>0</v>
      </c>
      <c r="Y71" s="47">
        <v>0</v>
      </c>
      <c r="Z71" s="47">
        <v>0</v>
      </c>
      <c r="AA71" s="47">
        <v>0</v>
      </c>
      <c r="AB71" s="47">
        <v>0</v>
      </c>
      <c r="AC71" s="48">
        <v>0</v>
      </c>
      <c r="AD71" s="55">
        <v>0</v>
      </c>
      <c r="AE71" s="47">
        <v>0</v>
      </c>
      <c r="AF71" s="47">
        <v>9.8684210526315788</v>
      </c>
      <c r="AG71" s="47">
        <v>0</v>
      </c>
      <c r="AH71" s="47">
        <v>9.8684210526315788</v>
      </c>
      <c r="AI71" s="47">
        <v>9.8684210526315788</v>
      </c>
      <c r="AJ71" s="47">
        <v>0</v>
      </c>
      <c r="AK71" s="47">
        <v>0</v>
      </c>
      <c r="AL71" s="47">
        <v>0</v>
      </c>
      <c r="AM71" s="47">
        <v>0</v>
      </c>
      <c r="AN71" s="28">
        <f t="shared" si="19"/>
        <v>0</v>
      </c>
      <c r="AO71" s="28">
        <f t="shared" si="20"/>
        <v>0</v>
      </c>
      <c r="AP71" s="28">
        <f t="shared" si="21"/>
        <v>9.8684210526315788</v>
      </c>
      <c r="AQ71" s="28">
        <f t="shared" si="22"/>
        <v>0</v>
      </c>
      <c r="AR71" s="28">
        <f t="shared" si="23"/>
        <v>9.8684210526315788</v>
      </c>
      <c r="AS71" s="28">
        <f t="shared" si="24"/>
        <v>9.8684210526315788</v>
      </c>
      <c r="AT71" s="28">
        <f t="shared" si="25"/>
        <v>0</v>
      </c>
      <c r="AU71" s="28">
        <f t="shared" si="26"/>
        <v>0</v>
      </c>
      <c r="AV71" s="28">
        <f t="shared" si="27"/>
        <v>0</v>
      </c>
      <c r="AW71" s="28">
        <f t="shared" si="28"/>
        <v>0</v>
      </c>
      <c r="AX71" s="28">
        <f t="shared" si="29"/>
        <v>29.605263157894736</v>
      </c>
    </row>
    <row r="72" spans="1:50" x14ac:dyDescent="0.35">
      <c r="A72" s="25" t="s">
        <v>169</v>
      </c>
      <c r="B72" s="25" t="s">
        <v>170</v>
      </c>
      <c r="C72" s="25" t="s">
        <v>201</v>
      </c>
      <c r="D72" s="25" t="s">
        <v>202</v>
      </c>
      <c r="E72" s="80">
        <v>2</v>
      </c>
      <c r="F72" s="32">
        <f t="shared" si="15"/>
        <v>217.10526315789474</v>
      </c>
      <c r="G72" s="34">
        <f t="shared" si="16"/>
        <v>39.473684210526315</v>
      </c>
      <c r="H72" s="28">
        <f t="shared" si="17"/>
        <v>49.34210526315789</v>
      </c>
      <c r="I72" s="28">
        <f t="shared" si="18"/>
        <v>128.28947368421052</v>
      </c>
      <c r="J72" s="49">
        <v>0</v>
      </c>
      <c r="K72" s="47">
        <v>0</v>
      </c>
      <c r="L72" s="47">
        <v>9.8684210526315788</v>
      </c>
      <c r="M72" s="47">
        <v>9.8684210526315788</v>
      </c>
      <c r="N72" s="47">
        <v>9.8684210526315788</v>
      </c>
      <c r="O72" s="47">
        <v>9.8684210526315788</v>
      </c>
      <c r="P72" s="47">
        <v>0</v>
      </c>
      <c r="Q72" s="47">
        <v>0</v>
      </c>
      <c r="R72" s="47">
        <v>0</v>
      </c>
      <c r="S72" s="48">
        <v>0</v>
      </c>
      <c r="T72" s="49">
        <v>0</v>
      </c>
      <c r="U72" s="47">
        <v>0</v>
      </c>
      <c r="V72" s="47">
        <v>9.8684210526315788</v>
      </c>
      <c r="W72" s="47">
        <v>9.8684210526315788</v>
      </c>
      <c r="X72" s="47">
        <v>19.736842105263158</v>
      </c>
      <c r="Y72" s="47">
        <v>9.8684210526315788</v>
      </c>
      <c r="Z72" s="47">
        <v>0</v>
      </c>
      <c r="AA72" s="47">
        <v>0</v>
      </c>
      <c r="AB72" s="47">
        <v>0</v>
      </c>
      <c r="AC72" s="48">
        <v>0</v>
      </c>
      <c r="AD72" s="55">
        <v>0</v>
      </c>
      <c r="AE72" s="47">
        <v>0</v>
      </c>
      <c r="AF72" s="47">
        <v>29.605263157894736</v>
      </c>
      <c r="AG72" s="47">
        <v>19.736842105263158</v>
      </c>
      <c r="AH72" s="47">
        <v>39.473684210526315</v>
      </c>
      <c r="AI72" s="47">
        <v>39.473684210526315</v>
      </c>
      <c r="AJ72" s="47">
        <v>0</v>
      </c>
      <c r="AK72" s="47">
        <v>0</v>
      </c>
      <c r="AL72" s="47">
        <v>0</v>
      </c>
      <c r="AM72" s="47">
        <v>0</v>
      </c>
      <c r="AN72" s="28">
        <f t="shared" si="19"/>
        <v>0</v>
      </c>
      <c r="AO72" s="28">
        <f t="shared" si="20"/>
        <v>0</v>
      </c>
      <c r="AP72" s="28">
        <f t="shared" si="21"/>
        <v>49.34210526315789</v>
      </c>
      <c r="AQ72" s="28">
        <f t="shared" si="22"/>
        <v>39.473684210526315</v>
      </c>
      <c r="AR72" s="28">
        <f t="shared" si="23"/>
        <v>69.078947368421055</v>
      </c>
      <c r="AS72" s="28">
        <f t="shared" si="24"/>
        <v>59.210526315789473</v>
      </c>
      <c r="AT72" s="28">
        <f t="shared" si="25"/>
        <v>0</v>
      </c>
      <c r="AU72" s="28">
        <f t="shared" si="26"/>
        <v>0</v>
      </c>
      <c r="AV72" s="28">
        <f t="shared" si="27"/>
        <v>0</v>
      </c>
      <c r="AW72" s="28">
        <f t="shared" si="28"/>
        <v>0</v>
      </c>
      <c r="AX72" s="28">
        <f t="shared" si="29"/>
        <v>217.10526315789474</v>
      </c>
    </row>
    <row r="73" spans="1:50" x14ac:dyDescent="0.35">
      <c r="A73" s="25" t="s">
        <v>169</v>
      </c>
      <c r="B73" s="25" t="s">
        <v>170</v>
      </c>
      <c r="C73" s="25" t="s">
        <v>203</v>
      </c>
      <c r="D73" s="25" t="s">
        <v>204</v>
      </c>
      <c r="E73" s="80">
        <v>4</v>
      </c>
      <c r="F73" s="32">
        <f t="shared" ref="F73" si="30">SUM(G73:I73)</f>
        <v>0</v>
      </c>
      <c r="G73" s="34">
        <f t="shared" si="16"/>
        <v>0</v>
      </c>
      <c r="H73" s="28">
        <f t="shared" si="17"/>
        <v>0</v>
      </c>
      <c r="I73" s="28">
        <f t="shared" si="18"/>
        <v>0</v>
      </c>
      <c r="J73" s="49">
        <v>0</v>
      </c>
      <c r="K73" s="47">
        <v>0</v>
      </c>
      <c r="L73" s="47">
        <v>0</v>
      </c>
      <c r="M73" s="47">
        <v>0</v>
      </c>
      <c r="N73" s="47">
        <v>0</v>
      </c>
      <c r="O73" s="47">
        <v>0</v>
      </c>
      <c r="P73" s="47">
        <v>0</v>
      </c>
      <c r="Q73" s="47">
        <v>0</v>
      </c>
      <c r="R73" s="47">
        <v>0</v>
      </c>
      <c r="S73" s="48">
        <v>0</v>
      </c>
      <c r="T73" s="49">
        <v>0</v>
      </c>
      <c r="U73" s="47">
        <v>0</v>
      </c>
      <c r="V73" s="47">
        <v>0</v>
      </c>
      <c r="W73" s="47">
        <v>0</v>
      </c>
      <c r="X73" s="47">
        <v>0</v>
      </c>
      <c r="Y73" s="47">
        <v>0</v>
      </c>
      <c r="Z73" s="47">
        <v>0</v>
      </c>
      <c r="AA73" s="47">
        <v>0</v>
      </c>
      <c r="AB73" s="47">
        <v>0</v>
      </c>
      <c r="AC73" s="48">
        <v>0</v>
      </c>
      <c r="AD73" s="55">
        <v>0</v>
      </c>
      <c r="AE73" s="47">
        <v>0</v>
      </c>
      <c r="AF73" s="47">
        <v>0</v>
      </c>
      <c r="AG73" s="47">
        <v>0</v>
      </c>
      <c r="AH73" s="47">
        <v>0</v>
      </c>
      <c r="AI73" s="47">
        <v>0</v>
      </c>
      <c r="AJ73" s="47">
        <v>0</v>
      </c>
      <c r="AK73" s="47">
        <v>0</v>
      </c>
      <c r="AL73" s="47">
        <v>0</v>
      </c>
      <c r="AM73" s="47">
        <v>0</v>
      </c>
      <c r="AN73" s="28">
        <f t="shared" si="19"/>
        <v>0</v>
      </c>
      <c r="AO73" s="28">
        <f t="shared" si="20"/>
        <v>0</v>
      </c>
      <c r="AP73" s="28">
        <f t="shared" si="21"/>
        <v>0</v>
      </c>
      <c r="AQ73" s="28">
        <f t="shared" si="22"/>
        <v>0</v>
      </c>
      <c r="AR73" s="28">
        <f t="shared" si="23"/>
        <v>0</v>
      </c>
      <c r="AS73" s="28">
        <f t="shared" si="24"/>
        <v>0</v>
      </c>
      <c r="AT73" s="28">
        <f t="shared" si="25"/>
        <v>0</v>
      </c>
      <c r="AU73" s="28">
        <f t="shared" si="26"/>
        <v>0</v>
      </c>
      <c r="AV73" s="28">
        <f t="shared" si="27"/>
        <v>0</v>
      </c>
      <c r="AW73" s="28">
        <f t="shared" si="28"/>
        <v>0</v>
      </c>
      <c r="AX73" s="28">
        <f t="shared" ref="AX73" si="31">SUM(AN73:AW73)</f>
        <v>0</v>
      </c>
    </row>
    <row r="74" spans="1:50" x14ac:dyDescent="0.35">
      <c r="A74" s="130" t="s">
        <v>52</v>
      </c>
      <c r="B74" s="130"/>
      <c r="C74" s="130"/>
      <c r="D74" s="130"/>
      <c r="E74" s="130"/>
      <c r="F74" s="44">
        <f t="shared" ref="F74:AX74" si="32">SUM(F9:F73)</f>
        <v>4500</v>
      </c>
      <c r="G74" s="44">
        <f t="shared" si="32"/>
        <v>1499.9999999999995</v>
      </c>
      <c r="H74" s="44">
        <f t="shared" si="32"/>
        <v>1292.7631578947367</v>
      </c>
      <c r="I74" s="44">
        <f t="shared" si="32"/>
        <v>1707.2368421052633</v>
      </c>
      <c r="J74" s="44">
        <f t="shared" si="32"/>
        <v>49.34210526315789</v>
      </c>
      <c r="K74" s="44">
        <f t="shared" si="32"/>
        <v>49.34210526315789</v>
      </c>
      <c r="L74" s="44">
        <f t="shared" si="32"/>
        <v>296.05263157894728</v>
      </c>
      <c r="M74" s="44">
        <f t="shared" si="32"/>
        <v>296.05263157894728</v>
      </c>
      <c r="N74" s="44">
        <f t="shared" si="32"/>
        <v>434.21052631578937</v>
      </c>
      <c r="O74" s="44">
        <f t="shared" si="32"/>
        <v>374.99999999999989</v>
      </c>
      <c r="P74" s="44">
        <f t="shared" si="32"/>
        <v>0</v>
      </c>
      <c r="Q74" s="44">
        <f t="shared" si="32"/>
        <v>0</v>
      </c>
      <c r="R74" s="44">
        <f t="shared" si="32"/>
        <v>0</v>
      </c>
      <c r="S74" s="44">
        <f t="shared" si="32"/>
        <v>0</v>
      </c>
      <c r="T74" s="44">
        <f t="shared" si="32"/>
        <v>39.473684210526315</v>
      </c>
      <c r="U74" s="44">
        <f t="shared" si="32"/>
        <v>29.605263157894736</v>
      </c>
      <c r="V74" s="44">
        <f t="shared" si="32"/>
        <v>207.23684210526324</v>
      </c>
      <c r="W74" s="44">
        <f t="shared" si="32"/>
        <v>197.36842105263165</v>
      </c>
      <c r="X74" s="44">
        <f t="shared" si="32"/>
        <v>453.94736842105266</v>
      </c>
      <c r="Y74" s="44">
        <f t="shared" si="32"/>
        <v>365.13157894736833</v>
      </c>
      <c r="Z74" s="44">
        <f t="shared" si="32"/>
        <v>0</v>
      </c>
      <c r="AA74" s="44">
        <f t="shared" si="32"/>
        <v>0</v>
      </c>
      <c r="AB74" s="44">
        <f t="shared" si="32"/>
        <v>0</v>
      </c>
      <c r="AC74" s="44">
        <f t="shared" si="32"/>
        <v>0</v>
      </c>
      <c r="AD74" s="44">
        <f t="shared" si="32"/>
        <v>0</v>
      </c>
      <c r="AE74" s="44">
        <f t="shared" si="32"/>
        <v>0</v>
      </c>
      <c r="AF74" s="44">
        <f t="shared" si="32"/>
        <v>355.26315789473688</v>
      </c>
      <c r="AG74" s="44">
        <f t="shared" si="32"/>
        <v>305.92105263157907</v>
      </c>
      <c r="AH74" s="44">
        <f t="shared" si="32"/>
        <v>523.02631578947376</v>
      </c>
      <c r="AI74" s="44">
        <f t="shared" si="32"/>
        <v>523.02631578947376</v>
      </c>
      <c r="AJ74" s="44">
        <f t="shared" si="32"/>
        <v>0</v>
      </c>
      <c r="AK74" s="44">
        <f t="shared" si="32"/>
        <v>0</v>
      </c>
      <c r="AL74" s="44">
        <f t="shared" si="32"/>
        <v>0</v>
      </c>
      <c r="AM74" s="44">
        <f t="shared" si="32"/>
        <v>0</v>
      </c>
      <c r="AN74" s="44">
        <f t="shared" si="32"/>
        <v>88.815789473684191</v>
      </c>
      <c r="AO74" s="44">
        <f t="shared" si="32"/>
        <v>78.947368421052616</v>
      </c>
      <c r="AP74" s="44">
        <f t="shared" si="32"/>
        <v>858.5526315789474</v>
      </c>
      <c r="AQ74" s="44">
        <f t="shared" si="32"/>
        <v>799.34210526315803</v>
      </c>
      <c r="AR74" s="44">
        <f t="shared" si="32"/>
        <v>1411.1842105263156</v>
      </c>
      <c r="AS74" s="44">
        <f t="shared" si="32"/>
        <v>1263.1578947368419</v>
      </c>
      <c r="AT74" s="44">
        <f t="shared" si="32"/>
        <v>0</v>
      </c>
      <c r="AU74" s="44">
        <f t="shared" si="32"/>
        <v>0</v>
      </c>
      <c r="AV74" s="44">
        <f t="shared" si="32"/>
        <v>0</v>
      </c>
      <c r="AW74" s="44">
        <f t="shared" si="32"/>
        <v>0</v>
      </c>
      <c r="AX74" s="44">
        <f t="shared" si="32"/>
        <v>4500</v>
      </c>
    </row>
  </sheetData>
  <sheetProtection algorithmName="SHA-512" hashValue="g76fhvOct5fs682P6lNQTkxHYUHW9QI3dhWWstUyhIKJnAU+gLWsbIKYdr+Q38mCtHeA+7y95K9K4In6va8Wpw==" saltValue="LQMUcsrr/q9y2WLLUbRlKg==" spinCount="100000" sheet="1" selectLockedCells="1"/>
  <mergeCells count="2">
    <mergeCell ref="A1:B1"/>
    <mergeCell ref="A74:E74"/>
  </mergeCells>
  <conditionalFormatting sqref="F9:F73">
    <cfRule type="cellIs" dxfId="139" priority="5" operator="greaterThan">
      <formula>#REF!</formula>
    </cfRule>
  </conditionalFormatting>
  <conditionalFormatting sqref="E9:E73">
    <cfRule type="cellIs" dxfId="138" priority="1" operator="equal">
      <formula>4</formula>
    </cfRule>
    <cfRule type="cellIs" dxfId="137" priority="2" operator="equal">
      <formula>3</formula>
    </cfRule>
    <cfRule type="cellIs" dxfId="136" priority="3" operator="equal">
      <formula>2</formula>
    </cfRule>
    <cfRule type="cellIs" dxfId="135" priority="4" operator="equal">
      <formula>1</formula>
    </cfRule>
  </conditionalFormatting>
  <pageMargins left="0.7" right="0.7" top="0.75" bottom="0.75" header="0.3" footer="0.3"/>
  <pageSetup orientation="portrait"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topLeftCell="A40" zoomScale="85" zoomScaleNormal="85" workbookViewId="0">
      <selection activeCell="N51" sqref="N51"/>
    </sheetView>
  </sheetViews>
  <sheetFormatPr defaultColWidth="8.90625" defaultRowHeight="14.5" x14ac:dyDescent="0.35"/>
  <cols>
    <col min="1" max="2" width="23.453125" customWidth="1"/>
    <col min="4" max="5" width="14.90625" customWidth="1"/>
    <col min="6" max="6" width="22" customWidth="1"/>
    <col min="7" max="7" width="16.453125" customWidth="1"/>
    <col min="8" max="8" width="14.453125" customWidth="1"/>
    <col min="9" max="9" width="20.453125" bestFit="1" customWidth="1"/>
    <col min="50" max="50" width="11.453125" bestFit="1" customWidth="1"/>
  </cols>
  <sheetData>
    <row r="1" spans="1:50" ht="21" x14ac:dyDescent="0.5">
      <c r="A1" s="127" t="s">
        <v>304</v>
      </c>
      <c r="B1" s="127"/>
    </row>
    <row r="2" spans="1:50" ht="18.5" x14ac:dyDescent="0.45">
      <c r="A2" s="57" t="s">
        <v>299</v>
      </c>
      <c r="B2" s="81">
        <f>SUMIFS($F$9:$F$73,$E$9:$E$73,1)</f>
        <v>206.94848820867998</v>
      </c>
    </row>
    <row r="3" spans="1:50" ht="18.5" x14ac:dyDescent="0.45">
      <c r="A3" s="58" t="s">
        <v>300</v>
      </c>
      <c r="B3" s="81">
        <f>SUMIFS($F$9:$F$73,$E$9:$E$73,2)</f>
        <v>11569.547144525946</v>
      </c>
    </row>
    <row r="4" spans="1:50" ht="18.5" x14ac:dyDescent="0.45">
      <c r="A4" s="59" t="s">
        <v>301</v>
      </c>
      <c r="B4" s="81">
        <f>SUMIFS($F$9:$F$73,$E$9:$E$73,3)</f>
        <v>35891.627777349517</v>
      </c>
    </row>
    <row r="5" spans="1:50" ht="18.5" x14ac:dyDescent="0.45">
      <c r="A5" s="60" t="s">
        <v>302</v>
      </c>
      <c r="B5" s="81">
        <f>SUMIFS($F$9:$F$73,$E$9:$E$73,4)</f>
        <v>52331.876589915861</v>
      </c>
    </row>
    <row r="6" spans="1:50" ht="18.5" x14ac:dyDescent="0.45">
      <c r="A6" s="61" t="s">
        <v>303</v>
      </c>
      <c r="B6" s="81">
        <f>SUMIFS($F$9:$F$73,$E$9:$E$73,5)</f>
        <v>0</v>
      </c>
    </row>
    <row r="7" spans="1:50" ht="115.5" customHeight="1" x14ac:dyDescent="0.45">
      <c r="A7" s="13"/>
      <c r="B7" s="13"/>
      <c r="C7" s="13"/>
      <c r="D7" s="13"/>
      <c r="E7" s="13"/>
      <c r="F7" s="13"/>
      <c r="G7" s="13"/>
      <c r="H7" s="13"/>
      <c r="I7" s="13"/>
      <c r="J7" s="15"/>
      <c r="K7" s="14"/>
      <c r="L7" s="14" t="s">
        <v>49</v>
      </c>
      <c r="M7" s="14"/>
      <c r="N7" s="14"/>
      <c r="O7" s="14"/>
      <c r="P7" s="14"/>
      <c r="Q7" s="14"/>
      <c r="R7" s="14"/>
      <c r="S7" s="14"/>
      <c r="T7" s="15"/>
      <c r="U7" s="14"/>
      <c r="V7" s="14"/>
      <c r="W7" s="14"/>
      <c r="X7" s="14"/>
      <c r="Y7" s="14"/>
      <c r="Z7" s="14" t="s">
        <v>50</v>
      </c>
      <c r="AA7" s="14"/>
      <c r="AB7" s="14"/>
      <c r="AC7" s="14"/>
      <c r="AD7" s="15"/>
      <c r="AE7" s="14"/>
      <c r="AF7" s="14"/>
      <c r="AG7" s="14"/>
      <c r="AH7" s="14"/>
      <c r="AI7" s="14" t="s">
        <v>51</v>
      </c>
      <c r="AJ7" s="14"/>
      <c r="AK7" s="14"/>
      <c r="AL7" s="14"/>
      <c r="AM7" s="16"/>
      <c r="AN7" s="14"/>
      <c r="AO7" s="14"/>
      <c r="AP7" s="14"/>
      <c r="AQ7" s="14"/>
      <c r="AR7" s="14"/>
      <c r="AS7" s="14" t="s">
        <v>52</v>
      </c>
      <c r="AT7" s="14"/>
      <c r="AU7" s="14"/>
      <c r="AV7" s="14"/>
      <c r="AW7" s="14"/>
      <c r="AX7" s="14"/>
    </row>
    <row r="8" spans="1:50" ht="56.25" customHeight="1" x14ac:dyDescent="0.45">
      <c r="A8" s="1" t="s">
        <v>53</v>
      </c>
      <c r="B8" s="1" t="s">
        <v>54</v>
      </c>
      <c r="C8" s="1" t="s">
        <v>55</v>
      </c>
      <c r="D8" s="1" t="s">
        <v>56</v>
      </c>
      <c r="E8" s="56" t="s">
        <v>295</v>
      </c>
      <c r="F8" s="17" t="s">
        <v>205</v>
      </c>
      <c r="G8" s="33" t="s">
        <v>49</v>
      </c>
      <c r="H8" s="17" t="s">
        <v>50</v>
      </c>
      <c r="I8" s="17" t="s">
        <v>51</v>
      </c>
      <c r="J8" s="31" t="s">
        <v>57</v>
      </c>
      <c r="K8" s="20" t="s">
        <v>58</v>
      </c>
      <c r="L8" s="20" t="s">
        <v>59</v>
      </c>
      <c r="M8" s="20" t="s">
        <v>60</v>
      </c>
      <c r="N8" s="20" t="s">
        <v>61</v>
      </c>
      <c r="O8" s="20" t="s">
        <v>62</v>
      </c>
      <c r="P8" s="20" t="s">
        <v>64</v>
      </c>
      <c r="Q8" s="20" t="s">
        <v>63</v>
      </c>
      <c r="R8" s="21" t="s">
        <v>66</v>
      </c>
      <c r="S8" s="20" t="s">
        <v>65</v>
      </c>
      <c r="T8" s="30" t="s">
        <v>57</v>
      </c>
      <c r="U8" s="22" t="s">
        <v>58</v>
      </c>
      <c r="V8" s="22" t="s">
        <v>59</v>
      </c>
      <c r="W8" s="22" t="s">
        <v>60</v>
      </c>
      <c r="X8" s="22" t="s">
        <v>61</v>
      </c>
      <c r="Y8" s="22" t="s">
        <v>62</v>
      </c>
      <c r="Z8" s="22" t="s">
        <v>64</v>
      </c>
      <c r="AA8" s="22" t="s">
        <v>63</v>
      </c>
      <c r="AB8" s="23" t="s">
        <v>66</v>
      </c>
      <c r="AC8" s="22" t="s">
        <v>65</v>
      </c>
      <c r="AD8" s="29" t="s">
        <v>57</v>
      </c>
      <c r="AE8" s="20" t="s">
        <v>58</v>
      </c>
      <c r="AF8" s="20" t="s">
        <v>59</v>
      </c>
      <c r="AG8" s="20" t="s">
        <v>60</v>
      </c>
      <c r="AH8" s="20" t="s">
        <v>61</v>
      </c>
      <c r="AI8" s="20" t="s">
        <v>62</v>
      </c>
      <c r="AJ8" s="20" t="s">
        <v>68</v>
      </c>
      <c r="AK8" s="20" t="s">
        <v>67</v>
      </c>
      <c r="AL8" s="20" t="s">
        <v>66</v>
      </c>
      <c r="AM8" s="20" t="s">
        <v>65</v>
      </c>
      <c r="AN8" s="24" t="s">
        <v>57</v>
      </c>
      <c r="AO8" s="24" t="s">
        <v>58</v>
      </c>
      <c r="AP8" s="24" t="s">
        <v>59</v>
      </c>
      <c r="AQ8" s="24" t="s">
        <v>60</v>
      </c>
      <c r="AR8" s="24" t="s">
        <v>61</v>
      </c>
      <c r="AS8" s="24" t="s">
        <v>62</v>
      </c>
      <c r="AT8" s="24" t="s">
        <v>68</v>
      </c>
      <c r="AU8" s="24" t="s">
        <v>67</v>
      </c>
      <c r="AV8" s="24" t="s">
        <v>66</v>
      </c>
      <c r="AW8" s="24" t="s">
        <v>65</v>
      </c>
      <c r="AX8" s="24" t="s">
        <v>52</v>
      </c>
    </row>
    <row r="9" spans="1:50" x14ac:dyDescent="0.35">
      <c r="A9" s="25" t="s">
        <v>69</v>
      </c>
      <c r="B9" s="25" t="s">
        <v>70</v>
      </c>
      <c r="C9" s="25" t="s">
        <v>71</v>
      </c>
      <c r="D9" s="25" t="s">
        <v>72</v>
      </c>
      <c r="E9" s="80">
        <v>3</v>
      </c>
      <c r="F9" s="32">
        <f t="shared" ref="F9:F40" si="0">SUM(G9:I9)</f>
        <v>885.31258709329279</v>
      </c>
      <c r="G9" s="34">
        <f t="shared" ref="G9:G40" si="1">SUM(J9:S9)</f>
        <v>109.10751240801466</v>
      </c>
      <c r="H9" s="28">
        <f t="shared" ref="H9:H40" si="2">SUM(T9:AC9)</f>
        <v>422.79161058105683</v>
      </c>
      <c r="I9" s="28">
        <f t="shared" ref="I9:I40" si="3">SUM(AD9:AM9)</f>
        <v>353.41346410422136</v>
      </c>
      <c r="J9" s="49">
        <v>0</v>
      </c>
      <c r="K9" s="47">
        <v>0</v>
      </c>
      <c r="L9" s="47">
        <v>0</v>
      </c>
      <c r="M9" s="47">
        <v>0</v>
      </c>
      <c r="N9" s="47">
        <v>59.890536702225432</v>
      </c>
      <c r="O9" s="47">
        <v>49.216975705789217</v>
      </c>
      <c r="P9" s="47">
        <v>0</v>
      </c>
      <c r="Q9" s="47">
        <v>0</v>
      </c>
      <c r="R9" s="47">
        <v>0</v>
      </c>
      <c r="S9" s="48">
        <v>0</v>
      </c>
      <c r="T9" s="49">
        <v>0</v>
      </c>
      <c r="U9" s="47">
        <v>0</v>
      </c>
      <c r="V9" s="47">
        <v>0</v>
      </c>
      <c r="W9" s="47">
        <v>0</v>
      </c>
      <c r="X9" s="47">
        <v>232.44643947794427</v>
      </c>
      <c r="Y9" s="47">
        <v>190.34517110311253</v>
      </c>
      <c r="Z9" s="47">
        <v>0</v>
      </c>
      <c r="AA9" s="47">
        <v>0</v>
      </c>
      <c r="AB9" s="47">
        <v>0</v>
      </c>
      <c r="AC9" s="48">
        <v>0</v>
      </c>
      <c r="AD9" s="55">
        <v>0</v>
      </c>
      <c r="AE9" s="47">
        <v>0</v>
      </c>
      <c r="AF9" s="47">
        <v>0</v>
      </c>
      <c r="AG9" s="47">
        <v>0</v>
      </c>
      <c r="AH9" s="47">
        <v>194.49600037950438</v>
      </c>
      <c r="AI9" s="47">
        <v>158.91746372471701</v>
      </c>
      <c r="AJ9" s="47">
        <v>0</v>
      </c>
      <c r="AK9" s="47">
        <v>0</v>
      </c>
      <c r="AL9" s="47">
        <v>0</v>
      </c>
      <c r="AM9" s="47">
        <v>0</v>
      </c>
      <c r="AN9" s="28">
        <f t="shared" ref="AN9:AN40" si="4">SUM(J9+T9+AD9)</f>
        <v>0</v>
      </c>
      <c r="AO9" s="28">
        <f t="shared" ref="AO9:AO40" si="5">SUM(K9+U9+AE9)</f>
        <v>0</v>
      </c>
      <c r="AP9" s="28">
        <f t="shared" ref="AP9:AP40" si="6">SUM(L9+V9+AF9)</f>
        <v>0</v>
      </c>
      <c r="AQ9" s="28">
        <f t="shared" ref="AQ9:AQ40" si="7">SUM(M9+W9+AG9)</f>
        <v>0</v>
      </c>
      <c r="AR9" s="28">
        <f t="shared" ref="AR9:AR40" si="8">SUM(N9+X9+AH9)</f>
        <v>486.83297655967408</v>
      </c>
      <c r="AS9" s="28">
        <f t="shared" ref="AS9:AS40" si="9">SUM(O9+Y9+AI9)</f>
        <v>398.47961053361877</v>
      </c>
      <c r="AT9" s="28">
        <f t="shared" ref="AT9:AT40" si="10">SUM(P9+Z9+AJ9)</f>
        <v>0</v>
      </c>
      <c r="AU9" s="28">
        <f t="shared" ref="AU9:AU40" si="11">SUM(Q9+AA9+AK9)</f>
        <v>0</v>
      </c>
      <c r="AV9" s="28">
        <f t="shared" ref="AV9:AV40" si="12">SUM(R9+AB9+AL9)</f>
        <v>0</v>
      </c>
      <c r="AW9" s="28">
        <f t="shared" ref="AW9:AW40" si="13">SUM(S9+AC9+AM9)</f>
        <v>0</v>
      </c>
      <c r="AX9" s="28">
        <f t="shared" ref="AX9:AX40" si="14">SUM(AN9:AW9)</f>
        <v>885.3125870932929</v>
      </c>
    </row>
    <row r="10" spans="1:50" x14ac:dyDescent="0.35">
      <c r="A10" s="25" t="s">
        <v>69</v>
      </c>
      <c r="B10" s="25" t="s">
        <v>70</v>
      </c>
      <c r="C10" s="25" t="s">
        <v>73</v>
      </c>
      <c r="D10" s="25" t="s">
        <v>74</v>
      </c>
      <c r="E10" s="80">
        <v>3</v>
      </c>
      <c r="F10" s="32">
        <f t="shared" si="0"/>
        <v>29.648780545656159</v>
      </c>
      <c r="G10" s="34">
        <f t="shared" si="1"/>
        <v>3.5578536654787394</v>
      </c>
      <c r="H10" s="28">
        <f t="shared" si="2"/>
        <v>14.231414661914956</v>
      </c>
      <c r="I10" s="28">
        <f t="shared" si="3"/>
        <v>11.859512218262463</v>
      </c>
      <c r="J10" s="49">
        <v>0</v>
      </c>
      <c r="K10" s="47">
        <v>0</v>
      </c>
      <c r="L10" s="47">
        <v>0</v>
      </c>
      <c r="M10" s="47">
        <v>0</v>
      </c>
      <c r="N10" s="47">
        <v>1.7789268327393697</v>
      </c>
      <c r="O10" s="47">
        <v>1.7789268327393697</v>
      </c>
      <c r="P10" s="47">
        <v>0</v>
      </c>
      <c r="Q10" s="47">
        <v>0</v>
      </c>
      <c r="R10" s="47">
        <v>0</v>
      </c>
      <c r="S10" s="48">
        <v>0</v>
      </c>
      <c r="T10" s="49">
        <v>0</v>
      </c>
      <c r="U10" s="47">
        <v>0</v>
      </c>
      <c r="V10" s="47">
        <v>0</v>
      </c>
      <c r="W10" s="47">
        <v>0</v>
      </c>
      <c r="X10" s="47">
        <v>7.7086829418706015</v>
      </c>
      <c r="Y10" s="47">
        <v>6.5227317200443542</v>
      </c>
      <c r="Z10" s="47">
        <v>0</v>
      </c>
      <c r="AA10" s="47">
        <v>0</v>
      </c>
      <c r="AB10" s="47">
        <v>0</v>
      </c>
      <c r="AC10" s="48">
        <v>0</v>
      </c>
      <c r="AD10" s="55">
        <v>0</v>
      </c>
      <c r="AE10" s="47">
        <v>0</v>
      </c>
      <c r="AF10" s="47">
        <v>0</v>
      </c>
      <c r="AG10" s="47">
        <v>0</v>
      </c>
      <c r="AH10" s="47">
        <v>6.5227317200443542</v>
      </c>
      <c r="AI10" s="47">
        <v>5.3367804982181086</v>
      </c>
      <c r="AJ10" s="47">
        <v>0</v>
      </c>
      <c r="AK10" s="47">
        <v>0</v>
      </c>
      <c r="AL10" s="47">
        <v>0</v>
      </c>
      <c r="AM10" s="47">
        <v>0</v>
      </c>
      <c r="AN10" s="28">
        <f t="shared" si="4"/>
        <v>0</v>
      </c>
      <c r="AO10" s="28">
        <f t="shared" si="5"/>
        <v>0</v>
      </c>
      <c r="AP10" s="28">
        <f t="shared" si="6"/>
        <v>0</v>
      </c>
      <c r="AQ10" s="28">
        <f t="shared" si="7"/>
        <v>0</v>
      </c>
      <c r="AR10" s="28">
        <f t="shared" si="8"/>
        <v>16.010341494654327</v>
      </c>
      <c r="AS10" s="28">
        <f t="shared" si="9"/>
        <v>13.638439051001832</v>
      </c>
      <c r="AT10" s="28">
        <f t="shared" si="10"/>
        <v>0</v>
      </c>
      <c r="AU10" s="28">
        <f t="shared" si="11"/>
        <v>0</v>
      </c>
      <c r="AV10" s="28">
        <f t="shared" si="12"/>
        <v>0</v>
      </c>
      <c r="AW10" s="28">
        <f t="shared" si="13"/>
        <v>0</v>
      </c>
      <c r="AX10" s="28">
        <f t="shared" si="14"/>
        <v>29.648780545656159</v>
      </c>
    </row>
    <row r="11" spans="1:50" x14ac:dyDescent="0.35">
      <c r="A11" s="25" t="s">
        <v>69</v>
      </c>
      <c r="B11" s="25" t="s">
        <v>70</v>
      </c>
      <c r="C11" s="25" t="s">
        <v>75</v>
      </c>
      <c r="D11" s="25" t="s">
        <v>76</v>
      </c>
      <c r="E11" s="80">
        <v>2</v>
      </c>
      <c r="F11" s="32">
        <f t="shared" si="0"/>
        <v>0</v>
      </c>
      <c r="G11" s="34">
        <f t="shared" si="1"/>
        <v>0</v>
      </c>
      <c r="H11" s="28">
        <f t="shared" si="2"/>
        <v>0</v>
      </c>
      <c r="I11" s="28">
        <f t="shared" si="3"/>
        <v>0</v>
      </c>
      <c r="J11" s="49">
        <v>0</v>
      </c>
      <c r="K11" s="47">
        <v>0</v>
      </c>
      <c r="L11" s="47">
        <v>0</v>
      </c>
      <c r="M11" s="47">
        <v>0</v>
      </c>
      <c r="N11" s="47">
        <v>0</v>
      </c>
      <c r="O11" s="47">
        <v>0</v>
      </c>
      <c r="P11" s="47">
        <v>0</v>
      </c>
      <c r="Q11" s="47">
        <v>0</v>
      </c>
      <c r="R11" s="47">
        <v>0</v>
      </c>
      <c r="S11" s="48">
        <v>0</v>
      </c>
      <c r="T11" s="49">
        <v>0</v>
      </c>
      <c r="U11" s="47">
        <v>0</v>
      </c>
      <c r="V11" s="47">
        <v>0</v>
      </c>
      <c r="W11" s="47">
        <v>0</v>
      </c>
      <c r="X11" s="47">
        <v>0</v>
      </c>
      <c r="Y11" s="47">
        <v>0</v>
      </c>
      <c r="Z11" s="47">
        <v>0</v>
      </c>
      <c r="AA11" s="47">
        <v>0</v>
      </c>
      <c r="AB11" s="47">
        <v>0</v>
      </c>
      <c r="AC11" s="48">
        <v>0</v>
      </c>
      <c r="AD11" s="55">
        <v>0</v>
      </c>
      <c r="AE11" s="47">
        <v>0</v>
      </c>
      <c r="AF11" s="47">
        <v>0</v>
      </c>
      <c r="AG11" s="47">
        <v>0</v>
      </c>
      <c r="AH11" s="47">
        <v>0</v>
      </c>
      <c r="AI11" s="47">
        <v>0</v>
      </c>
      <c r="AJ11" s="47">
        <v>0</v>
      </c>
      <c r="AK11" s="47">
        <v>0</v>
      </c>
      <c r="AL11" s="47">
        <v>0</v>
      </c>
      <c r="AM11" s="47">
        <v>0</v>
      </c>
      <c r="AN11" s="28">
        <f t="shared" si="4"/>
        <v>0</v>
      </c>
      <c r="AO11" s="28">
        <f t="shared" si="5"/>
        <v>0</v>
      </c>
      <c r="AP11" s="28">
        <f t="shared" si="6"/>
        <v>0</v>
      </c>
      <c r="AQ11" s="28">
        <f t="shared" si="7"/>
        <v>0</v>
      </c>
      <c r="AR11" s="28">
        <f t="shared" si="8"/>
        <v>0</v>
      </c>
      <c r="AS11" s="28">
        <f t="shared" si="9"/>
        <v>0</v>
      </c>
      <c r="AT11" s="28">
        <f t="shared" si="10"/>
        <v>0</v>
      </c>
      <c r="AU11" s="28">
        <f t="shared" si="11"/>
        <v>0</v>
      </c>
      <c r="AV11" s="28">
        <f t="shared" si="12"/>
        <v>0</v>
      </c>
      <c r="AW11" s="28">
        <f t="shared" si="13"/>
        <v>0</v>
      </c>
      <c r="AX11" s="28">
        <f t="shared" si="14"/>
        <v>0</v>
      </c>
    </row>
    <row r="12" spans="1:50" x14ac:dyDescent="0.35">
      <c r="A12" s="25" t="s">
        <v>69</v>
      </c>
      <c r="B12" s="25" t="s">
        <v>70</v>
      </c>
      <c r="C12" s="25" t="s">
        <v>77</v>
      </c>
      <c r="D12" s="25" t="s">
        <v>78</v>
      </c>
      <c r="E12" s="80">
        <v>2</v>
      </c>
      <c r="F12" s="32">
        <f t="shared" si="0"/>
        <v>177.29970766302381</v>
      </c>
      <c r="G12" s="34">
        <f t="shared" si="1"/>
        <v>21.940097603785556</v>
      </c>
      <c r="H12" s="28">
        <f t="shared" si="2"/>
        <v>84.202536749663494</v>
      </c>
      <c r="I12" s="28">
        <f t="shared" si="3"/>
        <v>71.15707330957477</v>
      </c>
      <c r="J12" s="49">
        <v>0</v>
      </c>
      <c r="K12" s="47">
        <v>0</v>
      </c>
      <c r="L12" s="47">
        <v>0</v>
      </c>
      <c r="M12" s="47">
        <v>0</v>
      </c>
      <c r="N12" s="47">
        <v>11.859512218262463</v>
      </c>
      <c r="O12" s="47">
        <v>10.080585385523094</v>
      </c>
      <c r="P12" s="47">
        <v>0</v>
      </c>
      <c r="Q12" s="47">
        <v>0</v>
      </c>
      <c r="R12" s="47">
        <v>0</v>
      </c>
      <c r="S12" s="48">
        <v>0</v>
      </c>
      <c r="T12" s="49">
        <v>0</v>
      </c>
      <c r="U12" s="47">
        <v>0</v>
      </c>
      <c r="V12" s="47">
        <v>0</v>
      </c>
      <c r="W12" s="47">
        <v>0</v>
      </c>
      <c r="X12" s="47">
        <v>46.252097651223607</v>
      </c>
      <c r="Y12" s="47">
        <v>37.95043909843988</v>
      </c>
      <c r="Z12" s="47">
        <v>0</v>
      </c>
      <c r="AA12" s="47">
        <v>0</v>
      </c>
      <c r="AB12" s="47">
        <v>0</v>
      </c>
      <c r="AC12" s="48">
        <v>0</v>
      </c>
      <c r="AD12" s="55">
        <v>0</v>
      </c>
      <c r="AE12" s="47">
        <v>0</v>
      </c>
      <c r="AF12" s="47">
        <v>0</v>
      </c>
      <c r="AG12" s="47">
        <v>0</v>
      </c>
      <c r="AH12" s="47">
        <v>39.136390320266123</v>
      </c>
      <c r="AI12" s="47">
        <v>32.020682989308654</v>
      </c>
      <c r="AJ12" s="47">
        <v>0</v>
      </c>
      <c r="AK12" s="47">
        <v>0</v>
      </c>
      <c r="AL12" s="47">
        <v>0</v>
      </c>
      <c r="AM12" s="47">
        <v>0</v>
      </c>
      <c r="AN12" s="28">
        <f t="shared" si="4"/>
        <v>0</v>
      </c>
      <c r="AO12" s="28">
        <f t="shared" si="5"/>
        <v>0</v>
      </c>
      <c r="AP12" s="28">
        <f t="shared" si="6"/>
        <v>0</v>
      </c>
      <c r="AQ12" s="28">
        <f t="shared" si="7"/>
        <v>0</v>
      </c>
      <c r="AR12" s="28">
        <f t="shared" si="8"/>
        <v>97.24800018975219</v>
      </c>
      <c r="AS12" s="28">
        <f t="shared" si="9"/>
        <v>80.05170747327162</v>
      </c>
      <c r="AT12" s="28">
        <f t="shared" si="10"/>
        <v>0</v>
      </c>
      <c r="AU12" s="28">
        <f t="shared" si="11"/>
        <v>0</v>
      </c>
      <c r="AV12" s="28">
        <f t="shared" si="12"/>
        <v>0</v>
      </c>
      <c r="AW12" s="28">
        <f t="shared" si="13"/>
        <v>0</v>
      </c>
      <c r="AX12" s="28">
        <f t="shared" si="14"/>
        <v>177.29970766302381</v>
      </c>
    </row>
    <row r="13" spans="1:50" x14ac:dyDescent="0.35">
      <c r="A13" s="25" t="s">
        <v>69</v>
      </c>
      <c r="B13" s="25" t="s">
        <v>70</v>
      </c>
      <c r="C13" s="25" t="s">
        <v>79</v>
      </c>
      <c r="D13" s="25" t="s">
        <v>80</v>
      </c>
      <c r="E13" s="80">
        <v>2</v>
      </c>
      <c r="F13" s="32">
        <f t="shared" si="0"/>
        <v>383.65522026079066</v>
      </c>
      <c r="G13" s="34">
        <f t="shared" si="1"/>
        <v>47.438048873049851</v>
      </c>
      <c r="H13" s="28">
        <f t="shared" si="2"/>
        <v>183.22946377215504</v>
      </c>
      <c r="I13" s="28">
        <f t="shared" si="3"/>
        <v>152.98770761558575</v>
      </c>
      <c r="J13" s="49">
        <v>0</v>
      </c>
      <c r="K13" s="47">
        <v>0</v>
      </c>
      <c r="L13" s="47">
        <v>0</v>
      </c>
      <c r="M13" s="47">
        <v>0</v>
      </c>
      <c r="N13" s="47">
        <v>26.090926880177417</v>
      </c>
      <c r="O13" s="47">
        <v>21.347121992872435</v>
      </c>
      <c r="P13" s="47">
        <v>0</v>
      </c>
      <c r="Q13" s="47">
        <v>0</v>
      </c>
      <c r="R13" s="47">
        <v>0</v>
      </c>
      <c r="S13" s="48">
        <v>0</v>
      </c>
      <c r="T13" s="49">
        <v>0</v>
      </c>
      <c r="U13" s="47">
        <v>0</v>
      </c>
      <c r="V13" s="47">
        <v>0</v>
      </c>
      <c r="W13" s="47">
        <v>0</v>
      </c>
      <c r="X13" s="47">
        <v>100.80585385523094</v>
      </c>
      <c r="Y13" s="47">
        <v>82.423609916924121</v>
      </c>
      <c r="Z13" s="47">
        <v>0</v>
      </c>
      <c r="AA13" s="47">
        <v>0</v>
      </c>
      <c r="AB13" s="47">
        <v>0</v>
      </c>
      <c r="AC13" s="48">
        <v>0</v>
      </c>
      <c r="AD13" s="55">
        <v>0</v>
      </c>
      <c r="AE13" s="47">
        <v>0</v>
      </c>
      <c r="AF13" s="47">
        <v>0</v>
      </c>
      <c r="AG13" s="47">
        <v>0</v>
      </c>
      <c r="AH13" s="47">
        <v>84.20253674966348</v>
      </c>
      <c r="AI13" s="47">
        <v>68.785170865922282</v>
      </c>
      <c r="AJ13" s="47">
        <v>0</v>
      </c>
      <c r="AK13" s="47">
        <v>0</v>
      </c>
      <c r="AL13" s="47">
        <v>0</v>
      </c>
      <c r="AM13" s="47">
        <v>0</v>
      </c>
      <c r="AN13" s="28">
        <f t="shared" si="4"/>
        <v>0</v>
      </c>
      <c r="AO13" s="28">
        <f t="shared" si="5"/>
        <v>0</v>
      </c>
      <c r="AP13" s="28">
        <f t="shared" si="6"/>
        <v>0</v>
      </c>
      <c r="AQ13" s="28">
        <f t="shared" si="7"/>
        <v>0</v>
      </c>
      <c r="AR13" s="28">
        <f t="shared" si="8"/>
        <v>211.09931748507182</v>
      </c>
      <c r="AS13" s="28">
        <f t="shared" si="9"/>
        <v>172.55590277571883</v>
      </c>
      <c r="AT13" s="28">
        <f t="shared" si="10"/>
        <v>0</v>
      </c>
      <c r="AU13" s="28">
        <f t="shared" si="11"/>
        <v>0</v>
      </c>
      <c r="AV13" s="28">
        <f t="shared" si="12"/>
        <v>0</v>
      </c>
      <c r="AW13" s="28">
        <f t="shared" si="13"/>
        <v>0</v>
      </c>
      <c r="AX13" s="28">
        <f t="shared" si="14"/>
        <v>383.65522026079066</v>
      </c>
    </row>
    <row r="14" spans="1:50" x14ac:dyDescent="0.35">
      <c r="A14" s="25" t="s">
        <v>69</v>
      </c>
      <c r="B14" s="25" t="s">
        <v>70</v>
      </c>
      <c r="C14" s="25" t="s">
        <v>81</v>
      </c>
      <c r="D14" s="25" t="s">
        <v>82</v>
      </c>
      <c r="E14" s="80">
        <v>3</v>
      </c>
      <c r="F14" s="32">
        <f t="shared" si="0"/>
        <v>29.648780545656159</v>
      </c>
      <c r="G14" s="34">
        <f t="shared" si="1"/>
        <v>3.5578536654787394</v>
      </c>
      <c r="H14" s="28">
        <f t="shared" si="2"/>
        <v>14.231414661914956</v>
      </c>
      <c r="I14" s="28">
        <f t="shared" si="3"/>
        <v>11.859512218262463</v>
      </c>
      <c r="J14" s="49">
        <v>0</v>
      </c>
      <c r="K14" s="47">
        <v>0</v>
      </c>
      <c r="L14" s="47">
        <v>0</v>
      </c>
      <c r="M14" s="47">
        <v>0</v>
      </c>
      <c r="N14" s="47">
        <v>1.7789268327393697</v>
      </c>
      <c r="O14" s="47">
        <v>1.7789268327393697</v>
      </c>
      <c r="P14" s="47">
        <v>0</v>
      </c>
      <c r="Q14" s="47">
        <v>0</v>
      </c>
      <c r="R14" s="47">
        <v>0</v>
      </c>
      <c r="S14" s="48">
        <v>0</v>
      </c>
      <c r="T14" s="49">
        <v>0</v>
      </c>
      <c r="U14" s="47">
        <v>0</v>
      </c>
      <c r="V14" s="47">
        <v>0</v>
      </c>
      <c r="W14" s="47">
        <v>0</v>
      </c>
      <c r="X14" s="47">
        <v>7.7086829418706015</v>
      </c>
      <c r="Y14" s="47">
        <v>6.5227317200443542</v>
      </c>
      <c r="Z14" s="47">
        <v>0</v>
      </c>
      <c r="AA14" s="47">
        <v>0</v>
      </c>
      <c r="AB14" s="47">
        <v>0</v>
      </c>
      <c r="AC14" s="48">
        <v>0</v>
      </c>
      <c r="AD14" s="55">
        <v>0</v>
      </c>
      <c r="AE14" s="47">
        <v>0</v>
      </c>
      <c r="AF14" s="47">
        <v>0</v>
      </c>
      <c r="AG14" s="47">
        <v>0</v>
      </c>
      <c r="AH14" s="47">
        <v>6.5227317200443542</v>
      </c>
      <c r="AI14" s="47">
        <v>5.3367804982181086</v>
      </c>
      <c r="AJ14" s="47">
        <v>0</v>
      </c>
      <c r="AK14" s="47">
        <v>0</v>
      </c>
      <c r="AL14" s="47">
        <v>0</v>
      </c>
      <c r="AM14" s="47">
        <v>0</v>
      </c>
      <c r="AN14" s="28">
        <f t="shared" si="4"/>
        <v>0</v>
      </c>
      <c r="AO14" s="28">
        <f t="shared" si="5"/>
        <v>0</v>
      </c>
      <c r="AP14" s="28">
        <f t="shared" si="6"/>
        <v>0</v>
      </c>
      <c r="AQ14" s="28">
        <f t="shared" si="7"/>
        <v>0</v>
      </c>
      <c r="AR14" s="28">
        <f t="shared" si="8"/>
        <v>16.010341494654327</v>
      </c>
      <c r="AS14" s="28">
        <f t="shared" si="9"/>
        <v>13.638439051001832</v>
      </c>
      <c r="AT14" s="28">
        <f t="shared" si="10"/>
        <v>0</v>
      </c>
      <c r="AU14" s="28">
        <f t="shared" si="11"/>
        <v>0</v>
      </c>
      <c r="AV14" s="28">
        <f t="shared" si="12"/>
        <v>0</v>
      </c>
      <c r="AW14" s="28">
        <f t="shared" si="13"/>
        <v>0</v>
      </c>
      <c r="AX14" s="28">
        <f t="shared" si="14"/>
        <v>29.648780545656159</v>
      </c>
    </row>
    <row r="15" spans="1:50" x14ac:dyDescent="0.35">
      <c r="A15" s="25" t="s">
        <v>69</v>
      </c>
      <c r="B15" s="25" t="s">
        <v>70</v>
      </c>
      <c r="C15" s="25" t="s">
        <v>83</v>
      </c>
      <c r="D15" s="25" t="s">
        <v>84</v>
      </c>
      <c r="E15" s="80">
        <v>4</v>
      </c>
      <c r="F15" s="32">
        <f t="shared" si="0"/>
        <v>885.31258709329279</v>
      </c>
      <c r="G15" s="34">
        <f t="shared" si="1"/>
        <v>109.10751240801466</v>
      </c>
      <c r="H15" s="28">
        <f t="shared" si="2"/>
        <v>422.79161058105683</v>
      </c>
      <c r="I15" s="28">
        <f t="shared" si="3"/>
        <v>353.41346410422136</v>
      </c>
      <c r="J15" s="49">
        <v>0</v>
      </c>
      <c r="K15" s="47">
        <v>0</v>
      </c>
      <c r="L15" s="47">
        <v>0</v>
      </c>
      <c r="M15" s="47">
        <v>0</v>
      </c>
      <c r="N15" s="47">
        <v>59.890536702225432</v>
      </c>
      <c r="O15" s="47">
        <v>49.216975705789217</v>
      </c>
      <c r="P15" s="47">
        <v>0</v>
      </c>
      <c r="Q15" s="47">
        <v>0</v>
      </c>
      <c r="R15" s="47">
        <v>0</v>
      </c>
      <c r="S15" s="48">
        <v>0</v>
      </c>
      <c r="T15" s="49">
        <v>0</v>
      </c>
      <c r="U15" s="47">
        <v>0</v>
      </c>
      <c r="V15" s="47">
        <v>0</v>
      </c>
      <c r="W15" s="47">
        <v>0</v>
      </c>
      <c r="X15" s="47">
        <v>232.44643947794427</v>
      </c>
      <c r="Y15" s="47">
        <v>190.34517110311253</v>
      </c>
      <c r="Z15" s="47">
        <v>0</v>
      </c>
      <c r="AA15" s="47">
        <v>0</v>
      </c>
      <c r="AB15" s="47">
        <v>0</v>
      </c>
      <c r="AC15" s="48">
        <v>0</v>
      </c>
      <c r="AD15" s="55">
        <v>0</v>
      </c>
      <c r="AE15" s="47">
        <v>0</v>
      </c>
      <c r="AF15" s="47">
        <v>0</v>
      </c>
      <c r="AG15" s="47">
        <v>0</v>
      </c>
      <c r="AH15" s="47">
        <v>194.49600037950438</v>
      </c>
      <c r="AI15" s="47">
        <v>158.91746372471701</v>
      </c>
      <c r="AJ15" s="47">
        <v>0</v>
      </c>
      <c r="AK15" s="47">
        <v>0</v>
      </c>
      <c r="AL15" s="47">
        <v>0</v>
      </c>
      <c r="AM15" s="47">
        <v>0</v>
      </c>
      <c r="AN15" s="28">
        <f t="shared" si="4"/>
        <v>0</v>
      </c>
      <c r="AO15" s="28">
        <f t="shared" si="5"/>
        <v>0</v>
      </c>
      <c r="AP15" s="28">
        <f t="shared" si="6"/>
        <v>0</v>
      </c>
      <c r="AQ15" s="28">
        <f t="shared" si="7"/>
        <v>0</v>
      </c>
      <c r="AR15" s="28">
        <f t="shared" si="8"/>
        <v>486.83297655967408</v>
      </c>
      <c r="AS15" s="28">
        <f t="shared" si="9"/>
        <v>398.47961053361877</v>
      </c>
      <c r="AT15" s="28">
        <f t="shared" si="10"/>
        <v>0</v>
      </c>
      <c r="AU15" s="28">
        <f t="shared" si="11"/>
        <v>0</v>
      </c>
      <c r="AV15" s="28">
        <f t="shared" si="12"/>
        <v>0</v>
      </c>
      <c r="AW15" s="28">
        <f t="shared" si="13"/>
        <v>0</v>
      </c>
      <c r="AX15" s="28">
        <f t="shared" si="14"/>
        <v>885.3125870932929</v>
      </c>
    </row>
    <row r="16" spans="1:50" x14ac:dyDescent="0.35">
      <c r="A16" s="25" t="s">
        <v>69</v>
      </c>
      <c r="B16" s="25" t="s">
        <v>70</v>
      </c>
      <c r="C16" s="25" t="s">
        <v>85</v>
      </c>
      <c r="D16" s="25" t="s">
        <v>86</v>
      </c>
      <c r="E16" s="80">
        <v>4</v>
      </c>
      <c r="F16" s="32">
        <f t="shared" si="0"/>
        <v>88.35336602605534</v>
      </c>
      <c r="G16" s="34">
        <f t="shared" si="1"/>
        <v>10.673560996436215</v>
      </c>
      <c r="H16" s="28">
        <f t="shared" si="2"/>
        <v>42.101268374831747</v>
      </c>
      <c r="I16" s="28">
        <f t="shared" si="3"/>
        <v>35.578536654787385</v>
      </c>
      <c r="J16" s="49">
        <v>0</v>
      </c>
      <c r="K16" s="47">
        <v>0</v>
      </c>
      <c r="L16" s="47">
        <v>0</v>
      </c>
      <c r="M16" s="47">
        <v>0</v>
      </c>
      <c r="N16" s="47">
        <v>5.9297561091312314</v>
      </c>
      <c r="O16" s="47">
        <v>4.743804887304985</v>
      </c>
      <c r="P16" s="47">
        <v>0</v>
      </c>
      <c r="Q16" s="47">
        <v>0</v>
      </c>
      <c r="R16" s="47">
        <v>0</v>
      </c>
      <c r="S16" s="48">
        <v>0</v>
      </c>
      <c r="T16" s="49">
        <v>0</v>
      </c>
      <c r="U16" s="47">
        <v>0</v>
      </c>
      <c r="V16" s="47">
        <v>0</v>
      </c>
      <c r="W16" s="47">
        <v>0</v>
      </c>
      <c r="X16" s="47">
        <v>23.126048825611804</v>
      </c>
      <c r="Y16" s="47">
        <v>18.97521954921994</v>
      </c>
      <c r="Z16" s="47">
        <v>0</v>
      </c>
      <c r="AA16" s="47">
        <v>0</v>
      </c>
      <c r="AB16" s="47">
        <v>0</v>
      </c>
      <c r="AC16" s="48">
        <v>0</v>
      </c>
      <c r="AD16" s="55">
        <v>0</v>
      </c>
      <c r="AE16" s="47">
        <v>0</v>
      </c>
      <c r="AF16" s="47">
        <v>0</v>
      </c>
      <c r="AG16" s="47">
        <v>0</v>
      </c>
      <c r="AH16" s="47">
        <v>19.568195160133062</v>
      </c>
      <c r="AI16" s="47">
        <v>16.010341494654327</v>
      </c>
      <c r="AJ16" s="47">
        <v>0</v>
      </c>
      <c r="AK16" s="47">
        <v>0</v>
      </c>
      <c r="AL16" s="47">
        <v>0</v>
      </c>
      <c r="AM16" s="47">
        <v>0</v>
      </c>
      <c r="AN16" s="28">
        <f t="shared" si="4"/>
        <v>0</v>
      </c>
      <c r="AO16" s="28">
        <f t="shared" si="5"/>
        <v>0</v>
      </c>
      <c r="AP16" s="28">
        <f t="shared" si="6"/>
        <v>0</v>
      </c>
      <c r="AQ16" s="28">
        <f t="shared" si="7"/>
        <v>0</v>
      </c>
      <c r="AR16" s="28">
        <f t="shared" si="8"/>
        <v>48.624000094876095</v>
      </c>
      <c r="AS16" s="28">
        <f t="shared" si="9"/>
        <v>39.729365931179252</v>
      </c>
      <c r="AT16" s="28">
        <f t="shared" si="10"/>
        <v>0</v>
      </c>
      <c r="AU16" s="28">
        <f t="shared" si="11"/>
        <v>0</v>
      </c>
      <c r="AV16" s="28">
        <f t="shared" si="12"/>
        <v>0</v>
      </c>
      <c r="AW16" s="28">
        <f t="shared" si="13"/>
        <v>0</v>
      </c>
      <c r="AX16" s="28">
        <f t="shared" si="14"/>
        <v>88.35336602605534</v>
      </c>
    </row>
    <row r="17" spans="1:50" x14ac:dyDescent="0.35">
      <c r="A17" s="25" t="s">
        <v>69</v>
      </c>
      <c r="B17" s="25" t="s">
        <v>70</v>
      </c>
      <c r="C17" s="25" t="s">
        <v>87</v>
      </c>
      <c r="D17" s="25" t="s">
        <v>88</v>
      </c>
      <c r="E17" s="80">
        <v>4</v>
      </c>
      <c r="F17" s="32">
        <f t="shared" si="0"/>
        <v>88.35336602605534</v>
      </c>
      <c r="G17" s="34">
        <f t="shared" si="1"/>
        <v>10.673560996436215</v>
      </c>
      <c r="H17" s="28">
        <f t="shared" si="2"/>
        <v>42.101268374831747</v>
      </c>
      <c r="I17" s="28">
        <f t="shared" si="3"/>
        <v>35.578536654787385</v>
      </c>
      <c r="J17" s="49">
        <v>0</v>
      </c>
      <c r="K17" s="47">
        <v>0</v>
      </c>
      <c r="L17" s="47">
        <v>0</v>
      </c>
      <c r="M17" s="47">
        <v>0</v>
      </c>
      <c r="N17" s="47">
        <v>5.9297561091312314</v>
      </c>
      <c r="O17" s="47">
        <v>4.743804887304985</v>
      </c>
      <c r="P17" s="47">
        <v>0</v>
      </c>
      <c r="Q17" s="47">
        <v>0</v>
      </c>
      <c r="R17" s="47">
        <v>0</v>
      </c>
      <c r="S17" s="48">
        <v>0</v>
      </c>
      <c r="T17" s="49">
        <v>0</v>
      </c>
      <c r="U17" s="47">
        <v>0</v>
      </c>
      <c r="V17" s="47">
        <v>0</v>
      </c>
      <c r="W17" s="47">
        <v>0</v>
      </c>
      <c r="X17" s="47">
        <v>23.126048825611804</v>
      </c>
      <c r="Y17" s="47">
        <v>18.97521954921994</v>
      </c>
      <c r="Z17" s="47">
        <v>0</v>
      </c>
      <c r="AA17" s="47">
        <v>0</v>
      </c>
      <c r="AB17" s="47">
        <v>0</v>
      </c>
      <c r="AC17" s="48">
        <v>0</v>
      </c>
      <c r="AD17" s="55">
        <v>0</v>
      </c>
      <c r="AE17" s="47">
        <v>0</v>
      </c>
      <c r="AF17" s="47">
        <v>0</v>
      </c>
      <c r="AG17" s="47">
        <v>0</v>
      </c>
      <c r="AH17" s="47">
        <v>19.568195160133062</v>
      </c>
      <c r="AI17" s="47">
        <v>16.010341494654327</v>
      </c>
      <c r="AJ17" s="47">
        <v>0</v>
      </c>
      <c r="AK17" s="47">
        <v>0</v>
      </c>
      <c r="AL17" s="47">
        <v>0</v>
      </c>
      <c r="AM17" s="47">
        <v>0</v>
      </c>
      <c r="AN17" s="28">
        <f t="shared" si="4"/>
        <v>0</v>
      </c>
      <c r="AO17" s="28">
        <f t="shared" si="5"/>
        <v>0</v>
      </c>
      <c r="AP17" s="28">
        <f t="shared" si="6"/>
        <v>0</v>
      </c>
      <c r="AQ17" s="28">
        <f t="shared" si="7"/>
        <v>0</v>
      </c>
      <c r="AR17" s="28">
        <f t="shared" si="8"/>
        <v>48.624000094876095</v>
      </c>
      <c r="AS17" s="28">
        <f t="shared" si="9"/>
        <v>39.729365931179252</v>
      </c>
      <c r="AT17" s="28">
        <f t="shared" si="10"/>
        <v>0</v>
      </c>
      <c r="AU17" s="28">
        <f t="shared" si="11"/>
        <v>0</v>
      </c>
      <c r="AV17" s="28">
        <f t="shared" si="12"/>
        <v>0</v>
      </c>
      <c r="AW17" s="28">
        <f t="shared" si="13"/>
        <v>0</v>
      </c>
      <c r="AX17" s="28">
        <f t="shared" si="14"/>
        <v>88.35336602605534</v>
      </c>
    </row>
    <row r="18" spans="1:50" x14ac:dyDescent="0.35">
      <c r="A18" s="25" t="s">
        <v>69</v>
      </c>
      <c r="B18" s="25" t="s">
        <v>70</v>
      </c>
      <c r="C18" s="25" t="s">
        <v>89</v>
      </c>
      <c r="D18" s="25" t="s">
        <v>90</v>
      </c>
      <c r="E18" s="80">
        <v>4</v>
      </c>
      <c r="F18" s="32">
        <f t="shared" si="0"/>
        <v>4132.447032453555</v>
      </c>
      <c r="G18" s="34">
        <f t="shared" si="1"/>
        <v>509.95902538528588</v>
      </c>
      <c r="H18" s="28">
        <f t="shared" si="2"/>
        <v>1971.6439062861346</v>
      </c>
      <c r="I18" s="28">
        <f t="shared" si="3"/>
        <v>1650.8441007821348</v>
      </c>
      <c r="J18" s="49">
        <v>0</v>
      </c>
      <c r="K18" s="47">
        <v>0</v>
      </c>
      <c r="L18" s="47">
        <v>0</v>
      </c>
      <c r="M18" s="47">
        <v>0</v>
      </c>
      <c r="N18" s="47">
        <v>280.47746396190723</v>
      </c>
      <c r="O18" s="47">
        <v>229.48156142337865</v>
      </c>
      <c r="P18" s="47">
        <v>0</v>
      </c>
      <c r="Q18" s="47">
        <v>0</v>
      </c>
      <c r="R18" s="47">
        <v>0</v>
      </c>
      <c r="S18" s="48">
        <v>0</v>
      </c>
      <c r="T18" s="49">
        <v>0</v>
      </c>
      <c r="U18" s="47">
        <v>0</v>
      </c>
      <c r="V18" s="47">
        <v>0</v>
      </c>
      <c r="W18" s="47">
        <v>0</v>
      </c>
      <c r="X18" s="47">
        <v>1084.5523923601022</v>
      </c>
      <c r="Y18" s="47">
        <v>887.09151392603223</v>
      </c>
      <c r="Z18" s="47">
        <v>0</v>
      </c>
      <c r="AA18" s="47">
        <v>0</v>
      </c>
      <c r="AB18" s="47">
        <v>0</v>
      </c>
      <c r="AC18" s="48">
        <v>0</v>
      </c>
      <c r="AD18" s="55">
        <v>0</v>
      </c>
      <c r="AE18" s="47">
        <v>0</v>
      </c>
      <c r="AF18" s="47">
        <v>0</v>
      </c>
      <c r="AG18" s="47">
        <v>0</v>
      </c>
      <c r="AH18" s="47">
        <v>907.84566030799147</v>
      </c>
      <c r="AI18" s="47">
        <v>742.99844047414331</v>
      </c>
      <c r="AJ18" s="47">
        <v>0</v>
      </c>
      <c r="AK18" s="47">
        <v>0</v>
      </c>
      <c r="AL18" s="47">
        <v>0</v>
      </c>
      <c r="AM18" s="47">
        <v>0</v>
      </c>
      <c r="AN18" s="28">
        <f t="shared" si="4"/>
        <v>0</v>
      </c>
      <c r="AO18" s="28">
        <f t="shared" si="5"/>
        <v>0</v>
      </c>
      <c r="AP18" s="28">
        <f t="shared" si="6"/>
        <v>0</v>
      </c>
      <c r="AQ18" s="28">
        <f t="shared" si="7"/>
        <v>0</v>
      </c>
      <c r="AR18" s="28">
        <f t="shared" si="8"/>
        <v>2272.8755166300007</v>
      </c>
      <c r="AS18" s="28">
        <f t="shared" si="9"/>
        <v>1859.5715158235541</v>
      </c>
      <c r="AT18" s="28">
        <f t="shared" si="10"/>
        <v>0</v>
      </c>
      <c r="AU18" s="28">
        <f t="shared" si="11"/>
        <v>0</v>
      </c>
      <c r="AV18" s="28">
        <f t="shared" si="12"/>
        <v>0</v>
      </c>
      <c r="AW18" s="28">
        <f t="shared" si="13"/>
        <v>0</v>
      </c>
      <c r="AX18" s="28">
        <f t="shared" si="14"/>
        <v>4132.447032453555</v>
      </c>
    </row>
    <row r="19" spans="1:50" x14ac:dyDescent="0.35">
      <c r="A19" s="25" t="s">
        <v>69</v>
      </c>
      <c r="B19" s="25" t="s">
        <v>70</v>
      </c>
      <c r="C19" s="25" t="s">
        <v>91</v>
      </c>
      <c r="D19" s="25" t="s">
        <v>92</v>
      </c>
      <c r="E19" s="80">
        <v>4</v>
      </c>
      <c r="F19" s="32">
        <f t="shared" si="0"/>
        <v>1771.2181497974987</v>
      </c>
      <c r="G19" s="34">
        <f t="shared" si="1"/>
        <v>218.80800042694244</v>
      </c>
      <c r="H19" s="28">
        <f t="shared" si="2"/>
        <v>844.99024555120047</v>
      </c>
      <c r="I19" s="28">
        <f t="shared" si="3"/>
        <v>707.4199038193558</v>
      </c>
      <c r="J19" s="49">
        <v>0</v>
      </c>
      <c r="K19" s="47">
        <v>0</v>
      </c>
      <c r="L19" s="47">
        <v>0</v>
      </c>
      <c r="M19" s="47">
        <v>0</v>
      </c>
      <c r="N19" s="47">
        <v>120.37404901536399</v>
      </c>
      <c r="O19" s="47">
        <v>98.433951411578434</v>
      </c>
      <c r="P19" s="47">
        <v>0</v>
      </c>
      <c r="Q19" s="47">
        <v>0</v>
      </c>
      <c r="R19" s="47">
        <v>0</v>
      </c>
      <c r="S19" s="48">
        <v>0</v>
      </c>
      <c r="T19" s="49">
        <v>0</v>
      </c>
      <c r="U19" s="47">
        <v>0</v>
      </c>
      <c r="V19" s="47">
        <v>0</v>
      </c>
      <c r="W19" s="47">
        <v>0</v>
      </c>
      <c r="X19" s="47">
        <v>464.89287895588853</v>
      </c>
      <c r="Y19" s="47">
        <v>380.09736659531194</v>
      </c>
      <c r="Z19" s="47">
        <v>0</v>
      </c>
      <c r="AA19" s="47">
        <v>0</v>
      </c>
      <c r="AB19" s="47">
        <v>0</v>
      </c>
      <c r="AC19" s="48">
        <v>0</v>
      </c>
      <c r="AD19" s="55">
        <v>0</v>
      </c>
      <c r="AE19" s="47">
        <v>0</v>
      </c>
      <c r="AF19" s="47">
        <v>0</v>
      </c>
      <c r="AG19" s="47">
        <v>0</v>
      </c>
      <c r="AH19" s="47">
        <v>388.99200075900876</v>
      </c>
      <c r="AI19" s="47">
        <v>318.42790306034709</v>
      </c>
      <c r="AJ19" s="47">
        <v>0</v>
      </c>
      <c r="AK19" s="47">
        <v>0</v>
      </c>
      <c r="AL19" s="47">
        <v>0</v>
      </c>
      <c r="AM19" s="47">
        <v>0</v>
      </c>
      <c r="AN19" s="28">
        <f t="shared" si="4"/>
        <v>0</v>
      </c>
      <c r="AO19" s="28">
        <f t="shared" si="5"/>
        <v>0</v>
      </c>
      <c r="AP19" s="28">
        <f t="shared" si="6"/>
        <v>0</v>
      </c>
      <c r="AQ19" s="28">
        <f t="shared" si="7"/>
        <v>0</v>
      </c>
      <c r="AR19" s="28">
        <f t="shared" si="8"/>
        <v>974.25892873026123</v>
      </c>
      <c r="AS19" s="28">
        <f t="shared" si="9"/>
        <v>796.95922106723742</v>
      </c>
      <c r="AT19" s="28">
        <f t="shared" si="10"/>
        <v>0</v>
      </c>
      <c r="AU19" s="28">
        <f t="shared" si="11"/>
        <v>0</v>
      </c>
      <c r="AV19" s="28">
        <f t="shared" si="12"/>
        <v>0</v>
      </c>
      <c r="AW19" s="28">
        <f t="shared" si="13"/>
        <v>0</v>
      </c>
      <c r="AX19" s="28">
        <f t="shared" si="14"/>
        <v>1771.2181497974987</v>
      </c>
    </row>
    <row r="20" spans="1:50" x14ac:dyDescent="0.35">
      <c r="A20" s="25" t="s">
        <v>69</v>
      </c>
      <c r="B20" s="25" t="s">
        <v>70</v>
      </c>
      <c r="C20" s="25" t="s">
        <v>93</v>
      </c>
      <c r="D20" s="25" t="s">
        <v>94</v>
      </c>
      <c r="E20" s="80">
        <v>3</v>
      </c>
      <c r="F20" s="32">
        <f t="shared" si="0"/>
        <v>88.35336602605534</v>
      </c>
      <c r="G20" s="34">
        <f t="shared" si="1"/>
        <v>10.673560996436215</v>
      </c>
      <c r="H20" s="28">
        <f t="shared" si="2"/>
        <v>42.101268374831747</v>
      </c>
      <c r="I20" s="28">
        <f t="shared" si="3"/>
        <v>35.578536654787385</v>
      </c>
      <c r="J20" s="49">
        <v>0</v>
      </c>
      <c r="K20" s="47">
        <v>0</v>
      </c>
      <c r="L20" s="47">
        <v>0</v>
      </c>
      <c r="M20" s="47">
        <v>0</v>
      </c>
      <c r="N20" s="47">
        <v>5.9297561091312314</v>
      </c>
      <c r="O20" s="47">
        <v>4.743804887304985</v>
      </c>
      <c r="P20" s="47">
        <v>0</v>
      </c>
      <c r="Q20" s="47">
        <v>0</v>
      </c>
      <c r="R20" s="47">
        <v>0</v>
      </c>
      <c r="S20" s="48">
        <v>0</v>
      </c>
      <c r="T20" s="49">
        <v>0</v>
      </c>
      <c r="U20" s="47">
        <v>0</v>
      </c>
      <c r="V20" s="47">
        <v>0</v>
      </c>
      <c r="W20" s="47">
        <v>0</v>
      </c>
      <c r="X20" s="47">
        <v>23.126048825611804</v>
      </c>
      <c r="Y20" s="47">
        <v>18.97521954921994</v>
      </c>
      <c r="Z20" s="47">
        <v>0</v>
      </c>
      <c r="AA20" s="47">
        <v>0</v>
      </c>
      <c r="AB20" s="47">
        <v>0</v>
      </c>
      <c r="AC20" s="48">
        <v>0</v>
      </c>
      <c r="AD20" s="55">
        <v>0</v>
      </c>
      <c r="AE20" s="47">
        <v>0</v>
      </c>
      <c r="AF20" s="47">
        <v>0</v>
      </c>
      <c r="AG20" s="47">
        <v>0</v>
      </c>
      <c r="AH20" s="47">
        <v>19.568195160133062</v>
      </c>
      <c r="AI20" s="47">
        <v>16.010341494654327</v>
      </c>
      <c r="AJ20" s="47">
        <v>0</v>
      </c>
      <c r="AK20" s="47">
        <v>0</v>
      </c>
      <c r="AL20" s="47">
        <v>0</v>
      </c>
      <c r="AM20" s="47">
        <v>0</v>
      </c>
      <c r="AN20" s="28">
        <f t="shared" si="4"/>
        <v>0</v>
      </c>
      <c r="AO20" s="28">
        <f t="shared" si="5"/>
        <v>0</v>
      </c>
      <c r="AP20" s="28">
        <f t="shared" si="6"/>
        <v>0</v>
      </c>
      <c r="AQ20" s="28">
        <f t="shared" si="7"/>
        <v>0</v>
      </c>
      <c r="AR20" s="28">
        <f t="shared" si="8"/>
        <v>48.624000094876095</v>
      </c>
      <c r="AS20" s="28">
        <f t="shared" si="9"/>
        <v>39.729365931179252</v>
      </c>
      <c r="AT20" s="28">
        <f t="shared" si="10"/>
        <v>0</v>
      </c>
      <c r="AU20" s="28">
        <f t="shared" si="11"/>
        <v>0</v>
      </c>
      <c r="AV20" s="28">
        <f t="shared" si="12"/>
        <v>0</v>
      </c>
      <c r="AW20" s="28">
        <f t="shared" si="13"/>
        <v>0</v>
      </c>
      <c r="AX20" s="28">
        <f t="shared" si="14"/>
        <v>88.35336602605534</v>
      </c>
    </row>
    <row r="21" spans="1:50" x14ac:dyDescent="0.35">
      <c r="A21" s="25" t="s">
        <v>69</v>
      </c>
      <c r="B21" s="25" t="s">
        <v>70</v>
      </c>
      <c r="C21" s="25" t="s">
        <v>95</v>
      </c>
      <c r="D21" s="25" t="s">
        <v>96</v>
      </c>
      <c r="E21" s="80">
        <v>4</v>
      </c>
      <c r="F21" s="32">
        <f t="shared" si="0"/>
        <v>8854.9047977656664</v>
      </c>
      <c r="G21" s="34">
        <f t="shared" si="1"/>
        <v>1093.4470265237992</v>
      </c>
      <c r="H21" s="28">
        <f t="shared" si="2"/>
        <v>4224.358252145089</v>
      </c>
      <c r="I21" s="28">
        <f t="shared" si="3"/>
        <v>3537.0995190967797</v>
      </c>
      <c r="J21" s="49">
        <v>0</v>
      </c>
      <c r="K21" s="47">
        <v>0</v>
      </c>
      <c r="L21" s="47">
        <v>0</v>
      </c>
      <c r="M21" s="47">
        <v>0</v>
      </c>
      <c r="N21" s="47">
        <v>601.2772694659069</v>
      </c>
      <c r="O21" s="47">
        <v>492.16975705789218</v>
      </c>
      <c r="P21" s="47">
        <v>0</v>
      </c>
      <c r="Q21" s="47">
        <v>0</v>
      </c>
      <c r="R21" s="47">
        <v>0</v>
      </c>
      <c r="S21" s="48">
        <v>0</v>
      </c>
      <c r="T21" s="49">
        <v>0</v>
      </c>
      <c r="U21" s="47">
        <v>0</v>
      </c>
      <c r="V21" s="47">
        <v>0</v>
      </c>
      <c r="W21" s="47">
        <v>0</v>
      </c>
      <c r="X21" s="47">
        <v>2323.2784435576164</v>
      </c>
      <c r="Y21" s="47">
        <v>1901.0798085874726</v>
      </c>
      <c r="Z21" s="47">
        <v>0</v>
      </c>
      <c r="AA21" s="47">
        <v>0</v>
      </c>
      <c r="AB21" s="47">
        <v>0</v>
      </c>
      <c r="AC21" s="48">
        <v>0</v>
      </c>
      <c r="AD21" s="55">
        <v>0</v>
      </c>
      <c r="AE21" s="47">
        <v>0</v>
      </c>
      <c r="AF21" s="47">
        <v>0</v>
      </c>
      <c r="AG21" s="47">
        <v>0</v>
      </c>
      <c r="AH21" s="47">
        <v>1945.5529794059571</v>
      </c>
      <c r="AI21" s="47">
        <v>1591.5465396908226</v>
      </c>
      <c r="AJ21" s="47">
        <v>0</v>
      </c>
      <c r="AK21" s="47">
        <v>0</v>
      </c>
      <c r="AL21" s="47">
        <v>0</v>
      </c>
      <c r="AM21" s="47">
        <v>0</v>
      </c>
      <c r="AN21" s="28">
        <f t="shared" si="4"/>
        <v>0</v>
      </c>
      <c r="AO21" s="28">
        <f t="shared" si="5"/>
        <v>0</v>
      </c>
      <c r="AP21" s="28">
        <f t="shared" si="6"/>
        <v>0</v>
      </c>
      <c r="AQ21" s="28">
        <f t="shared" si="7"/>
        <v>0</v>
      </c>
      <c r="AR21" s="28">
        <f t="shared" si="8"/>
        <v>4870.1086924294805</v>
      </c>
      <c r="AS21" s="28">
        <f t="shared" si="9"/>
        <v>3984.7961053361873</v>
      </c>
      <c r="AT21" s="28">
        <f t="shared" si="10"/>
        <v>0</v>
      </c>
      <c r="AU21" s="28">
        <f t="shared" si="11"/>
        <v>0</v>
      </c>
      <c r="AV21" s="28">
        <f t="shared" si="12"/>
        <v>0</v>
      </c>
      <c r="AW21" s="28">
        <f t="shared" si="13"/>
        <v>0</v>
      </c>
      <c r="AX21" s="28">
        <f t="shared" si="14"/>
        <v>8854.9047977656683</v>
      </c>
    </row>
    <row r="22" spans="1:50" x14ac:dyDescent="0.35">
      <c r="A22" s="25" t="s">
        <v>69</v>
      </c>
      <c r="B22" s="25" t="s">
        <v>70</v>
      </c>
      <c r="C22" s="25" t="s">
        <v>97</v>
      </c>
      <c r="D22" s="25" t="s">
        <v>98</v>
      </c>
      <c r="E22" s="80">
        <v>4</v>
      </c>
      <c r="F22" s="32">
        <f t="shared" si="0"/>
        <v>885.31258709329279</v>
      </c>
      <c r="G22" s="34">
        <f t="shared" si="1"/>
        <v>109.10751240801466</v>
      </c>
      <c r="H22" s="28">
        <f t="shared" si="2"/>
        <v>422.79161058105683</v>
      </c>
      <c r="I22" s="28">
        <f t="shared" si="3"/>
        <v>353.41346410422136</v>
      </c>
      <c r="J22" s="49">
        <v>0</v>
      </c>
      <c r="K22" s="47">
        <v>0</v>
      </c>
      <c r="L22" s="47">
        <v>0</v>
      </c>
      <c r="M22" s="47">
        <v>0</v>
      </c>
      <c r="N22" s="47">
        <v>59.890536702225432</v>
      </c>
      <c r="O22" s="47">
        <v>49.216975705789217</v>
      </c>
      <c r="P22" s="47">
        <v>0</v>
      </c>
      <c r="Q22" s="47">
        <v>0</v>
      </c>
      <c r="R22" s="47">
        <v>0</v>
      </c>
      <c r="S22" s="48">
        <v>0</v>
      </c>
      <c r="T22" s="49">
        <v>0</v>
      </c>
      <c r="U22" s="47">
        <v>0</v>
      </c>
      <c r="V22" s="47">
        <v>0</v>
      </c>
      <c r="W22" s="47">
        <v>0</v>
      </c>
      <c r="X22" s="47">
        <v>232.44643947794427</v>
      </c>
      <c r="Y22" s="47">
        <v>190.34517110311253</v>
      </c>
      <c r="Z22" s="47">
        <v>0</v>
      </c>
      <c r="AA22" s="47">
        <v>0</v>
      </c>
      <c r="AB22" s="47">
        <v>0</v>
      </c>
      <c r="AC22" s="48">
        <v>0</v>
      </c>
      <c r="AD22" s="55">
        <v>0</v>
      </c>
      <c r="AE22" s="47">
        <v>0</v>
      </c>
      <c r="AF22" s="47">
        <v>0</v>
      </c>
      <c r="AG22" s="47">
        <v>0</v>
      </c>
      <c r="AH22" s="47">
        <v>194.49600037950438</v>
      </c>
      <c r="AI22" s="47">
        <v>158.91746372471701</v>
      </c>
      <c r="AJ22" s="47">
        <v>0</v>
      </c>
      <c r="AK22" s="47">
        <v>0</v>
      </c>
      <c r="AL22" s="47">
        <v>0</v>
      </c>
      <c r="AM22" s="47">
        <v>0</v>
      </c>
      <c r="AN22" s="28">
        <f t="shared" si="4"/>
        <v>0</v>
      </c>
      <c r="AO22" s="28">
        <f t="shared" si="5"/>
        <v>0</v>
      </c>
      <c r="AP22" s="28">
        <f t="shared" si="6"/>
        <v>0</v>
      </c>
      <c r="AQ22" s="28">
        <f t="shared" si="7"/>
        <v>0</v>
      </c>
      <c r="AR22" s="28">
        <f t="shared" si="8"/>
        <v>486.83297655967408</v>
      </c>
      <c r="AS22" s="28">
        <f t="shared" si="9"/>
        <v>398.47961053361877</v>
      </c>
      <c r="AT22" s="28">
        <f t="shared" si="10"/>
        <v>0</v>
      </c>
      <c r="AU22" s="28">
        <f t="shared" si="11"/>
        <v>0</v>
      </c>
      <c r="AV22" s="28">
        <f t="shared" si="12"/>
        <v>0</v>
      </c>
      <c r="AW22" s="28">
        <f t="shared" si="13"/>
        <v>0</v>
      </c>
      <c r="AX22" s="28">
        <f t="shared" si="14"/>
        <v>885.3125870932929</v>
      </c>
    </row>
    <row r="23" spans="1:50" x14ac:dyDescent="0.35">
      <c r="A23" s="25" t="s">
        <v>69</v>
      </c>
      <c r="B23" s="25" t="s">
        <v>70</v>
      </c>
      <c r="C23" s="25" t="s">
        <v>99</v>
      </c>
      <c r="D23" s="25" t="s">
        <v>100</v>
      </c>
      <c r="E23" s="80">
        <v>4</v>
      </c>
      <c r="F23" s="32">
        <f t="shared" si="0"/>
        <v>2952.42556673644</v>
      </c>
      <c r="G23" s="34">
        <f t="shared" si="1"/>
        <v>364.68000071157076</v>
      </c>
      <c r="H23" s="28">
        <f t="shared" si="2"/>
        <v>1408.3170759186673</v>
      </c>
      <c r="I23" s="28">
        <f t="shared" si="3"/>
        <v>1179.4284901062019</v>
      </c>
      <c r="J23" s="49">
        <v>0</v>
      </c>
      <c r="K23" s="47">
        <v>0</v>
      </c>
      <c r="L23" s="47">
        <v>0</v>
      </c>
      <c r="M23" s="47">
        <v>0</v>
      </c>
      <c r="N23" s="47">
        <v>200.42575648863561</v>
      </c>
      <c r="O23" s="47">
        <v>164.25424422293511</v>
      </c>
      <c r="P23" s="47">
        <v>0</v>
      </c>
      <c r="Q23" s="47">
        <v>0</v>
      </c>
      <c r="R23" s="47">
        <v>0</v>
      </c>
      <c r="S23" s="48">
        <v>0</v>
      </c>
      <c r="T23" s="49">
        <v>0</v>
      </c>
      <c r="U23" s="47">
        <v>0</v>
      </c>
      <c r="V23" s="47">
        <v>0</v>
      </c>
      <c r="W23" s="47">
        <v>0</v>
      </c>
      <c r="X23" s="47">
        <v>774.42614785253886</v>
      </c>
      <c r="Y23" s="47">
        <v>633.89092806612859</v>
      </c>
      <c r="Z23" s="47">
        <v>0</v>
      </c>
      <c r="AA23" s="47">
        <v>0</v>
      </c>
      <c r="AB23" s="47">
        <v>0</v>
      </c>
      <c r="AC23" s="48">
        <v>0</v>
      </c>
      <c r="AD23" s="55">
        <v>0</v>
      </c>
      <c r="AE23" s="47">
        <v>0</v>
      </c>
      <c r="AF23" s="47">
        <v>0</v>
      </c>
      <c r="AG23" s="47">
        <v>0</v>
      </c>
      <c r="AH23" s="47">
        <v>648.71531833895676</v>
      </c>
      <c r="AI23" s="47">
        <v>530.71317176724529</v>
      </c>
      <c r="AJ23" s="47">
        <v>0</v>
      </c>
      <c r="AK23" s="47">
        <v>0</v>
      </c>
      <c r="AL23" s="47">
        <v>0</v>
      </c>
      <c r="AM23" s="47">
        <v>0</v>
      </c>
      <c r="AN23" s="28">
        <f t="shared" si="4"/>
        <v>0</v>
      </c>
      <c r="AO23" s="28">
        <f t="shared" si="5"/>
        <v>0</v>
      </c>
      <c r="AP23" s="28">
        <f t="shared" si="6"/>
        <v>0</v>
      </c>
      <c r="AQ23" s="28">
        <f t="shared" si="7"/>
        <v>0</v>
      </c>
      <c r="AR23" s="28">
        <f t="shared" si="8"/>
        <v>1623.5672226801312</v>
      </c>
      <c r="AS23" s="28">
        <f t="shared" si="9"/>
        <v>1328.8583440563089</v>
      </c>
      <c r="AT23" s="28">
        <f t="shared" si="10"/>
        <v>0</v>
      </c>
      <c r="AU23" s="28">
        <f t="shared" si="11"/>
        <v>0</v>
      </c>
      <c r="AV23" s="28">
        <f t="shared" si="12"/>
        <v>0</v>
      </c>
      <c r="AW23" s="28">
        <f t="shared" si="13"/>
        <v>0</v>
      </c>
      <c r="AX23" s="28">
        <f t="shared" si="14"/>
        <v>2952.42556673644</v>
      </c>
    </row>
    <row r="24" spans="1:50" x14ac:dyDescent="0.35">
      <c r="A24" s="25" t="s">
        <v>69</v>
      </c>
      <c r="B24" s="25" t="s">
        <v>70</v>
      </c>
      <c r="C24" s="25" t="s">
        <v>101</v>
      </c>
      <c r="D24" s="25" t="s">
        <v>102</v>
      </c>
      <c r="E24" s="80">
        <v>4</v>
      </c>
      <c r="F24" s="32">
        <f t="shared" si="0"/>
        <v>206.94848820867998</v>
      </c>
      <c r="G24" s="34">
        <f t="shared" si="1"/>
        <v>25.497951269264298</v>
      </c>
      <c r="H24" s="28">
        <f t="shared" si="2"/>
        <v>98.433951411578448</v>
      </c>
      <c r="I24" s="28">
        <f t="shared" si="3"/>
        <v>83.016585527837236</v>
      </c>
      <c r="J24" s="49">
        <v>0</v>
      </c>
      <c r="K24" s="47">
        <v>0</v>
      </c>
      <c r="L24" s="47">
        <v>0</v>
      </c>
      <c r="M24" s="47">
        <v>0</v>
      </c>
      <c r="N24" s="47">
        <v>14.231414661914958</v>
      </c>
      <c r="O24" s="47">
        <v>11.266536607349339</v>
      </c>
      <c r="P24" s="47">
        <v>0</v>
      </c>
      <c r="Q24" s="47">
        <v>0</v>
      </c>
      <c r="R24" s="47">
        <v>0</v>
      </c>
      <c r="S24" s="48">
        <v>0</v>
      </c>
      <c r="T24" s="49">
        <v>0</v>
      </c>
      <c r="U24" s="47">
        <v>0</v>
      </c>
      <c r="V24" s="47">
        <v>0</v>
      </c>
      <c r="W24" s="47">
        <v>0</v>
      </c>
      <c r="X24" s="47">
        <v>53.960780593094206</v>
      </c>
      <c r="Y24" s="47">
        <v>44.473170818484235</v>
      </c>
      <c r="Z24" s="47">
        <v>0</v>
      </c>
      <c r="AA24" s="47">
        <v>0</v>
      </c>
      <c r="AB24" s="47">
        <v>0</v>
      </c>
      <c r="AC24" s="48">
        <v>0</v>
      </c>
      <c r="AD24" s="55">
        <v>0</v>
      </c>
      <c r="AE24" s="47">
        <v>0</v>
      </c>
      <c r="AF24" s="47">
        <v>0</v>
      </c>
      <c r="AG24" s="47">
        <v>0</v>
      </c>
      <c r="AH24" s="47">
        <v>45.659122040310486</v>
      </c>
      <c r="AI24" s="47">
        <v>37.357463487526758</v>
      </c>
      <c r="AJ24" s="47">
        <v>0</v>
      </c>
      <c r="AK24" s="47">
        <v>0</v>
      </c>
      <c r="AL24" s="47">
        <v>0</v>
      </c>
      <c r="AM24" s="47">
        <v>0</v>
      </c>
      <c r="AN24" s="28">
        <f t="shared" si="4"/>
        <v>0</v>
      </c>
      <c r="AO24" s="28">
        <f t="shared" si="5"/>
        <v>0</v>
      </c>
      <c r="AP24" s="28">
        <f t="shared" si="6"/>
        <v>0</v>
      </c>
      <c r="AQ24" s="28">
        <f t="shared" si="7"/>
        <v>0</v>
      </c>
      <c r="AR24" s="28">
        <f t="shared" si="8"/>
        <v>113.85131729531966</v>
      </c>
      <c r="AS24" s="28">
        <f t="shared" si="9"/>
        <v>93.09717091336033</v>
      </c>
      <c r="AT24" s="28">
        <f t="shared" si="10"/>
        <v>0</v>
      </c>
      <c r="AU24" s="28">
        <f t="shared" si="11"/>
        <v>0</v>
      </c>
      <c r="AV24" s="28">
        <f t="shared" si="12"/>
        <v>0</v>
      </c>
      <c r="AW24" s="28">
        <f t="shared" si="13"/>
        <v>0</v>
      </c>
      <c r="AX24" s="28">
        <f t="shared" si="14"/>
        <v>206.94848820867998</v>
      </c>
    </row>
    <row r="25" spans="1:50" x14ac:dyDescent="0.35">
      <c r="A25" s="25" t="s">
        <v>69</v>
      </c>
      <c r="B25" s="25" t="s">
        <v>70</v>
      </c>
      <c r="C25" s="25" t="s">
        <v>103</v>
      </c>
      <c r="D25" s="25" t="s">
        <v>104</v>
      </c>
      <c r="E25" s="80">
        <v>1</v>
      </c>
      <c r="F25" s="32">
        <f t="shared" si="0"/>
        <v>206.94848820867998</v>
      </c>
      <c r="G25" s="34">
        <f t="shared" si="1"/>
        <v>25.497951269264298</v>
      </c>
      <c r="H25" s="28">
        <f t="shared" si="2"/>
        <v>98.433951411578448</v>
      </c>
      <c r="I25" s="28">
        <f t="shared" si="3"/>
        <v>83.016585527837236</v>
      </c>
      <c r="J25" s="49">
        <v>0</v>
      </c>
      <c r="K25" s="47">
        <v>0</v>
      </c>
      <c r="L25" s="47">
        <v>0</v>
      </c>
      <c r="M25" s="47">
        <v>0</v>
      </c>
      <c r="N25" s="47">
        <v>14.231414661914958</v>
      </c>
      <c r="O25" s="47">
        <v>11.266536607349339</v>
      </c>
      <c r="P25" s="47">
        <v>0</v>
      </c>
      <c r="Q25" s="47">
        <v>0</v>
      </c>
      <c r="R25" s="47">
        <v>0</v>
      </c>
      <c r="S25" s="48">
        <v>0</v>
      </c>
      <c r="T25" s="49">
        <v>0</v>
      </c>
      <c r="U25" s="47">
        <v>0</v>
      </c>
      <c r="V25" s="47">
        <v>0</v>
      </c>
      <c r="W25" s="47">
        <v>0</v>
      </c>
      <c r="X25" s="47">
        <v>53.960780593094206</v>
      </c>
      <c r="Y25" s="47">
        <v>44.473170818484235</v>
      </c>
      <c r="Z25" s="47">
        <v>0</v>
      </c>
      <c r="AA25" s="47">
        <v>0</v>
      </c>
      <c r="AB25" s="47">
        <v>0</v>
      </c>
      <c r="AC25" s="48">
        <v>0</v>
      </c>
      <c r="AD25" s="55">
        <v>0</v>
      </c>
      <c r="AE25" s="47">
        <v>0</v>
      </c>
      <c r="AF25" s="47">
        <v>0</v>
      </c>
      <c r="AG25" s="47">
        <v>0</v>
      </c>
      <c r="AH25" s="47">
        <v>45.659122040310486</v>
      </c>
      <c r="AI25" s="47">
        <v>37.357463487526758</v>
      </c>
      <c r="AJ25" s="47">
        <v>0</v>
      </c>
      <c r="AK25" s="47">
        <v>0</v>
      </c>
      <c r="AL25" s="47">
        <v>0</v>
      </c>
      <c r="AM25" s="47">
        <v>0</v>
      </c>
      <c r="AN25" s="28">
        <f t="shared" si="4"/>
        <v>0</v>
      </c>
      <c r="AO25" s="28">
        <f t="shared" si="5"/>
        <v>0</v>
      </c>
      <c r="AP25" s="28">
        <f t="shared" si="6"/>
        <v>0</v>
      </c>
      <c r="AQ25" s="28">
        <f t="shared" si="7"/>
        <v>0</v>
      </c>
      <c r="AR25" s="28">
        <f t="shared" si="8"/>
        <v>113.85131729531966</v>
      </c>
      <c r="AS25" s="28">
        <f t="shared" si="9"/>
        <v>93.09717091336033</v>
      </c>
      <c r="AT25" s="28">
        <f t="shared" si="10"/>
        <v>0</v>
      </c>
      <c r="AU25" s="28">
        <f t="shared" si="11"/>
        <v>0</v>
      </c>
      <c r="AV25" s="28">
        <f t="shared" si="12"/>
        <v>0</v>
      </c>
      <c r="AW25" s="28">
        <f t="shared" si="13"/>
        <v>0</v>
      </c>
      <c r="AX25" s="28">
        <f t="shared" si="14"/>
        <v>206.94848820867998</v>
      </c>
    </row>
    <row r="26" spans="1:50" x14ac:dyDescent="0.35">
      <c r="A26" s="25" t="s">
        <v>69</v>
      </c>
      <c r="B26" s="25" t="s">
        <v>70</v>
      </c>
      <c r="C26" s="25" t="s">
        <v>105</v>
      </c>
      <c r="D26" s="25" t="s">
        <v>106</v>
      </c>
      <c r="E26" s="80">
        <v>2</v>
      </c>
      <c r="F26" s="32">
        <f t="shared" si="0"/>
        <v>590.60370846947058</v>
      </c>
      <c r="G26" s="34">
        <f t="shared" si="1"/>
        <v>72.936000142314143</v>
      </c>
      <c r="H26" s="28">
        <f t="shared" si="2"/>
        <v>281.66341518373349</v>
      </c>
      <c r="I26" s="28">
        <f t="shared" si="3"/>
        <v>236.00429314342301</v>
      </c>
      <c r="J26" s="49">
        <v>0</v>
      </c>
      <c r="K26" s="47">
        <v>0</v>
      </c>
      <c r="L26" s="47">
        <v>0</v>
      </c>
      <c r="M26" s="47">
        <v>0</v>
      </c>
      <c r="N26" s="47">
        <v>40.322341542092374</v>
      </c>
      <c r="O26" s="47">
        <v>32.613658600221768</v>
      </c>
      <c r="P26" s="47">
        <v>0</v>
      </c>
      <c r="Q26" s="47">
        <v>0</v>
      </c>
      <c r="R26" s="47">
        <v>0</v>
      </c>
      <c r="S26" s="48">
        <v>0</v>
      </c>
      <c r="T26" s="49">
        <v>0</v>
      </c>
      <c r="U26" s="47">
        <v>0</v>
      </c>
      <c r="V26" s="47">
        <v>0</v>
      </c>
      <c r="W26" s="47">
        <v>0</v>
      </c>
      <c r="X26" s="47">
        <v>154.76663444832514</v>
      </c>
      <c r="Y26" s="47">
        <v>126.89678073540836</v>
      </c>
      <c r="Z26" s="47">
        <v>0</v>
      </c>
      <c r="AA26" s="47">
        <v>0</v>
      </c>
      <c r="AB26" s="47">
        <v>0</v>
      </c>
      <c r="AC26" s="48">
        <v>0</v>
      </c>
      <c r="AD26" s="55">
        <v>0</v>
      </c>
      <c r="AE26" s="47">
        <v>0</v>
      </c>
      <c r="AF26" s="47">
        <v>0</v>
      </c>
      <c r="AG26" s="47">
        <v>0</v>
      </c>
      <c r="AH26" s="47">
        <v>129.86165878997397</v>
      </c>
      <c r="AI26" s="47">
        <v>106.14263435344904</v>
      </c>
      <c r="AJ26" s="47">
        <v>0</v>
      </c>
      <c r="AK26" s="47">
        <v>0</v>
      </c>
      <c r="AL26" s="47">
        <v>0</v>
      </c>
      <c r="AM26" s="47">
        <v>0</v>
      </c>
      <c r="AN26" s="28">
        <f t="shared" si="4"/>
        <v>0</v>
      </c>
      <c r="AO26" s="28">
        <f t="shared" si="5"/>
        <v>0</v>
      </c>
      <c r="AP26" s="28">
        <f t="shared" si="6"/>
        <v>0</v>
      </c>
      <c r="AQ26" s="28">
        <f t="shared" si="7"/>
        <v>0</v>
      </c>
      <c r="AR26" s="28">
        <f t="shared" si="8"/>
        <v>324.95063478039151</v>
      </c>
      <c r="AS26" s="28">
        <f t="shared" si="9"/>
        <v>265.65307368907918</v>
      </c>
      <c r="AT26" s="28">
        <f t="shared" si="10"/>
        <v>0</v>
      </c>
      <c r="AU26" s="28">
        <f t="shared" si="11"/>
        <v>0</v>
      </c>
      <c r="AV26" s="28">
        <f t="shared" si="12"/>
        <v>0</v>
      </c>
      <c r="AW26" s="28">
        <f t="shared" si="13"/>
        <v>0</v>
      </c>
      <c r="AX26" s="28">
        <f t="shared" si="14"/>
        <v>590.60370846947069</v>
      </c>
    </row>
    <row r="27" spans="1:50" x14ac:dyDescent="0.35">
      <c r="A27" s="25" t="s">
        <v>69</v>
      </c>
      <c r="B27" s="25" t="s">
        <v>70</v>
      </c>
      <c r="C27" s="25" t="s">
        <v>107</v>
      </c>
      <c r="D27" s="25" t="s">
        <v>108</v>
      </c>
      <c r="E27" s="80">
        <v>1</v>
      </c>
      <c r="F27" s="32">
        <f t="shared" si="0"/>
        <v>0</v>
      </c>
      <c r="G27" s="34">
        <f t="shared" si="1"/>
        <v>0</v>
      </c>
      <c r="H27" s="28">
        <f t="shared" si="2"/>
        <v>0</v>
      </c>
      <c r="I27" s="28">
        <f t="shared" si="3"/>
        <v>0</v>
      </c>
      <c r="J27" s="49">
        <v>0</v>
      </c>
      <c r="K27" s="47">
        <v>0</v>
      </c>
      <c r="L27" s="47">
        <v>0</v>
      </c>
      <c r="M27" s="47">
        <v>0</v>
      </c>
      <c r="N27" s="47">
        <v>0</v>
      </c>
      <c r="O27" s="47">
        <v>0</v>
      </c>
      <c r="P27" s="47">
        <v>0</v>
      </c>
      <c r="Q27" s="47">
        <v>0</v>
      </c>
      <c r="R27" s="47">
        <v>0</v>
      </c>
      <c r="S27" s="48">
        <v>0</v>
      </c>
      <c r="T27" s="49">
        <v>0</v>
      </c>
      <c r="U27" s="47">
        <v>0</v>
      </c>
      <c r="V27" s="47">
        <v>0</v>
      </c>
      <c r="W27" s="47">
        <v>0</v>
      </c>
      <c r="X27" s="47">
        <v>0</v>
      </c>
      <c r="Y27" s="47">
        <v>0</v>
      </c>
      <c r="Z27" s="47">
        <v>0</v>
      </c>
      <c r="AA27" s="47">
        <v>0</v>
      </c>
      <c r="AB27" s="47">
        <v>0</v>
      </c>
      <c r="AC27" s="48">
        <v>0</v>
      </c>
      <c r="AD27" s="55">
        <v>0</v>
      </c>
      <c r="AE27" s="47">
        <v>0</v>
      </c>
      <c r="AF27" s="47">
        <v>0</v>
      </c>
      <c r="AG27" s="47">
        <v>0</v>
      </c>
      <c r="AH27" s="47">
        <v>0</v>
      </c>
      <c r="AI27" s="47">
        <v>0</v>
      </c>
      <c r="AJ27" s="47">
        <v>0</v>
      </c>
      <c r="AK27" s="47">
        <v>0</v>
      </c>
      <c r="AL27" s="47">
        <v>0</v>
      </c>
      <c r="AM27" s="47">
        <v>0</v>
      </c>
      <c r="AN27" s="28">
        <f t="shared" si="4"/>
        <v>0</v>
      </c>
      <c r="AO27" s="28">
        <f t="shared" si="5"/>
        <v>0</v>
      </c>
      <c r="AP27" s="28">
        <f t="shared" si="6"/>
        <v>0</v>
      </c>
      <c r="AQ27" s="28">
        <f t="shared" si="7"/>
        <v>0</v>
      </c>
      <c r="AR27" s="28">
        <f t="shared" si="8"/>
        <v>0</v>
      </c>
      <c r="AS27" s="28">
        <f t="shared" si="9"/>
        <v>0</v>
      </c>
      <c r="AT27" s="28">
        <f t="shared" si="10"/>
        <v>0</v>
      </c>
      <c r="AU27" s="28">
        <f t="shared" si="11"/>
        <v>0</v>
      </c>
      <c r="AV27" s="28">
        <f t="shared" si="12"/>
        <v>0</v>
      </c>
      <c r="AW27" s="28">
        <f t="shared" si="13"/>
        <v>0</v>
      </c>
      <c r="AX27" s="28">
        <f t="shared" si="14"/>
        <v>0</v>
      </c>
    </row>
    <row r="28" spans="1:50" x14ac:dyDescent="0.35">
      <c r="A28" s="25" t="s">
        <v>69</v>
      </c>
      <c r="B28" s="25" t="s">
        <v>70</v>
      </c>
      <c r="C28" s="25" t="s">
        <v>109</v>
      </c>
      <c r="D28" s="25" t="s">
        <v>110</v>
      </c>
      <c r="E28" s="80">
        <v>3</v>
      </c>
      <c r="F28" s="32">
        <f t="shared" si="0"/>
        <v>5017.7596195468477</v>
      </c>
      <c r="G28" s="34">
        <f t="shared" si="1"/>
        <v>619.65951340421361</v>
      </c>
      <c r="H28" s="28">
        <f t="shared" si="2"/>
        <v>2393.8425412562779</v>
      </c>
      <c r="I28" s="28">
        <f t="shared" si="3"/>
        <v>2004.2575648863562</v>
      </c>
      <c r="J28" s="49">
        <v>0</v>
      </c>
      <c r="K28" s="47">
        <v>0</v>
      </c>
      <c r="L28" s="47">
        <v>0</v>
      </c>
      <c r="M28" s="47">
        <v>0</v>
      </c>
      <c r="N28" s="47">
        <v>340.96097627504577</v>
      </c>
      <c r="O28" s="47">
        <v>278.6985371291679</v>
      </c>
      <c r="P28" s="47">
        <v>0</v>
      </c>
      <c r="Q28" s="47">
        <v>0</v>
      </c>
      <c r="R28" s="47">
        <v>0</v>
      </c>
      <c r="S28" s="48">
        <v>0</v>
      </c>
      <c r="T28" s="49">
        <v>0</v>
      </c>
      <c r="U28" s="47">
        <v>0</v>
      </c>
      <c r="V28" s="47">
        <v>0</v>
      </c>
      <c r="W28" s="47">
        <v>0</v>
      </c>
      <c r="X28" s="47">
        <v>1316.4058562271332</v>
      </c>
      <c r="Y28" s="47">
        <v>1077.4366850291447</v>
      </c>
      <c r="Z28" s="47">
        <v>0</v>
      </c>
      <c r="AA28" s="47">
        <v>0</v>
      </c>
      <c r="AB28" s="47">
        <v>0</v>
      </c>
      <c r="AC28" s="48">
        <v>0</v>
      </c>
      <c r="AD28" s="55">
        <v>0</v>
      </c>
      <c r="AE28" s="47">
        <v>0</v>
      </c>
      <c r="AF28" s="47">
        <v>0</v>
      </c>
      <c r="AG28" s="47">
        <v>0</v>
      </c>
      <c r="AH28" s="47">
        <v>1102.341660687496</v>
      </c>
      <c r="AI28" s="47">
        <v>901.91590419886029</v>
      </c>
      <c r="AJ28" s="47">
        <v>0</v>
      </c>
      <c r="AK28" s="47">
        <v>0</v>
      </c>
      <c r="AL28" s="47">
        <v>0</v>
      </c>
      <c r="AM28" s="47">
        <v>0</v>
      </c>
      <c r="AN28" s="28">
        <f t="shared" si="4"/>
        <v>0</v>
      </c>
      <c r="AO28" s="28">
        <f t="shared" si="5"/>
        <v>0</v>
      </c>
      <c r="AP28" s="28">
        <f t="shared" si="6"/>
        <v>0</v>
      </c>
      <c r="AQ28" s="28">
        <f t="shared" si="7"/>
        <v>0</v>
      </c>
      <c r="AR28" s="28">
        <f t="shared" si="8"/>
        <v>2759.7084931896752</v>
      </c>
      <c r="AS28" s="28">
        <f t="shared" si="9"/>
        <v>2258.0511263571725</v>
      </c>
      <c r="AT28" s="28">
        <f t="shared" si="10"/>
        <v>0</v>
      </c>
      <c r="AU28" s="28">
        <f t="shared" si="11"/>
        <v>0</v>
      </c>
      <c r="AV28" s="28">
        <f t="shared" si="12"/>
        <v>0</v>
      </c>
      <c r="AW28" s="28">
        <f t="shared" si="13"/>
        <v>0</v>
      </c>
      <c r="AX28" s="28">
        <f t="shared" si="14"/>
        <v>5017.7596195468477</v>
      </c>
    </row>
    <row r="29" spans="1:50" x14ac:dyDescent="0.35">
      <c r="A29" s="25" t="s">
        <v>69</v>
      </c>
      <c r="B29" s="25" t="s">
        <v>70</v>
      </c>
      <c r="C29" s="25" t="s">
        <v>111</v>
      </c>
      <c r="D29" s="25" t="s">
        <v>112</v>
      </c>
      <c r="E29" s="80">
        <v>4</v>
      </c>
      <c r="F29" s="32">
        <f t="shared" si="0"/>
        <v>5312.4684981706705</v>
      </c>
      <c r="G29" s="34">
        <f t="shared" si="1"/>
        <v>655.8310256699142</v>
      </c>
      <c r="H29" s="28">
        <f t="shared" si="2"/>
        <v>2534.9707366536018</v>
      </c>
      <c r="I29" s="28">
        <f t="shared" si="3"/>
        <v>2121.6667358471545</v>
      </c>
      <c r="J29" s="49">
        <v>0</v>
      </c>
      <c r="K29" s="47">
        <v>0</v>
      </c>
      <c r="L29" s="47">
        <v>0</v>
      </c>
      <c r="M29" s="47">
        <v>0</v>
      </c>
      <c r="N29" s="47">
        <v>360.52917143517885</v>
      </c>
      <c r="O29" s="47">
        <v>295.30185423473534</v>
      </c>
      <c r="P29" s="47">
        <v>0</v>
      </c>
      <c r="Q29" s="47">
        <v>0</v>
      </c>
      <c r="R29" s="47">
        <v>0</v>
      </c>
      <c r="S29" s="48">
        <v>0</v>
      </c>
      <c r="T29" s="49">
        <v>0</v>
      </c>
      <c r="U29" s="47">
        <v>0</v>
      </c>
      <c r="V29" s="47">
        <v>0</v>
      </c>
      <c r="W29" s="47">
        <v>0</v>
      </c>
      <c r="X29" s="47">
        <v>1394.0856612567527</v>
      </c>
      <c r="Y29" s="47">
        <v>1140.8850753968491</v>
      </c>
      <c r="Z29" s="47">
        <v>0</v>
      </c>
      <c r="AA29" s="47">
        <v>0</v>
      </c>
      <c r="AB29" s="47">
        <v>0</v>
      </c>
      <c r="AC29" s="48">
        <v>0</v>
      </c>
      <c r="AD29" s="55">
        <v>0</v>
      </c>
      <c r="AE29" s="47">
        <v>0</v>
      </c>
      <c r="AF29" s="47">
        <v>0</v>
      </c>
      <c r="AG29" s="47">
        <v>0</v>
      </c>
      <c r="AH29" s="47">
        <v>1166.9760022770263</v>
      </c>
      <c r="AI29" s="47">
        <v>954.69073357012826</v>
      </c>
      <c r="AJ29" s="47">
        <v>0</v>
      </c>
      <c r="AK29" s="47">
        <v>0</v>
      </c>
      <c r="AL29" s="47">
        <v>0</v>
      </c>
      <c r="AM29" s="47">
        <v>0</v>
      </c>
      <c r="AN29" s="28">
        <f t="shared" si="4"/>
        <v>0</v>
      </c>
      <c r="AO29" s="28">
        <f t="shared" si="5"/>
        <v>0</v>
      </c>
      <c r="AP29" s="28">
        <f t="shared" si="6"/>
        <v>0</v>
      </c>
      <c r="AQ29" s="28">
        <f t="shared" si="7"/>
        <v>0</v>
      </c>
      <c r="AR29" s="28">
        <f t="shared" si="8"/>
        <v>2921.590834968958</v>
      </c>
      <c r="AS29" s="28">
        <f t="shared" si="9"/>
        <v>2390.8776632017125</v>
      </c>
      <c r="AT29" s="28">
        <f t="shared" si="10"/>
        <v>0</v>
      </c>
      <c r="AU29" s="28">
        <f t="shared" si="11"/>
        <v>0</v>
      </c>
      <c r="AV29" s="28">
        <f t="shared" si="12"/>
        <v>0</v>
      </c>
      <c r="AW29" s="28">
        <f t="shared" si="13"/>
        <v>0</v>
      </c>
      <c r="AX29" s="28">
        <f t="shared" si="14"/>
        <v>5312.4684981706705</v>
      </c>
    </row>
    <row r="30" spans="1:50" x14ac:dyDescent="0.35">
      <c r="A30" s="25" t="s">
        <v>113</v>
      </c>
      <c r="B30" s="25" t="s">
        <v>114</v>
      </c>
      <c r="C30" s="25" t="s">
        <v>115</v>
      </c>
      <c r="D30" s="25" t="s">
        <v>116</v>
      </c>
      <c r="E30" s="80">
        <v>0</v>
      </c>
      <c r="F30" s="32">
        <f t="shared" si="0"/>
        <v>0</v>
      </c>
      <c r="G30" s="34">
        <f t="shared" si="1"/>
        <v>0</v>
      </c>
      <c r="H30" s="28">
        <f t="shared" si="2"/>
        <v>0</v>
      </c>
      <c r="I30" s="28">
        <f t="shared" si="3"/>
        <v>0</v>
      </c>
      <c r="J30" s="49">
        <v>0</v>
      </c>
      <c r="K30" s="47">
        <v>0</v>
      </c>
      <c r="L30" s="47">
        <v>0</v>
      </c>
      <c r="M30" s="47">
        <v>0</v>
      </c>
      <c r="N30" s="47">
        <v>0</v>
      </c>
      <c r="O30" s="47">
        <v>0</v>
      </c>
      <c r="P30" s="47">
        <v>0</v>
      </c>
      <c r="Q30" s="47">
        <v>0</v>
      </c>
      <c r="R30" s="47">
        <v>0</v>
      </c>
      <c r="S30" s="48">
        <v>0</v>
      </c>
      <c r="T30" s="49">
        <v>0</v>
      </c>
      <c r="U30" s="47">
        <v>0</v>
      </c>
      <c r="V30" s="47">
        <v>0</v>
      </c>
      <c r="W30" s="47">
        <v>0</v>
      </c>
      <c r="X30" s="47">
        <v>0</v>
      </c>
      <c r="Y30" s="47">
        <v>0</v>
      </c>
      <c r="Z30" s="47">
        <v>0</v>
      </c>
      <c r="AA30" s="47">
        <v>0</v>
      </c>
      <c r="AB30" s="47">
        <v>0</v>
      </c>
      <c r="AC30" s="48">
        <v>0</v>
      </c>
      <c r="AD30" s="55">
        <v>0</v>
      </c>
      <c r="AE30" s="47">
        <v>0</v>
      </c>
      <c r="AF30" s="47">
        <v>0</v>
      </c>
      <c r="AG30" s="47">
        <v>0</v>
      </c>
      <c r="AH30" s="47">
        <v>0</v>
      </c>
      <c r="AI30" s="47">
        <v>0</v>
      </c>
      <c r="AJ30" s="47">
        <v>0</v>
      </c>
      <c r="AK30" s="47">
        <v>0</v>
      </c>
      <c r="AL30" s="47">
        <v>0</v>
      </c>
      <c r="AM30" s="47">
        <v>0</v>
      </c>
      <c r="AN30" s="28">
        <f t="shared" si="4"/>
        <v>0</v>
      </c>
      <c r="AO30" s="28">
        <f t="shared" si="5"/>
        <v>0</v>
      </c>
      <c r="AP30" s="28">
        <f t="shared" si="6"/>
        <v>0</v>
      </c>
      <c r="AQ30" s="28">
        <f t="shared" si="7"/>
        <v>0</v>
      </c>
      <c r="AR30" s="28">
        <f t="shared" si="8"/>
        <v>0</v>
      </c>
      <c r="AS30" s="28">
        <f t="shared" si="9"/>
        <v>0</v>
      </c>
      <c r="AT30" s="28">
        <f t="shared" si="10"/>
        <v>0</v>
      </c>
      <c r="AU30" s="28">
        <f t="shared" si="11"/>
        <v>0</v>
      </c>
      <c r="AV30" s="28">
        <f t="shared" si="12"/>
        <v>0</v>
      </c>
      <c r="AW30" s="28">
        <f t="shared" si="13"/>
        <v>0</v>
      </c>
      <c r="AX30" s="28">
        <f t="shared" si="14"/>
        <v>0</v>
      </c>
    </row>
    <row r="31" spans="1:50" x14ac:dyDescent="0.35">
      <c r="A31" s="25" t="s">
        <v>113</v>
      </c>
      <c r="B31" s="25" t="s">
        <v>114</v>
      </c>
      <c r="C31" s="25" t="s">
        <v>117</v>
      </c>
      <c r="D31" s="25" t="s">
        <v>118</v>
      </c>
      <c r="E31" s="80">
        <v>3</v>
      </c>
      <c r="F31" s="32">
        <f t="shared" si="0"/>
        <v>3246.5414697493493</v>
      </c>
      <c r="G31" s="34">
        <f t="shared" si="1"/>
        <v>1850.0839060489443</v>
      </c>
      <c r="H31" s="28">
        <f t="shared" si="2"/>
        <v>586.45287919307884</v>
      </c>
      <c r="I31" s="28">
        <f t="shared" si="3"/>
        <v>810.00468450732626</v>
      </c>
      <c r="J31" s="49">
        <v>0</v>
      </c>
      <c r="K31" s="47">
        <v>0</v>
      </c>
      <c r="L31" s="47">
        <v>0</v>
      </c>
      <c r="M31" s="47">
        <v>0</v>
      </c>
      <c r="N31" s="47">
        <v>1017.5461483269194</v>
      </c>
      <c r="O31" s="47">
        <v>832.53775772202493</v>
      </c>
      <c r="P31" s="47">
        <v>0</v>
      </c>
      <c r="Q31" s="47">
        <v>0</v>
      </c>
      <c r="R31" s="47">
        <v>0</v>
      </c>
      <c r="S31" s="48">
        <v>0</v>
      </c>
      <c r="T31" s="49">
        <v>0</v>
      </c>
      <c r="U31" s="47">
        <v>0</v>
      </c>
      <c r="V31" s="47">
        <v>0</v>
      </c>
      <c r="W31" s="47">
        <v>0</v>
      </c>
      <c r="X31" s="47">
        <v>322.57873233673899</v>
      </c>
      <c r="Y31" s="47">
        <v>263.87414685633979</v>
      </c>
      <c r="Z31" s="47">
        <v>0</v>
      </c>
      <c r="AA31" s="47">
        <v>0</v>
      </c>
      <c r="AB31" s="47">
        <v>0</v>
      </c>
      <c r="AC31" s="48">
        <v>0</v>
      </c>
      <c r="AD31" s="55">
        <v>0</v>
      </c>
      <c r="AE31" s="47">
        <v>0</v>
      </c>
      <c r="AF31" s="47">
        <v>0</v>
      </c>
      <c r="AG31" s="47">
        <v>0</v>
      </c>
      <c r="AH31" s="47">
        <v>445.3246837957555</v>
      </c>
      <c r="AI31" s="47">
        <v>364.68000071157076</v>
      </c>
      <c r="AJ31" s="47">
        <v>0</v>
      </c>
      <c r="AK31" s="47">
        <v>0</v>
      </c>
      <c r="AL31" s="47">
        <v>0</v>
      </c>
      <c r="AM31" s="47">
        <v>0</v>
      </c>
      <c r="AN31" s="28">
        <f t="shared" si="4"/>
        <v>0</v>
      </c>
      <c r="AO31" s="28">
        <f t="shared" si="5"/>
        <v>0</v>
      </c>
      <c r="AP31" s="28">
        <f t="shared" si="6"/>
        <v>0</v>
      </c>
      <c r="AQ31" s="28">
        <f t="shared" si="7"/>
        <v>0</v>
      </c>
      <c r="AR31" s="28">
        <f t="shared" si="8"/>
        <v>1785.449564459414</v>
      </c>
      <c r="AS31" s="28">
        <f t="shared" si="9"/>
        <v>1461.0919052899355</v>
      </c>
      <c r="AT31" s="28">
        <f t="shared" si="10"/>
        <v>0</v>
      </c>
      <c r="AU31" s="28">
        <f t="shared" si="11"/>
        <v>0</v>
      </c>
      <c r="AV31" s="28">
        <f t="shared" si="12"/>
        <v>0</v>
      </c>
      <c r="AW31" s="28">
        <f t="shared" si="13"/>
        <v>0</v>
      </c>
      <c r="AX31" s="28">
        <f t="shared" si="14"/>
        <v>3246.5414697493497</v>
      </c>
    </row>
    <row r="32" spans="1:50" x14ac:dyDescent="0.35">
      <c r="A32" s="25" t="s">
        <v>113</v>
      </c>
      <c r="B32" s="25" t="s">
        <v>114</v>
      </c>
      <c r="C32" s="25" t="s">
        <v>119</v>
      </c>
      <c r="D32" s="25" t="s">
        <v>120</v>
      </c>
      <c r="E32" s="80">
        <v>4</v>
      </c>
      <c r="F32" s="32">
        <f t="shared" si="0"/>
        <v>590.60370846947058</v>
      </c>
      <c r="G32" s="34">
        <f t="shared" si="1"/>
        <v>336.21717138774079</v>
      </c>
      <c r="H32" s="28">
        <f t="shared" si="2"/>
        <v>106.73560996436217</v>
      </c>
      <c r="I32" s="28">
        <f t="shared" si="3"/>
        <v>147.65092711736764</v>
      </c>
      <c r="J32" s="49">
        <v>0</v>
      </c>
      <c r="K32" s="47">
        <v>0</v>
      </c>
      <c r="L32" s="47">
        <v>0</v>
      </c>
      <c r="M32" s="47">
        <v>0</v>
      </c>
      <c r="N32" s="47">
        <v>185.00839060489443</v>
      </c>
      <c r="O32" s="47">
        <v>151.20878078284639</v>
      </c>
      <c r="P32" s="47">
        <v>0</v>
      </c>
      <c r="Q32" s="47">
        <v>0</v>
      </c>
      <c r="R32" s="47">
        <v>0</v>
      </c>
      <c r="S32" s="48">
        <v>0</v>
      </c>
      <c r="T32" s="49">
        <v>0</v>
      </c>
      <c r="U32" s="47">
        <v>0</v>
      </c>
      <c r="V32" s="47">
        <v>0</v>
      </c>
      <c r="W32" s="47">
        <v>0</v>
      </c>
      <c r="X32" s="47">
        <v>58.704585480399196</v>
      </c>
      <c r="Y32" s="47">
        <v>48.031024483962973</v>
      </c>
      <c r="Z32" s="47">
        <v>0</v>
      </c>
      <c r="AA32" s="47">
        <v>0</v>
      </c>
      <c r="AB32" s="47">
        <v>0</v>
      </c>
      <c r="AC32" s="48">
        <v>0</v>
      </c>
      <c r="AD32" s="55">
        <v>0</v>
      </c>
      <c r="AE32" s="47">
        <v>0</v>
      </c>
      <c r="AF32" s="47">
        <v>0</v>
      </c>
      <c r="AG32" s="47">
        <v>0</v>
      </c>
      <c r="AH32" s="47">
        <v>81.237658695097863</v>
      </c>
      <c r="AI32" s="47">
        <v>66.413268422269795</v>
      </c>
      <c r="AJ32" s="47">
        <v>0</v>
      </c>
      <c r="AK32" s="47">
        <v>0</v>
      </c>
      <c r="AL32" s="47">
        <v>0</v>
      </c>
      <c r="AM32" s="47">
        <v>0</v>
      </c>
      <c r="AN32" s="28">
        <f t="shared" si="4"/>
        <v>0</v>
      </c>
      <c r="AO32" s="28">
        <f t="shared" si="5"/>
        <v>0</v>
      </c>
      <c r="AP32" s="28">
        <f t="shared" si="6"/>
        <v>0</v>
      </c>
      <c r="AQ32" s="28">
        <f t="shared" si="7"/>
        <v>0</v>
      </c>
      <c r="AR32" s="28">
        <f t="shared" si="8"/>
        <v>324.95063478039151</v>
      </c>
      <c r="AS32" s="28">
        <f t="shared" si="9"/>
        <v>265.65307368907918</v>
      </c>
      <c r="AT32" s="28">
        <f t="shared" si="10"/>
        <v>0</v>
      </c>
      <c r="AU32" s="28">
        <f t="shared" si="11"/>
        <v>0</v>
      </c>
      <c r="AV32" s="28">
        <f t="shared" si="12"/>
        <v>0</v>
      </c>
      <c r="AW32" s="28">
        <f t="shared" si="13"/>
        <v>0</v>
      </c>
      <c r="AX32" s="28">
        <f t="shared" si="14"/>
        <v>590.60370846947069</v>
      </c>
    </row>
    <row r="33" spans="1:50" x14ac:dyDescent="0.35">
      <c r="A33" s="25" t="s">
        <v>113</v>
      </c>
      <c r="B33" s="25" t="s">
        <v>114</v>
      </c>
      <c r="C33" s="25" t="s">
        <v>121</v>
      </c>
      <c r="D33" s="25" t="s">
        <v>122</v>
      </c>
      <c r="E33" s="80">
        <v>2</v>
      </c>
      <c r="F33" s="32">
        <f t="shared" si="0"/>
        <v>0</v>
      </c>
      <c r="G33" s="34">
        <f t="shared" si="1"/>
        <v>0</v>
      </c>
      <c r="H33" s="28">
        <f t="shared" si="2"/>
        <v>0</v>
      </c>
      <c r="I33" s="28">
        <f t="shared" si="3"/>
        <v>0</v>
      </c>
      <c r="J33" s="49">
        <v>0</v>
      </c>
      <c r="K33" s="47">
        <v>0</v>
      </c>
      <c r="L33" s="47">
        <v>0</v>
      </c>
      <c r="M33" s="47">
        <v>0</v>
      </c>
      <c r="N33" s="47">
        <v>0</v>
      </c>
      <c r="O33" s="47">
        <v>0</v>
      </c>
      <c r="P33" s="47">
        <v>0</v>
      </c>
      <c r="Q33" s="47">
        <v>0</v>
      </c>
      <c r="R33" s="47">
        <v>0</v>
      </c>
      <c r="S33" s="48">
        <v>0</v>
      </c>
      <c r="T33" s="49">
        <v>0</v>
      </c>
      <c r="U33" s="47">
        <v>0</v>
      </c>
      <c r="V33" s="47">
        <v>0</v>
      </c>
      <c r="W33" s="47">
        <v>0</v>
      </c>
      <c r="X33" s="47">
        <v>0</v>
      </c>
      <c r="Y33" s="47">
        <v>0</v>
      </c>
      <c r="Z33" s="47">
        <v>0</v>
      </c>
      <c r="AA33" s="47">
        <v>0</v>
      </c>
      <c r="AB33" s="47">
        <v>0</v>
      </c>
      <c r="AC33" s="48">
        <v>0</v>
      </c>
      <c r="AD33" s="55">
        <v>0</v>
      </c>
      <c r="AE33" s="47">
        <v>0</v>
      </c>
      <c r="AF33" s="47">
        <v>0</v>
      </c>
      <c r="AG33" s="47">
        <v>0</v>
      </c>
      <c r="AH33" s="47">
        <v>0</v>
      </c>
      <c r="AI33" s="47">
        <v>0</v>
      </c>
      <c r="AJ33" s="47">
        <v>0</v>
      </c>
      <c r="AK33" s="47">
        <v>0</v>
      </c>
      <c r="AL33" s="47">
        <v>0</v>
      </c>
      <c r="AM33" s="47">
        <v>0</v>
      </c>
      <c r="AN33" s="28">
        <f t="shared" si="4"/>
        <v>0</v>
      </c>
      <c r="AO33" s="28">
        <f t="shared" si="5"/>
        <v>0</v>
      </c>
      <c r="AP33" s="28">
        <f t="shared" si="6"/>
        <v>0</v>
      </c>
      <c r="AQ33" s="28">
        <f t="shared" si="7"/>
        <v>0</v>
      </c>
      <c r="AR33" s="28">
        <f t="shared" si="8"/>
        <v>0</v>
      </c>
      <c r="AS33" s="28">
        <f t="shared" si="9"/>
        <v>0</v>
      </c>
      <c r="AT33" s="28">
        <f t="shared" si="10"/>
        <v>0</v>
      </c>
      <c r="AU33" s="28">
        <f t="shared" si="11"/>
        <v>0</v>
      </c>
      <c r="AV33" s="28">
        <f t="shared" si="12"/>
        <v>0</v>
      </c>
      <c r="AW33" s="28">
        <f t="shared" si="13"/>
        <v>0</v>
      </c>
      <c r="AX33" s="28">
        <f t="shared" si="14"/>
        <v>0</v>
      </c>
    </row>
    <row r="34" spans="1:50" x14ac:dyDescent="0.35">
      <c r="A34" s="25" t="s">
        <v>113</v>
      </c>
      <c r="B34" s="25" t="s">
        <v>114</v>
      </c>
      <c r="C34" s="25" t="s">
        <v>123</v>
      </c>
      <c r="D34" s="25" t="s">
        <v>124</v>
      </c>
      <c r="E34" s="80">
        <v>2</v>
      </c>
      <c r="F34" s="32">
        <f t="shared" si="0"/>
        <v>88.353366026055355</v>
      </c>
      <c r="G34" s="34">
        <f t="shared" si="1"/>
        <v>50.402926927615468</v>
      </c>
      <c r="H34" s="28">
        <f t="shared" si="2"/>
        <v>16.010341494654327</v>
      </c>
      <c r="I34" s="28">
        <f t="shared" si="3"/>
        <v>21.940097603785556</v>
      </c>
      <c r="J34" s="49">
        <v>0</v>
      </c>
      <c r="K34" s="47">
        <v>0</v>
      </c>
      <c r="L34" s="47">
        <v>0</v>
      </c>
      <c r="M34" s="47">
        <v>0</v>
      </c>
      <c r="N34" s="47">
        <v>27.86985371291679</v>
      </c>
      <c r="O34" s="47">
        <v>22.533073214698678</v>
      </c>
      <c r="P34" s="47">
        <v>0</v>
      </c>
      <c r="Q34" s="47">
        <v>0</v>
      </c>
      <c r="R34" s="47">
        <v>0</v>
      </c>
      <c r="S34" s="48">
        <v>0</v>
      </c>
      <c r="T34" s="49">
        <v>0</v>
      </c>
      <c r="U34" s="47">
        <v>0</v>
      </c>
      <c r="V34" s="47">
        <v>0</v>
      </c>
      <c r="W34" s="47">
        <v>0</v>
      </c>
      <c r="X34" s="47">
        <v>8.8946341636968462</v>
      </c>
      <c r="Y34" s="47">
        <v>7.1157073309574788</v>
      </c>
      <c r="Z34" s="47">
        <v>0</v>
      </c>
      <c r="AA34" s="47">
        <v>0</v>
      </c>
      <c r="AB34" s="47">
        <v>0</v>
      </c>
      <c r="AC34" s="48">
        <v>0</v>
      </c>
      <c r="AD34" s="55">
        <v>0</v>
      </c>
      <c r="AE34" s="47">
        <v>0</v>
      </c>
      <c r="AF34" s="47">
        <v>0</v>
      </c>
      <c r="AG34" s="47">
        <v>0</v>
      </c>
      <c r="AH34" s="47">
        <v>11.859512218262463</v>
      </c>
      <c r="AI34" s="47">
        <v>10.080585385523094</v>
      </c>
      <c r="AJ34" s="47">
        <v>0</v>
      </c>
      <c r="AK34" s="47">
        <v>0</v>
      </c>
      <c r="AL34" s="47">
        <v>0</v>
      </c>
      <c r="AM34" s="47">
        <v>0</v>
      </c>
      <c r="AN34" s="28">
        <f t="shared" si="4"/>
        <v>0</v>
      </c>
      <c r="AO34" s="28">
        <f t="shared" si="5"/>
        <v>0</v>
      </c>
      <c r="AP34" s="28">
        <f t="shared" si="6"/>
        <v>0</v>
      </c>
      <c r="AQ34" s="28">
        <f t="shared" si="7"/>
        <v>0</v>
      </c>
      <c r="AR34" s="28">
        <f t="shared" si="8"/>
        <v>48.624000094876095</v>
      </c>
      <c r="AS34" s="28">
        <f t="shared" si="9"/>
        <v>39.729365931179252</v>
      </c>
      <c r="AT34" s="28">
        <f t="shared" si="10"/>
        <v>0</v>
      </c>
      <c r="AU34" s="28">
        <f t="shared" si="11"/>
        <v>0</v>
      </c>
      <c r="AV34" s="28">
        <f t="shared" si="12"/>
        <v>0</v>
      </c>
      <c r="AW34" s="28">
        <f t="shared" si="13"/>
        <v>0</v>
      </c>
      <c r="AX34" s="28">
        <f t="shared" si="14"/>
        <v>88.35336602605534</v>
      </c>
    </row>
    <row r="35" spans="1:50" x14ac:dyDescent="0.35">
      <c r="A35" s="25" t="s">
        <v>113</v>
      </c>
      <c r="B35" s="25" t="s">
        <v>114</v>
      </c>
      <c r="C35" s="25" t="s">
        <v>125</v>
      </c>
      <c r="D35" s="25" t="s">
        <v>126</v>
      </c>
      <c r="E35" s="80">
        <v>2</v>
      </c>
      <c r="F35" s="32">
        <f t="shared" si="0"/>
        <v>0</v>
      </c>
      <c r="G35" s="34">
        <f t="shared" si="1"/>
        <v>0</v>
      </c>
      <c r="H35" s="28">
        <f t="shared" si="2"/>
        <v>0</v>
      </c>
      <c r="I35" s="28">
        <f t="shared" si="3"/>
        <v>0</v>
      </c>
      <c r="J35" s="49">
        <v>0</v>
      </c>
      <c r="K35" s="47">
        <v>0</v>
      </c>
      <c r="L35" s="47">
        <v>0</v>
      </c>
      <c r="M35" s="47">
        <v>0</v>
      </c>
      <c r="N35" s="47">
        <v>0</v>
      </c>
      <c r="O35" s="47">
        <v>0</v>
      </c>
      <c r="P35" s="47">
        <v>0</v>
      </c>
      <c r="Q35" s="47">
        <v>0</v>
      </c>
      <c r="R35" s="47">
        <v>0</v>
      </c>
      <c r="S35" s="48">
        <v>0</v>
      </c>
      <c r="T35" s="49">
        <v>0</v>
      </c>
      <c r="U35" s="47">
        <v>0</v>
      </c>
      <c r="V35" s="47">
        <v>0</v>
      </c>
      <c r="W35" s="47">
        <v>0</v>
      </c>
      <c r="X35" s="47">
        <v>0</v>
      </c>
      <c r="Y35" s="47">
        <v>0</v>
      </c>
      <c r="Z35" s="47">
        <v>0</v>
      </c>
      <c r="AA35" s="47">
        <v>0</v>
      </c>
      <c r="AB35" s="47">
        <v>0</v>
      </c>
      <c r="AC35" s="48">
        <v>0</v>
      </c>
      <c r="AD35" s="55">
        <v>0</v>
      </c>
      <c r="AE35" s="47">
        <v>0</v>
      </c>
      <c r="AF35" s="47">
        <v>0</v>
      </c>
      <c r="AG35" s="47">
        <v>0</v>
      </c>
      <c r="AH35" s="47">
        <v>0</v>
      </c>
      <c r="AI35" s="47">
        <v>0</v>
      </c>
      <c r="AJ35" s="47">
        <v>0</v>
      </c>
      <c r="AK35" s="47">
        <v>0</v>
      </c>
      <c r="AL35" s="47">
        <v>0</v>
      </c>
      <c r="AM35" s="47">
        <v>0</v>
      </c>
      <c r="AN35" s="28">
        <f t="shared" si="4"/>
        <v>0</v>
      </c>
      <c r="AO35" s="28">
        <f t="shared" si="5"/>
        <v>0</v>
      </c>
      <c r="AP35" s="28">
        <f t="shared" si="6"/>
        <v>0</v>
      </c>
      <c r="AQ35" s="28">
        <f t="shared" si="7"/>
        <v>0</v>
      </c>
      <c r="AR35" s="28">
        <f t="shared" si="8"/>
        <v>0</v>
      </c>
      <c r="AS35" s="28">
        <f t="shared" si="9"/>
        <v>0</v>
      </c>
      <c r="AT35" s="28">
        <f t="shared" si="10"/>
        <v>0</v>
      </c>
      <c r="AU35" s="28">
        <f t="shared" si="11"/>
        <v>0</v>
      </c>
      <c r="AV35" s="28">
        <f t="shared" si="12"/>
        <v>0</v>
      </c>
      <c r="AW35" s="28">
        <f t="shared" si="13"/>
        <v>0</v>
      </c>
      <c r="AX35" s="28">
        <f t="shared" si="14"/>
        <v>0</v>
      </c>
    </row>
    <row r="36" spans="1:50" x14ac:dyDescent="0.35">
      <c r="A36" s="25" t="s">
        <v>113</v>
      </c>
      <c r="B36" s="25" t="s">
        <v>114</v>
      </c>
      <c r="C36" s="25" t="s">
        <v>127</v>
      </c>
      <c r="D36" s="25" t="s">
        <v>128</v>
      </c>
      <c r="E36" s="80">
        <v>3</v>
      </c>
      <c r="F36" s="32">
        <f t="shared" si="0"/>
        <v>7378.3955265919913</v>
      </c>
      <c r="G36" s="34">
        <f t="shared" si="1"/>
        <v>4204.7900569849562</v>
      </c>
      <c r="H36" s="28">
        <f t="shared" si="2"/>
        <v>1332.4161977217877</v>
      </c>
      <c r="I36" s="28">
        <f t="shared" si="3"/>
        <v>1841.1892718852475</v>
      </c>
      <c r="J36" s="49">
        <v>0</v>
      </c>
      <c r="K36" s="47">
        <v>0</v>
      </c>
      <c r="L36" s="47">
        <v>0</v>
      </c>
      <c r="M36" s="47">
        <v>0</v>
      </c>
      <c r="N36" s="47">
        <v>2312.6048825611801</v>
      </c>
      <c r="O36" s="47">
        <v>1892.1851744237758</v>
      </c>
      <c r="P36" s="47">
        <v>0</v>
      </c>
      <c r="Q36" s="47">
        <v>0</v>
      </c>
      <c r="R36" s="47">
        <v>0</v>
      </c>
      <c r="S36" s="48">
        <v>0</v>
      </c>
      <c r="T36" s="49">
        <v>0</v>
      </c>
      <c r="U36" s="47">
        <v>0</v>
      </c>
      <c r="V36" s="47">
        <v>0</v>
      </c>
      <c r="W36" s="47">
        <v>0</v>
      </c>
      <c r="X36" s="47">
        <v>732.91785508862017</v>
      </c>
      <c r="Y36" s="47">
        <v>599.49834263316745</v>
      </c>
      <c r="Z36" s="47">
        <v>0</v>
      </c>
      <c r="AA36" s="47">
        <v>0</v>
      </c>
      <c r="AB36" s="47">
        <v>0</v>
      </c>
      <c r="AC36" s="48">
        <v>0</v>
      </c>
      <c r="AD36" s="55">
        <v>0</v>
      </c>
      <c r="AE36" s="47">
        <v>0</v>
      </c>
      <c r="AF36" s="47">
        <v>0</v>
      </c>
      <c r="AG36" s="47">
        <v>0</v>
      </c>
      <c r="AH36" s="47">
        <v>1012.8023434396144</v>
      </c>
      <c r="AI36" s="47">
        <v>828.38692844563309</v>
      </c>
      <c r="AJ36" s="47">
        <v>0</v>
      </c>
      <c r="AK36" s="47">
        <v>0</v>
      </c>
      <c r="AL36" s="47">
        <v>0</v>
      </c>
      <c r="AM36" s="47">
        <v>0</v>
      </c>
      <c r="AN36" s="28">
        <f t="shared" si="4"/>
        <v>0</v>
      </c>
      <c r="AO36" s="28">
        <f t="shared" si="5"/>
        <v>0</v>
      </c>
      <c r="AP36" s="28">
        <f t="shared" si="6"/>
        <v>0</v>
      </c>
      <c r="AQ36" s="28">
        <f t="shared" si="7"/>
        <v>0</v>
      </c>
      <c r="AR36" s="28">
        <f t="shared" si="8"/>
        <v>4058.3250810894151</v>
      </c>
      <c r="AS36" s="28">
        <f t="shared" si="9"/>
        <v>3320.0704455025766</v>
      </c>
      <c r="AT36" s="28">
        <f t="shared" si="10"/>
        <v>0</v>
      </c>
      <c r="AU36" s="28">
        <f t="shared" si="11"/>
        <v>0</v>
      </c>
      <c r="AV36" s="28">
        <f t="shared" si="12"/>
        <v>0</v>
      </c>
      <c r="AW36" s="28">
        <f t="shared" si="13"/>
        <v>0</v>
      </c>
      <c r="AX36" s="28">
        <f t="shared" si="14"/>
        <v>7378.3955265919922</v>
      </c>
    </row>
    <row r="37" spans="1:50" x14ac:dyDescent="0.35">
      <c r="A37" s="25" t="s">
        <v>113</v>
      </c>
      <c r="B37" s="25" t="s">
        <v>114</v>
      </c>
      <c r="C37" s="25" t="s">
        <v>129</v>
      </c>
      <c r="D37" s="25" t="s">
        <v>130</v>
      </c>
      <c r="E37" s="80">
        <v>4</v>
      </c>
      <c r="F37" s="32">
        <f t="shared" si="0"/>
        <v>294.70887862382222</v>
      </c>
      <c r="G37" s="34">
        <f t="shared" si="1"/>
        <v>168.40507349932699</v>
      </c>
      <c r="H37" s="28">
        <f t="shared" si="2"/>
        <v>52.774829371267955</v>
      </c>
      <c r="I37" s="28">
        <f t="shared" si="3"/>
        <v>73.528975753227272</v>
      </c>
      <c r="J37" s="49">
        <v>0</v>
      </c>
      <c r="K37" s="47">
        <v>0</v>
      </c>
      <c r="L37" s="47">
        <v>0</v>
      </c>
      <c r="M37" s="47">
        <v>0</v>
      </c>
      <c r="N37" s="47">
        <v>92.504195302447215</v>
      </c>
      <c r="O37" s="47">
        <v>75.900878196879759</v>
      </c>
      <c r="P37" s="47">
        <v>0</v>
      </c>
      <c r="Q37" s="47">
        <v>0</v>
      </c>
      <c r="R37" s="47">
        <v>0</v>
      </c>
      <c r="S37" s="48">
        <v>0</v>
      </c>
      <c r="T37" s="49">
        <v>0</v>
      </c>
      <c r="U37" s="47">
        <v>0</v>
      </c>
      <c r="V37" s="47">
        <v>0</v>
      </c>
      <c r="W37" s="47">
        <v>0</v>
      </c>
      <c r="X37" s="47">
        <v>29.055804934743033</v>
      </c>
      <c r="Y37" s="47">
        <v>23.719024436524926</v>
      </c>
      <c r="Z37" s="47">
        <v>0</v>
      </c>
      <c r="AA37" s="47">
        <v>0</v>
      </c>
      <c r="AB37" s="47">
        <v>0</v>
      </c>
      <c r="AC37" s="48">
        <v>0</v>
      </c>
      <c r="AD37" s="55">
        <v>0</v>
      </c>
      <c r="AE37" s="47">
        <v>0</v>
      </c>
      <c r="AF37" s="47">
        <v>0</v>
      </c>
      <c r="AG37" s="47">
        <v>0</v>
      </c>
      <c r="AH37" s="47">
        <v>40.322341542092374</v>
      </c>
      <c r="AI37" s="47">
        <v>33.206634211134897</v>
      </c>
      <c r="AJ37" s="47">
        <v>0</v>
      </c>
      <c r="AK37" s="47">
        <v>0</v>
      </c>
      <c r="AL37" s="47">
        <v>0</v>
      </c>
      <c r="AM37" s="47">
        <v>0</v>
      </c>
      <c r="AN37" s="28">
        <f t="shared" si="4"/>
        <v>0</v>
      </c>
      <c r="AO37" s="28">
        <f t="shared" si="5"/>
        <v>0</v>
      </c>
      <c r="AP37" s="28">
        <f t="shared" si="6"/>
        <v>0</v>
      </c>
      <c r="AQ37" s="28">
        <f t="shared" si="7"/>
        <v>0</v>
      </c>
      <c r="AR37" s="28">
        <f t="shared" si="8"/>
        <v>161.88234177928263</v>
      </c>
      <c r="AS37" s="28">
        <f t="shared" si="9"/>
        <v>132.82653684453959</v>
      </c>
      <c r="AT37" s="28">
        <f t="shared" si="10"/>
        <v>0</v>
      </c>
      <c r="AU37" s="28">
        <f t="shared" si="11"/>
        <v>0</v>
      </c>
      <c r="AV37" s="28">
        <f t="shared" si="12"/>
        <v>0</v>
      </c>
      <c r="AW37" s="28">
        <f t="shared" si="13"/>
        <v>0</v>
      </c>
      <c r="AX37" s="28">
        <f t="shared" si="14"/>
        <v>294.70887862382222</v>
      </c>
    </row>
    <row r="38" spans="1:50" x14ac:dyDescent="0.35">
      <c r="A38" s="25" t="s">
        <v>113</v>
      </c>
      <c r="B38" s="25" t="s">
        <v>114</v>
      </c>
      <c r="C38" s="25" t="s">
        <v>131</v>
      </c>
      <c r="D38" s="25" t="s">
        <v>132</v>
      </c>
      <c r="E38" s="80">
        <v>4</v>
      </c>
      <c r="F38" s="32">
        <f t="shared" si="0"/>
        <v>1771.2181497974989</v>
      </c>
      <c r="G38" s="34">
        <f t="shared" si="1"/>
        <v>1009.2444897741357</v>
      </c>
      <c r="H38" s="28">
        <f t="shared" si="2"/>
        <v>320.20682989308648</v>
      </c>
      <c r="I38" s="28">
        <f t="shared" si="3"/>
        <v>441.76683013027673</v>
      </c>
      <c r="J38" s="49">
        <v>0</v>
      </c>
      <c r="K38" s="47">
        <v>0</v>
      </c>
      <c r="L38" s="47">
        <v>0</v>
      </c>
      <c r="M38" s="47">
        <v>0</v>
      </c>
      <c r="N38" s="47">
        <v>555.02517181468329</v>
      </c>
      <c r="O38" s="47">
        <v>454.21931795945233</v>
      </c>
      <c r="P38" s="47">
        <v>0</v>
      </c>
      <c r="Q38" s="47">
        <v>0</v>
      </c>
      <c r="R38" s="47">
        <v>0</v>
      </c>
      <c r="S38" s="48">
        <v>0</v>
      </c>
      <c r="T38" s="49">
        <v>0</v>
      </c>
      <c r="U38" s="47">
        <v>0</v>
      </c>
      <c r="V38" s="47">
        <v>0</v>
      </c>
      <c r="W38" s="47">
        <v>0</v>
      </c>
      <c r="X38" s="47">
        <v>176.11375644119758</v>
      </c>
      <c r="Y38" s="47">
        <v>144.09307345188893</v>
      </c>
      <c r="Z38" s="47">
        <v>0</v>
      </c>
      <c r="AA38" s="47">
        <v>0</v>
      </c>
      <c r="AB38" s="47">
        <v>0</v>
      </c>
      <c r="AC38" s="48">
        <v>0</v>
      </c>
      <c r="AD38" s="55">
        <v>0</v>
      </c>
      <c r="AE38" s="47">
        <v>0</v>
      </c>
      <c r="AF38" s="47">
        <v>0</v>
      </c>
      <c r="AG38" s="47">
        <v>0</v>
      </c>
      <c r="AH38" s="47">
        <v>243.12000047438048</v>
      </c>
      <c r="AI38" s="47">
        <v>198.64682965589625</v>
      </c>
      <c r="AJ38" s="47">
        <v>0</v>
      </c>
      <c r="AK38" s="47">
        <v>0</v>
      </c>
      <c r="AL38" s="47">
        <v>0</v>
      </c>
      <c r="AM38" s="47">
        <v>0</v>
      </c>
      <c r="AN38" s="28">
        <f t="shared" si="4"/>
        <v>0</v>
      </c>
      <c r="AO38" s="28">
        <f t="shared" si="5"/>
        <v>0</v>
      </c>
      <c r="AP38" s="28">
        <f t="shared" si="6"/>
        <v>0</v>
      </c>
      <c r="AQ38" s="28">
        <f t="shared" si="7"/>
        <v>0</v>
      </c>
      <c r="AR38" s="28">
        <f t="shared" si="8"/>
        <v>974.25892873026135</v>
      </c>
      <c r="AS38" s="28">
        <f t="shared" si="9"/>
        <v>796.95922106723742</v>
      </c>
      <c r="AT38" s="28">
        <f t="shared" si="10"/>
        <v>0</v>
      </c>
      <c r="AU38" s="28">
        <f t="shared" si="11"/>
        <v>0</v>
      </c>
      <c r="AV38" s="28">
        <f t="shared" si="12"/>
        <v>0</v>
      </c>
      <c r="AW38" s="28">
        <f t="shared" si="13"/>
        <v>0</v>
      </c>
      <c r="AX38" s="28">
        <f t="shared" si="14"/>
        <v>1771.2181497974989</v>
      </c>
    </row>
    <row r="39" spans="1:50" x14ac:dyDescent="0.35">
      <c r="A39" s="25" t="s">
        <v>113</v>
      </c>
      <c r="B39" s="25" t="s">
        <v>114</v>
      </c>
      <c r="C39" s="25" t="s">
        <v>133</v>
      </c>
      <c r="D39" s="25" t="s">
        <v>134</v>
      </c>
      <c r="E39" s="80">
        <v>0</v>
      </c>
      <c r="F39" s="32">
        <f t="shared" si="0"/>
        <v>0</v>
      </c>
      <c r="G39" s="34">
        <f t="shared" si="1"/>
        <v>0</v>
      </c>
      <c r="H39" s="28">
        <f t="shared" si="2"/>
        <v>0</v>
      </c>
      <c r="I39" s="28">
        <f t="shared" si="3"/>
        <v>0</v>
      </c>
      <c r="J39" s="49">
        <v>0</v>
      </c>
      <c r="K39" s="47">
        <v>0</v>
      </c>
      <c r="L39" s="47">
        <v>0</v>
      </c>
      <c r="M39" s="47">
        <v>0</v>
      </c>
      <c r="N39" s="47">
        <v>0</v>
      </c>
      <c r="O39" s="47">
        <v>0</v>
      </c>
      <c r="P39" s="47">
        <v>0</v>
      </c>
      <c r="Q39" s="47">
        <v>0</v>
      </c>
      <c r="R39" s="47">
        <v>0</v>
      </c>
      <c r="S39" s="48">
        <v>0</v>
      </c>
      <c r="T39" s="49">
        <v>0</v>
      </c>
      <c r="U39" s="47">
        <v>0</v>
      </c>
      <c r="V39" s="47">
        <v>0</v>
      </c>
      <c r="W39" s="47">
        <v>0</v>
      </c>
      <c r="X39" s="47">
        <v>0</v>
      </c>
      <c r="Y39" s="47">
        <v>0</v>
      </c>
      <c r="Z39" s="47">
        <v>0</v>
      </c>
      <c r="AA39" s="47">
        <v>0</v>
      </c>
      <c r="AB39" s="47">
        <v>0</v>
      </c>
      <c r="AC39" s="48">
        <v>0</v>
      </c>
      <c r="AD39" s="55">
        <v>0</v>
      </c>
      <c r="AE39" s="47">
        <v>0</v>
      </c>
      <c r="AF39" s="47">
        <v>0</v>
      </c>
      <c r="AG39" s="47">
        <v>0</v>
      </c>
      <c r="AH39" s="47">
        <v>0</v>
      </c>
      <c r="AI39" s="47">
        <v>0</v>
      </c>
      <c r="AJ39" s="47">
        <v>0</v>
      </c>
      <c r="AK39" s="47">
        <v>0</v>
      </c>
      <c r="AL39" s="47">
        <v>0</v>
      </c>
      <c r="AM39" s="47">
        <v>0</v>
      </c>
      <c r="AN39" s="28">
        <f t="shared" si="4"/>
        <v>0</v>
      </c>
      <c r="AO39" s="28">
        <f t="shared" si="5"/>
        <v>0</v>
      </c>
      <c r="AP39" s="28">
        <f t="shared" si="6"/>
        <v>0</v>
      </c>
      <c r="AQ39" s="28">
        <f t="shared" si="7"/>
        <v>0</v>
      </c>
      <c r="AR39" s="28">
        <f t="shared" si="8"/>
        <v>0</v>
      </c>
      <c r="AS39" s="28">
        <f t="shared" si="9"/>
        <v>0</v>
      </c>
      <c r="AT39" s="28">
        <f t="shared" si="10"/>
        <v>0</v>
      </c>
      <c r="AU39" s="28">
        <f t="shared" si="11"/>
        <v>0</v>
      </c>
      <c r="AV39" s="28">
        <f t="shared" si="12"/>
        <v>0</v>
      </c>
      <c r="AW39" s="28">
        <f t="shared" si="13"/>
        <v>0</v>
      </c>
      <c r="AX39" s="28">
        <f t="shared" si="14"/>
        <v>0</v>
      </c>
    </row>
    <row r="40" spans="1:50" x14ac:dyDescent="0.35">
      <c r="A40" s="25" t="s">
        <v>113</v>
      </c>
      <c r="B40" s="25" t="s">
        <v>114</v>
      </c>
      <c r="C40" s="25" t="s">
        <v>135</v>
      </c>
      <c r="D40" s="25" t="s">
        <v>136</v>
      </c>
      <c r="E40" s="80">
        <v>3</v>
      </c>
      <c r="F40" s="32">
        <f t="shared" si="0"/>
        <v>1475.3233199518504</v>
      </c>
      <c r="G40" s="34">
        <f t="shared" si="1"/>
        <v>840.83941627480863</v>
      </c>
      <c r="H40" s="28">
        <f t="shared" si="2"/>
        <v>266.24604929999225</v>
      </c>
      <c r="I40" s="28">
        <f t="shared" si="3"/>
        <v>368.23785437704953</v>
      </c>
      <c r="J40" s="49">
        <v>0</v>
      </c>
      <c r="K40" s="47">
        <v>0</v>
      </c>
      <c r="L40" s="47">
        <v>0</v>
      </c>
      <c r="M40" s="47">
        <v>0</v>
      </c>
      <c r="N40" s="47">
        <v>462.52097651223602</v>
      </c>
      <c r="O40" s="47">
        <v>378.31843976257255</v>
      </c>
      <c r="P40" s="47">
        <v>0</v>
      </c>
      <c r="Q40" s="47">
        <v>0</v>
      </c>
      <c r="R40" s="47">
        <v>0</v>
      </c>
      <c r="S40" s="48">
        <v>0</v>
      </c>
      <c r="T40" s="49">
        <v>0</v>
      </c>
      <c r="U40" s="47">
        <v>0</v>
      </c>
      <c r="V40" s="47">
        <v>0</v>
      </c>
      <c r="W40" s="47">
        <v>0</v>
      </c>
      <c r="X40" s="47">
        <v>146.46497589554141</v>
      </c>
      <c r="Y40" s="47">
        <v>119.78107340445086</v>
      </c>
      <c r="Z40" s="47">
        <v>0</v>
      </c>
      <c r="AA40" s="47">
        <v>0</v>
      </c>
      <c r="AB40" s="47">
        <v>0</v>
      </c>
      <c r="AC40" s="48">
        <v>0</v>
      </c>
      <c r="AD40" s="55">
        <v>0</v>
      </c>
      <c r="AE40" s="47">
        <v>0</v>
      </c>
      <c r="AF40" s="47">
        <v>0</v>
      </c>
      <c r="AG40" s="47">
        <v>0</v>
      </c>
      <c r="AH40" s="47">
        <v>202.79765893228813</v>
      </c>
      <c r="AI40" s="47">
        <v>165.44019544476137</v>
      </c>
      <c r="AJ40" s="47">
        <v>0</v>
      </c>
      <c r="AK40" s="47">
        <v>0</v>
      </c>
      <c r="AL40" s="47">
        <v>0</v>
      </c>
      <c r="AM40" s="47">
        <v>0</v>
      </c>
      <c r="AN40" s="28">
        <f t="shared" si="4"/>
        <v>0</v>
      </c>
      <c r="AO40" s="28">
        <f t="shared" si="5"/>
        <v>0</v>
      </c>
      <c r="AP40" s="28">
        <f t="shared" si="6"/>
        <v>0</v>
      </c>
      <c r="AQ40" s="28">
        <f t="shared" si="7"/>
        <v>0</v>
      </c>
      <c r="AR40" s="28">
        <f t="shared" si="8"/>
        <v>811.78361134006559</v>
      </c>
      <c r="AS40" s="28">
        <f t="shared" si="9"/>
        <v>663.53970861178482</v>
      </c>
      <c r="AT40" s="28">
        <f t="shared" si="10"/>
        <v>0</v>
      </c>
      <c r="AU40" s="28">
        <f t="shared" si="11"/>
        <v>0</v>
      </c>
      <c r="AV40" s="28">
        <f t="shared" si="12"/>
        <v>0</v>
      </c>
      <c r="AW40" s="28">
        <f t="shared" si="13"/>
        <v>0</v>
      </c>
      <c r="AX40" s="28">
        <f t="shared" si="14"/>
        <v>1475.3233199518504</v>
      </c>
    </row>
    <row r="41" spans="1:50" x14ac:dyDescent="0.35">
      <c r="A41" s="25" t="s">
        <v>113</v>
      </c>
      <c r="B41" s="25" t="s">
        <v>114</v>
      </c>
      <c r="C41" s="25" t="s">
        <v>137</v>
      </c>
      <c r="D41" s="25" t="s">
        <v>138</v>
      </c>
      <c r="E41" s="80">
        <v>2</v>
      </c>
      <c r="F41" s="32">
        <f t="shared" ref="F41:F72" si="15">SUM(G41:I41)</f>
        <v>294.70887862382222</v>
      </c>
      <c r="G41" s="34">
        <f t="shared" ref="G41:G73" si="16">SUM(J41:S41)</f>
        <v>168.40507349932699</v>
      </c>
      <c r="H41" s="28">
        <f t="shared" ref="H41:H73" si="17">SUM(T41:AC41)</f>
        <v>52.774829371267955</v>
      </c>
      <c r="I41" s="28">
        <f t="shared" ref="I41:I73" si="18">SUM(AD41:AM41)</f>
        <v>73.528975753227272</v>
      </c>
      <c r="J41" s="49">
        <v>0</v>
      </c>
      <c r="K41" s="47">
        <v>0</v>
      </c>
      <c r="L41" s="47">
        <v>0</v>
      </c>
      <c r="M41" s="47">
        <v>0</v>
      </c>
      <c r="N41" s="47">
        <v>92.504195302447215</v>
      </c>
      <c r="O41" s="47">
        <v>75.900878196879759</v>
      </c>
      <c r="P41" s="47">
        <v>0</v>
      </c>
      <c r="Q41" s="47">
        <v>0</v>
      </c>
      <c r="R41" s="47">
        <v>0</v>
      </c>
      <c r="S41" s="48">
        <v>0</v>
      </c>
      <c r="T41" s="49">
        <v>0</v>
      </c>
      <c r="U41" s="47">
        <v>0</v>
      </c>
      <c r="V41" s="47">
        <v>0</v>
      </c>
      <c r="W41" s="47">
        <v>0</v>
      </c>
      <c r="X41" s="47">
        <v>29.055804934743033</v>
      </c>
      <c r="Y41" s="47">
        <v>23.719024436524926</v>
      </c>
      <c r="Z41" s="47">
        <v>0</v>
      </c>
      <c r="AA41" s="47">
        <v>0</v>
      </c>
      <c r="AB41" s="47">
        <v>0</v>
      </c>
      <c r="AC41" s="48">
        <v>0</v>
      </c>
      <c r="AD41" s="55">
        <v>0</v>
      </c>
      <c r="AE41" s="47">
        <v>0</v>
      </c>
      <c r="AF41" s="47">
        <v>0</v>
      </c>
      <c r="AG41" s="47">
        <v>0</v>
      </c>
      <c r="AH41" s="47">
        <v>40.322341542092374</v>
      </c>
      <c r="AI41" s="47">
        <v>33.206634211134897</v>
      </c>
      <c r="AJ41" s="47">
        <v>0</v>
      </c>
      <c r="AK41" s="47">
        <v>0</v>
      </c>
      <c r="AL41" s="47">
        <v>0</v>
      </c>
      <c r="AM41" s="47">
        <v>0</v>
      </c>
      <c r="AN41" s="28">
        <f t="shared" ref="AN41:AN73" si="19">SUM(J41+T41+AD41)</f>
        <v>0</v>
      </c>
      <c r="AO41" s="28">
        <f t="shared" ref="AO41:AO73" si="20">SUM(K41+U41+AE41)</f>
        <v>0</v>
      </c>
      <c r="AP41" s="28">
        <f t="shared" ref="AP41:AP73" si="21">SUM(L41+V41+AF41)</f>
        <v>0</v>
      </c>
      <c r="AQ41" s="28">
        <f t="shared" ref="AQ41:AQ73" si="22">SUM(M41+W41+AG41)</f>
        <v>0</v>
      </c>
      <c r="AR41" s="28">
        <f t="shared" ref="AR41:AR73" si="23">SUM(N41+X41+AH41)</f>
        <v>161.88234177928263</v>
      </c>
      <c r="AS41" s="28">
        <f t="shared" ref="AS41:AS73" si="24">SUM(O41+Y41+AI41)</f>
        <v>132.82653684453959</v>
      </c>
      <c r="AT41" s="28">
        <f t="shared" ref="AT41:AT73" si="25">SUM(P41+Z41+AJ41)</f>
        <v>0</v>
      </c>
      <c r="AU41" s="28">
        <f t="shared" ref="AU41:AU73" si="26">SUM(Q41+AA41+AK41)</f>
        <v>0</v>
      </c>
      <c r="AV41" s="28">
        <f t="shared" ref="AV41:AV73" si="27">SUM(R41+AB41+AL41)</f>
        <v>0</v>
      </c>
      <c r="AW41" s="28">
        <f t="shared" ref="AW41:AW73" si="28">SUM(S41+AC41+AM41)</f>
        <v>0</v>
      </c>
      <c r="AX41" s="28">
        <f t="shared" ref="AX41:AX72" si="29">SUM(AN41:AW41)</f>
        <v>294.70887862382222</v>
      </c>
    </row>
    <row r="42" spans="1:50" x14ac:dyDescent="0.35">
      <c r="A42" s="25" t="s">
        <v>113</v>
      </c>
      <c r="B42" s="25" t="s">
        <v>114</v>
      </c>
      <c r="C42" s="25" t="s">
        <v>139</v>
      </c>
      <c r="D42" s="25" t="s">
        <v>140</v>
      </c>
      <c r="E42" s="80">
        <v>4</v>
      </c>
      <c r="F42" s="32">
        <f t="shared" si="15"/>
        <v>5313.0614737815831</v>
      </c>
      <c r="G42" s="34">
        <f t="shared" si="16"/>
        <v>3027.7334693224066</v>
      </c>
      <c r="H42" s="28">
        <f t="shared" si="17"/>
        <v>959.43453845743329</v>
      </c>
      <c r="I42" s="28">
        <f t="shared" si="18"/>
        <v>1325.8934660017435</v>
      </c>
      <c r="J42" s="49">
        <v>0</v>
      </c>
      <c r="K42" s="47">
        <v>0</v>
      </c>
      <c r="L42" s="47">
        <v>0</v>
      </c>
      <c r="M42" s="47">
        <v>0</v>
      </c>
      <c r="N42" s="47">
        <v>1665.0755154440499</v>
      </c>
      <c r="O42" s="47">
        <v>1362.6579538783569</v>
      </c>
      <c r="P42" s="47">
        <v>0</v>
      </c>
      <c r="Q42" s="47">
        <v>0</v>
      </c>
      <c r="R42" s="47">
        <v>0</v>
      </c>
      <c r="S42" s="48">
        <v>0</v>
      </c>
      <c r="T42" s="49">
        <v>0</v>
      </c>
      <c r="U42" s="47">
        <v>0</v>
      </c>
      <c r="V42" s="47">
        <v>0</v>
      </c>
      <c r="W42" s="47">
        <v>0</v>
      </c>
      <c r="X42" s="47">
        <v>527.74829371267958</v>
      </c>
      <c r="Y42" s="47">
        <v>431.68624474475365</v>
      </c>
      <c r="Z42" s="47">
        <v>0</v>
      </c>
      <c r="AA42" s="47">
        <v>0</v>
      </c>
      <c r="AB42" s="47">
        <v>0</v>
      </c>
      <c r="AC42" s="48">
        <v>0</v>
      </c>
      <c r="AD42" s="55">
        <v>0</v>
      </c>
      <c r="AE42" s="47">
        <v>0</v>
      </c>
      <c r="AF42" s="47">
        <v>0</v>
      </c>
      <c r="AG42" s="47">
        <v>0</v>
      </c>
      <c r="AH42" s="47">
        <v>729.36000142314151</v>
      </c>
      <c r="AI42" s="47">
        <v>596.53346457860187</v>
      </c>
      <c r="AJ42" s="47">
        <v>0</v>
      </c>
      <c r="AK42" s="47">
        <v>0</v>
      </c>
      <c r="AL42" s="47">
        <v>0</v>
      </c>
      <c r="AM42" s="47">
        <v>0</v>
      </c>
      <c r="AN42" s="28">
        <f t="shared" si="19"/>
        <v>0</v>
      </c>
      <c r="AO42" s="28">
        <f t="shared" si="20"/>
        <v>0</v>
      </c>
      <c r="AP42" s="28">
        <f t="shared" si="21"/>
        <v>0</v>
      </c>
      <c r="AQ42" s="28">
        <f t="shared" si="22"/>
        <v>0</v>
      </c>
      <c r="AR42" s="28">
        <f t="shared" si="23"/>
        <v>2922.1838105798711</v>
      </c>
      <c r="AS42" s="28">
        <f t="shared" si="24"/>
        <v>2390.8776632017125</v>
      </c>
      <c r="AT42" s="28">
        <f t="shared" si="25"/>
        <v>0</v>
      </c>
      <c r="AU42" s="28">
        <f t="shared" si="26"/>
        <v>0</v>
      </c>
      <c r="AV42" s="28">
        <f t="shared" si="27"/>
        <v>0</v>
      </c>
      <c r="AW42" s="28">
        <f t="shared" si="28"/>
        <v>0</v>
      </c>
      <c r="AX42" s="28">
        <f t="shared" si="29"/>
        <v>5313.0614737815831</v>
      </c>
    </row>
    <row r="43" spans="1:50" x14ac:dyDescent="0.35">
      <c r="A43" s="25" t="s">
        <v>113</v>
      </c>
      <c r="B43" s="25" t="s">
        <v>114</v>
      </c>
      <c r="C43" s="25" t="s">
        <v>141</v>
      </c>
      <c r="D43" s="25" t="s">
        <v>142</v>
      </c>
      <c r="E43" s="80">
        <v>4</v>
      </c>
      <c r="F43" s="32">
        <f t="shared" si="15"/>
        <v>2361.2288826560562</v>
      </c>
      <c r="G43" s="34">
        <f t="shared" si="16"/>
        <v>1345.4616611618765</v>
      </c>
      <c r="H43" s="28">
        <f t="shared" si="17"/>
        <v>426.94243985744868</v>
      </c>
      <c r="I43" s="28">
        <f t="shared" si="18"/>
        <v>588.82478163673125</v>
      </c>
      <c r="J43" s="49">
        <v>0</v>
      </c>
      <c r="K43" s="47">
        <v>0</v>
      </c>
      <c r="L43" s="47">
        <v>0</v>
      </c>
      <c r="M43" s="47">
        <v>0</v>
      </c>
      <c r="N43" s="47">
        <v>740.03356241957772</v>
      </c>
      <c r="O43" s="47">
        <v>605.42809874229874</v>
      </c>
      <c r="P43" s="47">
        <v>0</v>
      </c>
      <c r="Q43" s="47">
        <v>0</v>
      </c>
      <c r="R43" s="47">
        <v>0</v>
      </c>
      <c r="S43" s="48">
        <v>0</v>
      </c>
      <c r="T43" s="49">
        <v>0</v>
      </c>
      <c r="U43" s="47">
        <v>0</v>
      </c>
      <c r="V43" s="47">
        <v>0</v>
      </c>
      <c r="W43" s="47">
        <v>0</v>
      </c>
      <c r="X43" s="47">
        <v>234.81834192159678</v>
      </c>
      <c r="Y43" s="47">
        <v>192.12409793585189</v>
      </c>
      <c r="Z43" s="47">
        <v>0</v>
      </c>
      <c r="AA43" s="47">
        <v>0</v>
      </c>
      <c r="AB43" s="47">
        <v>0</v>
      </c>
      <c r="AC43" s="48">
        <v>0</v>
      </c>
      <c r="AD43" s="55">
        <v>0</v>
      </c>
      <c r="AE43" s="47">
        <v>0</v>
      </c>
      <c r="AF43" s="47">
        <v>0</v>
      </c>
      <c r="AG43" s="47">
        <v>0</v>
      </c>
      <c r="AH43" s="47">
        <v>323.7646835585652</v>
      </c>
      <c r="AI43" s="47">
        <v>265.06009807816605</v>
      </c>
      <c r="AJ43" s="47">
        <v>0</v>
      </c>
      <c r="AK43" s="47">
        <v>0</v>
      </c>
      <c r="AL43" s="47">
        <v>0</v>
      </c>
      <c r="AM43" s="47">
        <v>0</v>
      </c>
      <c r="AN43" s="28">
        <f t="shared" si="19"/>
        <v>0</v>
      </c>
      <c r="AO43" s="28">
        <f t="shared" si="20"/>
        <v>0</v>
      </c>
      <c r="AP43" s="28">
        <f t="shared" si="21"/>
        <v>0</v>
      </c>
      <c r="AQ43" s="28">
        <f t="shared" si="22"/>
        <v>0</v>
      </c>
      <c r="AR43" s="28">
        <f t="shared" si="23"/>
        <v>1298.6165878997397</v>
      </c>
      <c r="AS43" s="28">
        <f t="shared" si="24"/>
        <v>1062.6122947563167</v>
      </c>
      <c r="AT43" s="28">
        <f t="shared" si="25"/>
        <v>0</v>
      </c>
      <c r="AU43" s="28">
        <f t="shared" si="26"/>
        <v>0</v>
      </c>
      <c r="AV43" s="28">
        <f t="shared" si="27"/>
        <v>0</v>
      </c>
      <c r="AW43" s="28">
        <f t="shared" si="28"/>
        <v>0</v>
      </c>
      <c r="AX43" s="28">
        <f t="shared" si="29"/>
        <v>2361.2288826560562</v>
      </c>
    </row>
    <row r="44" spans="1:50" x14ac:dyDescent="0.35">
      <c r="A44" s="25" t="s">
        <v>113</v>
      </c>
      <c r="B44" s="25" t="s">
        <v>114</v>
      </c>
      <c r="C44" s="25" t="s">
        <v>143</v>
      </c>
      <c r="D44" s="25" t="s">
        <v>144</v>
      </c>
      <c r="E44" s="80">
        <v>3</v>
      </c>
      <c r="F44" s="32">
        <f t="shared" si="15"/>
        <v>294.70887862382222</v>
      </c>
      <c r="G44" s="34">
        <f t="shared" si="16"/>
        <v>168.40507349932699</v>
      </c>
      <c r="H44" s="28">
        <f t="shared" si="17"/>
        <v>52.774829371267955</v>
      </c>
      <c r="I44" s="28">
        <f t="shared" si="18"/>
        <v>73.528975753227272</v>
      </c>
      <c r="J44" s="49">
        <v>0</v>
      </c>
      <c r="K44" s="47">
        <v>0</v>
      </c>
      <c r="L44" s="47">
        <v>0</v>
      </c>
      <c r="M44" s="47">
        <v>0</v>
      </c>
      <c r="N44" s="47">
        <v>92.504195302447215</v>
      </c>
      <c r="O44" s="47">
        <v>75.900878196879759</v>
      </c>
      <c r="P44" s="47">
        <v>0</v>
      </c>
      <c r="Q44" s="47">
        <v>0</v>
      </c>
      <c r="R44" s="47">
        <v>0</v>
      </c>
      <c r="S44" s="48">
        <v>0</v>
      </c>
      <c r="T44" s="49">
        <v>0</v>
      </c>
      <c r="U44" s="47">
        <v>0</v>
      </c>
      <c r="V44" s="47">
        <v>0</v>
      </c>
      <c r="W44" s="47">
        <v>0</v>
      </c>
      <c r="X44" s="47">
        <v>29.055804934743033</v>
      </c>
      <c r="Y44" s="47">
        <v>23.719024436524926</v>
      </c>
      <c r="Z44" s="47">
        <v>0</v>
      </c>
      <c r="AA44" s="47">
        <v>0</v>
      </c>
      <c r="AB44" s="47">
        <v>0</v>
      </c>
      <c r="AC44" s="48">
        <v>0</v>
      </c>
      <c r="AD44" s="55">
        <v>0</v>
      </c>
      <c r="AE44" s="47">
        <v>0</v>
      </c>
      <c r="AF44" s="47">
        <v>0</v>
      </c>
      <c r="AG44" s="47">
        <v>0</v>
      </c>
      <c r="AH44" s="47">
        <v>40.322341542092374</v>
      </c>
      <c r="AI44" s="47">
        <v>33.206634211134897</v>
      </c>
      <c r="AJ44" s="47">
        <v>0</v>
      </c>
      <c r="AK44" s="47">
        <v>0</v>
      </c>
      <c r="AL44" s="47">
        <v>0</v>
      </c>
      <c r="AM44" s="47">
        <v>0</v>
      </c>
      <c r="AN44" s="28">
        <f t="shared" si="19"/>
        <v>0</v>
      </c>
      <c r="AO44" s="28">
        <f t="shared" si="20"/>
        <v>0</v>
      </c>
      <c r="AP44" s="28">
        <f t="shared" si="21"/>
        <v>0</v>
      </c>
      <c r="AQ44" s="28">
        <f t="shared" si="22"/>
        <v>0</v>
      </c>
      <c r="AR44" s="28">
        <f t="shared" si="23"/>
        <v>161.88234177928263</v>
      </c>
      <c r="AS44" s="28">
        <f t="shared" si="24"/>
        <v>132.82653684453959</v>
      </c>
      <c r="AT44" s="28">
        <f t="shared" si="25"/>
        <v>0</v>
      </c>
      <c r="AU44" s="28">
        <f t="shared" si="26"/>
        <v>0</v>
      </c>
      <c r="AV44" s="28">
        <f t="shared" si="27"/>
        <v>0</v>
      </c>
      <c r="AW44" s="28">
        <f t="shared" si="28"/>
        <v>0</v>
      </c>
      <c r="AX44" s="28">
        <f t="shared" si="29"/>
        <v>294.70887862382222</v>
      </c>
    </row>
    <row r="45" spans="1:50" x14ac:dyDescent="0.35">
      <c r="A45" s="25" t="s">
        <v>113</v>
      </c>
      <c r="B45" s="25" t="s">
        <v>114</v>
      </c>
      <c r="C45" s="25" t="s">
        <v>145</v>
      </c>
      <c r="D45" s="25" t="s">
        <v>146</v>
      </c>
      <c r="E45" s="80">
        <v>3</v>
      </c>
      <c r="F45" s="32">
        <f t="shared" si="15"/>
        <v>1771.2181497974989</v>
      </c>
      <c r="G45" s="34">
        <f t="shared" si="16"/>
        <v>1009.2444897741357</v>
      </c>
      <c r="H45" s="28">
        <f t="shared" si="17"/>
        <v>320.20682989308648</v>
      </c>
      <c r="I45" s="28">
        <f t="shared" si="18"/>
        <v>441.76683013027673</v>
      </c>
      <c r="J45" s="49">
        <v>0</v>
      </c>
      <c r="K45" s="47">
        <v>0</v>
      </c>
      <c r="L45" s="47">
        <v>0</v>
      </c>
      <c r="M45" s="47">
        <v>0</v>
      </c>
      <c r="N45" s="47">
        <v>555.02517181468329</v>
      </c>
      <c r="O45" s="47">
        <v>454.21931795945233</v>
      </c>
      <c r="P45" s="47">
        <v>0</v>
      </c>
      <c r="Q45" s="47">
        <v>0</v>
      </c>
      <c r="R45" s="47">
        <v>0</v>
      </c>
      <c r="S45" s="48">
        <v>0</v>
      </c>
      <c r="T45" s="49">
        <v>0</v>
      </c>
      <c r="U45" s="47">
        <v>0</v>
      </c>
      <c r="V45" s="47">
        <v>0</v>
      </c>
      <c r="W45" s="47">
        <v>0</v>
      </c>
      <c r="X45" s="47">
        <v>176.11375644119758</v>
      </c>
      <c r="Y45" s="47">
        <v>144.09307345188893</v>
      </c>
      <c r="Z45" s="47">
        <v>0</v>
      </c>
      <c r="AA45" s="47">
        <v>0</v>
      </c>
      <c r="AB45" s="47">
        <v>0</v>
      </c>
      <c r="AC45" s="48">
        <v>0</v>
      </c>
      <c r="AD45" s="55">
        <v>0</v>
      </c>
      <c r="AE45" s="47">
        <v>0</v>
      </c>
      <c r="AF45" s="47">
        <v>0</v>
      </c>
      <c r="AG45" s="47">
        <v>0</v>
      </c>
      <c r="AH45" s="47">
        <v>243.12000047438048</v>
      </c>
      <c r="AI45" s="47">
        <v>198.64682965589625</v>
      </c>
      <c r="AJ45" s="47">
        <v>0</v>
      </c>
      <c r="AK45" s="47">
        <v>0</v>
      </c>
      <c r="AL45" s="47">
        <v>0</v>
      </c>
      <c r="AM45" s="47">
        <v>0</v>
      </c>
      <c r="AN45" s="28">
        <f t="shared" si="19"/>
        <v>0</v>
      </c>
      <c r="AO45" s="28">
        <f t="shared" si="20"/>
        <v>0</v>
      </c>
      <c r="AP45" s="28">
        <f t="shared" si="21"/>
        <v>0</v>
      </c>
      <c r="AQ45" s="28">
        <f t="shared" si="22"/>
        <v>0</v>
      </c>
      <c r="AR45" s="28">
        <f t="shared" si="23"/>
        <v>974.25892873026135</v>
      </c>
      <c r="AS45" s="28">
        <f t="shared" si="24"/>
        <v>796.95922106723742</v>
      </c>
      <c r="AT45" s="28">
        <f t="shared" si="25"/>
        <v>0</v>
      </c>
      <c r="AU45" s="28">
        <f t="shared" si="26"/>
        <v>0</v>
      </c>
      <c r="AV45" s="28">
        <f t="shared" si="27"/>
        <v>0</v>
      </c>
      <c r="AW45" s="28">
        <f t="shared" si="28"/>
        <v>0</v>
      </c>
      <c r="AX45" s="28">
        <f t="shared" si="29"/>
        <v>1771.2181497974989</v>
      </c>
    </row>
    <row r="46" spans="1:50" x14ac:dyDescent="0.35">
      <c r="A46" s="25" t="s">
        <v>113</v>
      </c>
      <c r="B46" s="25" t="s">
        <v>114</v>
      </c>
      <c r="C46" s="25" t="s">
        <v>147</v>
      </c>
      <c r="D46" s="25" t="s">
        <v>148</v>
      </c>
      <c r="E46" s="80">
        <v>0</v>
      </c>
      <c r="F46" s="32">
        <f t="shared" si="15"/>
        <v>0</v>
      </c>
      <c r="G46" s="34">
        <f t="shared" si="16"/>
        <v>0</v>
      </c>
      <c r="H46" s="28">
        <f t="shared" si="17"/>
        <v>0</v>
      </c>
      <c r="I46" s="28">
        <f t="shared" si="18"/>
        <v>0</v>
      </c>
      <c r="J46" s="49">
        <v>0</v>
      </c>
      <c r="K46" s="47">
        <v>0</v>
      </c>
      <c r="L46" s="47">
        <v>0</v>
      </c>
      <c r="M46" s="47">
        <v>0</v>
      </c>
      <c r="N46" s="47">
        <v>0</v>
      </c>
      <c r="O46" s="47">
        <v>0</v>
      </c>
      <c r="P46" s="47">
        <v>0</v>
      </c>
      <c r="Q46" s="47">
        <v>0</v>
      </c>
      <c r="R46" s="47">
        <v>0</v>
      </c>
      <c r="S46" s="48">
        <v>0</v>
      </c>
      <c r="T46" s="49">
        <v>0</v>
      </c>
      <c r="U46" s="47">
        <v>0</v>
      </c>
      <c r="V46" s="47">
        <v>0</v>
      </c>
      <c r="W46" s="47">
        <v>0</v>
      </c>
      <c r="X46" s="47">
        <v>0</v>
      </c>
      <c r="Y46" s="47">
        <v>0</v>
      </c>
      <c r="Z46" s="47">
        <v>0</v>
      </c>
      <c r="AA46" s="47">
        <v>0</v>
      </c>
      <c r="AB46" s="47">
        <v>0</v>
      </c>
      <c r="AC46" s="48">
        <v>0</v>
      </c>
      <c r="AD46" s="55">
        <v>0</v>
      </c>
      <c r="AE46" s="47">
        <v>0</v>
      </c>
      <c r="AF46" s="47">
        <v>0</v>
      </c>
      <c r="AG46" s="47">
        <v>0</v>
      </c>
      <c r="AH46" s="47">
        <v>0</v>
      </c>
      <c r="AI46" s="47">
        <v>0</v>
      </c>
      <c r="AJ46" s="47">
        <v>0</v>
      </c>
      <c r="AK46" s="47">
        <v>0</v>
      </c>
      <c r="AL46" s="47">
        <v>0</v>
      </c>
      <c r="AM46" s="47">
        <v>0</v>
      </c>
      <c r="AN46" s="28">
        <f t="shared" si="19"/>
        <v>0</v>
      </c>
      <c r="AO46" s="28">
        <f t="shared" si="20"/>
        <v>0</v>
      </c>
      <c r="AP46" s="28">
        <f t="shared" si="21"/>
        <v>0</v>
      </c>
      <c r="AQ46" s="28">
        <f t="shared" si="22"/>
        <v>0</v>
      </c>
      <c r="AR46" s="28">
        <f t="shared" si="23"/>
        <v>0</v>
      </c>
      <c r="AS46" s="28">
        <f t="shared" si="24"/>
        <v>0</v>
      </c>
      <c r="AT46" s="28">
        <f t="shared" si="25"/>
        <v>0</v>
      </c>
      <c r="AU46" s="28">
        <f t="shared" si="26"/>
        <v>0</v>
      </c>
      <c r="AV46" s="28">
        <f t="shared" si="27"/>
        <v>0</v>
      </c>
      <c r="AW46" s="28">
        <f t="shared" si="28"/>
        <v>0</v>
      </c>
      <c r="AX46" s="28">
        <f t="shared" si="29"/>
        <v>0</v>
      </c>
    </row>
    <row r="47" spans="1:50" x14ac:dyDescent="0.35">
      <c r="A47" s="25" t="s">
        <v>113</v>
      </c>
      <c r="B47" s="25" t="s">
        <v>114</v>
      </c>
      <c r="C47" s="25" t="s">
        <v>149</v>
      </c>
      <c r="D47" s="25" t="s">
        <v>150</v>
      </c>
      <c r="E47" s="80">
        <v>2</v>
      </c>
      <c r="F47" s="32">
        <f t="shared" si="15"/>
        <v>0</v>
      </c>
      <c r="G47" s="34">
        <f t="shared" si="16"/>
        <v>0</v>
      </c>
      <c r="H47" s="28">
        <f t="shared" si="17"/>
        <v>0</v>
      </c>
      <c r="I47" s="28">
        <f t="shared" si="18"/>
        <v>0</v>
      </c>
      <c r="J47" s="49">
        <v>0</v>
      </c>
      <c r="K47" s="47">
        <v>0</v>
      </c>
      <c r="L47" s="47">
        <v>0</v>
      </c>
      <c r="M47" s="47">
        <v>0</v>
      </c>
      <c r="N47" s="47">
        <v>0</v>
      </c>
      <c r="O47" s="47">
        <v>0</v>
      </c>
      <c r="P47" s="47">
        <v>0</v>
      </c>
      <c r="Q47" s="47">
        <v>0</v>
      </c>
      <c r="R47" s="47">
        <v>0</v>
      </c>
      <c r="S47" s="48">
        <v>0</v>
      </c>
      <c r="T47" s="49">
        <v>0</v>
      </c>
      <c r="U47" s="47">
        <v>0</v>
      </c>
      <c r="V47" s="47">
        <v>0</v>
      </c>
      <c r="W47" s="47">
        <v>0</v>
      </c>
      <c r="X47" s="47">
        <v>0</v>
      </c>
      <c r="Y47" s="47">
        <v>0</v>
      </c>
      <c r="Z47" s="47">
        <v>0</v>
      </c>
      <c r="AA47" s="47">
        <v>0</v>
      </c>
      <c r="AB47" s="47">
        <v>0</v>
      </c>
      <c r="AC47" s="48">
        <v>0</v>
      </c>
      <c r="AD47" s="55">
        <v>0</v>
      </c>
      <c r="AE47" s="47">
        <v>0</v>
      </c>
      <c r="AF47" s="47">
        <v>0</v>
      </c>
      <c r="AG47" s="47">
        <v>0</v>
      </c>
      <c r="AH47" s="47">
        <v>0</v>
      </c>
      <c r="AI47" s="47">
        <v>0</v>
      </c>
      <c r="AJ47" s="47">
        <v>0</v>
      </c>
      <c r="AK47" s="47">
        <v>0</v>
      </c>
      <c r="AL47" s="47">
        <v>0</v>
      </c>
      <c r="AM47" s="47">
        <v>0</v>
      </c>
      <c r="AN47" s="28">
        <f t="shared" si="19"/>
        <v>0</v>
      </c>
      <c r="AO47" s="28">
        <f t="shared" si="20"/>
        <v>0</v>
      </c>
      <c r="AP47" s="28">
        <f t="shared" si="21"/>
        <v>0</v>
      </c>
      <c r="AQ47" s="28">
        <f t="shared" si="22"/>
        <v>0</v>
      </c>
      <c r="AR47" s="28">
        <f t="shared" si="23"/>
        <v>0</v>
      </c>
      <c r="AS47" s="28">
        <f t="shared" si="24"/>
        <v>0</v>
      </c>
      <c r="AT47" s="28">
        <f t="shared" si="25"/>
        <v>0</v>
      </c>
      <c r="AU47" s="28">
        <f t="shared" si="26"/>
        <v>0</v>
      </c>
      <c r="AV47" s="28">
        <f t="shared" si="27"/>
        <v>0</v>
      </c>
      <c r="AW47" s="28">
        <f t="shared" si="28"/>
        <v>0</v>
      </c>
      <c r="AX47" s="28">
        <f t="shared" si="29"/>
        <v>0</v>
      </c>
    </row>
    <row r="48" spans="1:50" x14ac:dyDescent="0.35">
      <c r="A48" s="25" t="s">
        <v>113</v>
      </c>
      <c r="B48" s="25" t="s">
        <v>114</v>
      </c>
      <c r="C48" s="25" t="s">
        <v>151</v>
      </c>
      <c r="D48" s="25" t="s">
        <v>152</v>
      </c>
      <c r="E48" s="80">
        <v>3</v>
      </c>
      <c r="F48" s="32">
        <f t="shared" si="15"/>
        <v>30.241756156569281</v>
      </c>
      <c r="G48" s="34">
        <f t="shared" si="16"/>
        <v>17.196292716480571</v>
      </c>
      <c r="H48" s="28">
        <f t="shared" si="17"/>
        <v>5.3367804982181077</v>
      </c>
      <c r="I48" s="28">
        <f t="shared" si="18"/>
        <v>7.7086829418706015</v>
      </c>
      <c r="J48" s="49">
        <v>0</v>
      </c>
      <c r="K48" s="47">
        <v>0</v>
      </c>
      <c r="L48" s="47">
        <v>0</v>
      </c>
      <c r="M48" s="47">
        <v>0</v>
      </c>
      <c r="N48" s="47">
        <v>9.4876097746099699</v>
      </c>
      <c r="O48" s="47">
        <v>7.7086829418706015</v>
      </c>
      <c r="P48" s="47">
        <v>0</v>
      </c>
      <c r="Q48" s="47">
        <v>0</v>
      </c>
      <c r="R48" s="47">
        <v>0</v>
      </c>
      <c r="S48" s="48">
        <v>0</v>
      </c>
      <c r="T48" s="49">
        <v>0</v>
      </c>
      <c r="U48" s="47">
        <v>0</v>
      </c>
      <c r="V48" s="47">
        <v>0</v>
      </c>
      <c r="W48" s="47">
        <v>0</v>
      </c>
      <c r="X48" s="47">
        <v>2.9648780545656157</v>
      </c>
      <c r="Y48" s="47">
        <v>2.3719024436524925</v>
      </c>
      <c r="Z48" s="47">
        <v>0</v>
      </c>
      <c r="AA48" s="47">
        <v>0</v>
      </c>
      <c r="AB48" s="47">
        <v>0</v>
      </c>
      <c r="AC48" s="48">
        <v>0</v>
      </c>
      <c r="AD48" s="55">
        <v>0</v>
      </c>
      <c r="AE48" s="47">
        <v>0</v>
      </c>
      <c r="AF48" s="47">
        <v>0</v>
      </c>
      <c r="AG48" s="47">
        <v>0</v>
      </c>
      <c r="AH48" s="47">
        <v>4.1508292763918622</v>
      </c>
      <c r="AI48" s="47">
        <v>3.5578536654787394</v>
      </c>
      <c r="AJ48" s="47">
        <v>0</v>
      </c>
      <c r="AK48" s="47">
        <v>0</v>
      </c>
      <c r="AL48" s="47">
        <v>0</v>
      </c>
      <c r="AM48" s="47">
        <v>0</v>
      </c>
      <c r="AN48" s="28">
        <f t="shared" si="19"/>
        <v>0</v>
      </c>
      <c r="AO48" s="28">
        <f t="shared" si="20"/>
        <v>0</v>
      </c>
      <c r="AP48" s="28">
        <f t="shared" si="21"/>
        <v>0</v>
      </c>
      <c r="AQ48" s="28">
        <f t="shared" si="22"/>
        <v>0</v>
      </c>
      <c r="AR48" s="28">
        <f t="shared" si="23"/>
        <v>16.603317105567449</v>
      </c>
      <c r="AS48" s="28">
        <f t="shared" si="24"/>
        <v>13.638439051001832</v>
      </c>
      <c r="AT48" s="28">
        <f t="shared" si="25"/>
        <v>0</v>
      </c>
      <c r="AU48" s="28">
        <f t="shared" si="26"/>
        <v>0</v>
      </c>
      <c r="AV48" s="28">
        <f t="shared" si="27"/>
        <v>0</v>
      </c>
      <c r="AW48" s="28">
        <f t="shared" si="28"/>
        <v>0</v>
      </c>
      <c r="AX48" s="28">
        <f t="shared" si="29"/>
        <v>30.241756156569281</v>
      </c>
    </row>
    <row r="49" spans="1:50" x14ac:dyDescent="0.35">
      <c r="A49" s="25" t="s">
        <v>113</v>
      </c>
      <c r="B49" s="25" t="s">
        <v>114</v>
      </c>
      <c r="C49" s="25" t="s">
        <v>153</v>
      </c>
      <c r="D49" s="25" t="s">
        <v>154</v>
      </c>
      <c r="E49" s="80">
        <v>3</v>
      </c>
      <c r="F49" s="32">
        <f t="shared" si="15"/>
        <v>4427.7488866882904</v>
      </c>
      <c r="G49" s="34">
        <f t="shared" si="16"/>
        <v>2523.111224435339</v>
      </c>
      <c r="H49" s="28">
        <f t="shared" si="17"/>
        <v>799.92409912180324</v>
      </c>
      <c r="I49" s="28">
        <f t="shared" si="18"/>
        <v>1104.7135631311485</v>
      </c>
      <c r="J49" s="49">
        <v>0</v>
      </c>
      <c r="K49" s="47">
        <v>0</v>
      </c>
      <c r="L49" s="47">
        <v>0</v>
      </c>
      <c r="M49" s="47">
        <v>0</v>
      </c>
      <c r="N49" s="47">
        <v>1387.5629295367082</v>
      </c>
      <c r="O49" s="47">
        <v>1135.5482948986307</v>
      </c>
      <c r="P49" s="47">
        <v>0</v>
      </c>
      <c r="Q49" s="47">
        <v>0</v>
      </c>
      <c r="R49" s="47">
        <v>0</v>
      </c>
      <c r="S49" s="48">
        <v>0</v>
      </c>
      <c r="T49" s="49">
        <v>0</v>
      </c>
      <c r="U49" s="47">
        <v>0</v>
      </c>
      <c r="V49" s="47">
        <v>0</v>
      </c>
      <c r="W49" s="47">
        <v>0</v>
      </c>
      <c r="X49" s="47">
        <v>439.9879032975374</v>
      </c>
      <c r="Y49" s="47">
        <v>359.93619582426578</v>
      </c>
      <c r="Z49" s="47">
        <v>0</v>
      </c>
      <c r="AA49" s="47">
        <v>0</v>
      </c>
      <c r="AB49" s="47">
        <v>0</v>
      </c>
      <c r="AC49" s="48">
        <v>0</v>
      </c>
      <c r="AD49" s="55">
        <v>0</v>
      </c>
      <c r="AE49" s="47">
        <v>0</v>
      </c>
      <c r="AF49" s="47">
        <v>0</v>
      </c>
      <c r="AG49" s="47">
        <v>0</v>
      </c>
      <c r="AH49" s="47">
        <v>607.80000118595126</v>
      </c>
      <c r="AI49" s="47">
        <v>496.91356194519722</v>
      </c>
      <c r="AJ49" s="47">
        <v>0</v>
      </c>
      <c r="AK49" s="47">
        <v>0</v>
      </c>
      <c r="AL49" s="47">
        <v>0</v>
      </c>
      <c r="AM49" s="47">
        <v>0</v>
      </c>
      <c r="AN49" s="28">
        <f t="shared" si="19"/>
        <v>0</v>
      </c>
      <c r="AO49" s="28">
        <f t="shared" si="20"/>
        <v>0</v>
      </c>
      <c r="AP49" s="28">
        <f t="shared" si="21"/>
        <v>0</v>
      </c>
      <c r="AQ49" s="28">
        <f t="shared" si="22"/>
        <v>0</v>
      </c>
      <c r="AR49" s="28">
        <f t="shared" si="23"/>
        <v>2435.350834020197</v>
      </c>
      <c r="AS49" s="28">
        <f t="shared" si="24"/>
        <v>1992.3980526680937</v>
      </c>
      <c r="AT49" s="28">
        <f t="shared" si="25"/>
        <v>0</v>
      </c>
      <c r="AU49" s="28">
        <f t="shared" si="26"/>
        <v>0</v>
      </c>
      <c r="AV49" s="28">
        <f t="shared" si="27"/>
        <v>0</v>
      </c>
      <c r="AW49" s="28">
        <f t="shared" si="28"/>
        <v>0</v>
      </c>
      <c r="AX49" s="28">
        <f t="shared" si="29"/>
        <v>4427.7488866882904</v>
      </c>
    </row>
    <row r="50" spans="1:50" x14ac:dyDescent="0.35">
      <c r="A50" s="25" t="s">
        <v>113</v>
      </c>
      <c r="B50" s="25" t="s">
        <v>114</v>
      </c>
      <c r="C50" s="25" t="s">
        <v>155</v>
      </c>
      <c r="D50" s="25" t="s">
        <v>156</v>
      </c>
      <c r="E50" s="80">
        <v>4</v>
      </c>
      <c r="F50" s="32">
        <f t="shared" si="15"/>
        <v>5608.3633280163185</v>
      </c>
      <c r="G50" s="34">
        <f t="shared" si="16"/>
        <v>3195.545567210821</v>
      </c>
      <c r="H50" s="28">
        <f t="shared" si="17"/>
        <v>1013.3953190505275</v>
      </c>
      <c r="I50" s="28">
        <f t="shared" si="18"/>
        <v>1399.4224417549706</v>
      </c>
      <c r="J50" s="49">
        <v>0</v>
      </c>
      <c r="K50" s="47">
        <v>0</v>
      </c>
      <c r="L50" s="47">
        <v>0</v>
      </c>
      <c r="M50" s="47">
        <v>0</v>
      </c>
      <c r="N50" s="47">
        <v>1757.5797107464971</v>
      </c>
      <c r="O50" s="47">
        <v>1437.9658564643237</v>
      </c>
      <c r="P50" s="47">
        <v>0</v>
      </c>
      <c r="Q50" s="47">
        <v>0</v>
      </c>
      <c r="R50" s="47">
        <v>0</v>
      </c>
      <c r="S50" s="48">
        <v>0</v>
      </c>
      <c r="T50" s="49">
        <v>0</v>
      </c>
      <c r="U50" s="47">
        <v>0</v>
      </c>
      <c r="V50" s="47">
        <v>0</v>
      </c>
      <c r="W50" s="47">
        <v>0</v>
      </c>
      <c r="X50" s="47">
        <v>557.39707425833581</v>
      </c>
      <c r="Y50" s="47">
        <v>455.99824479219171</v>
      </c>
      <c r="Z50" s="47">
        <v>0</v>
      </c>
      <c r="AA50" s="47">
        <v>0</v>
      </c>
      <c r="AB50" s="47">
        <v>0</v>
      </c>
      <c r="AC50" s="48">
        <v>0</v>
      </c>
      <c r="AD50" s="55">
        <v>0</v>
      </c>
      <c r="AE50" s="47">
        <v>0</v>
      </c>
      <c r="AF50" s="47">
        <v>0</v>
      </c>
      <c r="AG50" s="47">
        <v>0</v>
      </c>
      <c r="AH50" s="47">
        <v>769.68234296523383</v>
      </c>
      <c r="AI50" s="47">
        <v>629.74009878973675</v>
      </c>
      <c r="AJ50" s="47">
        <v>0</v>
      </c>
      <c r="AK50" s="47">
        <v>0</v>
      </c>
      <c r="AL50" s="47">
        <v>0</v>
      </c>
      <c r="AM50" s="47">
        <v>0</v>
      </c>
      <c r="AN50" s="28">
        <f t="shared" si="19"/>
        <v>0</v>
      </c>
      <c r="AO50" s="28">
        <f t="shared" si="20"/>
        <v>0</v>
      </c>
      <c r="AP50" s="28">
        <f t="shared" si="21"/>
        <v>0</v>
      </c>
      <c r="AQ50" s="28">
        <f t="shared" si="22"/>
        <v>0</v>
      </c>
      <c r="AR50" s="28">
        <f t="shared" si="23"/>
        <v>3084.6591279700669</v>
      </c>
      <c r="AS50" s="28">
        <f t="shared" si="24"/>
        <v>2523.704200046252</v>
      </c>
      <c r="AT50" s="28">
        <f t="shared" si="25"/>
        <v>0</v>
      </c>
      <c r="AU50" s="28">
        <f t="shared" si="26"/>
        <v>0</v>
      </c>
      <c r="AV50" s="28">
        <f t="shared" si="27"/>
        <v>0</v>
      </c>
      <c r="AW50" s="28">
        <f t="shared" si="28"/>
        <v>0</v>
      </c>
      <c r="AX50" s="28">
        <f t="shared" si="29"/>
        <v>5608.3633280163194</v>
      </c>
    </row>
    <row r="51" spans="1:50" x14ac:dyDescent="0.35">
      <c r="A51" s="25" t="s">
        <v>113</v>
      </c>
      <c r="B51" s="25" t="s">
        <v>114</v>
      </c>
      <c r="C51" s="25" t="s">
        <v>157</v>
      </c>
      <c r="D51" s="25" t="s">
        <v>158</v>
      </c>
      <c r="E51" s="80">
        <v>0</v>
      </c>
      <c r="F51" s="32">
        <f t="shared" si="15"/>
        <v>0</v>
      </c>
      <c r="G51" s="34">
        <f t="shared" si="16"/>
        <v>0</v>
      </c>
      <c r="H51" s="28">
        <f t="shared" si="17"/>
        <v>0</v>
      </c>
      <c r="I51" s="28">
        <f t="shared" si="18"/>
        <v>0</v>
      </c>
      <c r="J51" s="49">
        <v>0</v>
      </c>
      <c r="K51" s="47">
        <v>0</v>
      </c>
      <c r="L51" s="47">
        <v>0</v>
      </c>
      <c r="M51" s="47">
        <v>0</v>
      </c>
      <c r="N51" s="47">
        <v>0</v>
      </c>
      <c r="O51" s="47">
        <v>0</v>
      </c>
      <c r="P51" s="47">
        <v>0</v>
      </c>
      <c r="Q51" s="47">
        <v>0</v>
      </c>
      <c r="R51" s="47">
        <v>0</v>
      </c>
      <c r="S51" s="48">
        <v>0</v>
      </c>
      <c r="T51" s="49">
        <v>0</v>
      </c>
      <c r="U51" s="47">
        <v>0</v>
      </c>
      <c r="V51" s="47">
        <v>0</v>
      </c>
      <c r="W51" s="47">
        <v>0</v>
      </c>
      <c r="X51" s="47">
        <v>0</v>
      </c>
      <c r="Y51" s="47">
        <v>0</v>
      </c>
      <c r="Z51" s="47">
        <v>0</v>
      </c>
      <c r="AA51" s="47">
        <v>0</v>
      </c>
      <c r="AB51" s="47">
        <v>0</v>
      </c>
      <c r="AC51" s="48">
        <v>0</v>
      </c>
      <c r="AD51" s="55">
        <v>0</v>
      </c>
      <c r="AE51" s="47">
        <v>0</v>
      </c>
      <c r="AF51" s="47">
        <v>0</v>
      </c>
      <c r="AG51" s="47">
        <v>0</v>
      </c>
      <c r="AH51" s="47">
        <v>0</v>
      </c>
      <c r="AI51" s="47">
        <v>0</v>
      </c>
      <c r="AJ51" s="47">
        <v>0</v>
      </c>
      <c r="AK51" s="47">
        <v>0</v>
      </c>
      <c r="AL51" s="47">
        <v>0</v>
      </c>
      <c r="AM51" s="47">
        <v>0</v>
      </c>
      <c r="AN51" s="28">
        <f t="shared" si="19"/>
        <v>0</v>
      </c>
      <c r="AO51" s="28">
        <f t="shared" si="20"/>
        <v>0</v>
      </c>
      <c r="AP51" s="28">
        <f t="shared" si="21"/>
        <v>0</v>
      </c>
      <c r="AQ51" s="28">
        <f t="shared" si="22"/>
        <v>0</v>
      </c>
      <c r="AR51" s="28">
        <f t="shared" si="23"/>
        <v>0</v>
      </c>
      <c r="AS51" s="28">
        <f t="shared" si="24"/>
        <v>0</v>
      </c>
      <c r="AT51" s="28">
        <f t="shared" si="25"/>
        <v>0</v>
      </c>
      <c r="AU51" s="28">
        <f t="shared" si="26"/>
        <v>0</v>
      </c>
      <c r="AV51" s="28">
        <f t="shared" si="27"/>
        <v>0</v>
      </c>
      <c r="AW51" s="28">
        <f t="shared" si="28"/>
        <v>0</v>
      </c>
      <c r="AX51" s="28">
        <f t="shared" si="29"/>
        <v>0</v>
      </c>
    </row>
    <row r="52" spans="1:50" x14ac:dyDescent="0.35">
      <c r="A52" s="25" t="s">
        <v>113</v>
      </c>
      <c r="B52" s="25" t="s">
        <v>114</v>
      </c>
      <c r="C52" s="25" t="s">
        <v>159</v>
      </c>
      <c r="D52" s="25" t="s">
        <v>160</v>
      </c>
      <c r="E52" s="80">
        <v>4</v>
      </c>
      <c r="F52" s="32">
        <f t="shared" si="15"/>
        <v>294.70887862382222</v>
      </c>
      <c r="G52" s="34">
        <f t="shared" si="16"/>
        <v>168.40507349932699</v>
      </c>
      <c r="H52" s="28">
        <f t="shared" si="17"/>
        <v>52.774829371267955</v>
      </c>
      <c r="I52" s="28">
        <f t="shared" si="18"/>
        <v>73.528975753227272</v>
      </c>
      <c r="J52" s="49">
        <v>0</v>
      </c>
      <c r="K52" s="47">
        <v>0</v>
      </c>
      <c r="L52" s="47">
        <v>0</v>
      </c>
      <c r="M52" s="47">
        <v>0</v>
      </c>
      <c r="N52" s="47">
        <v>92.504195302447215</v>
      </c>
      <c r="O52" s="47">
        <v>75.900878196879759</v>
      </c>
      <c r="P52" s="47">
        <v>0</v>
      </c>
      <c r="Q52" s="47">
        <v>0</v>
      </c>
      <c r="R52" s="47">
        <v>0</v>
      </c>
      <c r="S52" s="48">
        <v>0</v>
      </c>
      <c r="T52" s="49">
        <v>0</v>
      </c>
      <c r="U52" s="47">
        <v>0</v>
      </c>
      <c r="V52" s="47">
        <v>0</v>
      </c>
      <c r="W52" s="47">
        <v>0</v>
      </c>
      <c r="X52" s="47">
        <v>29.055804934743033</v>
      </c>
      <c r="Y52" s="47">
        <v>23.719024436524926</v>
      </c>
      <c r="Z52" s="47">
        <v>0</v>
      </c>
      <c r="AA52" s="47">
        <v>0</v>
      </c>
      <c r="AB52" s="47">
        <v>0</v>
      </c>
      <c r="AC52" s="48">
        <v>0</v>
      </c>
      <c r="AD52" s="55">
        <v>0</v>
      </c>
      <c r="AE52" s="47">
        <v>0</v>
      </c>
      <c r="AF52" s="47">
        <v>0</v>
      </c>
      <c r="AG52" s="47">
        <v>0</v>
      </c>
      <c r="AH52" s="47">
        <v>40.322341542092374</v>
      </c>
      <c r="AI52" s="47">
        <v>33.206634211134897</v>
      </c>
      <c r="AJ52" s="47">
        <v>0</v>
      </c>
      <c r="AK52" s="47">
        <v>0</v>
      </c>
      <c r="AL52" s="47">
        <v>0</v>
      </c>
      <c r="AM52" s="47">
        <v>0</v>
      </c>
      <c r="AN52" s="28">
        <f t="shared" si="19"/>
        <v>0</v>
      </c>
      <c r="AO52" s="28">
        <f t="shared" si="20"/>
        <v>0</v>
      </c>
      <c r="AP52" s="28">
        <f t="shared" si="21"/>
        <v>0</v>
      </c>
      <c r="AQ52" s="28">
        <f t="shared" si="22"/>
        <v>0</v>
      </c>
      <c r="AR52" s="28">
        <f t="shared" si="23"/>
        <v>161.88234177928263</v>
      </c>
      <c r="AS52" s="28">
        <f t="shared" si="24"/>
        <v>132.82653684453959</v>
      </c>
      <c r="AT52" s="28">
        <f t="shared" si="25"/>
        <v>0</v>
      </c>
      <c r="AU52" s="28">
        <f t="shared" si="26"/>
        <v>0</v>
      </c>
      <c r="AV52" s="28">
        <f t="shared" si="27"/>
        <v>0</v>
      </c>
      <c r="AW52" s="28">
        <f t="shared" si="28"/>
        <v>0</v>
      </c>
      <c r="AX52" s="28">
        <f t="shared" si="29"/>
        <v>294.70887862382222</v>
      </c>
    </row>
    <row r="53" spans="1:50" x14ac:dyDescent="0.35">
      <c r="A53" s="25" t="s">
        <v>113</v>
      </c>
      <c r="B53" s="25" t="s">
        <v>114</v>
      </c>
      <c r="C53" s="25" t="s">
        <v>161</v>
      </c>
      <c r="D53" s="25" t="s">
        <v>162</v>
      </c>
      <c r="E53" s="80">
        <v>4</v>
      </c>
      <c r="F53" s="32">
        <f t="shared" si="15"/>
        <v>1475.3233199518504</v>
      </c>
      <c r="G53" s="34">
        <f t="shared" si="16"/>
        <v>840.83941627480863</v>
      </c>
      <c r="H53" s="28">
        <f t="shared" si="17"/>
        <v>266.24604929999225</v>
      </c>
      <c r="I53" s="28">
        <f t="shared" si="18"/>
        <v>368.23785437704953</v>
      </c>
      <c r="J53" s="49">
        <v>0</v>
      </c>
      <c r="K53" s="47">
        <v>0</v>
      </c>
      <c r="L53" s="47">
        <v>0</v>
      </c>
      <c r="M53" s="47">
        <v>0</v>
      </c>
      <c r="N53" s="47">
        <v>462.52097651223602</v>
      </c>
      <c r="O53" s="47">
        <v>378.31843976257255</v>
      </c>
      <c r="P53" s="47">
        <v>0</v>
      </c>
      <c r="Q53" s="47">
        <v>0</v>
      </c>
      <c r="R53" s="47">
        <v>0</v>
      </c>
      <c r="S53" s="48">
        <v>0</v>
      </c>
      <c r="T53" s="49">
        <v>0</v>
      </c>
      <c r="U53" s="47">
        <v>0</v>
      </c>
      <c r="V53" s="47">
        <v>0</v>
      </c>
      <c r="W53" s="47">
        <v>0</v>
      </c>
      <c r="X53" s="47">
        <v>146.46497589554141</v>
      </c>
      <c r="Y53" s="47">
        <v>119.78107340445086</v>
      </c>
      <c r="Z53" s="47">
        <v>0</v>
      </c>
      <c r="AA53" s="47">
        <v>0</v>
      </c>
      <c r="AB53" s="47">
        <v>0</v>
      </c>
      <c r="AC53" s="48">
        <v>0</v>
      </c>
      <c r="AD53" s="55">
        <v>0</v>
      </c>
      <c r="AE53" s="47">
        <v>0</v>
      </c>
      <c r="AF53" s="47">
        <v>0</v>
      </c>
      <c r="AG53" s="47">
        <v>0</v>
      </c>
      <c r="AH53" s="47">
        <v>202.79765893228813</v>
      </c>
      <c r="AI53" s="47">
        <v>165.44019544476137</v>
      </c>
      <c r="AJ53" s="47">
        <v>0</v>
      </c>
      <c r="AK53" s="47">
        <v>0</v>
      </c>
      <c r="AL53" s="47">
        <v>0</v>
      </c>
      <c r="AM53" s="47">
        <v>0</v>
      </c>
      <c r="AN53" s="28">
        <f t="shared" si="19"/>
        <v>0</v>
      </c>
      <c r="AO53" s="28">
        <f t="shared" si="20"/>
        <v>0</v>
      </c>
      <c r="AP53" s="28">
        <f t="shared" si="21"/>
        <v>0</v>
      </c>
      <c r="AQ53" s="28">
        <f t="shared" si="22"/>
        <v>0</v>
      </c>
      <c r="AR53" s="28">
        <f t="shared" si="23"/>
        <v>811.78361134006559</v>
      </c>
      <c r="AS53" s="28">
        <f t="shared" si="24"/>
        <v>663.53970861178482</v>
      </c>
      <c r="AT53" s="28">
        <f t="shared" si="25"/>
        <v>0</v>
      </c>
      <c r="AU53" s="28">
        <f t="shared" si="26"/>
        <v>0</v>
      </c>
      <c r="AV53" s="28">
        <f t="shared" si="27"/>
        <v>0</v>
      </c>
      <c r="AW53" s="28">
        <f t="shared" si="28"/>
        <v>0</v>
      </c>
      <c r="AX53" s="28">
        <f t="shared" si="29"/>
        <v>1475.3233199518504</v>
      </c>
    </row>
    <row r="54" spans="1:50" x14ac:dyDescent="0.35">
      <c r="A54" s="25" t="s">
        <v>113</v>
      </c>
      <c r="B54" s="25" t="s">
        <v>114</v>
      </c>
      <c r="C54" s="25" t="s">
        <v>163</v>
      </c>
      <c r="D54" s="25" t="s">
        <v>164</v>
      </c>
      <c r="E54" s="80">
        <v>3</v>
      </c>
      <c r="F54" s="32">
        <f t="shared" si="15"/>
        <v>5903.0722066401404</v>
      </c>
      <c r="G54" s="34">
        <f t="shared" si="16"/>
        <v>3363.9506407101476</v>
      </c>
      <c r="H54" s="28">
        <f t="shared" si="17"/>
        <v>1066.1701484217956</v>
      </c>
      <c r="I54" s="28">
        <f t="shared" si="18"/>
        <v>1472.9514175081979</v>
      </c>
      <c r="J54" s="49">
        <v>0</v>
      </c>
      <c r="K54" s="47">
        <v>0</v>
      </c>
      <c r="L54" s="47">
        <v>0</v>
      </c>
      <c r="M54" s="47">
        <v>0</v>
      </c>
      <c r="N54" s="47">
        <v>1850.0839060489441</v>
      </c>
      <c r="O54" s="47">
        <v>1513.8667346612035</v>
      </c>
      <c r="P54" s="47">
        <v>0</v>
      </c>
      <c r="Q54" s="47">
        <v>0</v>
      </c>
      <c r="R54" s="47">
        <v>0</v>
      </c>
      <c r="S54" s="48">
        <v>0</v>
      </c>
      <c r="T54" s="49">
        <v>0</v>
      </c>
      <c r="U54" s="47">
        <v>0</v>
      </c>
      <c r="V54" s="47">
        <v>0</v>
      </c>
      <c r="W54" s="47">
        <v>0</v>
      </c>
      <c r="X54" s="47">
        <v>586.45287919307884</v>
      </c>
      <c r="Y54" s="47">
        <v>479.71726922871665</v>
      </c>
      <c r="Z54" s="47">
        <v>0</v>
      </c>
      <c r="AA54" s="47">
        <v>0</v>
      </c>
      <c r="AB54" s="47">
        <v>0</v>
      </c>
      <c r="AC54" s="48">
        <v>0</v>
      </c>
      <c r="AD54" s="55">
        <v>0</v>
      </c>
      <c r="AE54" s="47">
        <v>0</v>
      </c>
      <c r="AF54" s="47">
        <v>0</v>
      </c>
      <c r="AG54" s="47">
        <v>0</v>
      </c>
      <c r="AH54" s="47">
        <v>810.00468450732626</v>
      </c>
      <c r="AI54" s="47">
        <v>662.94673300087163</v>
      </c>
      <c r="AJ54" s="47">
        <v>0</v>
      </c>
      <c r="AK54" s="47">
        <v>0</v>
      </c>
      <c r="AL54" s="47">
        <v>0</v>
      </c>
      <c r="AM54" s="47">
        <v>0</v>
      </c>
      <c r="AN54" s="28">
        <f t="shared" si="19"/>
        <v>0</v>
      </c>
      <c r="AO54" s="28">
        <f t="shared" si="20"/>
        <v>0</v>
      </c>
      <c r="AP54" s="28">
        <f t="shared" si="21"/>
        <v>0</v>
      </c>
      <c r="AQ54" s="28">
        <f t="shared" si="22"/>
        <v>0</v>
      </c>
      <c r="AR54" s="28">
        <f t="shared" si="23"/>
        <v>3246.5414697493493</v>
      </c>
      <c r="AS54" s="28">
        <f t="shared" si="24"/>
        <v>2656.5307368907916</v>
      </c>
      <c r="AT54" s="28">
        <f t="shared" si="25"/>
        <v>0</v>
      </c>
      <c r="AU54" s="28">
        <f t="shared" si="26"/>
        <v>0</v>
      </c>
      <c r="AV54" s="28">
        <f t="shared" si="27"/>
        <v>0</v>
      </c>
      <c r="AW54" s="28">
        <f t="shared" si="28"/>
        <v>0</v>
      </c>
      <c r="AX54" s="28">
        <f t="shared" si="29"/>
        <v>5903.0722066401413</v>
      </c>
    </row>
    <row r="55" spans="1:50" x14ac:dyDescent="0.35">
      <c r="A55" s="25" t="s">
        <v>113</v>
      </c>
      <c r="B55" s="25" t="s">
        <v>114</v>
      </c>
      <c r="C55" s="25" t="s">
        <v>165</v>
      </c>
      <c r="D55" s="25" t="s">
        <v>166</v>
      </c>
      <c r="E55" s="80">
        <v>2</v>
      </c>
      <c r="F55" s="32">
        <f t="shared" si="15"/>
        <v>590.60370846947058</v>
      </c>
      <c r="G55" s="34">
        <f t="shared" si="16"/>
        <v>336.21717138774079</v>
      </c>
      <c r="H55" s="28">
        <f t="shared" si="17"/>
        <v>106.73560996436217</v>
      </c>
      <c r="I55" s="28">
        <f t="shared" si="18"/>
        <v>147.65092711736764</v>
      </c>
      <c r="J55" s="49">
        <v>0</v>
      </c>
      <c r="K55" s="47">
        <v>0</v>
      </c>
      <c r="L55" s="47">
        <v>0</v>
      </c>
      <c r="M55" s="47">
        <v>0</v>
      </c>
      <c r="N55" s="47">
        <v>185.00839060489443</v>
      </c>
      <c r="O55" s="47">
        <v>151.20878078284639</v>
      </c>
      <c r="P55" s="47">
        <v>0</v>
      </c>
      <c r="Q55" s="47">
        <v>0</v>
      </c>
      <c r="R55" s="47">
        <v>0</v>
      </c>
      <c r="S55" s="48">
        <v>0</v>
      </c>
      <c r="T55" s="49">
        <v>0</v>
      </c>
      <c r="U55" s="47">
        <v>0</v>
      </c>
      <c r="V55" s="47">
        <v>0</v>
      </c>
      <c r="W55" s="47">
        <v>0</v>
      </c>
      <c r="X55" s="47">
        <v>58.704585480399196</v>
      </c>
      <c r="Y55" s="47">
        <v>48.031024483962973</v>
      </c>
      <c r="Z55" s="47">
        <v>0</v>
      </c>
      <c r="AA55" s="47">
        <v>0</v>
      </c>
      <c r="AB55" s="47">
        <v>0</v>
      </c>
      <c r="AC55" s="48">
        <v>0</v>
      </c>
      <c r="AD55" s="55">
        <v>0</v>
      </c>
      <c r="AE55" s="47">
        <v>0</v>
      </c>
      <c r="AF55" s="47">
        <v>0</v>
      </c>
      <c r="AG55" s="47">
        <v>0</v>
      </c>
      <c r="AH55" s="47">
        <v>81.237658695097863</v>
      </c>
      <c r="AI55" s="47">
        <v>66.413268422269795</v>
      </c>
      <c r="AJ55" s="47">
        <v>0</v>
      </c>
      <c r="AK55" s="47">
        <v>0</v>
      </c>
      <c r="AL55" s="47">
        <v>0</v>
      </c>
      <c r="AM55" s="47">
        <v>0</v>
      </c>
      <c r="AN55" s="28">
        <f t="shared" si="19"/>
        <v>0</v>
      </c>
      <c r="AO55" s="28">
        <f t="shared" si="20"/>
        <v>0</v>
      </c>
      <c r="AP55" s="28">
        <f t="shared" si="21"/>
        <v>0</v>
      </c>
      <c r="AQ55" s="28">
        <f t="shared" si="22"/>
        <v>0</v>
      </c>
      <c r="AR55" s="28">
        <f t="shared" si="23"/>
        <v>324.95063478039151</v>
      </c>
      <c r="AS55" s="28">
        <f t="shared" si="24"/>
        <v>265.65307368907918</v>
      </c>
      <c r="AT55" s="28">
        <f t="shared" si="25"/>
        <v>0</v>
      </c>
      <c r="AU55" s="28">
        <f t="shared" si="26"/>
        <v>0</v>
      </c>
      <c r="AV55" s="28">
        <f t="shared" si="27"/>
        <v>0</v>
      </c>
      <c r="AW55" s="28">
        <f t="shared" si="28"/>
        <v>0</v>
      </c>
      <c r="AX55" s="28">
        <f t="shared" si="29"/>
        <v>590.60370846947069</v>
      </c>
    </row>
    <row r="56" spans="1:50" x14ac:dyDescent="0.35">
      <c r="A56" s="25" t="s">
        <v>113</v>
      </c>
      <c r="B56" s="25" t="s">
        <v>114</v>
      </c>
      <c r="C56" s="25" t="s">
        <v>167</v>
      </c>
      <c r="D56" s="25" t="s">
        <v>168</v>
      </c>
      <c r="E56" s="80">
        <v>2</v>
      </c>
      <c r="F56" s="32">
        <f t="shared" si="15"/>
        <v>294.70887862382222</v>
      </c>
      <c r="G56" s="34">
        <f t="shared" si="16"/>
        <v>168.40507349932699</v>
      </c>
      <c r="H56" s="28">
        <f t="shared" si="17"/>
        <v>52.774829371267955</v>
      </c>
      <c r="I56" s="28">
        <f t="shared" si="18"/>
        <v>73.528975753227272</v>
      </c>
      <c r="J56" s="49">
        <v>0</v>
      </c>
      <c r="K56" s="47">
        <v>0</v>
      </c>
      <c r="L56" s="47">
        <v>0</v>
      </c>
      <c r="M56" s="47">
        <v>0</v>
      </c>
      <c r="N56" s="47">
        <v>92.504195302447215</v>
      </c>
      <c r="O56" s="47">
        <v>75.900878196879759</v>
      </c>
      <c r="P56" s="47">
        <v>0</v>
      </c>
      <c r="Q56" s="47">
        <v>0</v>
      </c>
      <c r="R56" s="47">
        <v>0</v>
      </c>
      <c r="S56" s="48">
        <v>0</v>
      </c>
      <c r="T56" s="49">
        <v>0</v>
      </c>
      <c r="U56" s="47">
        <v>0</v>
      </c>
      <c r="V56" s="47">
        <v>0</v>
      </c>
      <c r="W56" s="47">
        <v>0</v>
      </c>
      <c r="X56" s="47">
        <v>29.055804934743033</v>
      </c>
      <c r="Y56" s="47">
        <v>23.719024436524926</v>
      </c>
      <c r="Z56" s="47">
        <v>0</v>
      </c>
      <c r="AA56" s="47">
        <v>0</v>
      </c>
      <c r="AB56" s="47">
        <v>0</v>
      </c>
      <c r="AC56" s="48">
        <v>0</v>
      </c>
      <c r="AD56" s="55">
        <v>0</v>
      </c>
      <c r="AE56" s="47">
        <v>0</v>
      </c>
      <c r="AF56" s="47">
        <v>0</v>
      </c>
      <c r="AG56" s="47">
        <v>0</v>
      </c>
      <c r="AH56" s="47">
        <v>40.322341542092374</v>
      </c>
      <c r="AI56" s="47">
        <v>33.206634211134897</v>
      </c>
      <c r="AJ56" s="47">
        <v>0</v>
      </c>
      <c r="AK56" s="47">
        <v>0</v>
      </c>
      <c r="AL56" s="47">
        <v>0</v>
      </c>
      <c r="AM56" s="47">
        <v>0</v>
      </c>
      <c r="AN56" s="28">
        <f t="shared" si="19"/>
        <v>0</v>
      </c>
      <c r="AO56" s="28">
        <f t="shared" si="20"/>
        <v>0</v>
      </c>
      <c r="AP56" s="28">
        <f t="shared" si="21"/>
        <v>0</v>
      </c>
      <c r="AQ56" s="28">
        <f t="shared" si="22"/>
        <v>0</v>
      </c>
      <c r="AR56" s="28">
        <f t="shared" si="23"/>
        <v>161.88234177928263</v>
      </c>
      <c r="AS56" s="28">
        <f t="shared" si="24"/>
        <v>132.82653684453959</v>
      </c>
      <c r="AT56" s="28">
        <f t="shared" si="25"/>
        <v>0</v>
      </c>
      <c r="AU56" s="28">
        <f t="shared" si="26"/>
        <v>0</v>
      </c>
      <c r="AV56" s="28">
        <f t="shared" si="27"/>
        <v>0</v>
      </c>
      <c r="AW56" s="28">
        <f t="shared" si="28"/>
        <v>0</v>
      </c>
      <c r="AX56" s="28">
        <f t="shared" si="29"/>
        <v>294.70887862382222</v>
      </c>
    </row>
    <row r="57" spans="1:50" x14ac:dyDescent="0.35">
      <c r="A57" s="25" t="s">
        <v>169</v>
      </c>
      <c r="B57" s="25" t="s">
        <v>170</v>
      </c>
      <c r="C57" s="25" t="s">
        <v>171</v>
      </c>
      <c r="D57" s="25" t="s">
        <v>172</v>
      </c>
      <c r="E57" s="80">
        <v>2</v>
      </c>
      <c r="F57" s="32">
        <f t="shared" si="15"/>
        <v>4722.4577653121123</v>
      </c>
      <c r="G57" s="34">
        <f t="shared" si="16"/>
        <v>875.82497731868284</v>
      </c>
      <c r="H57" s="28">
        <f t="shared" si="17"/>
        <v>1087.5172704146678</v>
      </c>
      <c r="I57" s="28">
        <f t="shared" si="18"/>
        <v>2759.1155175787617</v>
      </c>
      <c r="J57" s="49">
        <v>0</v>
      </c>
      <c r="K57" s="47">
        <v>0</v>
      </c>
      <c r="L57" s="47">
        <v>0</v>
      </c>
      <c r="M57" s="47">
        <v>0</v>
      </c>
      <c r="N57" s="47">
        <v>481.49619606145598</v>
      </c>
      <c r="O57" s="47">
        <v>394.32878125722692</v>
      </c>
      <c r="P57" s="47">
        <v>0</v>
      </c>
      <c r="Q57" s="47">
        <v>0</v>
      </c>
      <c r="R57" s="47">
        <v>0</v>
      </c>
      <c r="S57" s="48">
        <v>0</v>
      </c>
      <c r="T57" s="49">
        <v>0</v>
      </c>
      <c r="U57" s="47">
        <v>0</v>
      </c>
      <c r="V57" s="47">
        <v>0</v>
      </c>
      <c r="W57" s="47">
        <v>0</v>
      </c>
      <c r="X57" s="47">
        <v>598.3123914113412</v>
      </c>
      <c r="Y57" s="47">
        <v>489.2048790033266</v>
      </c>
      <c r="Z57" s="47">
        <v>0</v>
      </c>
      <c r="AA57" s="47">
        <v>0</v>
      </c>
      <c r="AB57" s="47">
        <v>0</v>
      </c>
      <c r="AC57" s="48">
        <v>0</v>
      </c>
      <c r="AD57" s="55">
        <v>0</v>
      </c>
      <c r="AE57" s="47">
        <v>0</v>
      </c>
      <c r="AF57" s="47">
        <v>0</v>
      </c>
      <c r="AG57" s="47">
        <v>0</v>
      </c>
      <c r="AH57" s="47">
        <v>1517.4245883266822</v>
      </c>
      <c r="AI57" s="47">
        <v>1241.6909292520797</v>
      </c>
      <c r="AJ57" s="47">
        <v>0</v>
      </c>
      <c r="AK57" s="47">
        <v>0</v>
      </c>
      <c r="AL57" s="47">
        <v>0</v>
      </c>
      <c r="AM57" s="47">
        <v>0</v>
      </c>
      <c r="AN57" s="28">
        <f t="shared" si="19"/>
        <v>0</v>
      </c>
      <c r="AO57" s="28">
        <f t="shared" si="20"/>
        <v>0</v>
      </c>
      <c r="AP57" s="28">
        <f t="shared" si="21"/>
        <v>0</v>
      </c>
      <c r="AQ57" s="28">
        <f t="shared" si="22"/>
        <v>0</v>
      </c>
      <c r="AR57" s="28">
        <f t="shared" si="23"/>
        <v>2597.2331757994793</v>
      </c>
      <c r="AS57" s="28">
        <f t="shared" si="24"/>
        <v>2125.2245895126334</v>
      </c>
      <c r="AT57" s="28">
        <f t="shared" si="25"/>
        <v>0</v>
      </c>
      <c r="AU57" s="28">
        <f t="shared" si="26"/>
        <v>0</v>
      </c>
      <c r="AV57" s="28">
        <f t="shared" si="27"/>
        <v>0</v>
      </c>
      <c r="AW57" s="28">
        <f t="shared" si="28"/>
        <v>0</v>
      </c>
      <c r="AX57" s="28">
        <f t="shared" si="29"/>
        <v>4722.4577653121123</v>
      </c>
    </row>
    <row r="58" spans="1:50" x14ac:dyDescent="0.35">
      <c r="A58" s="25" t="s">
        <v>169</v>
      </c>
      <c r="B58" s="25" t="s">
        <v>170</v>
      </c>
      <c r="C58" s="25" t="s">
        <v>173</v>
      </c>
      <c r="D58" s="25" t="s">
        <v>174</v>
      </c>
      <c r="E58" s="80">
        <v>2</v>
      </c>
      <c r="F58" s="32">
        <f t="shared" si="15"/>
        <v>0</v>
      </c>
      <c r="G58" s="34">
        <f t="shared" si="16"/>
        <v>0</v>
      </c>
      <c r="H58" s="28">
        <f t="shared" si="17"/>
        <v>0</v>
      </c>
      <c r="I58" s="28">
        <f t="shared" si="18"/>
        <v>0</v>
      </c>
      <c r="J58" s="49">
        <v>0</v>
      </c>
      <c r="K58" s="47">
        <v>0</v>
      </c>
      <c r="L58" s="47">
        <v>0</v>
      </c>
      <c r="M58" s="47">
        <v>0</v>
      </c>
      <c r="N58" s="47">
        <v>0</v>
      </c>
      <c r="O58" s="47">
        <v>0</v>
      </c>
      <c r="P58" s="47">
        <v>0</v>
      </c>
      <c r="Q58" s="47">
        <v>0</v>
      </c>
      <c r="R58" s="47">
        <v>0</v>
      </c>
      <c r="S58" s="48">
        <v>0</v>
      </c>
      <c r="T58" s="49">
        <v>0</v>
      </c>
      <c r="U58" s="47">
        <v>0</v>
      </c>
      <c r="V58" s="47">
        <v>0</v>
      </c>
      <c r="W58" s="47">
        <v>0</v>
      </c>
      <c r="X58" s="47">
        <v>0</v>
      </c>
      <c r="Y58" s="47">
        <v>0</v>
      </c>
      <c r="Z58" s="47">
        <v>0</v>
      </c>
      <c r="AA58" s="47">
        <v>0</v>
      </c>
      <c r="AB58" s="47">
        <v>0</v>
      </c>
      <c r="AC58" s="48">
        <v>0</v>
      </c>
      <c r="AD58" s="55">
        <v>0</v>
      </c>
      <c r="AE58" s="47">
        <v>0</v>
      </c>
      <c r="AF58" s="47">
        <v>0</v>
      </c>
      <c r="AG58" s="47">
        <v>0</v>
      </c>
      <c r="AH58" s="47">
        <v>0</v>
      </c>
      <c r="AI58" s="47">
        <v>0</v>
      </c>
      <c r="AJ58" s="47">
        <v>0</v>
      </c>
      <c r="AK58" s="47">
        <v>0</v>
      </c>
      <c r="AL58" s="47">
        <v>0</v>
      </c>
      <c r="AM58" s="47">
        <v>0</v>
      </c>
      <c r="AN58" s="28">
        <f t="shared" si="19"/>
        <v>0</v>
      </c>
      <c r="AO58" s="28">
        <f t="shared" si="20"/>
        <v>0</v>
      </c>
      <c r="AP58" s="28">
        <f t="shared" si="21"/>
        <v>0</v>
      </c>
      <c r="AQ58" s="28">
        <f t="shared" si="22"/>
        <v>0</v>
      </c>
      <c r="AR58" s="28">
        <f t="shared" si="23"/>
        <v>0</v>
      </c>
      <c r="AS58" s="28">
        <f t="shared" si="24"/>
        <v>0</v>
      </c>
      <c r="AT58" s="28">
        <f t="shared" si="25"/>
        <v>0</v>
      </c>
      <c r="AU58" s="28">
        <f t="shared" si="26"/>
        <v>0</v>
      </c>
      <c r="AV58" s="28">
        <f t="shared" si="27"/>
        <v>0</v>
      </c>
      <c r="AW58" s="28">
        <f t="shared" si="28"/>
        <v>0</v>
      </c>
      <c r="AX58" s="28">
        <f t="shared" si="29"/>
        <v>0</v>
      </c>
    </row>
    <row r="59" spans="1:50" x14ac:dyDescent="0.35">
      <c r="A59" s="25" t="s">
        <v>169</v>
      </c>
      <c r="B59" s="25" t="s">
        <v>170</v>
      </c>
      <c r="C59" s="25" t="s">
        <v>175</v>
      </c>
      <c r="D59" s="25" t="s">
        <v>176</v>
      </c>
      <c r="E59" s="80">
        <v>4</v>
      </c>
      <c r="F59" s="32">
        <f t="shared" si="15"/>
        <v>5017.7596195468486</v>
      </c>
      <c r="G59" s="34">
        <f t="shared" si="16"/>
        <v>930.37873352269025</v>
      </c>
      <c r="H59" s="28">
        <f t="shared" si="17"/>
        <v>1155.7094656696772</v>
      </c>
      <c r="I59" s="28">
        <f t="shared" si="18"/>
        <v>2931.6714203544807</v>
      </c>
      <c r="J59" s="49">
        <v>0</v>
      </c>
      <c r="K59" s="47">
        <v>0</v>
      </c>
      <c r="L59" s="47">
        <v>0</v>
      </c>
      <c r="M59" s="47">
        <v>0</v>
      </c>
      <c r="N59" s="47">
        <v>511.73795221802533</v>
      </c>
      <c r="O59" s="47">
        <v>418.64078130466498</v>
      </c>
      <c r="P59" s="47">
        <v>0</v>
      </c>
      <c r="Q59" s="47">
        <v>0</v>
      </c>
      <c r="R59" s="47">
        <v>0</v>
      </c>
      <c r="S59" s="48">
        <v>0</v>
      </c>
      <c r="T59" s="49">
        <v>0</v>
      </c>
      <c r="U59" s="47">
        <v>0</v>
      </c>
      <c r="V59" s="47">
        <v>0</v>
      </c>
      <c r="W59" s="47">
        <v>0</v>
      </c>
      <c r="X59" s="47">
        <v>635.66985489886804</v>
      </c>
      <c r="Y59" s="47">
        <v>520.03961077080908</v>
      </c>
      <c r="Z59" s="47">
        <v>0</v>
      </c>
      <c r="AA59" s="47">
        <v>0</v>
      </c>
      <c r="AB59" s="47">
        <v>0</v>
      </c>
      <c r="AC59" s="48">
        <v>0</v>
      </c>
      <c r="AD59" s="55">
        <v>0</v>
      </c>
      <c r="AE59" s="47">
        <v>0</v>
      </c>
      <c r="AF59" s="47">
        <v>0</v>
      </c>
      <c r="AG59" s="47">
        <v>0</v>
      </c>
      <c r="AH59" s="47">
        <v>1612.3006860727817</v>
      </c>
      <c r="AI59" s="47">
        <v>1319.370734281699</v>
      </c>
      <c r="AJ59" s="47">
        <v>0</v>
      </c>
      <c r="AK59" s="47">
        <v>0</v>
      </c>
      <c r="AL59" s="47">
        <v>0</v>
      </c>
      <c r="AM59" s="47">
        <v>0</v>
      </c>
      <c r="AN59" s="28">
        <f t="shared" si="19"/>
        <v>0</v>
      </c>
      <c r="AO59" s="28">
        <f t="shared" si="20"/>
        <v>0</v>
      </c>
      <c r="AP59" s="28">
        <f t="shared" si="21"/>
        <v>0</v>
      </c>
      <c r="AQ59" s="28">
        <f t="shared" si="22"/>
        <v>0</v>
      </c>
      <c r="AR59" s="28">
        <f t="shared" si="23"/>
        <v>2759.7084931896752</v>
      </c>
      <c r="AS59" s="28">
        <f t="shared" si="24"/>
        <v>2258.051126357173</v>
      </c>
      <c r="AT59" s="28">
        <f t="shared" si="25"/>
        <v>0</v>
      </c>
      <c r="AU59" s="28">
        <f t="shared" si="26"/>
        <v>0</v>
      </c>
      <c r="AV59" s="28">
        <f t="shared" si="27"/>
        <v>0</v>
      </c>
      <c r="AW59" s="28">
        <f t="shared" si="28"/>
        <v>0</v>
      </c>
      <c r="AX59" s="28">
        <f t="shared" si="29"/>
        <v>5017.7596195468486</v>
      </c>
    </row>
    <row r="60" spans="1:50" x14ac:dyDescent="0.35">
      <c r="A60" s="25" t="s">
        <v>169</v>
      </c>
      <c r="B60" s="25" t="s">
        <v>170</v>
      </c>
      <c r="C60" s="25" t="s">
        <v>177</v>
      </c>
      <c r="D60" s="25" t="s">
        <v>178</v>
      </c>
      <c r="E60" s="80">
        <v>3</v>
      </c>
      <c r="F60" s="32">
        <f t="shared" si="15"/>
        <v>0</v>
      </c>
      <c r="G60" s="34">
        <f t="shared" si="16"/>
        <v>0</v>
      </c>
      <c r="H60" s="28">
        <f t="shared" si="17"/>
        <v>0</v>
      </c>
      <c r="I60" s="28">
        <f t="shared" si="18"/>
        <v>0</v>
      </c>
      <c r="J60" s="49">
        <v>0</v>
      </c>
      <c r="K60" s="47">
        <v>0</v>
      </c>
      <c r="L60" s="47">
        <v>0</v>
      </c>
      <c r="M60" s="47">
        <v>0</v>
      </c>
      <c r="N60" s="47">
        <v>0</v>
      </c>
      <c r="O60" s="47">
        <v>0</v>
      </c>
      <c r="P60" s="47">
        <v>0</v>
      </c>
      <c r="Q60" s="47">
        <v>0</v>
      </c>
      <c r="R60" s="47">
        <v>0</v>
      </c>
      <c r="S60" s="48">
        <v>0</v>
      </c>
      <c r="T60" s="49">
        <v>0</v>
      </c>
      <c r="U60" s="47">
        <v>0</v>
      </c>
      <c r="V60" s="47">
        <v>0</v>
      </c>
      <c r="W60" s="47">
        <v>0</v>
      </c>
      <c r="X60" s="47">
        <v>0</v>
      </c>
      <c r="Y60" s="47">
        <v>0</v>
      </c>
      <c r="Z60" s="47">
        <v>0</v>
      </c>
      <c r="AA60" s="47">
        <v>0</v>
      </c>
      <c r="AB60" s="47">
        <v>0</v>
      </c>
      <c r="AC60" s="48">
        <v>0</v>
      </c>
      <c r="AD60" s="55">
        <v>0</v>
      </c>
      <c r="AE60" s="47">
        <v>0</v>
      </c>
      <c r="AF60" s="47">
        <v>0</v>
      </c>
      <c r="AG60" s="47">
        <v>0</v>
      </c>
      <c r="AH60" s="47">
        <v>0</v>
      </c>
      <c r="AI60" s="47">
        <v>0</v>
      </c>
      <c r="AJ60" s="47">
        <v>0</v>
      </c>
      <c r="AK60" s="47">
        <v>0</v>
      </c>
      <c r="AL60" s="47">
        <v>0</v>
      </c>
      <c r="AM60" s="47">
        <v>0</v>
      </c>
      <c r="AN60" s="28">
        <f t="shared" si="19"/>
        <v>0</v>
      </c>
      <c r="AO60" s="28">
        <f t="shared" si="20"/>
        <v>0</v>
      </c>
      <c r="AP60" s="28">
        <f t="shared" si="21"/>
        <v>0</v>
      </c>
      <c r="AQ60" s="28">
        <f t="shared" si="22"/>
        <v>0</v>
      </c>
      <c r="AR60" s="28">
        <f t="shared" si="23"/>
        <v>0</v>
      </c>
      <c r="AS60" s="28">
        <f t="shared" si="24"/>
        <v>0</v>
      </c>
      <c r="AT60" s="28">
        <f t="shared" si="25"/>
        <v>0</v>
      </c>
      <c r="AU60" s="28">
        <f t="shared" si="26"/>
        <v>0</v>
      </c>
      <c r="AV60" s="28">
        <f t="shared" si="27"/>
        <v>0</v>
      </c>
      <c r="AW60" s="28">
        <f t="shared" si="28"/>
        <v>0</v>
      </c>
      <c r="AX60" s="28">
        <f t="shared" si="29"/>
        <v>0</v>
      </c>
    </row>
    <row r="61" spans="1:50" x14ac:dyDescent="0.35">
      <c r="A61" s="25" t="s">
        <v>169</v>
      </c>
      <c r="B61" s="25" t="s">
        <v>170</v>
      </c>
      <c r="C61" s="25" t="s">
        <v>179</v>
      </c>
      <c r="D61" s="25" t="s">
        <v>180</v>
      </c>
      <c r="E61" s="80">
        <v>2</v>
      </c>
      <c r="F61" s="32">
        <f t="shared" si="15"/>
        <v>0</v>
      </c>
      <c r="G61" s="34">
        <f t="shared" si="16"/>
        <v>0</v>
      </c>
      <c r="H61" s="28">
        <f t="shared" si="17"/>
        <v>0</v>
      </c>
      <c r="I61" s="28">
        <f t="shared" si="18"/>
        <v>0</v>
      </c>
      <c r="J61" s="49">
        <v>0</v>
      </c>
      <c r="K61" s="47">
        <v>0</v>
      </c>
      <c r="L61" s="47">
        <v>0</v>
      </c>
      <c r="M61" s="47">
        <v>0</v>
      </c>
      <c r="N61" s="47">
        <v>0</v>
      </c>
      <c r="O61" s="47">
        <v>0</v>
      </c>
      <c r="P61" s="47">
        <v>0</v>
      </c>
      <c r="Q61" s="47">
        <v>0</v>
      </c>
      <c r="R61" s="47">
        <v>0</v>
      </c>
      <c r="S61" s="48">
        <v>0</v>
      </c>
      <c r="T61" s="49">
        <v>0</v>
      </c>
      <c r="U61" s="47">
        <v>0</v>
      </c>
      <c r="V61" s="47">
        <v>0</v>
      </c>
      <c r="W61" s="47">
        <v>0</v>
      </c>
      <c r="X61" s="47">
        <v>0</v>
      </c>
      <c r="Y61" s="47">
        <v>0</v>
      </c>
      <c r="Z61" s="47">
        <v>0</v>
      </c>
      <c r="AA61" s="47">
        <v>0</v>
      </c>
      <c r="AB61" s="47">
        <v>0</v>
      </c>
      <c r="AC61" s="48">
        <v>0</v>
      </c>
      <c r="AD61" s="55">
        <v>0</v>
      </c>
      <c r="AE61" s="47">
        <v>0</v>
      </c>
      <c r="AF61" s="47">
        <v>0</v>
      </c>
      <c r="AG61" s="47">
        <v>0</v>
      </c>
      <c r="AH61" s="47">
        <v>0</v>
      </c>
      <c r="AI61" s="47">
        <v>0</v>
      </c>
      <c r="AJ61" s="47">
        <v>0</v>
      </c>
      <c r="AK61" s="47">
        <v>0</v>
      </c>
      <c r="AL61" s="47">
        <v>0</v>
      </c>
      <c r="AM61" s="47">
        <v>0</v>
      </c>
      <c r="AN61" s="28">
        <f t="shared" si="19"/>
        <v>0</v>
      </c>
      <c r="AO61" s="28">
        <f t="shared" si="20"/>
        <v>0</v>
      </c>
      <c r="AP61" s="28">
        <f t="shared" si="21"/>
        <v>0</v>
      </c>
      <c r="AQ61" s="28">
        <f t="shared" si="22"/>
        <v>0</v>
      </c>
      <c r="AR61" s="28">
        <f t="shared" si="23"/>
        <v>0</v>
      </c>
      <c r="AS61" s="28">
        <f t="shared" si="24"/>
        <v>0</v>
      </c>
      <c r="AT61" s="28">
        <f t="shared" si="25"/>
        <v>0</v>
      </c>
      <c r="AU61" s="28">
        <f t="shared" si="26"/>
        <v>0</v>
      </c>
      <c r="AV61" s="28">
        <f t="shared" si="27"/>
        <v>0</v>
      </c>
      <c r="AW61" s="28">
        <f t="shared" si="28"/>
        <v>0</v>
      </c>
      <c r="AX61" s="28">
        <f t="shared" si="29"/>
        <v>0</v>
      </c>
    </row>
    <row r="62" spans="1:50" x14ac:dyDescent="0.35">
      <c r="A62" s="25" t="s">
        <v>169</v>
      </c>
      <c r="B62" s="25" t="s">
        <v>170</v>
      </c>
      <c r="C62" s="25" t="s">
        <v>181</v>
      </c>
      <c r="D62" s="25" t="s">
        <v>182</v>
      </c>
      <c r="E62" s="80">
        <v>3</v>
      </c>
      <c r="F62" s="32">
        <f t="shared" si="15"/>
        <v>3246.5414697493493</v>
      </c>
      <c r="G62" s="34">
        <f t="shared" si="16"/>
        <v>601.87024507682008</v>
      </c>
      <c r="H62" s="28">
        <f t="shared" si="17"/>
        <v>747.14926975053527</v>
      </c>
      <c r="I62" s="28">
        <f t="shared" si="18"/>
        <v>1897.5219549219939</v>
      </c>
      <c r="J62" s="49">
        <v>0</v>
      </c>
      <c r="K62" s="47">
        <v>0</v>
      </c>
      <c r="L62" s="47">
        <v>0</v>
      </c>
      <c r="M62" s="47">
        <v>0</v>
      </c>
      <c r="N62" s="47">
        <v>330.88039088952274</v>
      </c>
      <c r="O62" s="47">
        <v>270.98985418729728</v>
      </c>
      <c r="P62" s="47">
        <v>0</v>
      </c>
      <c r="Q62" s="47">
        <v>0</v>
      </c>
      <c r="R62" s="47">
        <v>0</v>
      </c>
      <c r="S62" s="48">
        <v>0</v>
      </c>
      <c r="T62" s="49">
        <v>0</v>
      </c>
      <c r="U62" s="47">
        <v>0</v>
      </c>
      <c r="V62" s="47">
        <v>0</v>
      </c>
      <c r="W62" s="47">
        <v>0</v>
      </c>
      <c r="X62" s="47">
        <v>410.93209836279436</v>
      </c>
      <c r="Y62" s="47">
        <v>336.21717138774085</v>
      </c>
      <c r="Z62" s="47">
        <v>0</v>
      </c>
      <c r="AA62" s="47">
        <v>0</v>
      </c>
      <c r="AB62" s="47">
        <v>0</v>
      </c>
      <c r="AC62" s="48">
        <v>0</v>
      </c>
      <c r="AD62" s="55">
        <v>0</v>
      </c>
      <c r="AE62" s="47">
        <v>0</v>
      </c>
      <c r="AF62" s="47">
        <v>0</v>
      </c>
      <c r="AG62" s="47">
        <v>0</v>
      </c>
      <c r="AH62" s="47">
        <v>1043.6370752070966</v>
      </c>
      <c r="AI62" s="47">
        <v>853.88487971489735</v>
      </c>
      <c r="AJ62" s="47">
        <v>0</v>
      </c>
      <c r="AK62" s="47">
        <v>0</v>
      </c>
      <c r="AL62" s="47">
        <v>0</v>
      </c>
      <c r="AM62" s="47">
        <v>0</v>
      </c>
      <c r="AN62" s="28">
        <f t="shared" si="19"/>
        <v>0</v>
      </c>
      <c r="AO62" s="28">
        <f t="shared" si="20"/>
        <v>0</v>
      </c>
      <c r="AP62" s="28">
        <f t="shared" si="21"/>
        <v>0</v>
      </c>
      <c r="AQ62" s="28">
        <f t="shared" si="22"/>
        <v>0</v>
      </c>
      <c r="AR62" s="28">
        <f t="shared" si="23"/>
        <v>1785.4495644594138</v>
      </c>
      <c r="AS62" s="28">
        <f t="shared" si="24"/>
        <v>1461.0919052899355</v>
      </c>
      <c r="AT62" s="28">
        <f t="shared" si="25"/>
        <v>0</v>
      </c>
      <c r="AU62" s="28">
        <f t="shared" si="26"/>
        <v>0</v>
      </c>
      <c r="AV62" s="28">
        <f t="shared" si="27"/>
        <v>0</v>
      </c>
      <c r="AW62" s="28">
        <f t="shared" si="28"/>
        <v>0</v>
      </c>
      <c r="AX62" s="28">
        <f t="shared" si="29"/>
        <v>3246.5414697493493</v>
      </c>
    </row>
    <row r="63" spans="1:50" x14ac:dyDescent="0.35">
      <c r="A63" s="25" t="s">
        <v>169</v>
      </c>
      <c r="B63" s="25" t="s">
        <v>170</v>
      </c>
      <c r="C63" s="25" t="s">
        <v>183</v>
      </c>
      <c r="D63" s="25" t="s">
        <v>184</v>
      </c>
      <c r="E63" s="80">
        <v>4</v>
      </c>
      <c r="F63" s="32">
        <f t="shared" si="15"/>
        <v>4427.1559110773778</v>
      </c>
      <c r="G63" s="34">
        <f t="shared" si="16"/>
        <v>820.67824550376247</v>
      </c>
      <c r="H63" s="28">
        <f t="shared" si="17"/>
        <v>1019.9180507705718</v>
      </c>
      <c r="I63" s="28">
        <f t="shared" si="18"/>
        <v>2586.5596148030431</v>
      </c>
      <c r="J63" s="49">
        <v>0</v>
      </c>
      <c r="K63" s="47">
        <v>0</v>
      </c>
      <c r="L63" s="47">
        <v>0</v>
      </c>
      <c r="M63" s="47">
        <v>0</v>
      </c>
      <c r="N63" s="47">
        <v>451.25443990488674</v>
      </c>
      <c r="O63" s="47">
        <v>369.42380559887573</v>
      </c>
      <c r="P63" s="47">
        <v>0</v>
      </c>
      <c r="Q63" s="47">
        <v>0</v>
      </c>
      <c r="R63" s="47">
        <v>0</v>
      </c>
      <c r="S63" s="48">
        <v>0</v>
      </c>
      <c r="T63" s="49">
        <v>0</v>
      </c>
      <c r="U63" s="47">
        <v>0</v>
      </c>
      <c r="V63" s="47">
        <v>0</v>
      </c>
      <c r="W63" s="47">
        <v>0</v>
      </c>
      <c r="X63" s="47">
        <v>560.95492792381447</v>
      </c>
      <c r="Y63" s="47">
        <v>458.9631228467573</v>
      </c>
      <c r="Z63" s="47">
        <v>0</v>
      </c>
      <c r="AA63" s="47">
        <v>0</v>
      </c>
      <c r="AB63" s="47">
        <v>0</v>
      </c>
      <c r="AC63" s="48">
        <v>0</v>
      </c>
      <c r="AD63" s="55">
        <v>0</v>
      </c>
      <c r="AE63" s="47">
        <v>0</v>
      </c>
      <c r="AF63" s="47">
        <v>0</v>
      </c>
      <c r="AG63" s="47">
        <v>0</v>
      </c>
      <c r="AH63" s="47">
        <v>1422.5484905805824</v>
      </c>
      <c r="AI63" s="47">
        <v>1164.0111242224607</v>
      </c>
      <c r="AJ63" s="47">
        <v>0</v>
      </c>
      <c r="AK63" s="47">
        <v>0</v>
      </c>
      <c r="AL63" s="47">
        <v>0</v>
      </c>
      <c r="AM63" s="47">
        <v>0</v>
      </c>
      <c r="AN63" s="28">
        <f t="shared" si="19"/>
        <v>0</v>
      </c>
      <c r="AO63" s="28">
        <f t="shared" si="20"/>
        <v>0</v>
      </c>
      <c r="AP63" s="28">
        <f t="shared" si="21"/>
        <v>0</v>
      </c>
      <c r="AQ63" s="28">
        <f t="shared" si="22"/>
        <v>0</v>
      </c>
      <c r="AR63" s="28">
        <f t="shared" si="23"/>
        <v>2434.7578584092835</v>
      </c>
      <c r="AS63" s="28">
        <f t="shared" si="24"/>
        <v>1992.3980526680937</v>
      </c>
      <c r="AT63" s="28">
        <f t="shared" si="25"/>
        <v>0</v>
      </c>
      <c r="AU63" s="28">
        <f t="shared" si="26"/>
        <v>0</v>
      </c>
      <c r="AV63" s="28">
        <f t="shared" si="27"/>
        <v>0</v>
      </c>
      <c r="AW63" s="28">
        <f t="shared" si="28"/>
        <v>0</v>
      </c>
      <c r="AX63" s="28">
        <f t="shared" si="29"/>
        <v>4427.1559110773769</v>
      </c>
    </row>
    <row r="64" spans="1:50" x14ac:dyDescent="0.35">
      <c r="A64" s="25" t="s">
        <v>169</v>
      </c>
      <c r="B64" s="25" t="s">
        <v>170</v>
      </c>
      <c r="C64" s="25" t="s">
        <v>185</v>
      </c>
      <c r="D64" s="25" t="s">
        <v>186</v>
      </c>
      <c r="E64" s="80">
        <v>4</v>
      </c>
      <c r="F64" s="32">
        <f t="shared" si="15"/>
        <v>0</v>
      </c>
      <c r="G64" s="34">
        <f t="shared" si="16"/>
        <v>0</v>
      </c>
      <c r="H64" s="28">
        <f t="shared" si="17"/>
        <v>0</v>
      </c>
      <c r="I64" s="28">
        <f t="shared" si="18"/>
        <v>0</v>
      </c>
      <c r="J64" s="49">
        <v>0</v>
      </c>
      <c r="K64" s="47">
        <v>0</v>
      </c>
      <c r="L64" s="47">
        <v>0</v>
      </c>
      <c r="M64" s="47">
        <v>0</v>
      </c>
      <c r="N64" s="47">
        <v>0</v>
      </c>
      <c r="O64" s="47">
        <v>0</v>
      </c>
      <c r="P64" s="47">
        <v>0</v>
      </c>
      <c r="Q64" s="47">
        <v>0</v>
      </c>
      <c r="R64" s="47">
        <v>0</v>
      </c>
      <c r="S64" s="48">
        <v>0</v>
      </c>
      <c r="T64" s="49">
        <v>0</v>
      </c>
      <c r="U64" s="47">
        <v>0</v>
      </c>
      <c r="V64" s="47">
        <v>0</v>
      </c>
      <c r="W64" s="47">
        <v>0</v>
      </c>
      <c r="X64" s="47">
        <v>0</v>
      </c>
      <c r="Y64" s="47">
        <v>0</v>
      </c>
      <c r="Z64" s="47">
        <v>0</v>
      </c>
      <c r="AA64" s="47">
        <v>0</v>
      </c>
      <c r="AB64" s="47">
        <v>0</v>
      </c>
      <c r="AC64" s="48">
        <v>0</v>
      </c>
      <c r="AD64" s="55">
        <v>0</v>
      </c>
      <c r="AE64" s="47">
        <v>0</v>
      </c>
      <c r="AF64" s="47">
        <v>0</v>
      </c>
      <c r="AG64" s="47">
        <v>0</v>
      </c>
      <c r="AH64" s="47">
        <v>0</v>
      </c>
      <c r="AI64" s="47">
        <v>0</v>
      </c>
      <c r="AJ64" s="47">
        <v>0</v>
      </c>
      <c r="AK64" s="47">
        <v>0</v>
      </c>
      <c r="AL64" s="47">
        <v>0</v>
      </c>
      <c r="AM64" s="47">
        <v>0</v>
      </c>
      <c r="AN64" s="28">
        <f t="shared" si="19"/>
        <v>0</v>
      </c>
      <c r="AO64" s="28">
        <f t="shared" si="20"/>
        <v>0</v>
      </c>
      <c r="AP64" s="28">
        <f t="shared" si="21"/>
        <v>0</v>
      </c>
      <c r="AQ64" s="28">
        <f t="shared" si="22"/>
        <v>0</v>
      </c>
      <c r="AR64" s="28">
        <f t="shared" si="23"/>
        <v>0</v>
      </c>
      <c r="AS64" s="28">
        <f t="shared" si="24"/>
        <v>0</v>
      </c>
      <c r="AT64" s="28">
        <f t="shared" si="25"/>
        <v>0</v>
      </c>
      <c r="AU64" s="28">
        <f t="shared" si="26"/>
        <v>0</v>
      </c>
      <c r="AV64" s="28">
        <f t="shared" si="27"/>
        <v>0</v>
      </c>
      <c r="AW64" s="28">
        <f t="shared" si="28"/>
        <v>0</v>
      </c>
      <c r="AX64" s="28">
        <f t="shared" si="29"/>
        <v>0</v>
      </c>
    </row>
    <row r="65" spans="1:50" x14ac:dyDescent="0.35">
      <c r="A65" s="25" t="s">
        <v>169</v>
      </c>
      <c r="B65" s="25" t="s">
        <v>170</v>
      </c>
      <c r="C65" s="25" t="s">
        <v>187</v>
      </c>
      <c r="D65" s="25" t="s">
        <v>188</v>
      </c>
      <c r="E65" s="80">
        <v>3</v>
      </c>
      <c r="F65" s="32">
        <f t="shared" si="15"/>
        <v>590.60370846947069</v>
      </c>
      <c r="G65" s="34">
        <f t="shared" si="16"/>
        <v>109.70048801892779</v>
      </c>
      <c r="H65" s="28">
        <f t="shared" si="17"/>
        <v>135.79141489910521</v>
      </c>
      <c r="I65" s="28">
        <f t="shared" si="18"/>
        <v>345.11180555143767</v>
      </c>
      <c r="J65" s="49">
        <v>0</v>
      </c>
      <c r="K65" s="47">
        <v>0</v>
      </c>
      <c r="L65" s="47">
        <v>0</v>
      </c>
      <c r="M65" s="47">
        <v>0</v>
      </c>
      <c r="N65" s="47">
        <v>60.483512313138561</v>
      </c>
      <c r="O65" s="47">
        <v>49.216975705789217</v>
      </c>
      <c r="P65" s="47">
        <v>0</v>
      </c>
      <c r="Q65" s="47">
        <v>0</v>
      </c>
      <c r="R65" s="47">
        <v>0</v>
      </c>
      <c r="S65" s="48">
        <v>0</v>
      </c>
      <c r="T65" s="49">
        <v>0</v>
      </c>
      <c r="U65" s="47">
        <v>0</v>
      </c>
      <c r="V65" s="47">
        <v>0</v>
      </c>
      <c r="W65" s="47">
        <v>0</v>
      </c>
      <c r="X65" s="47">
        <v>74.714926975053515</v>
      </c>
      <c r="Y65" s="47">
        <v>61.076487924051683</v>
      </c>
      <c r="Z65" s="47">
        <v>0</v>
      </c>
      <c r="AA65" s="47">
        <v>0</v>
      </c>
      <c r="AB65" s="47">
        <v>0</v>
      </c>
      <c r="AC65" s="48">
        <v>0</v>
      </c>
      <c r="AD65" s="55">
        <v>0</v>
      </c>
      <c r="AE65" s="47">
        <v>0</v>
      </c>
      <c r="AF65" s="47">
        <v>0</v>
      </c>
      <c r="AG65" s="47">
        <v>0</v>
      </c>
      <c r="AH65" s="47">
        <v>189.75219549219941</v>
      </c>
      <c r="AI65" s="47">
        <v>155.35961005923826</v>
      </c>
      <c r="AJ65" s="47">
        <v>0</v>
      </c>
      <c r="AK65" s="47">
        <v>0</v>
      </c>
      <c r="AL65" s="47">
        <v>0</v>
      </c>
      <c r="AM65" s="47">
        <v>0</v>
      </c>
      <c r="AN65" s="28">
        <f t="shared" si="19"/>
        <v>0</v>
      </c>
      <c r="AO65" s="28">
        <f t="shared" si="20"/>
        <v>0</v>
      </c>
      <c r="AP65" s="28">
        <f t="shared" si="21"/>
        <v>0</v>
      </c>
      <c r="AQ65" s="28">
        <f t="shared" si="22"/>
        <v>0</v>
      </c>
      <c r="AR65" s="28">
        <f t="shared" si="23"/>
        <v>324.95063478039151</v>
      </c>
      <c r="AS65" s="28">
        <f t="shared" si="24"/>
        <v>265.65307368907918</v>
      </c>
      <c r="AT65" s="28">
        <f t="shared" si="25"/>
        <v>0</v>
      </c>
      <c r="AU65" s="28">
        <f t="shared" si="26"/>
        <v>0</v>
      </c>
      <c r="AV65" s="28">
        <f t="shared" si="27"/>
        <v>0</v>
      </c>
      <c r="AW65" s="28">
        <f t="shared" si="28"/>
        <v>0</v>
      </c>
      <c r="AX65" s="28">
        <f t="shared" si="29"/>
        <v>590.60370846947069</v>
      </c>
    </row>
    <row r="66" spans="1:50" x14ac:dyDescent="0.35">
      <c r="A66" s="25" t="s">
        <v>169</v>
      </c>
      <c r="B66" s="25" t="s">
        <v>170</v>
      </c>
      <c r="C66" s="25" t="s">
        <v>189</v>
      </c>
      <c r="D66" s="25" t="s">
        <v>190</v>
      </c>
      <c r="E66" s="80">
        <v>2</v>
      </c>
      <c r="F66" s="32">
        <f t="shared" si="15"/>
        <v>0</v>
      </c>
      <c r="G66" s="34">
        <f t="shared" si="16"/>
        <v>0</v>
      </c>
      <c r="H66" s="28">
        <f t="shared" si="17"/>
        <v>0</v>
      </c>
      <c r="I66" s="28">
        <f t="shared" si="18"/>
        <v>0</v>
      </c>
      <c r="J66" s="49">
        <v>0</v>
      </c>
      <c r="K66" s="47">
        <v>0</v>
      </c>
      <c r="L66" s="47">
        <v>0</v>
      </c>
      <c r="M66" s="47">
        <v>0</v>
      </c>
      <c r="N66" s="47">
        <v>0</v>
      </c>
      <c r="O66" s="47">
        <v>0</v>
      </c>
      <c r="P66" s="47">
        <v>0</v>
      </c>
      <c r="Q66" s="47">
        <v>0</v>
      </c>
      <c r="R66" s="47">
        <v>0</v>
      </c>
      <c r="S66" s="48">
        <v>0</v>
      </c>
      <c r="T66" s="49">
        <v>0</v>
      </c>
      <c r="U66" s="47">
        <v>0</v>
      </c>
      <c r="V66" s="47">
        <v>0</v>
      </c>
      <c r="W66" s="47">
        <v>0</v>
      </c>
      <c r="X66" s="47">
        <v>0</v>
      </c>
      <c r="Y66" s="47">
        <v>0</v>
      </c>
      <c r="Z66" s="47">
        <v>0</v>
      </c>
      <c r="AA66" s="47">
        <v>0</v>
      </c>
      <c r="AB66" s="47">
        <v>0</v>
      </c>
      <c r="AC66" s="48">
        <v>0</v>
      </c>
      <c r="AD66" s="55">
        <v>0</v>
      </c>
      <c r="AE66" s="47">
        <v>0</v>
      </c>
      <c r="AF66" s="47">
        <v>0</v>
      </c>
      <c r="AG66" s="47">
        <v>0</v>
      </c>
      <c r="AH66" s="47">
        <v>0</v>
      </c>
      <c r="AI66" s="47">
        <v>0</v>
      </c>
      <c r="AJ66" s="47">
        <v>0</v>
      </c>
      <c r="AK66" s="47">
        <v>0</v>
      </c>
      <c r="AL66" s="47">
        <v>0</v>
      </c>
      <c r="AM66" s="47">
        <v>0</v>
      </c>
      <c r="AN66" s="28">
        <f t="shared" si="19"/>
        <v>0</v>
      </c>
      <c r="AO66" s="28">
        <f t="shared" si="20"/>
        <v>0</v>
      </c>
      <c r="AP66" s="28">
        <f t="shared" si="21"/>
        <v>0</v>
      </c>
      <c r="AQ66" s="28">
        <f t="shared" si="22"/>
        <v>0</v>
      </c>
      <c r="AR66" s="28">
        <f t="shared" si="23"/>
        <v>0</v>
      </c>
      <c r="AS66" s="28">
        <f t="shared" si="24"/>
        <v>0</v>
      </c>
      <c r="AT66" s="28">
        <f t="shared" si="25"/>
        <v>0</v>
      </c>
      <c r="AU66" s="28">
        <f t="shared" si="26"/>
        <v>0</v>
      </c>
      <c r="AV66" s="28">
        <f t="shared" si="27"/>
        <v>0</v>
      </c>
      <c r="AW66" s="28">
        <f t="shared" si="28"/>
        <v>0</v>
      </c>
      <c r="AX66" s="28">
        <f t="shared" si="29"/>
        <v>0</v>
      </c>
    </row>
    <row r="67" spans="1:50" x14ac:dyDescent="0.35">
      <c r="A67" s="25" t="s">
        <v>169</v>
      </c>
      <c r="B67" s="25" t="s">
        <v>170</v>
      </c>
      <c r="C67" s="25" t="s">
        <v>191</v>
      </c>
      <c r="D67" s="25" t="s">
        <v>192</v>
      </c>
      <c r="E67" s="80">
        <v>2</v>
      </c>
      <c r="F67" s="32">
        <f t="shared" si="15"/>
        <v>0</v>
      </c>
      <c r="G67" s="34">
        <f t="shared" si="16"/>
        <v>0</v>
      </c>
      <c r="H67" s="28">
        <f t="shared" si="17"/>
        <v>0</v>
      </c>
      <c r="I67" s="28">
        <f t="shared" si="18"/>
        <v>0</v>
      </c>
      <c r="J67" s="49">
        <v>0</v>
      </c>
      <c r="K67" s="47">
        <v>0</v>
      </c>
      <c r="L67" s="47">
        <v>0</v>
      </c>
      <c r="M67" s="47">
        <v>0</v>
      </c>
      <c r="N67" s="47">
        <v>0</v>
      </c>
      <c r="O67" s="47">
        <v>0</v>
      </c>
      <c r="P67" s="47">
        <v>0</v>
      </c>
      <c r="Q67" s="47">
        <v>0</v>
      </c>
      <c r="R67" s="47">
        <v>0</v>
      </c>
      <c r="S67" s="48">
        <v>0</v>
      </c>
      <c r="T67" s="49">
        <v>0</v>
      </c>
      <c r="U67" s="47">
        <v>0</v>
      </c>
      <c r="V67" s="47">
        <v>0</v>
      </c>
      <c r="W67" s="47">
        <v>0</v>
      </c>
      <c r="X67" s="47">
        <v>0</v>
      </c>
      <c r="Y67" s="47">
        <v>0</v>
      </c>
      <c r="Z67" s="47">
        <v>0</v>
      </c>
      <c r="AA67" s="47">
        <v>0</v>
      </c>
      <c r="AB67" s="47">
        <v>0</v>
      </c>
      <c r="AC67" s="48">
        <v>0</v>
      </c>
      <c r="AD67" s="55">
        <v>0</v>
      </c>
      <c r="AE67" s="47">
        <v>0</v>
      </c>
      <c r="AF67" s="47">
        <v>0</v>
      </c>
      <c r="AG67" s="47">
        <v>0</v>
      </c>
      <c r="AH67" s="47">
        <v>0</v>
      </c>
      <c r="AI67" s="47">
        <v>0</v>
      </c>
      <c r="AJ67" s="47">
        <v>0</v>
      </c>
      <c r="AK67" s="47">
        <v>0</v>
      </c>
      <c r="AL67" s="47">
        <v>0</v>
      </c>
      <c r="AM67" s="47">
        <v>0</v>
      </c>
      <c r="AN67" s="28">
        <f t="shared" si="19"/>
        <v>0</v>
      </c>
      <c r="AO67" s="28">
        <f t="shared" si="20"/>
        <v>0</v>
      </c>
      <c r="AP67" s="28">
        <f t="shared" si="21"/>
        <v>0</v>
      </c>
      <c r="AQ67" s="28">
        <f t="shared" si="22"/>
        <v>0</v>
      </c>
      <c r="AR67" s="28">
        <f t="shared" si="23"/>
        <v>0</v>
      </c>
      <c r="AS67" s="28">
        <f t="shared" si="24"/>
        <v>0</v>
      </c>
      <c r="AT67" s="28">
        <f t="shared" si="25"/>
        <v>0</v>
      </c>
      <c r="AU67" s="28">
        <f t="shared" si="26"/>
        <v>0</v>
      </c>
      <c r="AV67" s="28">
        <f t="shared" si="27"/>
        <v>0</v>
      </c>
      <c r="AW67" s="28">
        <f t="shared" si="28"/>
        <v>0</v>
      </c>
      <c r="AX67" s="28">
        <f t="shared" si="29"/>
        <v>0</v>
      </c>
    </row>
    <row r="68" spans="1:50" x14ac:dyDescent="0.35">
      <c r="A68" s="25" t="s">
        <v>169</v>
      </c>
      <c r="B68" s="25" t="s">
        <v>170</v>
      </c>
      <c r="C68" s="25" t="s">
        <v>193</v>
      </c>
      <c r="D68" s="25" t="s">
        <v>194</v>
      </c>
      <c r="E68" s="80">
        <v>2</v>
      </c>
      <c r="F68" s="32">
        <f t="shared" si="15"/>
        <v>0</v>
      </c>
      <c r="G68" s="34">
        <f t="shared" si="16"/>
        <v>0</v>
      </c>
      <c r="H68" s="28">
        <f t="shared" si="17"/>
        <v>0</v>
      </c>
      <c r="I68" s="28">
        <f t="shared" si="18"/>
        <v>0</v>
      </c>
      <c r="J68" s="49">
        <v>0</v>
      </c>
      <c r="K68" s="47">
        <v>0</v>
      </c>
      <c r="L68" s="47">
        <v>0</v>
      </c>
      <c r="M68" s="47">
        <v>0</v>
      </c>
      <c r="N68" s="47">
        <v>0</v>
      </c>
      <c r="O68" s="47">
        <v>0</v>
      </c>
      <c r="P68" s="47">
        <v>0</v>
      </c>
      <c r="Q68" s="47">
        <v>0</v>
      </c>
      <c r="R68" s="47">
        <v>0</v>
      </c>
      <c r="S68" s="48">
        <v>0</v>
      </c>
      <c r="T68" s="49">
        <v>0</v>
      </c>
      <c r="U68" s="47">
        <v>0</v>
      </c>
      <c r="V68" s="47">
        <v>0</v>
      </c>
      <c r="W68" s="47">
        <v>0</v>
      </c>
      <c r="X68" s="47">
        <v>0</v>
      </c>
      <c r="Y68" s="47">
        <v>0</v>
      </c>
      <c r="Z68" s="47">
        <v>0</v>
      </c>
      <c r="AA68" s="47">
        <v>0</v>
      </c>
      <c r="AB68" s="47">
        <v>0</v>
      </c>
      <c r="AC68" s="48">
        <v>0</v>
      </c>
      <c r="AD68" s="55">
        <v>0</v>
      </c>
      <c r="AE68" s="47">
        <v>0</v>
      </c>
      <c r="AF68" s="47">
        <v>0</v>
      </c>
      <c r="AG68" s="47">
        <v>0</v>
      </c>
      <c r="AH68" s="47">
        <v>0</v>
      </c>
      <c r="AI68" s="47">
        <v>0</v>
      </c>
      <c r="AJ68" s="47">
        <v>0</v>
      </c>
      <c r="AK68" s="47">
        <v>0</v>
      </c>
      <c r="AL68" s="47">
        <v>0</v>
      </c>
      <c r="AM68" s="47">
        <v>0</v>
      </c>
      <c r="AN68" s="28">
        <f t="shared" si="19"/>
        <v>0</v>
      </c>
      <c r="AO68" s="28">
        <f t="shared" si="20"/>
        <v>0</v>
      </c>
      <c r="AP68" s="28">
        <f t="shared" si="21"/>
        <v>0</v>
      </c>
      <c r="AQ68" s="28">
        <f t="shared" si="22"/>
        <v>0</v>
      </c>
      <c r="AR68" s="28">
        <f t="shared" si="23"/>
        <v>0</v>
      </c>
      <c r="AS68" s="28">
        <f t="shared" si="24"/>
        <v>0</v>
      </c>
      <c r="AT68" s="28">
        <f t="shared" si="25"/>
        <v>0</v>
      </c>
      <c r="AU68" s="28">
        <f t="shared" si="26"/>
        <v>0</v>
      </c>
      <c r="AV68" s="28">
        <f t="shared" si="27"/>
        <v>0</v>
      </c>
      <c r="AW68" s="28">
        <f t="shared" si="28"/>
        <v>0</v>
      </c>
      <c r="AX68" s="28">
        <f t="shared" si="29"/>
        <v>0</v>
      </c>
    </row>
    <row r="69" spans="1:50" x14ac:dyDescent="0.35">
      <c r="A69" s="25" t="s">
        <v>169</v>
      </c>
      <c r="B69" s="25" t="s">
        <v>170</v>
      </c>
      <c r="C69" s="25" t="s">
        <v>195</v>
      </c>
      <c r="D69" s="25" t="s">
        <v>196</v>
      </c>
      <c r="E69" s="80">
        <v>3</v>
      </c>
      <c r="F69" s="32">
        <f t="shared" si="15"/>
        <v>590.60370846947069</v>
      </c>
      <c r="G69" s="34">
        <f t="shared" si="16"/>
        <v>109.70048801892779</v>
      </c>
      <c r="H69" s="28">
        <f t="shared" si="17"/>
        <v>135.79141489910521</v>
      </c>
      <c r="I69" s="28">
        <f t="shared" si="18"/>
        <v>345.11180555143767</v>
      </c>
      <c r="J69" s="49">
        <v>0</v>
      </c>
      <c r="K69" s="47">
        <v>0</v>
      </c>
      <c r="L69" s="47">
        <v>0</v>
      </c>
      <c r="M69" s="47">
        <v>0</v>
      </c>
      <c r="N69" s="47">
        <v>60.483512313138561</v>
      </c>
      <c r="O69" s="47">
        <v>49.216975705789217</v>
      </c>
      <c r="P69" s="47">
        <v>0</v>
      </c>
      <c r="Q69" s="47">
        <v>0</v>
      </c>
      <c r="R69" s="47">
        <v>0</v>
      </c>
      <c r="S69" s="48">
        <v>0</v>
      </c>
      <c r="T69" s="49">
        <v>0</v>
      </c>
      <c r="U69" s="47">
        <v>0</v>
      </c>
      <c r="V69" s="47">
        <v>0</v>
      </c>
      <c r="W69" s="47">
        <v>0</v>
      </c>
      <c r="X69" s="47">
        <v>74.714926975053515</v>
      </c>
      <c r="Y69" s="47">
        <v>61.076487924051683</v>
      </c>
      <c r="Z69" s="47">
        <v>0</v>
      </c>
      <c r="AA69" s="47">
        <v>0</v>
      </c>
      <c r="AB69" s="47">
        <v>0</v>
      </c>
      <c r="AC69" s="48">
        <v>0</v>
      </c>
      <c r="AD69" s="55">
        <v>0</v>
      </c>
      <c r="AE69" s="47">
        <v>0</v>
      </c>
      <c r="AF69" s="47">
        <v>0</v>
      </c>
      <c r="AG69" s="47">
        <v>0</v>
      </c>
      <c r="AH69" s="47">
        <v>189.75219549219941</v>
      </c>
      <c r="AI69" s="47">
        <v>155.35961005923826</v>
      </c>
      <c r="AJ69" s="47">
        <v>0</v>
      </c>
      <c r="AK69" s="47">
        <v>0</v>
      </c>
      <c r="AL69" s="47">
        <v>0</v>
      </c>
      <c r="AM69" s="47">
        <v>0</v>
      </c>
      <c r="AN69" s="28">
        <f t="shared" si="19"/>
        <v>0</v>
      </c>
      <c r="AO69" s="28">
        <f t="shared" si="20"/>
        <v>0</v>
      </c>
      <c r="AP69" s="28">
        <f t="shared" si="21"/>
        <v>0</v>
      </c>
      <c r="AQ69" s="28">
        <f t="shared" si="22"/>
        <v>0</v>
      </c>
      <c r="AR69" s="28">
        <f t="shared" si="23"/>
        <v>324.95063478039151</v>
      </c>
      <c r="AS69" s="28">
        <f t="shared" si="24"/>
        <v>265.65307368907918</v>
      </c>
      <c r="AT69" s="28">
        <f t="shared" si="25"/>
        <v>0</v>
      </c>
      <c r="AU69" s="28">
        <f t="shared" si="26"/>
        <v>0</v>
      </c>
      <c r="AV69" s="28">
        <f t="shared" si="27"/>
        <v>0</v>
      </c>
      <c r="AW69" s="28">
        <f t="shared" si="28"/>
        <v>0</v>
      </c>
      <c r="AX69" s="28">
        <f t="shared" si="29"/>
        <v>590.60370846947069</v>
      </c>
    </row>
    <row r="70" spans="1:50" x14ac:dyDescent="0.35">
      <c r="A70" s="25" t="s">
        <v>169</v>
      </c>
      <c r="B70" s="25" t="s">
        <v>170</v>
      </c>
      <c r="C70" s="25" t="s">
        <v>197</v>
      </c>
      <c r="D70" s="25" t="s">
        <v>198</v>
      </c>
      <c r="E70" s="80">
        <v>3</v>
      </c>
      <c r="F70" s="32">
        <f t="shared" si="15"/>
        <v>0</v>
      </c>
      <c r="G70" s="34">
        <f t="shared" si="16"/>
        <v>0</v>
      </c>
      <c r="H70" s="28">
        <f t="shared" si="17"/>
        <v>0</v>
      </c>
      <c r="I70" s="28">
        <f t="shared" si="18"/>
        <v>0</v>
      </c>
      <c r="J70" s="49">
        <v>0</v>
      </c>
      <c r="K70" s="47">
        <v>0</v>
      </c>
      <c r="L70" s="47">
        <v>0</v>
      </c>
      <c r="M70" s="47">
        <v>0</v>
      </c>
      <c r="N70" s="47">
        <v>0</v>
      </c>
      <c r="O70" s="47">
        <v>0</v>
      </c>
      <c r="P70" s="47">
        <v>0</v>
      </c>
      <c r="Q70" s="47">
        <v>0</v>
      </c>
      <c r="R70" s="47">
        <v>0</v>
      </c>
      <c r="S70" s="48">
        <v>0</v>
      </c>
      <c r="T70" s="49">
        <v>0</v>
      </c>
      <c r="U70" s="47">
        <v>0</v>
      </c>
      <c r="V70" s="47">
        <v>0</v>
      </c>
      <c r="W70" s="47">
        <v>0</v>
      </c>
      <c r="X70" s="47">
        <v>0</v>
      </c>
      <c r="Y70" s="47">
        <v>0</v>
      </c>
      <c r="Z70" s="47">
        <v>0</v>
      </c>
      <c r="AA70" s="47">
        <v>0</v>
      </c>
      <c r="AB70" s="47">
        <v>0</v>
      </c>
      <c r="AC70" s="48">
        <v>0</v>
      </c>
      <c r="AD70" s="55">
        <v>0</v>
      </c>
      <c r="AE70" s="47">
        <v>0</v>
      </c>
      <c r="AF70" s="47">
        <v>0</v>
      </c>
      <c r="AG70" s="47">
        <v>0</v>
      </c>
      <c r="AH70" s="47">
        <v>0</v>
      </c>
      <c r="AI70" s="47">
        <v>0</v>
      </c>
      <c r="AJ70" s="47">
        <v>0</v>
      </c>
      <c r="AK70" s="47">
        <v>0</v>
      </c>
      <c r="AL70" s="47">
        <v>0</v>
      </c>
      <c r="AM70" s="47">
        <v>0</v>
      </c>
      <c r="AN70" s="28">
        <f t="shared" si="19"/>
        <v>0</v>
      </c>
      <c r="AO70" s="28">
        <f t="shared" si="20"/>
        <v>0</v>
      </c>
      <c r="AP70" s="28">
        <f t="shared" si="21"/>
        <v>0</v>
      </c>
      <c r="AQ70" s="28">
        <f t="shared" si="22"/>
        <v>0</v>
      </c>
      <c r="AR70" s="28">
        <f t="shared" si="23"/>
        <v>0</v>
      </c>
      <c r="AS70" s="28">
        <f t="shared" si="24"/>
        <v>0</v>
      </c>
      <c r="AT70" s="28">
        <f t="shared" si="25"/>
        <v>0</v>
      </c>
      <c r="AU70" s="28">
        <f t="shared" si="26"/>
        <v>0</v>
      </c>
      <c r="AV70" s="28">
        <f t="shared" si="27"/>
        <v>0</v>
      </c>
      <c r="AW70" s="28">
        <f t="shared" si="28"/>
        <v>0</v>
      </c>
      <c r="AX70" s="28">
        <f t="shared" si="29"/>
        <v>0</v>
      </c>
    </row>
    <row r="71" spans="1:50" x14ac:dyDescent="0.35">
      <c r="A71" s="25" t="s">
        <v>169</v>
      </c>
      <c r="B71" s="25" t="s">
        <v>170</v>
      </c>
      <c r="C71" s="25" t="s">
        <v>199</v>
      </c>
      <c r="D71" s="25" t="s">
        <v>200</v>
      </c>
      <c r="E71" s="80">
        <v>3</v>
      </c>
      <c r="F71" s="32">
        <f t="shared" si="15"/>
        <v>885.90556270420598</v>
      </c>
      <c r="G71" s="34">
        <f t="shared" si="16"/>
        <v>164.25424422293509</v>
      </c>
      <c r="H71" s="28">
        <f t="shared" si="17"/>
        <v>203.98361015411436</v>
      </c>
      <c r="I71" s="28">
        <f t="shared" si="18"/>
        <v>517.66770832715656</v>
      </c>
      <c r="J71" s="49">
        <v>0</v>
      </c>
      <c r="K71" s="47">
        <v>0</v>
      </c>
      <c r="L71" s="47">
        <v>0</v>
      </c>
      <c r="M71" s="47">
        <v>0</v>
      </c>
      <c r="N71" s="47">
        <v>90.132292858794713</v>
      </c>
      <c r="O71" s="47">
        <v>74.121951364140386</v>
      </c>
      <c r="P71" s="47">
        <v>0</v>
      </c>
      <c r="Q71" s="47">
        <v>0</v>
      </c>
      <c r="R71" s="47">
        <v>0</v>
      </c>
      <c r="S71" s="48">
        <v>0</v>
      </c>
      <c r="T71" s="49">
        <v>0</v>
      </c>
      <c r="U71" s="47">
        <v>0</v>
      </c>
      <c r="V71" s="47">
        <v>0</v>
      </c>
      <c r="W71" s="47">
        <v>0</v>
      </c>
      <c r="X71" s="47">
        <v>112.07239046258027</v>
      </c>
      <c r="Y71" s="47">
        <v>91.911219691534086</v>
      </c>
      <c r="Z71" s="47">
        <v>0</v>
      </c>
      <c r="AA71" s="47">
        <v>0</v>
      </c>
      <c r="AB71" s="47">
        <v>0</v>
      </c>
      <c r="AC71" s="48">
        <v>0</v>
      </c>
      <c r="AD71" s="55">
        <v>0</v>
      </c>
      <c r="AE71" s="47">
        <v>0</v>
      </c>
      <c r="AF71" s="47">
        <v>0</v>
      </c>
      <c r="AG71" s="47">
        <v>0</v>
      </c>
      <c r="AH71" s="47">
        <v>284.62829323829908</v>
      </c>
      <c r="AI71" s="47">
        <v>233.03941508885742</v>
      </c>
      <c r="AJ71" s="47">
        <v>0</v>
      </c>
      <c r="AK71" s="47">
        <v>0</v>
      </c>
      <c r="AL71" s="47">
        <v>0</v>
      </c>
      <c r="AM71" s="47">
        <v>0</v>
      </c>
      <c r="AN71" s="28">
        <f t="shared" si="19"/>
        <v>0</v>
      </c>
      <c r="AO71" s="28">
        <f t="shared" si="20"/>
        <v>0</v>
      </c>
      <c r="AP71" s="28">
        <f t="shared" si="21"/>
        <v>0</v>
      </c>
      <c r="AQ71" s="28">
        <f t="shared" si="22"/>
        <v>0</v>
      </c>
      <c r="AR71" s="28">
        <f t="shared" si="23"/>
        <v>486.83297655967408</v>
      </c>
      <c r="AS71" s="28">
        <f t="shared" si="24"/>
        <v>399.0725861445319</v>
      </c>
      <c r="AT71" s="28">
        <f t="shared" si="25"/>
        <v>0</v>
      </c>
      <c r="AU71" s="28">
        <f t="shared" si="26"/>
        <v>0</v>
      </c>
      <c r="AV71" s="28">
        <f t="shared" si="27"/>
        <v>0</v>
      </c>
      <c r="AW71" s="28">
        <f t="shared" si="28"/>
        <v>0</v>
      </c>
      <c r="AX71" s="28">
        <f t="shared" si="29"/>
        <v>885.90556270420598</v>
      </c>
    </row>
    <row r="72" spans="1:50" x14ac:dyDescent="0.35">
      <c r="A72" s="25" t="s">
        <v>169</v>
      </c>
      <c r="B72" s="25" t="s">
        <v>170</v>
      </c>
      <c r="C72" s="25" t="s">
        <v>201</v>
      </c>
      <c r="D72" s="25" t="s">
        <v>202</v>
      </c>
      <c r="E72" s="80">
        <v>2</v>
      </c>
      <c r="F72" s="32">
        <f t="shared" si="15"/>
        <v>4427.1559110773778</v>
      </c>
      <c r="G72" s="34">
        <f t="shared" si="16"/>
        <v>820.67824550376247</v>
      </c>
      <c r="H72" s="28">
        <f t="shared" si="17"/>
        <v>1019.9180507705718</v>
      </c>
      <c r="I72" s="28">
        <f t="shared" si="18"/>
        <v>2586.5596148030431</v>
      </c>
      <c r="J72" s="49">
        <v>0</v>
      </c>
      <c r="K72" s="47">
        <v>0</v>
      </c>
      <c r="L72" s="47">
        <v>0</v>
      </c>
      <c r="M72" s="47">
        <v>0</v>
      </c>
      <c r="N72" s="47">
        <v>451.25443990488674</v>
      </c>
      <c r="O72" s="47">
        <v>369.42380559887573</v>
      </c>
      <c r="P72" s="47">
        <v>0</v>
      </c>
      <c r="Q72" s="47">
        <v>0</v>
      </c>
      <c r="R72" s="47">
        <v>0</v>
      </c>
      <c r="S72" s="48">
        <v>0</v>
      </c>
      <c r="T72" s="49">
        <v>0</v>
      </c>
      <c r="U72" s="47">
        <v>0</v>
      </c>
      <c r="V72" s="47">
        <v>0</v>
      </c>
      <c r="W72" s="47">
        <v>0</v>
      </c>
      <c r="X72" s="47">
        <v>560.95492792381447</v>
      </c>
      <c r="Y72" s="47">
        <v>458.9631228467573</v>
      </c>
      <c r="Z72" s="47">
        <v>0</v>
      </c>
      <c r="AA72" s="47">
        <v>0</v>
      </c>
      <c r="AB72" s="47">
        <v>0</v>
      </c>
      <c r="AC72" s="48">
        <v>0</v>
      </c>
      <c r="AD72" s="55">
        <v>0</v>
      </c>
      <c r="AE72" s="47">
        <v>0</v>
      </c>
      <c r="AF72" s="47">
        <v>0</v>
      </c>
      <c r="AG72" s="47">
        <v>0</v>
      </c>
      <c r="AH72" s="47">
        <v>1422.5484905805824</v>
      </c>
      <c r="AI72" s="47">
        <v>1164.0111242224607</v>
      </c>
      <c r="AJ72" s="47">
        <v>0</v>
      </c>
      <c r="AK72" s="47">
        <v>0</v>
      </c>
      <c r="AL72" s="47">
        <v>0</v>
      </c>
      <c r="AM72" s="47">
        <v>0</v>
      </c>
      <c r="AN72" s="28">
        <f t="shared" si="19"/>
        <v>0</v>
      </c>
      <c r="AO72" s="28">
        <f t="shared" si="20"/>
        <v>0</v>
      </c>
      <c r="AP72" s="28">
        <f t="shared" si="21"/>
        <v>0</v>
      </c>
      <c r="AQ72" s="28">
        <f t="shared" si="22"/>
        <v>0</v>
      </c>
      <c r="AR72" s="28">
        <f t="shared" si="23"/>
        <v>2434.7578584092835</v>
      </c>
      <c r="AS72" s="28">
        <f t="shared" si="24"/>
        <v>1992.3980526680937</v>
      </c>
      <c r="AT72" s="28">
        <f t="shared" si="25"/>
        <v>0</v>
      </c>
      <c r="AU72" s="28">
        <f t="shared" si="26"/>
        <v>0</v>
      </c>
      <c r="AV72" s="28">
        <f t="shared" si="27"/>
        <v>0</v>
      </c>
      <c r="AW72" s="28">
        <f t="shared" si="28"/>
        <v>0</v>
      </c>
      <c r="AX72" s="28">
        <f t="shared" si="29"/>
        <v>4427.1559110773769</v>
      </c>
    </row>
    <row r="73" spans="1:50" x14ac:dyDescent="0.35">
      <c r="A73" s="25" t="s">
        <v>169</v>
      </c>
      <c r="B73" s="25" t="s">
        <v>170</v>
      </c>
      <c r="C73" s="25" t="s">
        <v>203</v>
      </c>
      <c r="D73" s="25" t="s">
        <v>204</v>
      </c>
      <c r="E73" s="80">
        <v>4</v>
      </c>
      <c r="F73" s="32">
        <f t="shared" ref="F73" si="30">SUM(G73:I73)</f>
        <v>0</v>
      </c>
      <c r="G73" s="34">
        <f t="shared" si="16"/>
        <v>0</v>
      </c>
      <c r="H73" s="28">
        <f t="shared" si="17"/>
        <v>0</v>
      </c>
      <c r="I73" s="28">
        <f t="shared" si="18"/>
        <v>0</v>
      </c>
      <c r="J73" s="49">
        <v>0</v>
      </c>
      <c r="K73" s="47">
        <v>0</v>
      </c>
      <c r="L73" s="47">
        <v>0</v>
      </c>
      <c r="M73" s="47">
        <v>0</v>
      </c>
      <c r="N73" s="47">
        <v>0</v>
      </c>
      <c r="O73" s="47">
        <v>0</v>
      </c>
      <c r="P73" s="47">
        <v>0</v>
      </c>
      <c r="Q73" s="47">
        <v>0</v>
      </c>
      <c r="R73" s="47">
        <v>0</v>
      </c>
      <c r="S73" s="48">
        <v>0</v>
      </c>
      <c r="T73" s="49">
        <v>0</v>
      </c>
      <c r="U73" s="47">
        <v>0</v>
      </c>
      <c r="V73" s="47">
        <v>0</v>
      </c>
      <c r="W73" s="47">
        <v>0</v>
      </c>
      <c r="X73" s="47">
        <v>0</v>
      </c>
      <c r="Y73" s="47">
        <v>0</v>
      </c>
      <c r="Z73" s="47">
        <v>0</v>
      </c>
      <c r="AA73" s="47">
        <v>0</v>
      </c>
      <c r="AB73" s="47">
        <v>0</v>
      </c>
      <c r="AC73" s="48">
        <v>0</v>
      </c>
      <c r="AD73" s="55">
        <v>0</v>
      </c>
      <c r="AE73" s="47">
        <v>0</v>
      </c>
      <c r="AF73" s="47">
        <v>0</v>
      </c>
      <c r="AG73" s="47">
        <v>0</v>
      </c>
      <c r="AH73" s="47">
        <v>0</v>
      </c>
      <c r="AI73" s="47">
        <v>0</v>
      </c>
      <c r="AJ73" s="47">
        <v>0</v>
      </c>
      <c r="AK73" s="47">
        <v>0</v>
      </c>
      <c r="AL73" s="47">
        <v>0</v>
      </c>
      <c r="AM73" s="47">
        <v>0</v>
      </c>
      <c r="AN73" s="28">
        <f t="shared" si="19"/>
        <v>0</v>
      </c>
      <c r="AO73" s="28">
        <f t="shared" si="20"/>
        <v>0</v>
      </c>
      <c r="AP73" s="28">
        <f t="shared" si="21"/>
        <v>0</v>
      </c>
      <c r="AQ73" s="28">
        <f t="shared" si="22"/>
        <v>0</v>
      </c>
      <c r="AR73" s="28">
        <f t="shared" si="23"/>
        <v>0</v>
      </c>
      <c r="AS73" s="28">
        <f t="shared" si="24"/>
        <v>0</v>
      </c>
      <c r="AT73" s="28">
        <f t="shared" si="25"/>
        <v>0</v>
      </c>
      <c r="AU73" s="28">
        <f t="shared" si="26"/>
        <v>0</v>
      </c>
      <c r="AV73" s="28">
        <f t="shared" si="27"/>
        <v>0</v>
      </c>
      <c r="AW73" s="28">
        <f t="shared" si="28"/>
        <v>0</v>
      </c>
      <c r="AX73" s="28">
        <f t="shared" ref="AX73" si="31">SUM(AN73:AW73)</f>
        <v>0</v>
      </c>
    </row>
    <row r="74" spans="1:50" x14ac:dyDescent="0.35">
      <c r="A74" s="130" t="s">
        <v>52</v>
      </c>
      <c r="B74" s="130"/>
      <c r="C74" s="130"/>
      <c r="D74" s="130"/>
      <c r="E74" s="130"/>
      <c r="F74" s="44">
        <f t="shared" ref="F74:AX74" si="32">SUM(F9:F73)</f>
        <v>99999.999999999985</v>
      </c>
      <c r="G74" s="44">
        <f t="shared" si="32"/>
        <v>33248.142503898809</v>
      </c>
      <c r="H74" s="44">
        <f t="shared" si="32"/>
        <v>28909.339958847489</v>
      </c>
      <c r="I74" s="44">
        <f t="shared" si="32"/>
        <v>37842.517537253691</v>
      </c>
      <c r="J74" s="44">
        <f t="shared" si="32"/>
        <v>0</v>
      </c>
      <c r="K74" s="44">
        <f t="shared" si="32"/>
        <v>0</v>
      </c>
      <c r="L74" s="44">
        <f t="shared" si="32"/>
        <v>0</v>
      </c>
      <c r="M74" s="44">
        <f t="shared" si="32"/>
        <v>0</v>
      </c>
      <c r="N74" s="44">
        <f t="shared" si="32"/>
        <v>18284.995938117059</v>
      </c>
      <c r="O74" s="44">
        <f t="shared" si="32"/>
        <v>14963.146565781748</v>
      </c>
      <c r="P74" s="44">
        <f t="shared" si="32"/>
        <v>0</v>
      </c>
      <c r="Q74" s="44">
        <f t="shared" si="32"/>
        <v>0</v>
      </c>
      <c r="R74" s="44">
        <f t="shared" si="32"/>
        <v>0</v>
      </c>
      <c r="S74" s="44">
        <f t="shared" si="32"/>
        <v>0</v>
      </c>
      <c r="T74" s="44">
        <f t="shared" si="32"/>
        <v>0</v>
      </c>
      <c r="U74" s="44">
        <f t="shared" si="32"/>
        <v>0</v>
      </c>
      <c r="V74" s="44">
        <f t="shared" si="32"/>
        <v>0</v>
      </c>
      <c r="W74" s="44">
        <f t="shared" si="32"/>
        <v>0</v>
      </c>
      <c r="X74" s="44">
        <f t="shared" si="32"/>
        <v>15899.455055413575</v>
      </c>
      <c r="Y74" s="44">
        <f t="shared" si="32"/>
        <v>13009.884903433922</v>
      </c>
      <c r="Z74" s="44">
        <f t="shared" si="32"/>
        <v>0</v>
      </c>
      <c r="AA74" s="44">
        <f t="shared" si="32"/>
        <v>0</v>
      </c>
      <c r="AB74" s="44">
        <f t="shared" si="32"/>
        <v>0</v>
      </c>
      <c r="AC74" s="44">
        <f t="shared" si="32"/>
        <v>0</v>
      </c>
      <c r="AD74" s="44">
        <f t="shared" si="32"/>
        <v>0</v>
      </c>
      <c r="AE74" s="44">
        <f t="shared" si="32"/>
        <v>0</v>
      </c>
      <c r="AF74" s="44">
        <f t="shared" si="32"/>
        <v>0</v>
      </c>
      <c r="AG74" s="44">
        <f t="shared" si="32"/>
        <v>0</v>
      </c>
      <c r="AH74" s="44">
        <f t="shared" si="32"/>
        <v>20813.443943050621</v>
      </c>
      <c r="AI74" s="44">
        <f t="shared" si="32"/>
        <v>17029.07359420307</v>
      </c>
      <c r="AJ74" s="44">
        <f t="shared" si="32"/>
        <v>0</v>
      </c>
      <c r="AK74" s="44">
        <f t="shared" si="32"/>
        <v>0</v>
      </c>
      <c r="AL74" s="44">
        <f t="shared" si="32"/>
        <v>0</v>
      </c>
      <c r="AM74" s="44">
        <f t="shared" si="32"/>
        <v>0</v>
      </c>
      <c r="AN74" s="44">
        <f t="shared" si="32"/>
        <v>0</v>
      </c>
      <c r="AO74" s="44">
        <f t="shared" si="32"/>
        <v>0</v>
      </c>
      <c r="AP74" s="44">
        <f t="shared" si="32"/>
        <v>0</v>
      </c>
      <c r="AQ74" s="44">
        <f t="shared" si="32"/>
        <v>0</v>
      </c>
      <c r="AR74" s="44">
        <f t="shared" si="32"/>
        <v>54997.894936581237</v>
      </c>
      <c r="AS74" s="44">
        <f t="shared" si="32"/>
        <v>45002.105063418749</v>
      </c>
      <c r="AT74" s="44">
        <f t="shared" si="32"/>
        <v>0</v>
      </c>
      <c r="AU74" s="44">
        <f t="shared" si="32"/>
        <v>0</v>
      </c>
      <c r="AV74" s="44">
        <f t="shared" si="32"/>
        <v>0</v>
      </c>
      <c r="AW74" s="44">
        <f t="shared" si="32"/>
        <v>0</v>
      </c>
      <c r="AX74" s="44">
        <f t="shared" si="32"/>
        <v>99999.999999999985</v>
      </c>
    </row>
  </sheetData>
  <sheetProtection algorithmName="SHA-512" hashValue="g76fhvOct5fs682P6lNQTkxHYUHW9QI3dhWWstUyhIKJnAU+gLWsbIKYdr+Q38mCtHeA+7y95K9K4In6va8Wpw==" saltValue="LQMUcsrr/q9y2WLLUbRlKg==" spinCount="100000" sheet="1" selectLockedCells="1"/>
  <mergeCells count="2">
    <mergeCell ref="A1:B1"/>
    <mergeCell ref="A74:E74"/>
  </mergeCells>
  <conditionalFormatting sqref="F9:F73">
    <cfRule type="cellIs" dxfId="134" priority="5" operator="greaterThan">
      <formula>#REF!</formula>
    </cfRule>
  </conditionalFormatting>
  <conditionalFormatting sqref="E9:E73">
    <cfRule type="cellIs" dxfId="133" priority="1" operator="equal">
      <formula>4</formula>
    </cfRule>
    <cfRule type="cellIs" dxfId="132" priority="2" operator="equal">
      <formula>3</formula>
    </cfRule>
    <cfRule type="cellIs" dxfId="131" priority="3" operator="equal">
      <formula>2</formula>
    </cfRule>
    <cfRule type="cellIs" dxfId="130" priority="4" operator="equal">
      <formula>1</formula>
    </cfRule>
  </conditionalFormatting>
  <pageMargins left="0.7" right="0.7" top="0.75" bottom="0.75" header="0.3" footer="0.3"/>
  <pageSetup orientation="portrait" horizontalDpi="4294967295" verticalDpi="4294967295"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topLeftCell="A46" zoomScale="85" zoomScaleNormal="85" workbookViewId="0">
      <selection activeCell="L53" sqref="L53"/>
    </sheetView>
  </sheetViews>
  <sheetFormatPr defaultColWidth="8.90625" defaultRowHeight="14.5" x14ac:dyDescent="0.35"/>
  <cols>
    <col min="1" max="2" width="23.453125" customWidth="1"/>
    <col min="4" max="5" width="14.90625" customWidth="1"/>
    <col min="6" max="6" width="22" customWidth="1"/>
    <col min="7" max="7" width="16.453125" customWidth="1"/>
    <col min="8" max="8" width="14.453125" customWidth="1"/>
    <col min="9" max="9" width="20.453125" bestFit="1" customWidth="1"/>
    <col min="50" max="50" width="11.453125" bestFit="1" customWidth="1"/>
  </cols>
  <sheetData>
    <row r="1" spans="1:50" ht="21" x14ac:dyDescent="0.5">
      <c r="A1" s="127" t="s">
        <v>304</v>
      </c>
      <c r="B1" s="127"/>
    </row>
    <row r="2" spans="1:50" ht="18.5" x14ac:dyDescent="0.45">
      <c r="A2" s="57" t="s">
        <v>299</v>
      </c>
      <c r="B2" s="81">
        <f>SUMIFS($F$9:$F$73,$E$9:$E$73,1)</f>
        <v>922.41837746279134</v>
      </c>
    </row>
    <row r="3" spans="1:50" ht="18.5" x14ac:dyDescent="0.45">
      <c r="A3" s="58" t="s">
        <v>300</v>
      </c>
      <c r="B3" s="81">
        <f>SUMIFS($F$9:$F$73,$E$9:$E$73,2)</f>
        <v>52789.029895984466</v>
      </c>
    </row>
    <row r="4" spans="1:50" ht="18.5" x14ac:dyDescent="0.45">
      <c r="A4" s="59" t="s">
        <v>301</v>
      </c>
      <c r="B4" s="81">
        <f>SUMIFS($F$9:$F$73,$E$9:$E$73,3)</f>
        <v>176956.6102273548</v>
      </c>
    </row>
    <row r="5" spans="1:50" ht="18.5" x14ac:dyDescent="0.45">
      <c r="A5" s="60" t="s">
        <v>302</v>
      </c>
      <c r="B5" s="81">
        <f>SUMIFS($F$9:$F$73,$E$9:$E$73,4)</f>
        <v>269331.94149919797</v>
      </c>
    </row>
    <row r="6" spans="1:50" ht="18.5" x14ac:dyDescent="0.45">
      <c r="A6" s="61" t="s">
        <v>303</v>
      </c>
      <c r="B6" s="81">
        <f>SUMIFS($F$9:$F$73,$E$9:$E$73,5)</f>
        <v>0</v>
      </c>
    </row>
    <row r="7" spans="1:50" ht="115.5" customHeight="1" x14ac:dyDescent="0.45">
      <c r="A7" s="13"/>
      <c r="B7" s="13"/>
      <c r="C7" s="13"/>
      <c r="D7" s="13"/>
      <c r="E7" s="13"/>
      <c r="F7" s="13"/>
      <c r="G7" s="13"/>
      <c r="H7" s="13"/>
      <c r="I7" s="13"/>
      <c r="J7" s="15"/>
      <c r="K7" s="14"/>
      <c r="L7" s="14" t="s">
        <v>49</v>
      </c>
      <c r="M7" s="14"/>
      <c r="N7" s="14"/>
      <c r="O7" s="14"/>
      <c r="P7" s="14"/>
      <c r="Q7" s="14"/>
      <c r="R7" s="14"/>
      <c r="S7" s="14"/>
      <c r="T7" s="15"/>
      <c r="U7" s="14"/>
      <c r="V7" s="14"/>
      <c r="W7" s="14"/>
      <c r="X7" s="14"/>
      <c r="Y7" s="14"/>
      <c r="Z7" s="14" t="s">
        <v>50</v>
      </c>
      <c r="AA7" s="14"/>
      <c r="AB7" s="14"/>
      <c r="AC7" s="14"/>
      <c r="AD7" s="15"/>
      <c r="AE7" s="14"/>
      <c r="AF7" s="14"/>
      <c r="AG7" s="14"/>
      <c r="AH7" s="14"/>
      <c r="AI7" s="14" t="s">
        <v>51</v>
      </c>
      <c r="AJ7" s="14"/>
      <c r="AK7" s="14"/>
      <c r="AL7" s="14"/>
      <c r="AM7" s="16"/>
      <c r="AN7" s="14"/>
      <c r="AO7" s="14"/>
      <c r="AP7" s="14"/>
      <c r="AQ7" s="14"/>
      <c r="AR7" s="14"/>
      <c r="AS7" s="14" t="s">
        <v>52</v>
      </c>
      <c r="AT7" s="14"/>
      <c r="AU7" s="14"/>
      <c r="AV7" s="14"/>
      <c r="AW7" s="14"/>
      <c r="AX7" s="14"/>
    </row>
    <row r="8" spans="1:50" ht="56.25" customHeight="1" x14ac:dyDescent="0.45">
      <c r="A8" s="1" t="s">
        <v>53</v>
      </c>
      <c r="B8" s="1" t="s">
        <v>54</v>
      </c>
      <c r="C8" s="1" t="s">
        <v>55</v>
      </c>
      <c r="D8" s="1" t="s">
        <v>56</v>
      </c>
      <c r="E8" s="56" t="s">
        <v>295</v>
      </c>
      <c r="F8" s="17" t="s">
        <v>205</v>
      </c>
      <c r="G8" s="33" t="s">
        <v>49</v>
      </c>
      <c r="H8" s="17" t="s">
        <v>50</v>
      </c>
      <c r="I8" s="17" t="s">
        <v>51</v>
      </c>
      <c r="J8" s="31" t="s">
        <v>57</v>
      </c>
      <c r="K8" s="20" t="s">
        <v>58</v>
      </c>
      <c r="L8" s="20" t="s">
        <v>59</v>
      </c>
      <c r="M8" s="20" t="s">
        <v>60</v>
      </c>
      <c r="N8" s="20" t="s">
        <v>61</v>
      </c>
      <c r="O8" s="20" t="s">
        <v>62</v>
      </c>
      <c r="P8" s="20" t="s">
        <v>64</v>
      </c>
      <c r="Q8" s="20" t="s">
        <v>63</v>
      </c>
      <c r="R8" s="21" t="s">
        <v>66</v>
      </c>
      <c r="S8" s="20" t="s">
        <v>65</v>
      </c>
      <c r="T8" s="30" t="s">
        <v>57</v>
      </c>
      <c r="U8" s="22" t="s">
        <v>58</v>
      </c>
      <c r="V8" s="22" t="s">
        <v>59</v>
      </c>
      <c r="W8" s="22" t="s">
        <v>60</v>
      </c>
      <c r="X8" s="22" t="s">
        <v>61</v>
      </c>
      <c r="Y8" s="22" t="s">
        <v>62</v>
      </c>
      <c r="Z8" s="22" t="s">
        <v>64</v>
      </c>
      <c r="AA8" s="22" t="s">
        <v>63</v>
      </c>
      <c r="AB8" s="23" t="s">
        <v>66</v>
      </c>
      <c r="AC8" s="22" t="s">
        <v>65</v>
      </c>
      <c r="AD8" s="29" t="s">
        <v>57</v>
      </c>
      <c r="AE8" s="20" t="s">
        <v>58</v>
      </c>
      <c r="AF8" s="20" t="s">
        <v>59</v>
      </c>
      <c r="AG8" s="20" t="s">
        <v>60</v>
      </c>
      <c r="AH8" s="20" t="s">
        <v>61</v>
      </c>
      <c r="AI8" s="20" t="s">
        <v>62</v>
      </c>
      <c r="AJ8" s="20" t="s">
        <v>68</v>
      </c>
      <c r="AK8" s="20" t="s">
        <v>67</v>
      </c>
      <c r="AL8" s="20" t="s">
        <v>66</v>
      </c>
      <c r="AM8" s="20" t="s">
        <v>65</v>
      </c>
      <c r="AN8" s="24" t="s">
        <v>57</v>
      </c>
      <c r="AO8" s="24" t="s">
        <v>58</v>
      </c>
      <c r="AP8" s="24" t="s">
        <v>59</v>
      </c>
      <c r="AQ8" s="24" t="s">
        <v>60</v>
      </c>
      <c r="AR8" s="24" t="s">
        <v>61</v>
      </c>
      <c r="AS8" s="24" t="s">
        <v>62</v>
      </c>
      <c r="AT8" s="24" t="s">
        <v>68</v>
      </c>
      <c r="AU8" s="24" t="s">
        <v>67</v>
      </c>
      <c r="AV8" s="24" t="s">
        <v>66</v>
      </c>
      <c r="AW8" s="24" t="s">
        <v>65</v>
      </c>
      <c r="AX8" s="24" t="s">
        <v>52</v>
      </c>
    </row>
    <row r="9" spans="1:50" x14ac:dyDescent="0.35">
      <c r="A9" s="25" t="s">
        <v>69</v>
      </c>
      <c r="B9" s="25" t="s">
        <v>70</v>
      </c>
      <c r="C9" s="25" t="s">
        <v>71</v>
      </c>
      <c r="D9" s="25" t="s">
        <v>72</v>
      </c>
      <c r="E9" s="80">
        <v>3</v>
      </c>
      <c r="F9" s="32">
        <f t="shared" ref="F9:F40" si="0">SUM(G9:I9)</f>
        <v>4419.511063549483</v>
      </c>
      <c r="G9" s="34">
        <f t="shared" ref="G9:G40" si="1">SUM(J9:S9)</f>
        <v>546.01040374132015</v>
      </c>
      <c r="H9" s="28">
        <f t="shared" ref="H9:H40" si="2">SUM(T9:AC9)</f>
        <v>2108.5411783757995</v>
      </c>
      <c r="I9" s="28">
        <f t="shared" ref="I9:I40" si="3">SUM(AD9:AM9)</f>
        <v>1764.9594814323634</v>
      </c>
      <c r="J9" s="49">
        <v>27.355230648362735</v>
      </c>
      <c r="K9" s="47">
        <v>22.978393744624697</v>
      </c>
      <c r="L9" s="47">
        <v>105.0440856897129</v>
      </c>
      <c r="M9" s="47">
        <v>89.72515652662976</v>
      </c>
      <c r="N9" s="47">
        <v>157.56612853456934</v>
      </c>
      <c r="O9" s="47">
        <v>143.34140859742072</v>
      </c>
      <c r="P9" s="47">
        <v>0</v>
      </c>
      <c r="Q9" s="47">
        <v>0</v>
      </c>
      <c r="R9" s="47">
        <v>0</v>
      </c>
      <c r="S9" s="48">
        <v>0</v>
      </c>
      <c r="T9" s="49">
        <v>110.51513181938546</v>
      </c>
      <c r="U9" s="47">
        <v>91.913574978498787</v>
      </c>
      <c r="V9" s="47">
        <v>341.39327849156695</v>
      </c>
      <c r="W9" s="47">
        <v>292.15386332451402</v>
      </c>
      <c r="X9" s="47">
        <v>695.91706769434791</v>
      </c>
      <c r="Y9" s="47">
        <v>576.64826206748648</v>
      </c>
      <c r="Z9" s="47">
        <v>0</v>
      </c>
      <c r="AA9" s="47">
        <v>0</v>
      </c>
      <c r="AB9" s="47">
        <v>0</v>
      </c>
      <c r="AC9" s="48">
        <v>0</v>
      </c>
      <c r="AD9" s="55">
        <v>49.239415167052925</v>
      </c>
      <c r="AE9" s="47">
        <v>43.768369037380381</v>
      </c>
      <c r="AF9" s="47">
        <v>369.84271836586419</v>
      </c>
      <c r="AG9" s="47">
        <v>334.82802313595982</v>
      </c>
      <c r="AH9" s="47">
        <v>480.35785018524962</v>
      </c>
      <c r="AI9" s="47">
        <v>486.92310554085662</v>
      </c>
      <c r="AJ9" s="47">
        <v>0</v>
      </c>
      <c r="AK9" s="47">
        <v>0</v>
      </c>
      <c r="AL9" s="47">
        <v>0</v>
      </c>
      <c r="AM9" s="47">
        <v>0</v>
      </c>
      <c r="AN9" s="28">
        <f t="shared" ref="AN9:AN40" si="4">SUM(J9+T9+AD9)</f>
        <v>187.10977763480111</v>
      </c>
      <c r="AO9" s="28">
        <f t="shared" ref="AO9:AO40" si="5">SUM(K9+U9+AE9)</f>
        <v>158.66033776050386</v>
      </c>
      <c r="AP9" s="28">
        <f t="shared" ref="AP9:AP40" si="6">SUM(L9+V9+AF9)</f>
        <v>816.28008254714405</v>
      </c>
      <c r="AQ9" s="28">
        <f t="shared" ref="AQ9:AQ40" si="7">SUM(M9+W9+AG9)</f>
        <v>716.70704298710359</v>
      </c>
      <c r="AR9" s="28">
        <f t="shared" ref="AR9:AR40" si="8">SUM(N9+X9+AH9)</f>
        <v>1333.8410464141668</v>
      </c>
      <c r="AS9" s="28">
        <f t="shared" ref="AS9:AS40" si="9">SUM(O9+Y9+AI9)</f>
        <v>1206.9127762057637</v>
      </c>
      <c r="AT9" s="28">
        <f t="shared" ref="AT9:AT40" si="10">SUM(P9+Z9+AJ9)</f>
        <v>0</v>
      </c>
      <c r="AU9" s="28">
        <f t="shared" ref="AU9:AU40" si="11">SUM(Q9+AA9+AK9)</f>
        <v>0</v>
      </c>
      <c r="AV9" s="28">
        <f t="shared" ref="AV9:AV40" si="12">SUM(R9+AB9+AL9)</f>
        <v>0</v>
      </c>
      <c r="AW9" s="28">
        <f t="shared" ref="AW9:AW40" si="13">SUM(S9+AC9+AM9)</f>
        <v>0</v>
      </c>
      <c r="AX9" s="28">
        <f t="shared" ref="AX9:AX40" si="14">SUM(AN9:AW9)</f>
        <v>4419.5110635494839</v>
      </c>
    </row>
    <row r="10" spans="1:50" x14ac:dyDescent="0.35">
      <c r="A10" s="25" t="s">
        <v>69</v>
      </c>
      <c r="B10" s="25" t="s">
        <v>70</v>
      </c>
      <c r="C10" s="25" t="s">
        <v>73</v>
      </c>
      <c r="D10" s="25" t="s">
        <v>74</v>
      </c>
      <c r="E10" s="80">
        <v>3</v>
      </c>
      <c r="F10" s="32">
        <f t="shared" si="0"/>
        <v>146.62403627522426</v>
      </c>
      <c r="G10" s="34">
        <f t="shared" si="1"/>
        <v>18.601556840886659</v>
      </c>
      <c r="H10" s="28">
        <f t="shared" si="2"/>
        <v>70.029390459808596</v>
      </c>
      <c r="I10" s="28">
        <f t="shared" si="3"/>
        <v>57.993088974528995</v>
      </c>
      <c r="J10" s="49">
        <v>1.0942092259345093</v>
      </c>
      <c r="K10" s="47">
        <v>1.0942092259345093</v>
      </c>
      <c r="L10" s="47">
        <v>3.2826276778035282</v>
      </c>
      <c r="M10" s="47">
        <v>3.2826276778035282</v>
      </c>
      <c r="N10" s="47">
        <v>5.4710461296725477</v>
      </c>
      <c r="O10" s="47">
        <v>4.3768369037380372</v>
      </c>
      <c r="P10" s="47">
        <v>0</v>
      </c>
      <c r="Q10" s="47">
        <v>0</v>
      </c>
      <c r="R10" s="47">
        <v>0</v>
      </c>
      <c r="S10" s="48">
        <v>0</v>
      </c>
      <c r="T10" s="49">
        <v>3.2826276778035282</v>
      </c>
      <c r="U10" s="47">
        <v>3.2826276778035282</v>
      </c>
      <c r="V10" s="47">
        <v>10.942092259345095</v>
      </c>
      <c r="W10" s="47">
        <v>9.847883033410584</v>
      </c>
      <c r="X10" s="47">
        <v>22.978393744624697</v>
      </c>
      <c r="Y10" s="47">
        <v>19.695766066821168</v>
      </c>
      <c r="Z10" s="47">
        <v>0</v>
      </c>
      <c r="AA10" s="47">
        <v>0</v>
      </c>
      <c r="AB10" s="47">
        <v>0</v>
      </c>
      <c r="AC10" s="48">
        <v>0</v>
      </c>
      <c r="AD10" s="55">
        <v>1.0942092259345093</v>
      </c>
      <c r="AE10" s="47">
        <v>1.0942092259345093</v>
      </c>
      <c r="AF10" s="47">
        <v>12.036301485279603</v>
      </c>
      <c r="AG10" s="47">
        <v>10.942092259345095</v>
      </c>
      <c r="AH10" s="47">
        <v>16.413138389017639</v>
      </c>
      <c r="AI10" s="47">
        <v>16.413138389017639</v>
      </c>
      <c r="AJ10" s="47">
        <v>0</v>
      </c>
      <c r="AK10" s="47">
        <v>0</v>
      </c>
      <c r="AL10" s="47">
        <v>0</v>
      </c>
      <c r="AM10" s="47">
        <v>0</v>
      </c>
      <c r="AN10" s="28">
        <f t="shared" si="4"/>
        <v>5.4710461296725468</v>
      </c>
      <c r="AO10" s="28">
        <f t="shared" si="5"/>
        <v>5.4710461296725468</v>
      </c>
      <c r="AP10" s="28">
        <f t="shared" si="6"/>
        <v>26.261021422428229</v>
      </c>
      <c r="AQ10" s="28">
        <f t="shared" si="7"/>
        <v>24.07260297055921</v>
      </c>
      <c r="AR10" s="28">
        <f t="shared" si="8"/>
        <v>44.862578263314887</v>
      </c>
      <c r="AS10" s="28">
        <f t="shared" si="9"/>
        <v>40.485741359576849</v>
      </c>
      <c r="AT10" s="28">
        <f t="shared" si="10"/>
        <v>0</v>
      </c>
      <c r="AU10" s="28">
        <f t="shared" si="11"/>
        <v>0</v>
      </c>
      <c r="AV10" s="28">
        <f t="shared" si="12"/>
        <v>0</v>
      </c>
      <c r="AW10" s="28">
        <f t="shared" si="13"/>
        <v>0</v>
      </c>
      <c r="AX10" s="28">
        <f t="shared" si="14"/>
        <v>146.62403627522428</v>
      </c>
    </row>
    <row r="11" spans="1:50" x14ac:dyDescent="0.35">
      <c r="A11" s="25" t="s">
        <v>69</v>
      </c>
      <c r="B11" s="25" t="s">
        <v>70</v>
      </c>
      <c r="C11" s="25" t="s">
        <v>75</v>
      </c>
      <c r="D11" s="25" t="s">
        <v>76</v>
      </c>
      <c r="E11" s="80">
        <v>2</v>
      </c>
      <c r="F11" s="32">
        <f t="shared" si="0"/>
        <v>0</v>
      </c>
      <c r="G11" s="34">
        <f t="shared" si="1"/>
        <v>0</v>
      </c>
      <c r="H11" s="28">
        <f t="shared" si="2"/>
        <v>0</v>
      </c>
      <c r="I11" s="28">
        <f t="shared" si="3"/>
        <v>0</v>
      </c>
      <c r="J11" s="49">
        <v>0</v>
      </c>
      <c r="K11" s="47">
        <v>0</v>
      </c>
      <c r="L11" s="47">
        <v>0</v>
      </c>
      <c r="M11" s="47">
        <v>0</v>
      </c>
      <c r="N11" s="47">
        <v>0</v>
      </c>
      <c r="O11" s="47">
        <v>0</v>
      </c>
      <c r="P11" s="47">
        <v>0</v>
      </c>
      <c r="Q11" s="47">
        <v>0</v>
      </c>
      <c r="R11" s="47">
        <v>0</v>
      </c>
      <c r="S11" s="48">
        <v>0</v>
      </c>
      <c r="T11" s="49">
        <v>0</v>
      </c>
      <c r="U11" s="47">
        <v>0</v>
      </c>
      <c r="V11" s="47">
        <v>0</v>
      </c>
      <c r="W11" s="47">
        <v>0</v>
      </c>
      <c r="X11" s="47">
        <v>0</v>
      </c>
      <c r="Y11" s="47">
        <v>0</v>
      </c>
      <c r="Z11" s="47">
        <v>0</v>
      </c>
      <c r="AA11" s="47">
        <v>0</v>
      </c>
      <c r="AB11" s="47">
        <v>0</v>
      </c>
      <c r="AC11" s="48">
        <v>0</v>
      </c>
      <c r="AD11" s="55">
        <v>0</v>
      </c>
      <c r="AE11" s="47">
        <v>0</v>
      </c>
      <c r="AF11" s="47">
        <v>0</v>
      </c>
      <c r="AG11" s="47">
        <v>0</v>
      </c>
      <c r="AH11" s="47">
        <v>0</v>
      </c>
      <c r="AI11" s="47">
        <v>0</v>
      </c>
      <c r="AJ11" s="47">
        <v>0</v>
      </c>
      <c r="AK11" s="47">
        <v>0</v>
      </c>
      <c r="AL11" s="47">
        <v>0</v>
      </c>
      <c r="AM11" s="47">
        <v>0</v>
      </c>
      <c r="AN11" s="28">
        <f t="shared" si="4"/>
        <v>0</v>
      </c>
      <c r="AO11" s="28">
        <f t="shared" si="5"/>
        <v>0</v>
      </c>
      <c r="AP11" s="28">
        <f t="shared" si="6"/>
        <v>0</v>
      </c>
      <c r="AQ11" s="28">
        <f t="shared" si="7"/>
        <v>0</v>
      </c>
      <c r="AR11" s="28">
        <f t="shared" si="8"/>
        <v>0</v>
      </c>
      <c r="AS11" s="28">
        <f t="shared" si="9"/>
        <v>0</v>
      </c>
      <c r="AT11" s="28">
        <f t="shared" si="10"/>
        <v>0</v>
      </c>
      <c r="AU11" s="28">
        <f t="shared" si="11"/>
        <v>0</v>
      </c>
      <c r="AV11" s="28">
        <f t="shared" si="12"/>
        <v>0</v>
      </c>
      <c r="AW11" s="28">
        <f t="shared" si="13"/>
        <v>0</v>
      </c>
      <c r="AX11" s="28">
        <f t="shared" si="14"/>
        <v>0</v>
      </c>
    </row>
    <row r="12" spans="1:50" x14ac:dyDescent="0.35">
      <c r="A12" s="25" t="s">
        <v>69</v>
      </c>
      <c r="B12" s="25" t="s">
        <v>70</v>
      </c>
      <c r="C12" s="25" t="s">
        <v>77</v>
      </c>
      <c r="D12" s="25" t="s">
        <v>78</v>
      </c>
      <c r="E12" s="80">
        <v>2</v>
      </c>
      <c r="F12" s="32">
        <f t="shared" si="0"/>
        <v>881.93263610321446</v>
      </c>
      <c r="G12" s="34">
        <f t="shared" si="1"/>
        <v>108.32671336751643</v>
      </c>
      <c r="H12" s="28">
        <f t="shared" si="2"/>
        <v>420.17634275885155</v>
      </c>
      <c r="I12" s="28">
        <f t="shared" si="3"/>
        <v>353.42957997684653</v>
      </c>
      <c r="J12" s="49">
        <v>5.4710461296725477</v>
      </c>
      <c r="K12" s="47">
        <v>4.3768369037380372</v>
      </c>
      <c r="L12" s="47">
        <v>20.789975292755678</v>
      </c>
      <c r="M12" s="47">
        <v>17.507347614952149</v>
      </c>
      <c r="N12" s="47">
        <v>31.732067552100776</v>
      </c>
      <c r="O12" s="47">
        <v>28.449439874297244</v>
      </c>
      <c r="P12" s="47">
        <v>0</v>
      </c>
      <c r="Q12" s="47">
        <v>0</v>
      </c>
      <c r="R12" s="47">
        <v>0</v>
      </c>
      <c r="S12" s="48">
        <v>0</v>
      </c>
      <c r="T12" s="49">
        <v>21.884184518690191</v>
      </c>
      <c r="U12" s="47">
        <v>18.601556840886662</v>
      </c>
      <c r="V12" s="47">
        <v>67.840972007939584</v>
      </c>
      <c r="W12" s="47">
        <v>57.993088974528995</v>
      </c>
      <c r="X12" s="47">
        <v>138.9645716936827</v>
      </c>
      <c r="Y12" s="47">
        <v>114.89196872312348</v>
      </c>
      <c r="Z12" s="47">
        <v>0</v>
      </c>
      <c r="AA12" s="47">
        <v>0</v>
      </c>
      <c r="AB12" s="47">
        <v>0</v>
      </c>
      <c r="AC12" s="48">
        <v>0</v>
      </c>
      <c r="AD12" s="55">
        <v>9.847883033410584</v>
      </c>
      <c r="AE12" s="47">
        <v>8.7536738074760745</v>
      </c>
      <c r="AF12" s="47">
        <v>74.406227363546648</v>
      </c>
      <c r="AG12" s="47">
        <v>66.746762782005064</v>
      </c>
      <c r="AH12" s="47">
        <v>96.290411882236825</v>
      </c>
      <c r="AI12" s="47">
        <v>97.384621108171345</v>
      </c>
      <c r="AJ12" s="47">
        <v>0</v>
      </c>
      <c r="AK12" s="47">
        <v>0</v>
      </c>
      <c r="AL12" s="47">
        <v>0</v>
      </c>
      <c r="AM12" s="47">
        <v>0</v>
      </c>
      <c r="AN12" s="28">
        <f t="shared" si="4"/>
        <v>37.203113681773324</v>
      </c>
      <c r="AO12" s="28">
        <f t="shared" si="5"/>
        <v>31.732067552100773</v>
      </c>
      <c r="AP12" s="28">
        <f t="shared" si="6"/>
        <v>163.03717466424189</v>
      </c>
      <c r="AQ12" s="28">
        <f t="shared" si="7"/>
        <v>142.2471993714862</v>
      </c>
      <c r="AR12" s="28">
        <f t="shared" si="8"/>
        <v>266.98705112802031</v>
      </c>
      <c r="AS12" s="28">
        <f t="shared" si="9"/>
        <v>240.72602970559205</v>
      </c>
      <c r="AT12" s="28">
        <f t="shared" si="10"/>
        <v>0</v>
      </c>
      <c r="AU12" s="28">
        <f t="shared" si="11"/>
        <v>0</v>
      </c>
      <c r="AV12" s="28">
        <f t="shared" si="12"/>
        <v>0</v>
      </c>
      <c r="AW12" s="28">
        <f t="shared" si="13"/>
        <v>0</v>
      </c>
      <c r="AX12" s="28">
        <f t="shared" si="14"/>
        <v>881.93263610321458</v>
      </c>
    </row>
    <row r="13" spans="1:50" x14ac:dyDescent="0.35">
      <c r="A13" s="25" t="s">
        <v>69</v>
      </c>
      <c r="B13" s="25" t="s">
        <v>70</v>
      </c>
      <c r="C13" s="25" t="s">
        <v>79</v>
      </c>
      <c r="D13" s="25" t="s">
        <v>80</v>
      </c>
      <c r="E13" s="80">
        <v>2</v>
      </c>
      <c r="F13" s="32">
        <f t="shared" si="0"/>
        <v>1141.2602226496933</v>
      </c>
      <c r="G13" s="34">
        <f t="shared" si="1"/>
        <v>141.15299014555171</v>
      </c>
      <c r="H13" s="28">
        <f t="shared" si="2"/>
        <v>544.91619451538565</v>
      </c>
      <c r="I13" s="28">
        <f t="shared" si="3"/>
        <v>455.19103798875597</v>
      </c>
      <c r="J13" s="49">
        <v>7.6594645815415658</v>
      </c>
      <c r="K13" s="47">
        <v>5.4710461296725477</v>
      </c>
      <c r="L13" s="47">
        <v>27.355230648362735</v>
      </c>
      <c r="M13" s="47">
        <v>22.978393744624697</v>
      </c>
      <c r="N13" s="47">
        <v>40.485741359576849</v>
      </c>
      <c r="O13" s="47">
        <v>37.203113681773324</v>
      </c>
      <c r="P13" s="47">
        <v>0</v>
      </c>
      <c r="Q13" s="47">
        <v>0</v>
      </c>
      <c r="R13" s="47">
        <v>0</v>
      </c>
      <c r="S13" s="48">
        <v>0</v>
      </c>
      <c r="T13" s="49">
        <v>28.449439874297244</v>
      </c>
      <c r="U13" s="47">
        <v>24.072602970559206</v>
      </c>
      <c r="V13" s="47">
        <v>88.630947300695269</v>
      </c>
      <c r="W13" s="47">
        <v>75.500436589481154</v>
      </c>
      <c r="X13" s="47">
        <v>179.45031305325952</v>
      </c>
      <c r="Y13" s="47">
        <v>148.8124547270933</v>
      </c>
      <c r="Z13" s="47">
        <v>0</v>
      </c>
      <c r="AA13" s="47">
        <v>0</v>
      </c>
      <c r="AB13" s="47">
        <v>0</v>
      </c>
      <c r="AC13" s="48">
        <v>0</v>
      </c>
      <c r="AD13" s="55">
        <v>13.130510711214113</v>
      </c>
      <c r="AE13" s="47">
        <v>10.942092259345095</v>
      </c>
      <c r="AF13" s="47">
        <v>95.196202656302319</v>
      </c>
      <c r="AG13" s="47">
        <v>86.442528848826242</v>
      </c>
      <c r="AH13" s="47">
        <v>123.64564253059956</v>
      </c>
      <c r="AI13" s="47">
        <v>125.83406098246857</v>
      </c>
      <c r="AJ13" s="47">
        <v>0</v>
      </c>
      <c r="AK13" s="47">
        <v>0</v>
      </c>
      <c r="AL13" s="47">
        <v>0</v>
      </c>
      <c r="AM13" s="47">
        <v>0</v>
      </c>
      <c r="AN13" s="28">
        <f t="shared" si="4"/>
        <v>49.239415167052925</v>
      </c>
      <c r="AO13" s="28">
        <f t="shared" si="5"/>
        <v>40.485741359576849</v>
      </c>
      <c r="AP13" s="28">
        <f t="shared" si="6"/>
        <v>211.18238060536032</v>
      </c>
      <c r="AQ13" s="28">
        <f t="shared" si="7"/>
        <v>184.92135918293209</v>
      </c>
      <c r="AR13" s="28">
        <f t="shared" si="8"/>
        <v>343.58169694343593</v>
      </c>
      <c r="AS13" s="28">
        <f t="shared" si="9"/>
        <v>311.84962939133516</v>
      </c>
      <c r="AT13" s="28">
        <f t="shared" si="10"/>
        <v>0</v>
      </c>
      <c r="AU13" s="28">
        <f t="shared" si="11"/>
        <v>0</v>
      </c>
      <c r="AV13" s="28">
        <f t="shared" si="12"/>
        <v>0</v>
      </c>
      <c r="AW13" s="28">
        <f t="shared" si="13"/>
        <v>0</v>
      </c>
      <c r="AX13" s="28">
        <f t="shared" si="14"/>
        <v>1141.2602226496933</v>
      </c>
    </row>
    <row r="14" spans="1:50" x14ac:dyDescent="0.35">
      <c r="A14" s="25" t="s">
        <v>69</v>
      </c>
      <c r="B14" s="25" t="s">
        <v>70</v>
      </c>
      <c r="C14" s="25" t="s">
        <v>81</v>
      </c>
      <c r="D14" s="25" t="s">
        <v>82</v>
      </c>
      <c r="E14" s="80">
        <v>3</v>
      </c>
      <c r="F14" s="32">
        <f t="shared" si="0"/>
        <v>146.62403627522426</v>
      </c>
      <c r="G14" s="34">
        <f t="shared" si="1"/>
        <v>18.601556840886659</v>
      </c>
      <c r="H14" s="28">
        <f t="shared" si="2"/>
        <v>70.029390459808596</v>
      </c>
      <c r="I14" s="28">
        <f t="shared" si="3"/>
        <v>57.993088974528995</v>
      </c>
      <c r="J14" s="49">
        <v>1.0942092259345093</v>
      </c>
      <c r="K14" s="47">
        <v>1.0942092259345093</v>
      </c>
      <c r="L14" s="47">
        <v>3.2826276778035282</v>
      </c>
      <c r="M14" s="47">
        <v>3.2826276778035282</v>
      </c>
      <c r="N14" s="47">
        <v>5.4710461296725477</v>
      </c>
      <c r="O14" s="47">
        <v>4.3768369037380372</v>
      </c>
      <c r="P14" s="47">
        <v>0</v>
      </c>
      <c r="Q14" s="47">
        <v>0</v>
      </c>
      <c r="R14" s="47">
        <v>0</v>
      </c>
      <c r="S14" s="48">
        <v>0</v>
      </c>
      <c r="T14" s="49">
        <v>3.2826276778035282</v>
      </c>
      <c r="U14" s="47">
        <v>3.2826276778035282</v>
      </c>
      <c r="V14" s="47">
        <v>10.942092259345095</v>
      </c>
      <c r="W14" s="47">
        <v>9.847883033410584</v>
      </c>
      <c r="X14" s="47">
        <v>22.978393744624697</v>
      </c>
      <c r="Y14" s="47">
        <v>19.695766066821168</v>
      </c>
      <c r="Z14" s="47">
        <v>0</v>
      </c>
      <c r="AA14" s="47">
        <v>0</v>
      </c>
      <c r="AB14" s="47">
        <v>0</v>
      </c>
      <c r="AC14" s="48">
        <v>0</v>
      </c>
      <c r="AD14" s="55">
        <v>1.0942092259345093</v>
      </c>
      <c r="AE14" s="47">
        <v>1.0942092259345093</v>
      </c>
      <c r="AF14" s="47">
        <v>12.036301485279603</v>
      </c>
      <c r="AG14" s="47">
        <v>10.942092259345095</v>
      </c>
      <c r="AH14" s="47">
        <v>16.413138389017639</v>
      </c>
      <c r="AI14" s="47">
        <v>16.413138389017639</v>
      </c>
      <c r="AJ14" s="47">
        <v>0</v>
      </c>
      <c r="AK14" s="47">
        <v>0</v>
      </c>
      <c r="AL14" s="47">
        <v>0</v>
      </c>
      <c r="AM14" s="47">
        <v>0</v>
      </c>
      <c r="AN14" s="28">
        <f t="shared" si="4"/>
        <v>5.4710461296725468</v>
      </c>
      <c r="AO14" s="28">
        <f t="shared" si="5"/>
        <v>5.4710461296725468</v>
      </c>
      <c r="AP14" s="28">
        <f t="shared" si="6"/>
        <v>26.261021422428229</v>
      </c>
      <c r="AQ14" s="28">
        <f t="shared" si="7"/>
        <v>24.07260297055921</v>
      </c>
      <c r="AR14" s="28">
        <f t="shared" si="8"/>
        <v>44.862578263314887</v>
      </c>
      <c r="AS14" s="28">
        <f t="shared" si="9"/>
        <v>40.485741359576849</v>
      </c>
      <c r="AT14" s="28">
        <f t="shared" si="10"/>
        <v>0</v>
      </c>
      <c r="AU14" s="28">
        <f t="shared" si="11"/>
        <v>0</v>
      </c>
      <c r="AV14" s="28">
        <f t="shared" si="12"/>
        <v>0</v>
      </c>
      <c r="AW14" s="28">
        <f t="shared" si="13"/>
        <v>0</v>
      </c>
      <c r="AX14" s="28">
        <f t="shared" si="14"/>
        <v>146.62403627522428</v>
      </c>
    </row>
    <row r="15" spans="1:50" x14ac:dyDescent="0.35">
      <c r="A15" s="25" t="s">
        <v>69</v>
      </c>
      <c r="B15" s="25" t="s">
        <v>70</v>
      </c>
      <c r="C15" s="25" t="s">
        <v>83</v>
      </c>
      <c r="D15" s="25" t="s">
        <v>84</v>
      </c>
      <c r="E15" s="80">
        <v>4</v>
      </c>
      <c r="F15" s="32">
        <f t="shared" si="0"/>
        <v>4805.7669203043661</v>
      </c>
      <c r="G15" s="34">
        <f t="shared" si="1"/>
        <v>593.06140045650409</v>
      </c>
      <c r="H15" s="28">
        <f t="shared" si="2"/>
        <v>2293.462537558732</v>
      </c>
      <c r="I15" s="28">
        <f t="shared" si="3"/>
        <v>1919.2429822891295</v>
      </c>
      <c r="J15" s="49">
        <v>30.637858326166263</v>
      </c>
      <c r="K15" s="47">
        <v>24.072602970559206</v>
      </c>
      <c r="L15" s="47">
        <v>113.79775949718898</v>
      </c>
      <c r="M15" s="47">
        <v>97.384621108171345</v>
      </c>
      <c r="N15" s="47">
        <v>170.69663924578347</v>
      </c>
      <c r="O15" s="47">
        <v>156.47191930863485</v>
      </c>
      <c r="P15" s="47">
        <v>0</v>
      </c>
      <c r="Q15" s="47">
        <v>0</v>
      </c>
      <c r="R15" s="47">
        <v>0</v>
      </c>
      <c r="S15" s="48">
        <v>0</v>
      </c>
      <c r="T15" s="49">
        <v>120.36301485279604</v>
      </c>
      <c r="U15" s="47">
        <v>99.573039560040357</v>
      </c>
      <c r="V15" s="47">
        <v>372.03113681773317</v>
      </c>
      <c r="W15" s="47">
        <v>317.32067552100773</v>
      </c>
      <c r="X15" s="47">
        <v>757.19278434668058</v>
      </c>
      <c r="Y15" s="47">
        <v>626.9818864604739</v>
      </c>
      <c r="Z15" s="47">
        <v>0</v>
      </c>
      <c r="AA15" s="47">
        <v>0</v>
      </c>
      <c r="AB15" s="47">
        <v>0</v>
      </c>
      <c r="AC15" s="48">
        <v>0</v>
      </c>
      <c r="AD15" s="55">
        <v>53.616252070790964</v>
      </c>
      <c r="AE15" s="47">
        <v>48.145205941118412</v>
      </c>
      <c r="AF15" s="47">
        <v>401.57478591796496</v>
      </c>
      <c r="AG15" s="47">
        <v>364.37167223619161</v>
      </c>
      <c r="AH15" s="47">
        <v>521.93780077076099</v>
      </c>
      <c r="AI15" s="47">
        <v>529.59726535230254</v>
      </c>
      <c r="AJ15" s="47">
        <v>0</v>
      </c>
      <c r="AK15" s="47">
        <v>0</v>
      </c>
      <c r="AL15" s="47">
        <v>0</v>
      </c>
      <c r="AM15" s="47">
        <v>0</v>
      </c>
      <c r="AN15" s="28">
        <f t="shared" si="4"/>
        <v>204.61712524975326</v>
      </c>
      <c r="AO15" s="28">
        <f t="shared" si="5"/>
        <v>171.79084847171796</v>
      </c>
      <c r="AP15" s="28">
        <f t="shared" si="6"/>
        <v>887.40368223288715</v>
      </c>
      <c r="AQ15" s="28">
        <f t="shared" si="7"/>
        <v>779.07696886537065</v>
      </c>
      <c r="AR15" s="28">
        <f t="shared" si="8"/>
        <v>1449.827224363225</v>
      </c>
      <c r="AS15" s="28">
        <f t="shared" si="9"/>
        <v>1313.0510711214113</v>
      </c>
      <c r="AT15" s="28">
        <f t="shared" si="10"/>
        <v>0</v>
      </c>
      <c r="AU15" s="28">
        <f t="shared" si="11"/>
        <v>0</v>
      </c>
      <c r="AV15" s="28">
        <f t="shared" si="12"/>
        <v>0</v>
      </c>
      <c r="AW15" s="28">
        <f t="shared" si="13"/>
        <v>0</v>
      </c>
      <c r="AX15" s="28">
        <f t="shared" si="14"/>
        <v>4805.7669203043652</v>
      </c>
    </row>
    <row r="16" spans="1:50" x14ac:dyDescent="0.35">
      <c r="A16" s="25" t="s">
        <v>69</v>
      </c>
      <c r="B16" s="25" t="s">
        <v>70</v>
      </c>
      <c r="C16" s="25" t="s">
        <v>85</v>
      </c>
      <c r="D16" s="25" t="s">
        <v>86</v>
      </c>
      <c r="E16" s="80">
        <v>4</v>
      </c>
      <c r="F16" s="32">
        <f t="shared" si="0"/>
        <v>442.06052727754178</v>
      </c>
      <c r="G16" s="34">
        <f t="shared" si="1"/>
        <v>54.71046129672547</v>
      </c>
      <c r="H16" s="28">
        <f t="shared" si="2"/>
        <v>211.18238060536029</v>
      </c>
      <c r="I16" s="28">
        <f t="shared" si="3"/>
        <v>176.16768537545602</v>
      </c>
      <c r="J16" s="49">
        <v>3.2826276778035282</v>
      </c>
      <c r="K16" s="47">
        <v>2.1884184518690186</v>
      </c>
      <c r="L16" s="47">
        <v>10.942092259345095</v>
      </c>
      <c r="M16" s="47">
        <v>8.7536738074760745</v>
      </c>
      <c r="N16" s="47">
        <v>15.318929163083132</v>
      </c>
      <c r="O16" s="47">
        <v>14.224719937148622</v>
      </c>
      <c r="P16" s="47">
        <v>0</v>
      </c>
      <c r="Q16" s="47">
        <v>0</v>
      </c>
      <c r="R16" s="47">
        <v>0</v>
      </c>
      <c r="S16" s="48">
        <v>0</v>
      </c>
      <c r="T16" s="49">
        <v>10.942092259345095</v>
      </c>
      <c r="U16" s="47">
        <v>8.7536738074760745</v>
      </c>
      <c r="V16" s="47">
        <v>33.920486003969792</v>
      </c>
      <c r="W16" s="47">
        <v>29.543649100231754</v>
      </c>
      <c r="X16" s="47">
        <v>70.029390459808596</v>
      </c>
      <c r="Y16" s="47">
        <v>57.993088974528995</v>
      </c>
      <c r="Z16" s="47">
        <v>0</v>
      </c>
      <c r="AA16" s="47">
        <v>0</v>
      </c>
      <c r="AB16" s="47">
        <v>0</v>
      </c>
      <c r="AC16" s="48">
        <v>0</v>
      </c>
      <c r="AD16" s="55">
        <v>4.3768369037380372</v>
      </c>
      <c r="AE16" s="47">
        <v>4.3768369037380372</v>
      </c>
      <c r="AF16" s="47">
        <v>37.203113681773324</v>
      </c>
      <c r="AG16" s="47">
        <v>33.920486003969792</v>
      </c>
      <c r="AH16" s="47">
        <v>48.145205941118412</v>
      </c>
      <c r="AI16" s="47">
        <v>48.145205941118412</v>
      </c>
      <c r="AJ16" s="47">
        <v>0</v>
      </c>
      <c r="AK16" s="47">
        <v>0</v>
      </c>
      <c r="AL16" s="47">
        <v>0</v>
      </c>
      <c r="AM16" s="47">
        <v>0</v>
      </c>
      <c r="AN16" s="28">
        <f t="shared" si="4"/>
        <v>18.601556840886662</v>
      </c>
      <c r="AO16" s="28">
        <f t="shared" si="5"/>
        <v>15.31892916308313</v>
      </c>
      <c r="AP16" s="28">
        <f t="shared" si="6"/>
        <v>82.065691945088219</v>
      </c>
      <c r="AQ16" s="28">
        <f t="shared" si="7"/>
        <v>72.217808911677622</v>
      </c>
      <c r="AR16" s="28">
        <f t="shared" si="8"/>
        <v>133.49352556401013</v>
      </c>
      <c r="AS16" s="28">
        <f t="shared" si="9"/>
        <v>120.36301485279603</v>
      </c>
      <c r="AT16" s="28">
        <f t="shared" si="10"/>
        <v>0</v>
      </c>
      <c r="AU16" s="28">
        <f t="shared" si="11"/>
        <v>0</v>
      </c>
      <c r="AV16" s="28">
        <f t="shared" si="12"/>
        <v>0</v>
      </c>
      <c r="AW16" s="28">
        <f t="shared" si="13"/>
        <v>0</v>
      </c>
      <c r="AX16" s="28">
        <f t="shared" si="14"/>
        <v>442.06052727754178</v>
      </c>
    </row>
    <row r="17" spans="1:50" x14ac:dyDescent="0.35">
      <c r="A17" s="25" t="s">
        <v>69</v>
      </c>
      <c r="B17" s="25" t="s">
        <v>70</v>
      </c>
      <c r="C17" s="25" t="s">
        <v>87</v>
      </c>
      <c r="D17" s="25" t="s">
        <v>88</v>
      </c>
      <c r="E17" s="80">
        <v>4</v>
      </c>
      <c r="F17" s="32">
        <f t="shared" si="0"/>
        <v>442.06052727754178</v>
      </c>
      <c r="G17" s="34">
        <f t="shared" si="1"/>
        <v>54.71046129672547</v>
      </c>
      <c r="H17" s="28">
        <f t="shared" si="2"/>
        <v>211.18238060536029</v>
      </c>
      <c r="I17" s="28">
        <f t="shared" si="3"/>
        <v>176.16768537545602</v>
      </c>
      <c r="J17" s="49">
        <v>3.2826276778035282</v>
      </c>
      <c r="K17" s="47">
        <v>2.1884184518690186</v>
      </c>
      <c r="L17" s="47">
        <v>10.942092259345095</v>
      </c>
      <c r="M17" s="47">
        <v>8.7536738074760745</v>
      </c>
      <c r="N17" s="47">
        <v>15.318929163083132</v>
      </c>
      <c r="O17" s="47">
        <v>14.224719937148622</v>
      </c>
      <c r="P17" s="47">
        <v>0</v>
      </c>
      <c r="Q17" s="47">
        <v>0</v>
      </c>
      <c r="R17" s="47">
        <v>0</v>
      </c>
      <c r="S17" s="48">
        <v>0</v>
      </c>
      <c r="T17" s="49">
        <v>10.942092259345095</v>
      </c>
      <c r="U17" s="47">
        <v>8.7536738074760745</v>
      </c>
      <c r="V17" s="47">
        <v>33.920486003969792</v>
      </c>
      <c r="W17" s="47">
        <v>29.543649100231754</v>
      </c>
      <c r="X17" s="47">
        <v>70.029390459808596</v>
      </c>
      <c r="Y17" s="47">
        <v>57.993088974528995</v>
      </c>
      <c r="Z17" s="47">
        <v>0</v>
      </c>
      <c r="AA17" s="47">
        <v>0</v>
      </c>
      <c r="AB17" s="47">
        <v>0</v>
      </c>
      <c r="AC17" s="48">
        <v>0</v>
      </c>
      <c r="AD17" s="55">
        <v>4.3768369037380372</v>
      </c>
      <c r="AE17" s="47">
        <v>4.3768369037380372</v>
      </c>
      <c r="AF17" s="47">
        <v>37.203113681773324</v>
      </c>
      <c r="AG17" s="47">
        <v>33.920486003969792</v>
      </c>
      <c r="AH17" s="47">
        <v>48.145205941118412</v>
      </c>
      <c r="AI17" s="47">
        <v>48.145205941118412</v>
      </c>
      <c r="AJ17" s="47">
        <v>0</v>
      </c>
      <c r="AK17" s="47">
        <v>0</v>
      </c>
      <c r="AL17" s="47">
        <v>0</v>
      </c>
      <c r="AM17" s="47">
        <v>0</v>
      </c>
      <c r="AN17" s="28">
        <f t="shared" si="4"/>
        <v>18.601556840886662</v>
      </c>
      <c r="AO17" s="28">
        <f t="shared" si="5"/>
        <v>15.31892916308313</v>
      </c>
      <c r="AP17" s="28">
        <f t="shared" si="6"/>
        <v>82.065691945088219</v>
      </c>
      <c r="AQ17" s="28">
        <f t="shared" si="7"/>
        <v>72.217808911677622</v>
      </c>
      <c r="AR17" s="28">
        <f t="shared" si="8"/>
        <v>133.49352556401013</v>
      </c>
      <c r="AS17" s="28">
        <f t="shared" si="9"/>
        <v>120.36301485279603</v>
      </c>
      <c r="AT17" s="28">
        <f t="shared" si="10"/>
        <v>0</v>
      </c>
      <c r="AU17" s="28">
        <f t="shared" si="11"/>
        <v>0</v>
      </c>
      <c r="AV17" s="28">
        <f t="shared" si="12"/>
        <v>0</v>
      </c>
      <c r="AW17" s="28">
        <f t="shared" si="13"/>
        <v>0</v>
      </c>
      <c r="AX17" s="28">
        <f t="shared" si="14"/>
        <v>442.06052727754178</v>
      </c>
    </row>
    <row r="18" spans="1:50" x14ac:dyDescent="0.35">
      <c r="A18" s="25" t="s">
        <v>69</v>
      </c>
      <c r="B18" s="25" t="s">
        <v>70</v>
      </c>
      <c r="C18" s="25" t="s">
        <v>89</v>
      </c>
      <c r="D18" s="25" t="s">
        <v>90</v>
      </c>
      <c r="E18" s="80">
        <v>4</v>
      </c>
      <c r="F18" s="32">
        <f t="shared" si="0"/>
        <v>20624.749699639568</v>
      </c>
      <c r="G18" s="34">
        <f t="shared" si="1"/>
        <v>2548.4132872014725</v>
      </c>
      <c r="H18" s="28">
        <f t="shared" si="2"/>
        <v>9842.4119872809115</v>
      </c>
      <c r="I18" s="28">
        <f t="shared" si="3"/>
        <v>8233.9244251571836</v>
      </c>
      <c r="J18" s="49">
        <v>130.21089788620662</v>
      </c>
      <c r="K18" s="47">
        <v>105.0440856897129</v>
      </c>
      <c r="L18" s="47">
        <v>489.11152399272572</v>
      </c>
      <c r="M18" s="47">
        <v>420.1763427588516</v>
      </c>
      <c r="N18" s="47">
        <v>733.12018137612131</v>
      </c>
      <c r="O18" s="47">
        <v>670.75025549785425</v>
      </c>
      <c r="P18" s="47">
        <v>0</v>
      </c>
      <c r="Q18" s="47">
        <v>0</v>
      </c>
      <c r="R18" s="47">
        <v>0</v>
      </c>
      <c r="S18" s="48">
        <v>0</v>
      </c>
      <c r="T18" s="49">
        <v>516.46675464108853</v>
      </c>
      <c r="U18" s="47">
        <v>427.83580734039316</v>
      </c>
      <c r="V18" s="47">
        <v>1595.3570514125147</v>
      </c>
      <c r="W18" s="47">
        <v>1361.1962770625296</v>
      </c>
      <c r="X18" s="47">
        <v>3249.8014010254929</v>
      </c>
      <c r="Y18" s="47">
        <v>2691.754695798893</v>
      </c>
      <c r="Z18" s="47">
        <v>0</v>
      </c>
      <c r="AA18" s="47">
        <v>0</v>
      </c>
      <c r="AB18" s="47">
        <v>0</v>
      </c>
      <c r="AC18" s="48">
        <v>0</v>
      </c>
      <c r="AD18" s="55">
        <v>228.68972822031247</v>
      </c>
      <c r="AE18" s="47">
        <v>206.80554370162227</v>
      </c>
      <c r="AF18" s="47">
        <v>1724.4737400727868</v>
      </c>
      <c r="AG18" s="47">
        <v>1562.5307746344793</v>
      </c>
      <c r="AH18" s="47">
        <v>2240.9404947138751</v>
      </c>
      <c r="AI18" s="47">
        <v>2270.484143814107</v>
      </c>
      <c r="AJ18" s="47">
        <v>0</v>
      </c>
      <c r="AK18" s="47">
        <v>0</v>
      </c>
      <c r="AL18" s="47">
        <v>0</v>
      </c>
      <c r="AM18" s="47">
        <v>0</v>
      </c>
      <c r="AN18" s="28">
        <f t="shared" si="4"/>
        <v>875.36738074760751</v>
      </c>
      <c r="AO18" s="28">
        <f t="shared" si="5"/>
        <v>739.68543673172826</v>
      </c>
      <c r="AP18" s="28">
        <f t="shared" si="6"/>
        <v>3808.942315478027</v>
      </c>
      <c r="AQ18" s="28">
        <f t="shared" si="7"/>
        <v>3343.9033944558605</v>
      </c>
      <c r="AR18" s="28">
        <f t="shared" si="8"/>
        <v>6223.8620771154892</v>
      </c>
      <c r="AS18" s="28">
        <f t="shared" si="9"/>
        <v>5632.9890951108537</v>
      </c>
      <c r="AT18" s="28">
        <f t="shared" si="10"/>
        <v>0</v>
      </c>
      <c r="AU18" s="28">
        <f t="shared" si="11"/>
        <v>0</v>
      </c>
      <c r="AV18" s="28">
        <f t="shared" si="12"/>
        <v>0</v>
      </c>
      <c r="AW18" s="28">
        <f t="shared" si="13"/>
        <v>0</v>
      </c>
      <c r="AX18" s="28">
        <f t="shared" si="14"/>
        <v>20624.749699639568</v>
      </c>
    </row>
    <row r="19" spans="1:50" x14ac:dyDescent="0.35">
      <c r="A19" s="25" t="s">
        <v>69</v>
      </c>
      <c r="B19" s="25" t="s">
        <v>70</v>
      </c>
      <c r="C19" s="25" t="s">
        <v>91</v>
      </c>
      <c r="D19" s="25" t="s">
        <v>92</v>
      </c>
      <c r="E19" s="80">
        <v>4</v>
      </c>
      <c r="F19" s="32">
        <f t="shared" si="0"/>
        <v>8839.0221270989659</v>
      </c>
      <c r="G19" s="34">
        <f t="shared" si="1"/>
        <v>1093.1150167085748</v>
      </c>
      <c r="H19" s="28">
        <f t="shared" si="2"/>
        <v>4218.1765659775338</v>
      </c>
      <c r="I19" s="28">
        <f t="shared" si="3"/>
        <v>3527.7305444128583</v>
      </c>
      <c r="J19" s="49">
        <v>55.804670522659983</v>
      </c>
      <c r="K19" s="47">
        <v>44.86257826331488</v>
      </c>
      <c r="L19" s="47">
        <v>210.0881713794258</v>
      </c>
      <c r="M19" s="47">
        <v>180.54452227919404</v>
      </c>
      <c r="N19" s="47">
        <v>314.0380478432042</v>
      </c>
      <c r="O19" s="47">
        <v>287.77702642077594</v>
      </c>
      <c r="P19" s="47">
        <v>0</v>
      </c>
      <c r="Q19" s="47">
        <v>0</v>
      </c>
      <c r="R19" s="47">
        <v>0</v>
      </c>
      <c r="S19" s="48">
        <v>0</v>
      </c>
      <c r="T19" s="49">
        <v>221.03026363877092</v>
      </c>
      <c r="U19" s="47">
        <v>183.82714995699757</v>
      </c>
      <c r="V19" s="47">
        <v>683.88076620906838</v>
      </c>
      <c r="W19" s="47">
        <v>583.21351742309344</v>
      </c>
      <c r="X19" s="47">
        <v>1392.9283446146305</v>
      </c>
      <c r="Y19" s="47">
        <v>1153.296524134973</v>
      </c>
      <c r="Z19" s="47">
        <v>0</v>
      </c>
      <c r="AA19" s="47">
        <v>0</v>
      </c>
      <c r="AB19" s="47">
        <v>0</v>
      </c>
      <c r="AC19" s="48">
        <v>0</v>
      </c>
      <c r="AD19" s="55">
        <v>97.384621108171345</v>
      </c>
      <c r="AE19" s="47">
        <v>88.630947300695269</v>
      </c>
      <c r="AF19" s="47">
        <v>738.59122750579388</v>
      </c>
      <c r="AG19" s="47">
        <v>669.65604627191965</v>
      </c>
      <c r="AH19" s="47">
        <v>960.71570037049923</v>
      </c>
      <c r="AI19" s="47">
        <v>972.75200185577887</v>
      </c>
      <c r="AJ19" s="47">
        <v>0</v>
      </c>
      <c r="AK19" s="47">
        <v>0</v>
      </c>
      <c r="AL19" s="47">
        <v>0</v>
      </c>
      <c r="AM19" s="47">
        <v>0</v>
      </c>
      <c r="AN19" s="28">
        <f t="shared" si="4"/>
        <v>374.21955526960227</v>
      </c>
      <c r="AO19" s="28">
        <f t="shared" si="5"/>
        <v>317.32067552100773</v>
      </c>
      <c r="AP19" s="28">
        <f t="shared" si="6"/>
        <v>1632.5601650942881</v>
      </c>
      <c r="AQ19" s="28">
        <f t="shared" si="7"/>
        <v>1433.4140859742072</v>
      </c>
      <c r="AR19" s="28">
        <f t="shared" si="8"/>
        <v>2667.6820928283341</v>
      </c>
      <c r="AS19" s="28">
        <f t="shared" si="9"/>
        <v>2413.8255524115275</v>
      </c>
      <c r="AT19" s="28">
        <f t="shared" si="10"/>
        <v>0</v>
      </c>
      <c r="AU19" s="28">
        <f t="shared" si="11"/>
        <v>0</v>
      </c>
      <c r="AV19" s="28">
        <f t="shared" si="12"/>
        <v>0</v>
      </c>
      <c r="AW19" s="28">
        <f t="shared" si="13"/>
        <v>0</v>
      </c>
      <c r="AX19" s="28">
        <f t="shared" si="14"/>
        <v>8839.0221270989678</v>
      </c>
    </row>
    <row r="20" spans="1:50" x14ac:dyDescent="0.35">
      <c r="A20" s="25" t="s">
        <v>69</v>
      </c>
      <c r="B20" s="25" t="s">
        <v>70</v>
      </c>
      <c r="C20" s="25" t="s">
        <v>93</v>
      </c>
      <c r="D20" s="25" t="s">
        <v>94</v>
      </c>
      <c r="E20" s="80">
        <v>3</v>
      </c>
      <c r="F20" s="32">
        <f t="shared" si="0"/>
        <v>550.38724064505823</v>
      </c>
      <c r="G20" s="34">
        <f t="shared" si="1"/>
        <v>67.840972007939584</v>
      </c>
      <c r="H20" s="28">
        <f t="shared" si="2"/>
        <v>262.61021422428223</v>
      </c>
      <c r="I20" s="28">
        <f t="shared" si="3"/>
        <v>219.9360544128364</v>
      </c>
      <c r="J20" s="49">
        <v>3.2826276778035282</v>
      </c>
      <c r="K20" s="47">
        <v>3.2826276778035282</v>
      </c>
      <c r="L20" s="47">
        <v>13.130510711214113</v>
      </c>
      <c r="M20" s="47">
        <v>10.942092259345095</v>
      </c>
      <c r="N20" s="47">
        <v>19.695766066821168</v>
      </c>
      <c r="O20" s="47">
        <v>17.507347614952149</v>
      </c>
      <c r="P20" s="47">
        <v>0</v>
      </c>
      <c r="Q20" s="47">
        <v>0</v>
      </c>
      <c r="R20" s="47">
        <v>0</v>
      </c>
      <c r="S20" s="48">
        <v>0</v>
      </c>
      <c r="T20" s="49">
        <v>14.224719937148622</v>
      </c>
      <c r="U20" s="47">
        <v>10.942092259345095</v>
      </c>
      <c r="V20" s="47">
        <v>42.674159811445868</v>
      </c>
      <c r="W20" s="47">
        <v>36.108904455838811</v>
      </c>
      <c r="X20" s="47">
        <v>86.442528848826242</v>
      </c>
      <c r="Y20" s="47">
        <v>72.217808911677622</v>
      </c>
      <c r="Z20" s="47">
        <v>0</v>
      </c>
      <c r="AA20" s="47">
        <v>0</v>
      </c>
      <c r="AB20" s="47">
        <v>0</v>
      </c>
      <c r="AC20" s="48">
        <v>0</v>
      </c>
      <c r="AD20" s="55">
        <v>6.5652553556070563</v>
      </c>
      <c r="AE20" s="47">
        <v>5.4710461296725477</v>
      </c>
      <c r="AF20" s="47">
        <v>45.956787489249393</v>
      </c>
      <c r="AG20" s="47">
        <v>41.579950585511355</v>
      </c>
      <c r="AH20" s="47">
        <v>60.181507426398021</v>
      </c>
      <c r="AI20" s="47">
        <v>60.181507426398021</v>
      </c>
      <c r="AJ20" s="47">
        <v>0</v>
      </c>
      <c r="AK20" s="47">
        <v>0</v>
      </c>
      <c r="AL20" s="47">
        <v>0</v>
      </c>
      <c r="AM20" s="47">
        <v>0</v>
      </c>
      <c r="AN20" s="28">
        <f t="shared" si="4"/>
        <v>24.072602970559206</v>
      </c>
      <c r="AO20" s="28">
        <f t="shared" si="5"/>
        <v>19.695766066821172</v>
      </c>
      <c r="AP20" s="28">
        <f t="shared" si="6"/>
        <v>101.76145801190938</v>
      </c>
      <c r="AQ20" s="28">
        <f t="shared" si="7"/>
        <v>88.630947300695254</v>
      </c>
      <c r="AR20" s="28">
        <f t="shared" si="8"/>
        <v>166.31980234204542</v>
      </c>
      <c r="AS20" s="28">
        <f t="shared" si="9"/>
        <v>149.90666395302779</v>
      </c>
      <c r="AT20" s="28">
        <f t="shared" si="10"/>
        <v>0</v>
      </c>
      <c r="AU20" s="28">
        <f t="shared" si="11"/>
        <v>0</v>
      </c>
      <c r="AV20" s="28">
        <f t="shared" si="12"/>
        <v>0</v>
      </c>
      <c r="AW20" s="28">
        <f t="shared" si="13"/>
        <v>0</v>
      </c>
      <c r="AX20" s="28">
        <f t="shared" si="14"/>
        <v>550.38724064505823</v>
      </c>
    </row>
    <row r="21" spans="1:50" x14ac:dyDescent="0.35">
      <c r="A21" s="25" t="s">
        <v>69</v>
      </c>
      <c r="B21" s="25" t="s">
        <v>70</v>
      </c>
      <c r="C21" s="25" t="s">
        <v>95</v>
      </c>
      <c r="D21" s="25" t="s">
        <v>96</v>
      </c>
      <c r="E21" s="80">
        <v>4</v>
      </c>
      <c r="F21" s="32">
        <f t="shared" si="0"/>
        <v>44192.922217042971</v>
      </c>
      <c r="G21" s="34">
        <f t="shared" si="1"/>
        <v>5460.1040374132017</v>
      </c>
      <c r="H21" s="28">
        <f t="shared" si="2"/>
        <v>21090.882829887669</v>
      </c>
      <c r="I21" s="28">
        <f t="shared" si="3"/>
        <v>17641.935349742096</v>
      </c>
      <c r="J21" s="49">
        <v>277.9291433873654</v>
      </c>
      <c r="K21" s="47">
        <v>225.40710054250891</v>
      </c>
      <c r="L21" s="47">
        <v>1048.2524384452602</v>
      </c>
      <c r="M21" s="47">
        <v>900.53419294410128</v>
      </c>
      <c r="N21" s="47">
        <v>1571.2844484419554</v>
      </c>
      <c r="O21" s="47">
        <v>1436.6967136520109</v>
      </c>
      <c r="P21" s="47">
        <v>0</v>
      </c>
      <c r="Q21" s="47">
        <v>0</v>
      </c>
      <c r="R21" s="47">
        <v>0</v>
      </c>
      <c r="S21" s="48">
        <v>0</v>
      </c>
      <c r="T21" s="49">
        <v>1107.3397366457236</v>
      </c>
      <c r="U21" s="47">
        <v>916.94733133311888</v>
      </c>
      <c r="V21" s="47">
        <v>3418.3096218194073</v>
      </c>
      <c r="W21" s="47">
        <v>2916.0675871154676</v>
      </c>
      <c r="X21" s="47">
        <v>6963.5475138472175</v>
      </c>
      <c r="Y21" s="47">
        <v>5768.6710391267334</v>
      </c>
      <c r="Z21" s="47">
        <v>0</v>
      </c>
      <c r="AA21" s="47">
        <v>0</v>
      </c>
      <c r="AB21" s="47">
        <v>0</v>
      </c>
      <c r="AC21" s="48">
        <v>0</v>
      </c>
      <c r="AD21" s="55">
        <v>489.11152399272572</v>
      </c>
      <c r="AE21" s="47">
        <v>442.06052727754184</v>
      </c>
      <c r="AF21" s="47">
        <v>3695.144555980838</v>
      </c>
      <c r="AG21" s="47">
        <v>3347.1860221336642</v>
      </c>
      <c r="AH21" s="47">
        <v>4802.4842926265619</v>
      </c>
      <c r="AI21" s="47">
        <v>4865.9484277307629</v>
      </c>
      <c r="AJ21" s="47">
        <v>0</v>
      </c>
      <c r="AK21" s="47">
        <v>0</v>
      </c>
      <c r="AL21" s="47">
        <v>0</v>
      </c>
      <c r="AM21" s="47">
        <v>0</v>
      </c>
      <c r="AN21" s="28">
        <f t="shared" si="4"/>
        <v>1874.3804040258149</v>
      </c>
      <c r="AO21" s="28">
        <f t="shared" si="5"/>
        <v>1584.4149591531695</v>
      </c>
      <c r="AP21" s="28">
        <f t="shared" si="6"/>
        <v>8161.7066162455058</v>
      </c>
      <c r="AQ21" s="28">
        <f t="shared" si="7"/>
        <v>7163.7878021932338</v>
      </c>
      <c r="AR21" s="28">
        <f t="shared" si="8"/>
        <v>13337.316254915735</v>
      </c>
      <c r="AS21" s="28">
        <f t="shared" si="9"/>
        <v>12071.316180509508</v>
      </c>
      <c r="AT21" s="28">
        <f t="shared" si="10"/>
        <v>0</v>
      </c>
      <c r="AU21" s="28">
        <f t="shared" si="11"/>
        <v>0</v>
      </c>
      <c r="AV21" s="28">
        <f t="shared" si="12"/>
        <v>0</v>
      </c>
      <c r="AW21" s="28">
        <f t="shared" si="13"/>
        <v>0</v>
      </c>
      <c r="AX21" s="28">
        <f t="shared" si="14"/>
        <v>44192.922217042971</v>
      </c>
    </row>
    <row r="22" spans="1:50" x14ac:dyDescent="0.35">
      <c r="A22" s="25" t="s">
        <v>69</v>
      </c>
      <c r="B22" s="25" t="s">
        <v>70</v>
      </c>
      <c r="C22" s="25" t="s">
        <v>97</v>
      </c>
      <c r="D22" s="25" t="s">
        <v>98</v>
      </c>
      <c r="E22" s="80">
        <v>4</v>
      </c>
      <c r="F22" s="32">
        <f t="shared" si="0"/>
        <v>4419.511063549483</v>
      </c>
      <c r="G22" s="34">
        <f t="shared" si="1"/>
        <v>546.01040374132015</v>
      </c>
      <c r="H22" s="28">
        <f t="shared" si="2"/>
        <v>2108.5411783757995</v>
      </c>
      <c r="I22" s="28">
        <f t="shared" si="3"/>
        <v>1764.9594814323634</v>
      </c>
      <c r="J22" s="49">
        <v>27.355230648362735</v>
      </c>
      <c r="K22" s="47">
        <v>22.978393744624697</v>
      </c>
      <c r="L22" s="47">
        <v>105.0440856897129</v>
      </c>
      <c r="M22" s="47">
        <v>89.72515652662976</v>
      </c>
      <c r="N22" s="47">
        <v>157.56612853456934</v>
      </c>
      <c r="O22" s="47">
        <v>143.34140859742072</v>
      </c>
      <c r="P22" s="47">
        <v>0</v>
      </c>
      <c r="Q22" s="47">
        <v>0</v>
      </c>
      <c r="R22" s="47">
        <v>0</v>
      </c>
      <c r="S22" s="48">
        <v>0</v>
      </c>
      <c r="T22" s="49">
        <v>110.51513181938546</v>
      </c>
      <c r="U22" s="47">
        <v>91.913574978498787</v>
      </c>
      <c r="V22" s="47">
        <v>341.39327849156695</v>
      </c>
      <c r="W22" s="47">
        <v>292.15386332451402</v>
      </c>
      <c r="X22" s="47">
        <v>695.91706769434791</v>
      </c>
      <c r="Y22" s="47">
        <v>576.64826206748648</v>
      </c>
      <c r="Z22" s="47">
        <v>0</v>
      </c>
      <c r="AA22" s="47">
        <v>0</v>
      </c>
      <c r="AB22" s="47">
        <v>0</v>
      </c>
      <c r="AC22" s="48">
        <v>0</v>
      </c>
      <c r="AD22" s="55">
        <v>49.239415167052925</v>
      </c>
      <c r="AE22" s="47">
        <v>43.768369037380381</v>
      </c>
      <c r="AF22" s="47">
        <v>369.84271836586419</v>
      </c>
      <c r="AG22" s="47">
        <v>334.82802313595982</v>
      </c>
      <c r="AH22" s="47">
        <v>480.35785018524962</v>
      </c>
      <c r="AI22" s="47">
        <v>486.92310554085662</v>
      </c>
      <c r="AJ22" s="47">
        <v>0</v>
      </c>
      <c r="AK22" s="47">
        <v>0</v>
      </c>
      <c r="AL22" s="47">
        <v>0</v>
      </c>
      <c r="AM22" s="47">
        <v>0</v>
      </c>
      <c r="AN22" s="28">
        <f t="shared" si="4"/>
        <v>187.10977763480111</v>
      </c>
      <c r="AO22" s="28">
        <f t="shared" si="5"/>
        <v>158.66033776050386</v>
      </c>
      <c r="AP22" s="28">
        <f t="shared" si="6"/>
        <v>816.28008254714405</v>
      </c>
      <c r="AQ22" s="28">
        <f t="shared" si="7"/>
        <v>716.70704298710359</v>
      </c>
      <c r="AR22" s="28">
        <f t="shared" si="8"/>
        <v>1333.8410464141668</v>
      </c>
      <c r="AS22" s="28">
        <f t="shared" si="9"/>
        <v>1206.9127762057637</v>
      </c>
      <c r="AT22" s="28">
        <f t="shared" si="10"/>
        <v>0</v>
      </c>
      <c r="AU22" s="28">
        <f t="shared" si="11"/>
        <v>0</v>
      </c>
      <c r="AV22" s="28">
        <f t="shared" si="12"/>
        <v>0</v>
      </c>
      <c r="AW22" s="28">
        <f t="shared" si="13"/>
        <v>0</v>
      </c>
      <c r="AX22" s="28">
        <f t="shared" si="14"/>
        <v>4419.5110635494839</v>
      </c>
    </row>
    <row r="23" spans="1:50" x14ac:dyDescent="0.35">
      <c r="A23" s="25" t="s">
        <v>69</v>
      </c>
      <c r="B23" s="25" t="s">
        <v>70</v>
      </c>
      <c r="C23" s="25" t="s">
        <v>99</v>
      </c>
      <c r="D23" s="25" t="s">
        <v>100</v>
      </c>
      <c r="E23" s="80">
        <v>4</v>
      </c>
      <c r="F23" s="32">
        <f t="shared" si="0"/>
        <v>14730.244599530364</v>
      </c>
      <c r="G23" s="34">
        <f t="shared" si="1"/>
        <v>1820.7641519550239</v>
      </c>
      <c r="H23" s="28">
        <f t="shared" si="2"/>
        <v>7028.1058581773541</v>
      </c>
      <c r="I23" s="28">
        <f t="shared" si="3"/>
        <v>5881.3745893979876</v>
      </c>
      <c r="J23" s="49">
        <v>93.007784204433293</v>
      </c>
      <c r="K23" s="47">
        <v>75.500436589481154</v>
      </c>
      <c r="L23" s="47">
        <v>349.0527430731085</v>
      </c>
      <c r="M23" s="47">
        <v>299.81332790605558</v>
      </c>
      <c r="N23" s="47">
        <v>524.12621922263008</v>
      </c>
      <c r="O23" s="47">
        <v>479.26364095931507</v>
      </c>
      <c r="P23" s="47">
        <v>0</v>
      </c>
      <c r="Q23" s="47">
        <v>0</v>
      </c>
      <c r="R23" s="47">
        <v>0</v>
      </c>
      <c r="S23" s="48">
        <v>0</v>
      </c>
      <c r="T23" s="49">
        <v>368.74850913992964</v>
      </c>
      <c r="U23" s="47">
        <v>305.28437403572815</v>
      </c>
      <c r="V23" s="47">
        <v>1139.0718041978241</v>
      </c>
      <c r="W23" s="47">
        <v>971.65779262984438</v>
      </c>
      <c r="X23" s="47">
        <v>2320.8177682070946</v>
      </c>
      <c r="Y23" s="47">
        <v>1922.5256099669332</v>
      </c>
      <c r="Z23" s="47">
        <v>0</v>
      </c>
      <c r="AA23" s="47">
        <v>0</v>
      </c>
      <c r="AB23" s="47">
        <v>0</v>
      </c>
      <c r="AC23" s="48">
        <v>0</v>
      </c>
      <c r="AD23" s="55">
        <v>163.03717466424192</v>
      </c>
      <c r="AE23" s="47">
        <v>147.71824550115875</v>
      </c>
      <c r="AF23" s="47">
        <v>1232.0795884022575</v>
      </c>
      <c r="AG23" s="47">
        <v>1116.0934104531996</v>
      </c>
      <c r="AH23" s="47">
        <v>1600.8280975421874</v>
      </c>
      <c r="AI23" s="47">
        <v>1621.618072834943</v>
      </c>
      <c r="AJ23" s="47">
        <v>0</v>
      </c>
      <c r="AK23" s="47">
        <v>0</v>
      </c>
      <c r="AL23" s="47">
        <v>0</v>
      </c>
      <c r="AM23" s="47">
        <v>0</v>
      </c>
      <c r="AN23" s="28">
        <f t="shared" si="4"/>
        <v>624.7934680086048</v>
      </c>
      <c r="AO23" s="28">
        <f t="shared" si="5"/>
        <v>528.50305612636805</v>
      </c>
      <c r="AP23" s="28">
        <f t="shared" si="6"/>
        <v>2720.2041356731902</v>
      </c>
      <c r="AQ23" s="28">
        <f t="shared" si="7"/>
        <v>2387.5645309890997</v>
      </c>
      <c r="AR23" s="28">
        <f t="shared" si="8"/>
        <v>4445.7720849719117</v>
      </c>
      <c r="AS23" s="28">
        <f t="shared" si="9"/>
        <v>4023.407323761191</v>
      </c>
      <c r="AT23" s="28">
        <f t="shared" si="10"/>
        <v>0</v>
      </c>
      <c r="AU23" s="28">
        <f t="shared" si="11"/>
        <v>0</v>
      </c>
      <c r="AV23" s="28">
        <f t="shared" si="12"/>
        <v>0</v>
      </c>
      <c r="AW23" s="28">
        <f t="shared" si="13"/>
        <v>0</v>
      </c>
      <c r="AX23" s="28">
        <f t="shared" si="14"/>
        <v>14730.244599530364</v>
      </c>
    </row>
    <row r="24" spans="1:50" x14ac:dyDescent="0.35">
      <c r="A24" s="25" t="s">
        <v>69</v>
      </c>
      <c r="B24" s="25" t="s">
        <v>70</v>
      </c>
      <c r="C24" s="25" t="s">
        <v>101</v>
      </c>
      <c r="D24" s="25" t="s">
        <v>102</v>
      </c>
      <c r="E24" s="80">
        <v>4</v>
      </c>
      <c r="F24" s="32">
        <f t="shared" si="0"/>
        <v>1029.6508816043734</v>
      </c>
      <c r="G24" s="34">
        <f t="shared" si="1"/>
        <v>126.92827020840309</v>
      </c>
      <c r="H24" s="28">
        <f t="shared" si="2"/>
        <v>492.3941516705292</v>
      </c>
      <c r="I24" s="28">
        <f t="shared" si="3"/>
        <v>410.32845972544101</v>
      </c>
      <c r="J24" s="49">
        <v>6.5652553556070563</v>
      </c>
      <c r="K24" s="47">
        <v>5.4710461296725477</v>
      </c>
      <c r="L24" s="47">
        <v>24.072602970559206</v>
      </c>
      <c r="M24" s="47">
        <v>20.789975292755678</v>
      </c>
      <c r="N24" s="47">
        <v>36.108904455838811</v>
      </c>
      <c r="O24" s="47">
        <v>33.920486003969792</v>
      </c>
      <c r="P24" s="47">
        <v>0</v>
      </c>
      <c r="Q24" s="47">
        <v>0</v>
      </c>
      <c r="R24" s="47">
        <v>0</v>
      </c>
      <c r="S24" s="48">
        <v>0</v>
      </c>
      <c r="T24" s="49">
        <v>26.261021422428225</v>
      </c>
      <c r="U24" s="47">
        <v>21.884184518690191</v>
      </c>
      <c r="V24" s="47">
        <v>79.877273493219178</v>
      </c>
      <c r="W24" s="47">
        <v>67.840972007939584</v>
      </c>
      <c r="X24" s="47">
        <v>161.9429654383074</v>
      </c>
      <c r="Y24" s="47">
        <v>134.58773478994465</v>
      </c>
      <c r="Z24" s="47">
        <v>0</v>
      </c>
      <c r="AA24" s="47">
        <v>0</v>
      </c>
      <c r="AB24" s="47">
        <v>0</v>
      </c>
      <c r="AC24" s="48">
        <v>0</v>
      </c>
      <c r="AD24" s="55">
        <v>10.942092259345095</v>
      </c>
      <c r="AE24" s="47">
        <v>9.847883033410584</v>
      </c>
      <c r="AF24" s="47">
        <v>86.442528848826242</v>
      </c>
      <c r="AG24" s="47">
        <v>77.688855041350166</v>
      </c>
      <c r="AH24" s="47">
        <v>111.60934104531997</v>
      </c>
      <c r="AI24" s="47">
        <v>113.79775949718898</v>
      </c>
      <c r="AJ24" s="47">
        <v>0</v>
      </c>
      <c r="AK24" s="47">
        <v>0</v>
      </c>
      <c r="AL24" s="47">
        <v>0</v>
      </c>
      <c r="AM24" s="47">
        <v>0</v>
      </c>
      <c r="AN24" s="28">
        <f t="shared" si="4"/>
        <v>43.768369037380374</v>
      </c>
      <c r="AO24" s="28">
        <f t="shared" si="5"/>
        <v>37.203113681773324</v>
      </c>
      <c r="AP24" s="28">
        <f t="shared" si="6"/>
        <v>190.39240531260464</v>
      </c>
      <c r="AQ24" s="28">
        <f t="shared" si="7"/>
        <v>166.31980234204542</v>
      </c>
      <c r="AR24" s="28">
        <f t="shared" si="8"/>
        <v>309.66121093946617</v>
      </c>
      <c r="AS24" s="28">
        <f t="shared" si="9"/>
        <v>282.30598029110342</v>
      </c>
      <c r="AT24" s="28">
        <f t="shared" si="10"/>
        <v>0</v>
      </c>
      <c r="AU24" s="28">
        <f t="shared" si="11"/>
        <v>0</v>
      </c>
      <c r="AV24" s="28">
        <f t="shared" si="12"/>
        <v>0</v>
      </c>
      <c r="AW24" s="28">
        <f t="shared" si="13"/>
        <v>0</v>
      </c>
      <c r="AX24" s="28">
        <f t="shared" si="14"/>
        <v>1029.6508816043734</v>
      </c>
    </row>
    <row r="25" spans="1:50" x14ac:dyDescent="0.35">
      <c r="A25" s="25" t="s">
        <v>69</v>
      </c>
      <c r="B25" s="25" t="s">
        <v>70</v>
      </c>
      <c r="C25" s="25" t="s">
        <v>103</v>
      </c>
      <c r="D25" s="25" t="s">
        <v>104</v>
      </c>
      <c r="E25" s="80">
        <v>1</v>
      </c>
      <c r="F25" s="32">
        <f t="shared" si="0"/>
        <v>922.41837746279134</v>
      </c>
      <c r="G25" s="34">
        <f t="shared" si="1"/>
        <v>112.70355027125447</v>
      </c>
      <c r="H25" s="28">
        <f t="shared" si="2"/>
        <v>440.96631805160723</v>
      </c>
      <c r="I25" s="28">
        <f t="shared" si="3"/>
        <v>368.74850913992969</v>
      </c>
      <c r="J25" s="49">
        <v>5.4710461296725477</v>
      </c>
      <c r="K25" s="47">
        <v>4.3768369037380372</v>
      </c>
      <c r="L25" s="47">
        <v>21.884184518690191</v>
      </c>
      <c r="M25" s="47">
        <v>18.601556840886662</v>
      </c>
      <c r="N25" s="47">
        <v>32.826276778035279</v>
      </c>
      <c r="O25" s="47">
        <v>29.543649100231754</v>
      </c>
      <c r="P25" s="47">
        <v>0</v>
      </c>
      <c r="Q25" s="47">
        <v>0</v>
      </c>
      <c r="R25" s="47">
        <v>0</v>
      </c>
      <c r="S25" s="48">
        <v>0</v>
      </c>
      <c r="T25" s="49">
        <v>22.978393744624697</v>
      </c>
      <c r="U25" s="47">
        <v>19.695766066821168</v>
      </c>
      <c r="V25" s="47">
        <v>71.123599685743116</v>
      </c>
      <c r="W25" s="47">
        <v>61.275716652332527</v>
      </c>
      <c r="X25" s="47">
        <v>145.52982704928974</v>
      </c>
      <c r="Y25" s="47">
        <v>120.36301485279604</v>
      </c>
      <c r="Z25" s="47">
        <v>0</v>
      </c>
      <c r="AA25" s="47">
        <v>0</v>
      </c>
      <c r="AB25" s="47">
        <v>0</v>
      </c>
      <c r="AC25" s="48">
        <v>0</v>
      </c>
      <c r="AD25" s="55">
        <v>9.847883033410584</v>
      </c>
      <c r="AE25" s="47">
        <v>8.7536738074760745</v>
      </c>
      <c r="AF25" s="47">
        <v>77.688855041350166</v>
      </c>
      <c r="AG25" s="47">
        <v>70.029390459808596</v>
      </c>
      <c r="AH25" s="47">
        <v>100.66724878597486</v>
      </c>
      <c r="AI25" s="47">
        <v>101.76145801190937</v>
      </c>
      <c r="AJ25" s="47">
        <v>0</v>
      </c>
      <c r="AK25" s="47">
        <v>0</v>
      </c>
      <c r="AL25" s="47">
        <v>0</v>
      </c>
      <c r="AM25" s="47">
        <v>0</v>
      </c>
      <c r="AN25" s="28">
        <f t="shared" si="4"/>
        <v>38.29732290770783</v>
      </c>
      <c r="AO25" s="28">
        <f t="shared" si="5"/>
        <v>32.826276778035279</v>
      </c>
      <c r="AP25" s="28">
        <f t="shared" si="6"/>
        <v>170.69663924578347</v>
      </c>
      <c r="AQ25" s="28">
        <f t="shared" si="7"/>
        <v>149.90666395302779</v>
      </c>
      <c r="AR25" s="28">
        <f t="shared" si="8"/>
        <v>279.02335261329983</v>
      </c>
      <c r="AS25" s="28">
        <f t="shared" si="9"/>
        <v>251.66812196493714</v>
      </c>
      <c r="AT25" s="28">
        <f t="shared" si="10"/>
        <v>0</v>
      </c>
      <c r="AU25" s="28">
        <f t="shared" si="11"/>
        <v>0</v>
      </c>
      <c r="AV25" s="28">
        <f t="shared" si="12"/>
        <v>0</v>
      </c>
      <c r="AW25" s="28">
        <f t="shared" si="13"/>
        <v>0</v>
      </c>
      <c r="AX25" s="28">
        <f t="shared" si="14"/>
        <v>922.41837746279134</v>
      </c>
    </row>
    <row r="26" spans="1:50" x14ac:dyDescent="0.35">
      <c r="A26" s="25" t="s">
        <v>69</v>
      </c>
      <c r="B26" s="25" t="s">
        <v>70</v>
      </c>
      <c r="C26" s="25" t="s">
        <v>105</v>
      </c>
      <c r="D26" s="25" t="s">
        <v>106</v>
      </c>
      <c r="E26" s="80">
        <v>2</v>
      </c>
      <c r="F26" s="32">
        <f t="shared" si="0"/>
        <v>2946.7054454416339</v>
      </c>
      <c r="G26" s="34">
        <f t="shared" si="1"/>
        <v>365.46588146212611</v>
      </c>
      <c r="H26" s="28">
        <f t="shared" si="2"/>
        <v>1404.9646460999099</v>
      </c>
      <c r="I26" s="28">
        <f t="shared" si="3"/>
        <v>1176.2749178795978</v>
      </c>
      <c r="J26" s="49">
        <v>18.601556840886662</v>
      </c>
      <c r="K26" s="47">
        <v>15.318929163083132</v>
      </c>
      <c r="L26" s="47">
        <v>70.029390459808596</v>
      </c>
      <c r="M26" s="47">
        <v>60.181507426398021</v>
      </c>
      <c r="N26" s="47">
        <v>105.0440856897129</v>
      </c>
      <c r="O26" s="47">
        <v>96.290411882236825</v>
      </c>
      <c r="P26" s="47">
        <v>0</v>
      </c>
      <c r="Q26" s="47">
        <v>0</v>
      </c>
      <c r="R26" s="47">
        <v>0</v>
      </c>
      <c r="S26" s="48">
        <v>0</v>
      </c>
      <c r="T26" s="49">
        <v>73.312018137612128</v>
      </c>
      <c r="U26" s="47">
        <v>61.275716652332527</v>
      </c>
      <c r="V26" s="47">
        <v>227.59551899437795</v>
      </c>
      <c r="W26" s="47">
        <v>194.76924221634269</v>
      </c>
      <c r="X26" s="47">
        <v>463.94471179623196</v>
      </c>
      <c r="Y26" s="47">
        <v>384.06743830301281</v>
      </c>
      <c r="Z26" s="47">
        <v>0</v>
      </c>
      <c r="AA26" s="47">
        <v>0</v>
      </c>
      <c r="AB26" s="47">
        <v>0</v>
      </c>
      <c r="AC26" s="48">
        <v>0</v>
      </c>
      <c r="AD26" s="55">
        <v>32.826276778035279</v>
      </c>
      <c r="AE26" s="47">
        <v>29.543649100231754</v>
      </c>
      <c r="AF26" s="47">
        <v>246.19707583526463</v>
      </c>
      <c r="AG26" s="47">
        <v>223.21868209063993</v>
      </c>
      <c r="AH26" s="47">
        <v>320.60330319881126</v>
      </c>
      <c r="AI26" s="47">
        <v>323.88593087661479</v>
      </c>
      <c r="AJ26" s="47">
        <v>0</v>
      </c>
      <c r="AK26" s="47">
        <v>0</v>
      </c>
      <c r="AL26" s="47">
        <v>0</v>
      </c>
      <c r="AM26" s="47">
        <v>0</v>
      </c>
      <c r="AN26" s="28">
        <f t="shared" si="4"/>
        <v>124.73985175653407</v>
      </c>
      <c r="AO26" s="28">
        <f t="shared" si="5"/>
        <v>106.13829491564741</v>
      </c>
      <c r="AP26" s="28">
        <f t="shared" si="6"/>
        <v>543.82198528945116</v>
      </c>
      <c r="AQ26" s="28">
        <f t="shared" si="7"/>
        <v>478.16943173338063</v>
      </c>
      <c r="AR26" s="28">
        <f t="shared" si="8"/>
        <v>889.59210068475613</v>
      </c>
      <c r="AS26" s="28">
        <f t="shared" si="9"/>
        <v>804.24378106186441</v>
      </c>
      <c r="AT26" s="28">
        <f t="shared" si="10"/>
        <v>0</v>
      </c>
      <c r="AU26" s="28">
        <f t="shared" si="11"/>
        <v>0</v>
      </c>
      <c r="AV26" s="28">
        <f t="shared" si="12"/>
        <v>0</v>
      </c>
      <c r="AW26" s="28">
        <f t="shared" si="13"/>
        <v>0</v>
      </c>
      <c r="AX26" s="28">
        <f t="shared" si="14"/>
        <v>2946.7054454416339</v>
      </c>
    </row>
    <row r="27" spans="1:50" x14ac:dyDescent="0.35">
      <c r="A27" s="25" t="s">
        <v>69</v>
      </c>
      <c r="B27" s="25" t="s">
        <v>70</v>
      </c>
      <c r="C27" s="25" t="s">
        <v>107</v>
      </c>
      <c r="D27" s="25" t="s">
        <v>108</v>
      </c>
      <c r="E27" s="80">
        <v>1</v>
      </c>
      <c r="F27" s="32">
        <f t="shared" si="0"/>
        <v>0</v>
      </c>
      <c r="G27" s="34">
        <f t="shared" si="1"/>
        <v>0</v>
      </c>
      <c r="H27" s="28">
        <f t="shared" si="2"/>
        <v>0</v>
      </c>
      <c r="I27" s="28">
        <f t="shared" si="3"/>
        <v>0</v>
      </c>
      <c r="J27" s="49">
        <v>0</v>
      </c>
      <c r="K27" s="47">
        <v>0</v>
      </c>
      <c r="L27" s="47">
        <v>0</v>
      </c>
      <c r="M27" s="47">
        <v>0</v>
      </c>
      <c r="N27" s="47">
        <v>0</v>
      </c>
      <c r="O27" s="47">
        <v>0</v>
      </c>
      <c r="P27" s="47">
        <v>0</v>
      </c>
      <c r="Q27" s="47">
        <v>0</v>
      </c>
      <c r="R27" s="47">
        <v>0</v>
      </c>
      <c r="S27" s="48">
        <v>0</v>
      </c>
      <c r="T27" s="49">
        <v>0</v>
      </c>
      <c r="U27" s="47">
        <v>0</v>
      </c>
      <c r="V27" s="47">
        <v>0</v>
      </c>
      <c r="W27" s="47">
        <v>0</v>
      </c>
      <c r="X27" s="47">
        <v>0</v>
      </c>
      <c r="Y27" s="47">
        <v>0</v>
      </c>
      <c r="Z27" s="47">
        <v>0</v>
      </c>
      <c r="AA27" s="47">
        <v>0</v>
      </c>
      <c r="AB27" s="47">
        <v>0</v>
      </c>
      <c r="AC27" s="48">
        <v>0</v>
      </c>
      <c r="AD27" s="55">
        <v>0</v>
      </c>
      <c r="AE27" s="47">
        <v>0</v>
      </c>
      <c r="AF27" s="47">
        <v>0</v>
      </c>
      <c r="AG27" s="47">
        <v>0</v>
      </c>
      <c r="AH27" s="47">
        <v>0</v>
      </c>
      <c r="AI27" s="47">
        <v>0</v>
      </c>
      <c r="AJ27" s="47">
        <v>0</v>
      </c>
      <c r="AK27" s="47">
        <v>0</v>
      </c>
      <c r="AL27" s="47">
        <v>0</v>
      </c>
      <c r="AM27" s="47">
        <v>0</v>
      </c>
      <c r="AN27" s="28">
        <f t="shared" si="4"/>
        <v>0</v>
      </c>
      <c r="AO27" s="28">
        <f t="shared" si="5"/>
        <v>0</v>
      </c>
      <c r="AP27" s="28">
        <f t="shared" si="6"/>
        <v>0</v>
      </c>
      <c r="AQ27" s="28">
        <f t="shared" si="7"/>
        <v>0</v>
      </c>
      <c r="AR27" s="28">
        <f t="shared" si="8"/>
        <v>0</v>
      </c>
      <c r="AS27" s="28">
        <f t="shared" si="9"/>
        <v>0</v>
      </c>
      <c r="AT27" s="28">
        <f t="shared" si="10"/>
        <v>0</v>
      </c>
      <c r="AU27" s="28">
        <f t="shared" si="11"/>
        <v>0</v>
      </c>
      <c r="AV27" s="28">
        <f t="shared" si="12"/>
        <v>0</v>
      </c>
      <c r="AW27" s="28">
        <f t="shared" si="13"/>
        <v>0</v>
      </c>
      <c r="AX27" s="28">
        <f t="shared" si="14"/>
        <v>0</v>
      </c>
    </row>
    <row r="28" spans="1:50" x14ac:dyDescent="0.35">
      <c r="A28" s="25" t="s">
        <v>69</v>
      </c>
      <c r="B28" s="25" t="s">
        <v>70</v>
      </c>
      <c r="C28" s="25" t="s">
        <v>109</v>
      </c>
      <c r="D28" s="25" t="s">
        <v>110</v>
      </c>
      <c r="E28" s="80">
        <v>3</v>
      </c>
      <c r="F28" s="32">
        <f t="shared" si="0"/>
        <v>28883.840936993245</v>
      </c>
      <c r="G28" s="34">
        <f t="shared" si="1"/>
        <v>3567.1220765465005</v>
      </c>
      <c r="H28" s="28">
        <f t="shared" si="2"/>
        <v>13785.942037548884</v>
      </c>
      <c r="I28" s="28">
        <f t="shared" si="3"/>
        <v>11530.77682289786</v>
      </c>
      <c r="J28" s="49">
        <v>181.63873150512856</v>
      </c>
      <c r="K28" s="47">
        <v>146.62403627522426</v>
      </c>
      <c r="L28" s="47">
        <v>684.97497543500288</v>
      </c>
      <c r="M28" s="47">
        <v>588.68456355276612</v>
      </c>
      <c r="N28" s="47">
        <v>1026.3682539265699</v>
      </c>
      <c r="O28" s="47">
        <v>938.83151585180906</v>
      </c>
      <c r="P28" s="47">
        <v>0</v>
      </c>
      <c r="Q28" s="47">
        <v>0</v>
      </c>
      <c r="R28" s="47">
        <v>0</v>
      </c>
      <c r="S28" s="48">
        <v>0</v>
      </c>
      <c r="T28" s="49">
        <v>724.36650756864526</v>
      </c>
      <c r="U28" s="47">
        <v>599.62665581211115</v>
      </c>
      <c r="V28" s="47">
        <v>2234.3752393582681</v>
      </c>
      <c r="W28" s="47">
        <v>1906.1124715779154</v>
      </c>
      <c r="X28" s="47">
        <v>4550.8161706616247</v>
      </c>
      <c r="Y28" s="47">
        <v>3770.6449925703196</v>
      </c>
      <c r="Z28" s="47">
        <v>0</v>
      </c>
      <c r="AA28" s="47">
        <v>0</v>
      </c>
      <c r="AB28" s="47">
        <v>0</v>
      </c>
      <c r="AC28" s="48">
        <v>0</v>
      </c>
      <c r="AD28" s="55">
        <v>319.50909397287671</v>
      </c>
      <c r="AE28" s="47">
        <v>288.87123564671049</v>
      </c>
      <c r="AF28" s="47">
        <v>2414.9197616374622</v>
      </c>
      <c r="AG28" s="47">
        <v>2188.418451869019</v>
      </c>
      <c r="AH28" s="47">
        <v>3139.2862692061071</v>
      </c>
      <c r="AI28" s="47">
        <v>3179.772010565684</v>
      </c>
      <c r="AJ28" s="47">
        <v>0</v>
      </c>
      <c r="AK28" s="47">
        <v>0</v>
      </c>
      <c r="AL28" s="47">
        <v>0</v>
      </c>
      <c r="AM28" s="47">
        <v>0</v>
      </c>
      <c r="AN28" s="28">
        <f t="shared" si="4"/>
        <v>1225.5143330466506</v>
      </c>
      <c r="AO28" s="28">
        <f t="shared" si="5"/>
        <v>1035.121927734046</v>
      </c>
      <c r="AP28" s="28">
        <f t="shared" si="6"/>
        <v>5334.2699764307326</v>
      </c>
      <c r="AQ28" s="28">
        <f t="shared" si="7"/>
        <v>4683.2154869997003</v>
      </c>
      <c r="AR28" s="28">
        <f t="shared" si="8"/>
        <v>8716.470693794301</v>
      </c>
      <c r="AS28" s="28">
        <f t="shared" si="9"/>
        <v>7889.2485189878134</v>
      </c>
      <c r="AT28" s="28">
        <f t="shared" si="10"/>
        <v>0</v>
      </c>
      <c r="AU28" s="28">
        <f t="shared" si="11"/>
        <v>0</v>
      </c>
      <c r="AV28" s="28">
        <f t="shared" si="12"/>
        <v>0</v>
      </c>
      <c r="AW28" s="28">
        <f t="shared" si="13"/>
        <v>0</v>
      </c>
      <c r="AX28" s="28">
        <f t="shared" si="14"/>
        <v>28883.840936993245</v>
      </c>
    </row>
    <row r="29" spans="1:50" x14ac:dyDescent="0.35">
      <c r="A29" s="25" t="s">
        <v>69</v>
      </c>
      <c r="B29" s="25" t="s">
        <v>70</v>
      </c>
      <c r="C29" s="25" t="s">
        <v>111</v>
      </c>
      <c r="D29" s="25" t="s">
        <v>112</v>
      </c>
      <c r="E29" s="80">
        <v>4</v>
      </c>
      <c r="F29" s="32">
        <f t="shared" si="0"/>
        <v>26515.972172070964</v>
      </c>
      <c r="G29" s="34">
        <f t="shared" si="1"/>
        <v>3276.0624224479216</v>
      </c>
      <c r="H29" s="28">
        <f t="shared" si="2"/>
        <v>12654.529697932601</v>
      </c>
      <c r="I29" s="28">
        <f t="shared" si="3"/>
        <v>10585.380051690443</v>
      </c>
      <c r="J29" s="49">
        <v>167.41401156797991</v>
      </c>
      <c r="K29" s="47">
        <v>134.58773478994465</v>
      </c>
      <c r="L29" s="47">
        <v>629.17030491234289</v>
      </c>
      <c r="M29" s="47">
        <v>540.53935761164769</v>
      </c>
      <c r="N29" s="47">
        <v>942.11414352961253</v>
      </c>
      <c r="O29" s="47">
        <v>862.23687003639338</v>
      </c>
      <c r="P29" s="47">
        <v>0</v>
      </c>
      <c r="Q29" s="47">
        <v>0</v>
      </c>
      <c r="R29" s="47">
        <v>0</v>
      </c>
      <c r="S29" s="48">
        <v>0</v>
      </c>
      <c r="T29" s="49">
        <v>664.18500014224719</v>
      </c>
      <c r="U29" s="47">
        <v>550.38724064505823</v>
      </c>
      <c r="V29" s="47">
        <v>2050.5480894012708</v>
      </c>
      <c r="W29" s="47">
        <v>1749.6405522692805</v>
      </c>
      <c r="X29" s="47">
        <v>4178.7850338438911</v>
      </c>
      <c r="Y29" s="47">
        <v>3460.9837816308532</v>
      </c>
      <c r="Z29" s="47">
        <v>0</v>
      </c>
      <c r="AA29" s="47">
        <v>0</v>
      </c>
      <c r="AB29" s="47">
        <v>0</v>
      </c>
      <c r="AC29" s="48">
        <v>0</v>
      </c>
      <c r="AD29" s="55">
        <v>293.24807255044851</v>
      </c>
      <c r="AE29" s="47">
        <v>264.79863267615127</v>
      </c>
      <c r="AF29" s="47">
        <v>2216.8678917433158</v>
      </c>
      <c r="AG29" s="47">
        <v>2008.9681388157592</v>
      </c>
      <c r="AH29" s="47">
        <v>2882.1471011114977</v>
      </c>
      <c r="AI29" s="47">
        <v>2919.3502147932709</v>
      </c>
      <c r="AJ29" s="47">
        <v>0</v>
      </c>
      <c r="AK29" s="47">
        <v>0</v>
      </c>
      <c r="AL29" s="47">
        <v>0</v>
      </c>
      <c r="AM29" s="47">
        <v>0</v>
      </c>
      <c r="AN29" s="28">
        <f t="shared" si="4"/>
        <v>1124.8470842606757</v>
      </c>
      <c r="AO29" s="28">
        <f t="shared" si="5"/>
        <v>949.77360811115409</v>
      </c>
      <c r="AP29" s="28">
        <f t="shared" si="6"/>
        <v>4896.5862860569296</v>
      </c>
      <c r="AQ29" s="28">
        <f t="shared" si="7"/>
        <v>4299.1480486966875</v>
      </c>
      <c r="AR29" s="28">
        <f t="shared" si="8"/>
        <v>8003.0462784850006</v>
      </c>
      <c r="AS29" s="28">
        <f t="shared" si="9"/>
        <v>7242.5708664605172</v>
      </c>
      <c r="AT29" s="28">
        <f t="shared" si="10"/>
        <v>0</v>
      </c>
      <c r="AU29" s="28">
        <f t="shared" si="11"/>
        <v>0</v>
      </c>
      <c r="AV29" s="28">
        <f t="shared" si="12"/>
        <v>0</v>
      </c>
      <c r="AW29" s="28">
        <f t="shared" si="13"/>
        <v>0</v>
      </c>
      <c r="AX29" s="28">
        <f t="shared" si="14"/>
        <v>26515.972172070964</v>
      </c>
    </row>
    <row r="30" spans="1:50" x14ac:dyDescent="0.35">
      <c r="A30" s="25" t="s">
        <v>113</v>
      </c>
      <c r="B30" s="25" t="s">
        <v>114</v>
      </c>
      <c r="C30" s="25" t="s">
        <v>115</v>
      </c>
      <c r="D30" s="25" t="s">
        <v>116</v>
      </c>
      <c r="E30" s="80">
        <v>0</v>
      </c>
      <c r="F30" s="32">
        <f t="shared" si="0"/>
        <v>0</v>
      </c>
      <c r="G30" s="34">
        <f t="shared" si="1"/>
        <v>0</v>
      </c>
      <c r="H30" s="28">
        <f t="shared" si="2"/>
        <v>0</v>
      </c>
      <c r="I30" s="28">
        <f t="shared" si="3"/>
        <v>0</v>
      </c>
      <c r="J30" s="49">
        <v>0</v>
      </c>
      <c r="K30" s="47">
        <v>0</v>
      </c>
      <c r="L30" s="47">
        <v>0</v>
      </c>
      <c r="M30" s="47">
        <v>0</v>
      </c>
      <c r="N30" s="47">
        <v>0</v>
      </c>
      <c r="O30" s="47">
        <v>0</v>
      </c>
      <c r="P30" s="47">
        <v>0</v>
      </c>
      <c r="Q30" s="47">
        <v>0</v>
      </c>
      <c r="R30" s="47">
        <v>0</v>
      </c>
      <c r="S30" s="48">
        <v>0</v>
      </c>
      <c r="T30" s="49">
        <v>0</v>
      </c>
      <c r="U30" s="47">
        <v>0</v>
      </c>
      <c r="V30" s="47">
        <v>0</v>
      </c>
      <c r="W30" s="47">
        <v>0</v>
      </c>
      <c r="X30" s="47">
        <v>0</v>
      </c>
      <c r="Y30" s="47">
        <v>0</v>
      </c>
      <c r="Z30" s="47">
        <v>0</v>
      </c>
      <c r="AA30" s="47">
        <v>0</v>
      </c>
      <c r="AB30" s="47">
        <v>0</v>
      </c>
      <c r="AC30" s="48">
        <v>0</v>
      </c>
      <c r="AD30" s="55">
        <v>0</v>
      </c>
      <c r="AE30" s="47">
        <v>0</v>
      </c>
      <c r="AF30" s="47">
        <v>0</v>
      </c>
      <c r="AG30" s="47">
        <v>0</v>
      </c>
      <c r="AH30" s="47">
        <v>0</v>
      </c>
      <c r="AI30" s="47">
        <v>0</v>
      </c>
      <c r="AJ30" s="47">
        <v>0</v>
      </c>
      <c r="AK30" s="47">
        <v>0</v>
      </c>
      <c r="AL30" s="47">
        <v>0</v>
      </c>
      <c r="AM30" s="47">
        <v>0</v>
      </c>
      <c r="AN30" s="28">
        <f t="shared" si="4"/>
        <v>0</v>
      </c>
      <c r="AO30" s="28">
        <f t="shared" si="5"/>
        <v>0</v>
      </c>
      <c r="AP30" s="28">
        <f t="shared" si="6"/>
        <v>0</v>
      </c>
      <c r="AQ30" s="28">
        <f t="shared" si="7"/>
        <v>0</v>
      </c>
      <c r="AR30" s="28">
        <f t="shared" si="8"/>
        <v>0</v>
      </c>
      <c r="AS30" s="28">
        <f t="shared" si="9"/>
        <v>0</v>
      </c>
      <c r="AT30" s="28">
        <f t="shared" si="10"/>
        <v>0</v>
      </c>
      <c r="AU30" s="28">
        <f t="shared" si="11"/>
        <v>0</v>
      </c>
      <c r="AV30" s="28">
        <f t="shared" si="12"/>
        <v>0</v>
      </c>
      <c r="AW30" s="28">
        <f t="shared" si="13"/>
        <v>0</v>
      </c>
      <c r="AX30" s="28">
        <f t="shared" si="14"/>
        <v>0</v>
      </c>
    </row>
    <row r="31" spans="1:50" x14ac:dyDescent="0.35">
      <c r="A31" s="25" t="s">
        <v>113</v>
      </c>
      <c r="B31" s="25" t="s">
        <v>114</v>
      </c>
      <c r="C31" s="25" t="s">
        <v>117</v>
      </c>
      <c r="D31" s="25" t="s">
        <v>118</v>
      </c>
      <c r="E31" s="80">
        <v>3</v>
      </c>
      <c r="F31" s="32">
        <f t="shared" si="0"/>
        <v>16208.521263767887</v>
      </c>
      <c r="G31" s="34">
        <f t="shared" si="1"/>
        <v>9238.4084945650629</v>
      </c>
      <c r="H31" s="28">
        <f t="shared" si="2"/>
        <v>2928.1038886007468</v>
      </c>
      <c r="I31" s="28">
        <f t="shared" si="3"/>
        <v>4042.0088806020776</v>
      </c>
      <c r="J31" s="49">
        <v>470.50996715183908</v>
      </c>
      <c r="K31" s="47">
        <v>380.78481062520927</v>
      </c>
      <c r="L31" s="47">
        <v>1773.7131552398398</v>
      </c>
      <c r="M31" s="47">
        <v>1524.2334517267716</v>
      </c>
      <c r="N31" s="47">
        <v>2658.9284190208582</v>
      </c>
      <c r="O31" s="47">
        <v>2430.2386908005451</v>
      </c>
      <c r="P31" s="47">
        <v>0</v>
      </c>
      <c r="Q31" s="47">
        <v>0</v>
      </c>
      <c r="R31" s="47">
        <v>0</v>
      </c>
      <c r="S31" s="48">
        <v>0</v>
      </c>
      <c r="T31" s="49">
        <v>154.28350085676581</v>
      </c>
      <c r="U31" s="47">
        <v>126.92827020840311</v>
      </c>
      <c r="V31" s="47">
        <v>474.88680405557704</v>
      </c>
      <c r="W31" s="47">
        <v>404.85741359576849</v>
      </c>
      <c r="X31" s="47">
        <v>966.18674650017169</v>
      </c>
      <c r="Y31" s="47">
        <v>800.96115338406082</v>
      </c>
      <c r="Z31" s="47">
        <v>0</v>
      </c>
      <c r="AA31" s="47">
        <v>0</v>
      </c>
      <c r="AB31" s="47">
        <v>0</v>
      </c>
      <c r="AC31" s="48">
        <v>0</v>
      </c>
      <c r="AD31" s="55">
        <v>111.60934104531997</v>
      </c>
      <c r="AE31" s="47">
        <v>101.76145801190937</v>
      </c>
      <c r="AF31" s="47">
        <v>846.91794087331027</v>
      </c>
      <c r="AG31" s="47">
        <v>767.04066738009101</v>
      </c>
      <c r="AH31" s="47">
        <v>1099.680272064182</v>
      </c>
      <c r="AI31" s="47">
        <v>1114.9992012272651</v>
      </c>
      <c r="AJ31" s="47">
        <v>0</v>
      </c>
      <c r="AK31" s="47">
        <v>0</v>
      </c>
      <c r="AL31" s="47">
        <v>0</v>
      </c>
      <c r="AM31" s="47">
        <v>0</v>
      </c>
      <c r="AN31" s="28">
        <f t="shared" si="4"/>
        <v>736.4028090539249</v>
      </c>
      <c r="AO31" s="28">
        <f t="shared" si="5"/>
        <v>609.47453884552169</v>
      </c>
      <c r="AP31" s="28">
        <f t="shared" si="6"/>
        <v>3095.517900168727</v>
      </c>
      <c r="AQ31" s="28">
        <f t="shared" si="7"/>
        <v>2696.1315327026314</v>
      </c>
      <c r="AR31" s="28">
        <f t="shared" si="8"/>
        <v>4724.7954375852114</v>
      </c>
      <c r="AS31" s="28">
        <f t="shared" si="9"/>
        <v>4346.1990454118713</v>
      </c>
      <c r="AT31" s="28">
        <f t="shared" si="10"/>
        <v>0</v>
      </c>
      <c r="AU31" s="28">
        <f t="shared" si="11"/>
        <v>0</v>
      </c>
      <c r="AV31" s="28">
        <f t="shared" si="12"/>
        <v>0</v>
      </c>
      <c r="AW31" s="28">
        <f t="shared" si="13"/>
        <v>0</v>
      </c>
      <c r="AX31" s="28">
        <f t="shared" si="14"/>
        <v>16208.521263767889</v>
      </c>
    </row>
    <row r="32" spans="1:50" x14ac:dyDescent="0.35">
      <c r="A32" s="25" t="s">
        <v>113</v>
      </c>
      <c r="B32" s="25" t="s">
        <v>114</v>
      </c>
      <c r="C32" s="25" t="s">
        <v>119</v>
      </c>
      <c r="D32" s="25" t="s">
        <v>120</v>
      </c>
      <c r="E32" s="80">
        <v>4</v>
      </c>
      <c r="F32" s="32">
        <f t="shared" si="0"/>
        <v>2947.7996546675686</v>
      </c>
      <c r="G32" s="34">
        <f t="shared" si="1"/>
        <v>1679.6111618094719</v>
      </c>
      <c r="H32" s="28">
        <f t="shared" si="2"/>
        <v>532.87989303010613</v>
      </c>
      <c r="I32" s="28">
        <f t="shared" si="3"/>
        <v>735.30859982799029</v>
      </c>
      <c r="J32" s="49">
        <v>85.348319622891736</v>
      </c>
      <c r="K32" s="47">
        <v>68.93518123387409</v>
      </c>
      <c r="L32" s="47">
        <v>322.79172165068024</v>
      </c>
      <c r="M32" s="47">
        <v>276.83493416143091</v>
      </c>
      <c r="N32" s="47">
        <v>483.64047786305315</v>
      </c>
      <c r="O32" s="47">
        <v>442.06052727754184</v>
      </c>
      <c r="P32" s="47">
        <v>0</v>
      </c>
      <c r="Q32" s="47">
        <v>0</v>
      </c>
      <c r="R32" s="47">
        <v>0</v>
      </c>
      <c r="S32" s="48">
        <v>0</v>
      </c>
      <c r="T32" s="49">
        <v>28.449439874297244</v>
      </c>
      <c r="U32" s="47">
        <v>22.978393744624697</v>
      </c>
      <c r="V32" s="47">
        <v>86.442528848826242</v>
      </c>
      <c r="W32" s="47">
        <v>73.312018137612128</v>
      </c>
      <c r="X32" s="47">
        <v>176.16768537545602</v>
      </c>
      <c r="Y32" s="47">
        <v>145.52982704928974</v>
      </c>
      <c r="Z32" s="47">
        <v>0</v>
      </c>
      <c r="AA32" s="47">
        <v>0</v>
      </c>
      <c r="AB32" s="47">
        <v>0</v>
      </c>
      <c r="AC32" s="48">
        <v>0</v>
      </c>
      <c r="AD32" s="55">
        <v>20.789975292755678</v>
      </c>
      <c r="AE32" s="47">
        <v>18.601556840886662</v>
      </c>
      <c r="AF32" s="47">
        <v>154.28350085676581</v>
      </c>
      <c r="AG32" s="47">
        <v>138.9645716936827</v>
      </c>
      <c r="AH32" s="47">
        <v>200.24028834601521</v>
      </c>
      <c r="AI32" s="47">
        <v>202.42870679788425</v>
      </c>
      <c r="AJ32" s="47">
        <v>0</v>
      </c>
      <c r="AK32" s="47">
        <v>0</v>
      </c>
      <c r="AL32" s="47">
        <v>0</v>
      </c>
      <c r="AM32" s="47">
        <v>0</v>
      </c>
      <c r="AN32" s="28">
        <f t="shared" si="4"/>
        <v>134.58773478994465</v>
      </c>
      <c r="AO32" s="28">
        <f t="shared" si="5"/>
        <v>110.51513181938545</v>
      </c>
      <c r="AP32" s="28">
        <f t="shared" si="6"/>
        <v>563.51775135627236</v>
      </c>
      <c r="AQ32" s="28">
        <f t="shared" si="7"/>
        <v>489.11152399272578</v>
      </c>
      <c r="AR32" s="28">
        <f t="shared" si="8"/>
        <v>860.0484515845244</v>
      </c>
      <c r="AS32" s="28">
        <f t="shared" si="9"/>
        <v>790.0190611247159</v>
      </c>
      <c r="AT32" s="28">
        <f t="shared" si="10"/>
        <v>0</v>
      </c>
      <c r="AU32" s="28">
        <f t="shared" si="11"/>
        <v>0</v>
      </c>
      <c r="AV32" s="28">
        <f t="shared" si="12"/>
        <v>0</v>
      </c>
      <c r="AW32" s="28">
        <f t="shared" si="13"/>
        <v>0</v>
      </c>
      <c r="AX32" s="28">
        <f t="shared" si="14"/>
        <v>2947.7996546675681</v>
      </c>
    </row>
    <row r="33" spans="1:50" x14ac:dyDescent="0.35">
      <c r="A33" s="25" t="s">
        <v>113</v>
      </c>
      <c r="B33" s="25" t="s">
        <v>114</v>
      </c>
      <c r="C33" s="25" t="s">
        <v>121</v>
      </c>
      <c r="D33" s="25" t="s">
        <v>122</v>
      </c>
      <c r="E33" s="80">
        <v>2</v>
      </c>
      <c r="F33" s="32">
        <f t="shared" si="0"/>
        <v>0</v>
      </c>
      <c r="G33" s="34">
        <f t="shared" si="1"/>
        <v>0</v>
      </c>
      <c r="H33" s="28">
        <f t="shared" si="2"/>
        <v>0</v>
      </c>
      <c r="I33" s="28">
        <f t="shared" si="3"/>
        <v>0</v>
      </c>
      <c r="J33" s="49">
        <v>0</v>
      </c>
      <c r="K33" s="47">
        <v>0</v>
      </c>
      <c r="L33" s="47">
        <v>0</v>
      </c>
      <c r="M33" s="47">
        <v>0</v>
      </c>
      <c r="N33" s="47">
        <v>0</v>
      </c>
      <c r="O33" s="47">
        <v>0</v>
      </c>
      <c r="P33" s="47">
        <v>0</v>
      </c>
      <c r="Q33" s="47">
        <v>0</v>
      </c>
      <c r="R33" s="47">
        <v>0</v>
      </c>
      <c r="S33" s="48">
        <v>0</v>
      </c>
      <c r="T33" s="49">
        <v>0</v>
      </c>
      <c r="U33" s="47">
        <v>0</v>
      </c>
      <c r="V33" s="47">
        <v>0</v>
      </c>
      <c r="W33" s="47">
        <v>0</v>
      </c>
      <c r="X33" s="47">
        <v>0</v>
      </c>
      <c r="Y33" s="47">
        <v>0</v>
      </c>
      <c r="Z33" s="47">
        <v>0</v>
      </c>
      <c r="AA33" s="47">
        <v>0</v>
      </c>
      <c r="AB33" s="47">
        <v>0</v>
      </c>
      <c r="AC33" s="48">
        <v>0</v>
      </c>
      <c r="AD33" s="55">
        <v>0</v>
      </c>
      <c r="AE33" s="47">
        <v>0</v>
      </c>
      <c r="AF33" s="47">
        <v>0</v>
      </c>
      <c r="AG33" s="47">
        <v>0</v>
      </c>
      <c r="AH33" s="47">
        <v>0</v>
      </c>
      <c r="AI33" s="47">
        <v>0</v>
      </c>
      <c r="AJ33" s="47">
        <v>0</v>
      </c>
      <c r="AK33" s="47">
        <v>0</v>
      </c>
      <c r="AL33" s="47">
        <v>0</v>
      </c>
      <c r="AM33" s="47">
        <v>0</v>
      </c>
      <c r="AN33" s="28">
        <f t="shared" si="4"/>
        <v>0</v>
      </c>
      <c r="AO33" s="28">
        <f t="shared" si="5"/>
        <v>0</v>
      </c>
      <c r="AP33" s="28">
        <f t="shared" si="6"/>
        <v>0</v>
      </c>
      <c r="AQ33" s="28">
        <f t="shared" si="7"/>
        <v>0</v>
      </c>
      <c r="AR33" s="28">
        <f t="shared" si="8"/>
        <v>0</v>
      </c>
      <c r="AS33" s="28">
        <f t="shared" si="9"/>
        <v>0</v>
      </c>
      <c r="AT33" s="28">
        <f t="shared" si="10"/>
        <v>0</v>
      </c>
      <c r="AU33" s="28">
        <f t="shared" si="11"/>
        <v>0</v>
      </c>
      <c r="AV33" s="28">
        <f t="shared" si="12"/>
        <v>0</v>
      </c>
      <c r="AW33" s="28">
        <f t="shared" si="13"/>
        <v>0</v>
      </c>
      <c r="AX33" s="28">
        <f t="shared" si="14"/>
        <v>0</v>
      </c>
    </row>
    <row r="34" spans="1:50" x14ac:dyDescent="0.35">
      <c r="A34" s="25" t="s">
        <v>113</v>
      </c>
      <c r="B34" s="25" t="s">
        <v>114</v>
      </c>
      <c r="C34" s="25" t="s">
        <v>123</v>
      </c>
      <c r="D34" s="25" t="s">
        <v>124</v>
      </c>
      <c r="E34" s="80">
        <v>2</v>
      </c>
      <c r="F34" s="32">
        <f t="shared" si="0"/>
        <v>442.06052727754178</v>
      </c>
      <c r="G34" s="34">
        <f t="shared" si="1"/>
        <v>251.66812196493714</v>
      </c>
      <c r="H34" s="28">
        <f t="shared" si="2"/>
        <v>79.877273493219192</v>
      </c>
      <c r="I34" s="28">
        <f t="shared" si="3"/>
        <v>110.51513181938545</v>
      </c>
      <c r="J34" s="49">
        <v>13.130510711214113</v>
      </c>
      <c r="K34" s="47">
        <v>9.847883033410584</v>
      </c>
      <c r="L34" s="47">
        <v>48.145205941118412</v>
      </c>
      <c r="M34" s="47">
        <v>41.579950585511355</v>
      </c>
      <c r="N34" s="47">
        <v>72.217808911677622</v>
      </c>
      <c r="O34" s="47">
        <v>66.746762782005064</v>
      </c>
      <c r="P34" s="47">
        <v>0</v>
      </c>
      <c r="Q34" s="47">
        <v>0</v>
      </c>
      <c r="R34" s="47">
        <v>0</v>
      </c>
      <c r="S34" s="48">
        <v>0</v>
      </c>
      <c r="T34" s="49">
        <v>4.3768369037380372</v>
      </c>
      <c r="U34" s="47">
        <v>3.2826276778035282</v>
      </c>
      <c r="V34" s="47">
        <v>13.130510711214113</v>
      </c>
      <c r="W34" s="47">
        <v>10.942092259345095</v>
      </c>
      <c r="X34" s="47">
        <v>26.261021422428225</v>
      </c>
      <c r="Y34" s="47">
        <v>21.884184518690191</v>
      </c>
      <c r="Z34" s="47">
        <v>0</v>
      </c>
      <c r="AA34" s="47">
        <v>0</v>
      </c>
      <c r="AB34" s="47">
        <v>0</v>
      </c>
      <c r="AC34" s="48">
        <v>0</v>
      </c>
      <c r="AD34" s="55">
        <v>3.2826276778035282</v>
      </c>
      <c r="AE34" s="47">
        <v>3.2826276778035282</v>
      </c>
      <c r="AF34" s="47">
        <v>22.978393744624697</v>
      </c>
      <c r="AG34" s="47">
        <v>20.789975292755678</v>
      </c>
      <c r="AH34" s="47">
        <v>29.543649100231754</v>
      </c>
      <c r="AI34" s="47">
        <v>30.637858326166263</v>
      </c>
      <c r="AJ34" s="47">
        <v>0</v>
      </c>
      <c r="AK34" s="47">
        <v>0</v>
      </c>
      <c r="AL34" s="47">
        <v>0</v>
      </c>
      <c r="AM34" s="47">
        <v>0</v>
      </c>
      <c r="AN34" s="28">
        <f t="shared" si="4"/>
        <v>20.789975292755678</v>
      </c>
      <c r="AO34" s="28">
        <f t="shared" si="5"/>
        <v>16.413138389017639</v>
      </c>
      <c r="AP34" s="28">
        <f t="shared" si="6"/>
        <v>84.25411039695723</v>
      </c>
      <c r="AQ34" s="28">
        <f t="shared" si="7"/>
        <v>73.312018137612128</v>
      </c>
      <c r="AR34" s="28">
        <f t="shared" si="8"/>
        <v>128.02247943433761</v>
      </c>
      <c r="AS34" s="28">
        <f t="shared" si="9"/>
        <v>119.26880562686152</v>
      </c>
      <c r="AT34" s="28">
        <f t="shared" si="10"/>
        <v>0</v>
      </c>
      <c r="AU34" s="28">
        <f t="shared" si="11"/>
        <v>0</v>
      </c>
      <c r="AV34" s="28">
        <f t="shared" si="12"/>
        <v>0</v>
      </c>
      <c r="AW34" s="28">
        <f t="shared" si="13"/>
        <v>0</v>
      </c>
      <c r="AX34" s="28">
        <f t="shared" si="14"/>
        <v>442.06052727754184</v>
      </c>
    </row>
    <row r="35" spans="1:50" x14ac:dyDescent="0.35">
      <c r="A35" s="25" t="s">
        <v>113</v>
      </c>
      <c r="B35" s="25" t="s">
        <v>114</v>
      </c>
      <c r="C35" s="25" t="s">
        <v>125</v>
      </c>
      <c r="D35" s="25" t="s">
        <v>126</v>
      </c>
      <c r="E35" s="80">
        <v>2</v>
      </c>
      <c r="F35" s="32">
        <f t="shared" si="0"/>
        <v>0</v>
      </c>
      <c r="G35" s="34">
        <f t="shared" si="1"/>
        <v>0</v>
      </c>
      <c r="H35" s="28">
        <f t="shared" si="2"/>
        <v>0</v>
      </c>
      <c r="I35" s="28">
        <f t="shared" si="3"/>
        <v>0</v>
      </c>
      <c r="J35" s="49">
        <v>0</v>
      </c>
      <c r="K35" s="47">
        <v>0</v>
      </c>
      <c r="L35" s="47">
        <v>0</v>
      </c>
      <c r="M35" s="47">
        <v>0</v>
      </c>
      <c r="N35" s="47">
        <v>0</v>
      </c>
      <c r="O35" s="47">
        <v>0</v>
      </c>
      <c r="P35" s="47">
        <v>0</v>
      </c>
      <c r="Q35" s="47">
        <v>0</v>
      </c>
      <c r="R35" s="47">
        <v>0</v>
      </c>
      <c r="S35" s="48">
        <v>0</v>
      </c>
      <c r="T35" s="49">
        <v>0</v>
      </c>
      <c r="U35" s="47">
        <v>0</v>
      </c>
      <c r="V35" s="47">
        <v>0</v>
      </c>
      <c r="W35" s="47">
        <v>0</v>
      </c>
      <c r="X35" s="47">
        <v>0</v>
      </c>
      <c r="Y35" s="47">
        <v>0</v>
      </c>
      <c r="Z35" s="47">
        <v>0</v>
      </c>
      <c r="AA35" s="47">
        <v>0</v>
      </c>
      <c r="AB35" s="47">
        <v>0</v>
      </c>
      <c r="AC35" s="48">
        <v>0</v>
      </c>
      <c r="AD35" s="55">
        <v>0</v>
      </c>
      <c r="AE35" s="47">
        <v>0</v>
      </c>
      <c r="AF35" s="47">
        <v>0</v>
      </c>
      <c r="AG35" s="47">
        <v>0</v>
      </c>
      <c r="AH35" s="47">
        <v>0</v>
      </c>
      <c r="AI35" s="47">
        <v>0</v>
      </c>
      <c r="AJ35" s="47">
        <v>0</v>
      </c>
      <c r="AK35" s="47">
        <v>0</v>
      </c>
      <c r="AL35" s="47">
        <v>0</v>
      </c>
      <c r="AM35" s="47">
        <v>0</v>
      </c>
      <c r="AN35" s="28">
        <f t="shared" si="4"/>
        <v>0</v>
      </c>
      <c r="AO35" s="28">
        <f t="shared" si="5"/>
        <v>0</v>
      </c>
      <c r="AP35" s="28">
        <f t="shared" si="6"/>
        <v>0</v>
      </c>
      <c r="AQ35" s="28">
        <f t="shared" si="7"/>
        <v>0</v>
      </c>
      <c r="AR35" s="28">
        <f t="shared" si="8"/>
        <v>0</v>
      </c>
      <c r="AS35" s="28">
        <f t="shared" si="9"/>
        <v>0</v>
      </c>
      <c r="AT35" s="28">
        <f t="shared" si="10"/>
        <v>0</v>
      </c>
      <c r="AU35" s="28">
        <f t="shared" si="11"/>
        <v>0</v>
      </c>
      <c r="AV35" s="28">
        <f t="shared" si="12"/>
        <v>0</v>
      </c>
      <c r="AW35" s="28">
        <f t="shared" si="13"/>
        <v>0</v>
      </c>
      <c r="AX35" s="28">
        <f t="shared" si="14"/>
        <v>0</v>
      </c>
    </row>
    <row r="36" spans="1:50" x14ac:dyDescent="0.35">
      <c r="A36" s="25" t="s">
        <v>113</v>
      </c>
      <c r="B36" s="25" t="s">
        <v>114</v>
      </c>
      <c r="C36" s="25" t="s">
        <v>127</v>
      </c>
      <c r="D36" s="25" t="s">
        <v>128</v>
      </c>
      <c r="E36" s="80">
        <v>3</v>
      </c>
      <c r="F36" s="32">
        <f t="shared" si="0"/>
        <v>36835.459381859328</v>
      </c>
      <c r="G36" s="34">
        <f t="shared" si="1"/>
        <v>20996.780836457303</v>
      </c>
      <c r="H36" s="28">
        <f t="shared" si="2"/>
        <v>6653.8863029077511</v>
      </c>
      <c r="I36" s="28">
        <f t="shared" si="3"/>
        <v>9184.7922424942717</v>
      </c>
      <c r="J36" s="49">
        <v>1070.1366229639502</v>
      </c>
      <c r="K36" s="47">
        <v>865.51949771419697</v>
      </c>
      <c r="L36" s="47">
        <v>4031.0667883427327</v>
      </c>
      <c r="M36" s="47">
        <v>3463.1722000827222</v>
      </c>
      <c r="N36" s="47">
        <v>6042.2233456103604</v>
      </c>
      <c r="O36" s="47">
        <v>5524.6623817433383</v>
      </c>
      <c r="P36" s="47">
        <v>0</v>
      </c>
      <c r="Q36" s="47">
        <v>0</v>
      </c>
      <c r="R36" s="47">
        <v>0</v>
      </c>
      <c r="S36" s="48">
        <v>0</v>
      </c>
      <c r="T36" s="49">
        <v>349.0527430731085</v>
      </c>
      <c r="U36" s="47">
        <v>288.87123564671049</v>
      </c>
      <c r="V36" s="47">
        <v>1078.8902967714264</v>
      </c>
      <c r="W36" s="47">
        <v>920.22995901092236</v>
      </c>
      <c r="X36" s="47">
        <v>2197.1721256764945</v>
      </c>
      <c r="Y36" s="47">
        <v>1819.6699427290891</v>
      </c>
      <c r="Z36" s="47">
        <v>0</v>
      </c>
      <c r="AA36" s="47">
        <v>0</v>
      </c>
      <c r="AB36" s="47">
        <v>0</v>
      </c>
      <c r="AC36" s="48">
        <v>0</v>
      </c>
      <c r="AD36" s="55">
        <v>254.95074964274067</v>
      </c>
      <c r="AE36" s="47">
        <v>229.78393744624697</v>
      </c>
      <c r="AF36" s="47">
        <v>1923.6198191928675</v>
      </c>
      <c r="AG36" s="47">
        <v>1743.0752969136736</v>
      </c>
      <c r="AH36" s="47">
        <v>2500.2680812603539</v>
      </c>
      <c r="AI36" s="47">
        <v>2533.0943580383891</v>
      </c>
      <c r="AJ36" s="47">
        <v>0</v>
      </c>
      <c r="AK36" s="47">
        <v>0</v>
      </c>
      <c r="AL36" s="47">
        <v>0</v>
      </c>
      <c r="AM36" s="47">
        <v>0</v>
      </c>
      <c r="AN36" s="28">
        <f t="shared" si="4"/>
        <v>1674.1401156797995</v>
      </c>
      <c r="AO36" s="28">
        <f t="shared" si="5"/>
        <v>1384.1746708071544</v>
      </c>
      <c r="AP36" s="28">
        <f t="shared" si="6"/>
        <v>7033.5769043070268</v>
      </c>
      <c r="AQ36" s="28">
        <f t="shared" si="7"/>
        <v>6126.4774560073183</v>
      </c>
      <c r="AR36" s="28">
        <f t="shared" si="8"/>
        <v>10739.663552547208</v>
      </c>
      <c r="AS36" s="28">
        <f t="shared" si="9"/>
        <v>9877.426682510817</v>
      </c>
      <c r="AT36" s="28">
        <f t="shared" si="10"/>
        <v>0</v>
      </c>
      <c r="AU36" s="28">
        <f t="shared" si="11"/>
        <v>0</v>
      </c>
      <c r="AV36" s="28">
        <f t="shared" si="12"/>
        <v>0</v>
      </c>
      <c r="AW36" s="28">
        <f t="shared" si="13"/>
        <v>0</v>
      </c>
      <c r="AX36" s="28">
        <f t="shared" si="14"/>
        <v>36835.459381859328</v>
      </c>
    </row>
    <row r="37" spans="1:50" x14ac:dyDescent="0.35">
      <c r="A37" s="25" t="s">
        <v>113</v>
      </c>
      <c r="B37" s="25" t="s">
        <v>114</v>
      </c>
      <c r="C37" s="25" t="s">
        <v>129</v>
      </c>
      <c r="D37" s="25" t="s">
        <v>130</v>
      </c>
      <c r="E37" s="80">
        <v>4</v>
      </c>
      <c r="F37" s="32">
        <f t="shared" si="0"/>
        <v>1259.4348190506203</v>
      </c>
      <c r="G37" s="34">
        <f t="shared" si="1"/>
        <v>717.8012522130382</v>
      </c>
      <c r="H37" s="28">
        <f t="shared" si="2"/>
        <v>228.68972822031247</v>
      </c>
      <c r="I37" s="28">
        <f t="shared" si="3"/>
        <v>312.94383861726965</v>
      </c>
      <c r="J37" s="49">
        <v>36.108904455838811</v>
      </c>
      <c r="K37" s="47">
        <v>29.543649100231754</v>
      </c>
      <c r="L37" s="47">
        <v>137.87036246774818</v>
      </c>
      <c r="M37" s="47">
        <v>118.17459640092702</v>
      </c>
      <c r="N37" s="47">
        <v>206.80554370162227</v>
      </c>
      <c r="O37" s="47">
        <v>189.29819608667015</v>
      </c>
      <c r="P37" s="47">
        <v>0</v>
      </c>
      <c r="Q37" s="47">
        <v>0</v>
      </c>
      <c r="R37" s="47">
        <v>0</v>
      </c>
      <c r="S37" s="48">
        <v>0</v>
      </c>
      <c r="T37" s="49">
        <v>12.036301485279603</v>
      </c>
      <c r="U37" s="47">
        <v>9.847883033410584</v>
      </c>
      <c r="V37" s="47">
        <v>37.203113681773324</v>
      </c>
      <c r="W37" s="47">
        <v>31.732067552100776</v>
      </c>
      <c r="X37" s="47">
        <v>75.500436589481154</v>
      </c>
      <c r="Y37" s="47">
        <v>62.36992587826704</v>
      </c>
      <c r="Z37" s="47">
        <v>0</v>
      </c>
      <c r="AA37" s="47">
        <v>0</v>
      </c>
      <c r="AB37" s="47">
        <v>0</v>
      </c>
      <c r="AC37" s="48">
        <v>0</v>
      </c>
      <c r="AD37" s="55">
        <v>8.7536738074760745</v>
      </c>
      <c r="AE37" s="47">
        <v>7.6594645815415658</v>
      </c>
      <c r="AF37" s="47">
        <v>65.652553556070558</v>
      </c>
      <c r="AG37" s="47">
        <v>59.087298200463508</v>
      </c>
      <c r="AH37" s="47">
        <v>85.348319622891736</v>
      </c>
      <c r="AI37" s="47">
        <v>86.442528848826242</v>
      </c>
      <c r="AJ37" s="47">
        <v>0</v>
      </c>
      <c r="AK37" s="47">
        <v>0</v>
      </c>
      <c r="AL37" s="47">
        <v>0</v>
      </c>
      <c r="AM37" s="47">
        <v>0</v>
      </c>
      <c r="AN37" s="28">
        <f t="shared" si="4"/>
        <v>56.898879748594489</v>
      </c>
      <c r="AO37" s="28">
        <f t="shared" si="5"/>
        <v>47.050996715183899</v>
      </c>
      <c r="AP37" s="28">
        <f t="shared" si="6"/>
        <v>240.72602970559205</v>
      </c>
      <c r="AQ37" s="28">
        <f t="shared" si="7"/>
        <v>208.99396215349128</v>
      </c>
      <c r="AR37" s="28">
        <f t="shared" si="8"/>
        <v>367.65429991399515</v>
      </c>
      <c r="AS37" s="28">
        <f t="shared" si="9"/>
        <v>338.11065081376341</v>
      </c>
      <c r="AT37" s="28">
        <f t="shared" si="10"/>
        <v>0</v>
      </c>
      <c r="AU37" s="28">
        <f t="shared" si="11"/>
        <v>0</v>
      </c>
      <c r="AV37" s="28">
        <f t="shared" si="12"/>
        <v>0</v>
      </c>
      <c r="AW37" s="28">
        <f t="shared" si="13"/>
        <v>0</v>
      </c>
      <c r="AX37" s="28">
        <f t="shared" si="14"/>
        <v>1259.4348190506203</v>
      </c>
    </row>
    <row r="38" spans="1:50" x14ac:dyDescent="0.35">
      <c r="A38" s="25" t="s">
        <v>113</v>
      </c>
      <c r="B38" s="25" t="s">
        <v>114</v>
      </c>
      <c r="C38" s="25" t="s">
        <v>131</v>
      </c>
      <c r="D38" s="25" t="s">
        <v>132</v>
      </c>
      <c r="E38" s="80">
        <v>4</v>
      </c>
      <c r="F38" s="32">
        <f t="shared" si="0"/>
        <v>7324.6365584056057</v>
      </c>
      <c r="G38" s="34">
        <f t="shared" si="1"/>
        <v>4174.4081969401532</v>
      </c>
      <c r="H38" s="28">
        <f t="shared" si="2"/>
        <v>1323.9931633807564</v>
      </c>
      <c r="I38" s="28">
        <f t="shared" si="3"/>
        <v>1826.2351980846961</v>
      </c>
      <c r="J38" s="49">
        <v>212.27658983129481</v>
      </c>
      <c r="K38" s="47">
        <v>171.79084847171796</v>
      </c>
      <c r="L38" s="47">
        <v>802.05536260999543</v>
      </c>
      <c r="M38" s="47">
        <v>688.25760311280635</v>
      </c>
      <c r="N38" s="47">
        <v>1201.4417300760913</v>
      </c>
      <c r="O38" s="47">
        <v>1098.5860628382472</v>
      </c>
      <c r="P38" s="47">
        <v>0</v>
      </c>
      <c r="Q38" s="47">
        <v>0</v>
      </c>
      <c r="R38" s="47">
        <v>0</v>
      </c>
      <c r="S38" s="48">
        <v>0</v>
      </c>
      <c r="T38" s="49">
        <v>70.029390459808596</v>
      </c>
      <c r="U38" s="47">
        <v>57.993088974528995</v>
      </c>
      <c r="V38" s="47">
        <v>214.46500828316385</v>
      </c>
      <c r="W38" s="47">
        <v>182.73294073106308</v>
      </c>
      <c r="X38" s="47">
        <v>436.58948114786926</v>
      </c>
      <c r="Y38" s="47">
        <v>362.18325378432263</v>
      </c>
      <c r="Z38" s="47">
        <v>0</v>
      </c>
      <c r="AA38" s="47">
        <v>0</v>
      </c>
      <c r="AB38" s="47">
        <v>0</v>
      </c>
      <c r="AC38" s="48">
        <v>0</v>
      </c>
      <c r="AD38" s="55">
        <v>50.333624392987431</v>
      </c>
      <c r="AE38" s="47">
        <v>45.956787489249393</v>
      </c>
      <c r="AF38" s="47">
        <v>382.97322907707826</v>
      </c>
      <c r="AG38" s="47">
        <v>346.86432462123946</v>
      </c>
      <c r="AH38" s="47">
        <v>496.77098857426728</v>
      </c>
      <c r="AI38" s="47">
        <v>503.33624392987429</v>
      </c>
      <c r="AJ38" s="47">
        <v>0</v>
      </c>
      <c r="AK38" s="47">
        <v>0</v>
      </c>
      <c r="AL38" s="47">
        <v>0</v>
      </c>
      <c r="AM38" s="47">
        <v>0</v>
      </c>
      <c r="AN38" s="28">
        <f t="shared" si="4"/>
        <v>332.63960468409084</v>
      </c>
      <c r="AO38" s="28">
        <f t="shared" si="5"/>
        <v>275.74072493549636</v>
      </c>
      <c r="AP38" s="28">
        <f t="shared" si="6"/>
        <v>1399.4935999702375</v>
      </c>
      <c r="AQ38" s="28">
        <f t="shared" si="7"/>
        <v>1217.8548684651089</v>
      </c>
      <c r="AR38" s="28">
        <f t="shared" si="8"/>
        <v>2134.8021997982278</v>
      </c>
      <c r="AS38" s="28">
        <f t="shared" si="9"/>
        <v>1964.1055605524443</v>
      </c>
      <c r="AT38" s="28">
        <f t="shared" si="10"/>
        <v>0</v>
      </c>
      <c r="AU38" s="28">
        <f t="shared" si="11"/>
        <v>0</v>
      </c>
      <c r="AV38" s="28">
        <f t="shared" si="12"/>
        <v>0</v>
      </c>
      <c r="AW38" s="28">
        <f t="shared" si="13"/>
        <v>0</v>
      </c>
      <c r="AX38" s="28">
        <f t="shared" si="14"/>
        <v>7324.6365584056057</v>
      </c>
    </row>
    <row r="39" spans="1:50" x14ac:dyDescent="0.35">
      <c r="A39" s="25" t="s">
        <v>113</v>
      </c>
      <c r="B39" s="25" t="s">
        <v>114</v>
      </c>
      <c r="C39" s="25" t="s">
        <v>133</v>
      </c>
      <c r="D39" s="25" t="s">
        <v>134</v>
      </c>
      <c r="E39" s="80">
        <v>0</v>
      </c>
      <c r="F39" s="32">
        <f t="shared" si="0"/>
        <v>0</v>
      </c>
      <c r="G39" s="34">
        <f t="shared" si="1"/>
        <v>0</v>
      </c>
      <c r="H39" s="28">
        <f t="shared" si="2"/>
        <v>0</v>
      </c>
      <c r="I39" s="28">
        <f t="shared" si="3"/>
        <v>0</v>
      </c>
      <c r="J39" s="49">
        <v>0</v>
      </c>
      <c r="K39" s="47">
        <v>0</v>
      </c>
      <c r="L39" s="47">
        <v>0</v>
      </c>
      <c r="M39" s="47">
        <v>0</v>
      </c>
      <c r="N39" s="47">
        <v>0</v>
      </c>
      <c r="O39" s="47">
        <v>0</v>
      </c>
      <c r="P39" s="47">
        <v>0</v>
      </c>
      <c r="Q39" s="47">
        <v>0</v>
      </c>
      <c r="R39" s="47">
        <v>0</v>
      </c>
      <c r="S39" s="48">
        <v>0</v>
      </c>
      <c r="T39" s="49">
        <v>0</v>
      </c>
      <c r="U39" s="47">
        <v>0</v>
      </c>
      <c r="V39" s="47">
        <v>0</v>
      </c>
      <c r="W39" s="47">
        <v>0</v>
      </c>
      <c r="X39" s="47">
        <v>0</v>
      </c>
      <c r="Y39" s="47">
        <v>0</v>
      </c>
      <c r="Z39" s="47">
        <v>0</v>
      </c>
      <c r="AA39" s="47">
        <v>0</v>
      </c>
      <c r="AB39" s="47">
        <v>0</v>
      </c>
      <c r="AC39" s="48">
        <v>0</v>
      </c>
      <c r="AD39" s="55">
        <v>0</v>
      </c>
      <c r="AE39" s="47">
        <v>0</v>
      </c>
      <c r="AF39" s="47">
        <v>0</v>
      </c>
      <c r="AG39" s="47">
        <v>0</v>
      </c>
      <c r="AH39" s="47">
        <v>0</v>
      </c>
      <c r="AI39" s="47">
        <v>0</v>
      </c>
      <c r="AJ39" s="47">
        <v>0</v>
      </c>
      <c r="AK39" s="47">
        <v>0</v>
      </c>
      <c r="AL39" s="47">
        <v>0</v>
      </c>
      <c r="AM39" s="47">
        <v>0</v>
      </c>
      <c r="AN39" s="28">
        <f t="shared" si="4"/>
        <v>0</v>
      </c>
      <c r="AO39" s="28">
        <f t="shared" si="5"/>
        <v>0</v>
      </c>
      <c r="AP39" s="28">
        <f t="shared" si="6"/>
        <v>0</v>
      </c>
      <c r="AQ39" s="28">
        <f t="shared" si="7"/>
        <v>0</v>
      </c>
      <c r="AR39" s="28">
        <f t="shared" si="8"/>
        <v>0</v>
      </c>
      <c r="AS39" s="28">
        <f t="shared" si="9"/>
        <v>0</v>
      </c>
      <c r="AT39" s="28">
        <f t="shared" si="10"/>
        <v>0</v>
      </c>
      <c r="AU39" s="28">
        <f t="shared" si="11"/>
        <v>0</v>
      </c>
      <c r="AV39" s="28">
        <f t="shared" si="12"/>
        <v>0</v>
      </c>
      <c r="AW39" s="28">
        <f t="shared" si="13"/>
        <v>0</v>
      </c>
      <c r="AX39" s="28">
        <f t="shared" si="14"/>
        <v>0</v>
      </c>
    </row>
    <row r="40" spans="1:50" x14ac:dyDescent="0.35">
      <c r="A40" s="25" t="s">
        <v>113</v>
      </c>
      <c r="B40" s="25" t="s">
        <v>114</v>
      </c>
      <c r="C40" s="25" t="s">
        <v>135</v>
      </c>
      <c r="D40" s="25" t="s">
        <v>136</v>
      </c>
      <c r="E40" s="80">
        <v>3</v>
      </c>
      <c r="F40" s="32">
        <f t="shared" si="0"/>
        <v>7369.499136668921</v>
      </c>
      <c r="G40" s="34">
        <f t="shared" si="1"/>
        <v>4199.5750091366472</v>
      </c>
      <c r="H40" s="28">
        <f t="shared" si="2"/>
        <v>1331.6526279622979</v>
      </c>
      <c r="I40" s="28">
        <f t="shared" si="3"/>
        <v>1838.271499569976</v>
      </c>
      <c r="J40" s="49">
        <v>214.46500828316385</v>
      </c>
      <c r="K40" s="47">
        <v>172.88505769765248</v>
      </c>
      <c r="L40" s="47">
        <v>806.43219951373339</v>
      </c>
      <c r="M40" s="47">
        <v>692.63444001654454</v>
      </c>
      <c r="N40" s="47">
        <v>1208.0069854316985</v>
      </c>
      <c r="O40" s="47">
        <v>1105.1513181938544</v>
      </c>
      <c r="P40" s="47">
        <v>0</v>
      </c>
      <c r="Q40" s="47">
        <v>0</v>
      </c>
      <c r="R40" s="47">
        <v>0</v>
      </c>
      <c r="S40" s="48">
        <v>0</v>
      </c>
      <c r="T40" s="49">
        <v>70.029390459808596</v>
      </c>
      <c r="U40" s="47">
        <v>57.993088974528995</v>
      </c>
      <c r="V40" s="47">
        <v>215.55921750909835</v>
      </c>
      <c r="W40" s="47">
        <v>183.82714995699757</v>
      </c>
      <c r="X40" s="47">
        <v>439.87210882567274</v>
      </c>
      <c r="Y40" s="47">
        <v>364.37167223619161</v>
      </c>
      <c r="Z40" s="47">
        <v>0</v>
      </c>
      <c r="AA40" s="47">
        <v>0</v>
      </c>
      <c r="AB40" s="47">
        <v>0</v>
      </c>
      <c r="AC40" s="48">
        <v>0</v>
      </c>
      <c r="AD40" s="55">
        <v>51.427833618921937</v>
      </c>
      <c r="AE40" s="47">
        <v>45.956787489249393</v>
      </c>
      <c r="AF40" s="47">
        <v>385.1616475289473</v>
      </c>
      <c r="AG40" s="47">
        <v>349.0527430731085</v>
      </c>
      <c r="AH40" s="47">
        <v>500.05361625207081</v>
      </c>
      <c r="AI40" s="47">
        <v>506.61887160767787</v>
      </c>
      <c r="AJ40" s="47">
        <v>0</v>
      </c>
      <c r="AK40" s="47">
        <v>0</v>
      </c>
      <c r="AL40" s="47">
        <v>0</v>
      </c>
      <c r="AM40" s="47">
        <v>0</v>
      </c>
      <c r="AN40" s="28">
        <f t="shared" si="4"/>
        <v>335.92223236189443</v>
      </c>
      <c r="AO40" s="28">
        <f t="shared" si="5"/>
        <v>276.83493416143085</v>
      </c>
      <c r="AP40" s="28">
        <f t="shared" si="6"/>
        <v>1407.1530645517789</v>
      </c>
      <c r="AQ40" s="28">
        <f t="shared" si="7"/>
        <v>1225.5143330466506</v>
      </c>
      <c r="AR40" s="28">
        <f t="shared" si="8"/>
        <v>2147.9327105094421</v>
      </c>
      <c r="AS40" s="28">
        <f t="shared" si="9"/>
        <v>1976.141862037724</v>
      </c>
      <c r="AT40" s="28">
        <f t="shared" si="10"/>
        <v>0</v>
      </c>
      <c r="AU40" s="28">
        <f t="shared" si="11"/>
        <v>0</v>
      </c>
      <c r="AV40" s="28">
        <f t="shared" si="12"/>
        <v>0</v>
      </c>
      <c r="AW40" s="28">
        <f t="shared" si="13"/>
        <v>0</v>
      </c>
      <c r="AX40" s="28">
        <f t="shared" si="14"/>
        <v>7369.499136668921</v>
      </c>
    </row>
    <row r="41" spans="1:50" x14ac:dyDescent="0.35">
      <c r="A41" s="25" t="s">
        <v>113</v>
      </c>
      <c r="B41" s="25" t="s">
        <v>114</v>
      </c>
      <c r="C41" s="25" t="s">
        <v>137</v>
      </c>
      <c r="D41" s="25" t="s">
        <v>138</v>
      </c>
      <c r="E41" s="80">
        <v>2</v>
      </c>
      <c r="F41" s="32">
        <f t="shared" ref="F41:F72" si="15">SUM(G41:I41)</f>
        <v>1281.3190035693106</v>
      </c>
      <c r="G41" s="34">
        <f t="shared" ref="G41:G73" si="16">SUM(J41:S41)</f>
        <v>730.93176292425221</v>
      </c>
      <c r="H41" s="28">
        <f t="shared" ref="H41:H73" si="17">SUM(T41:AC41)</f>
        <v>230.87814667218149</v>
      </c>
      <c r="I41" s="28">
        <f t="shared" ref="I41:I73" si="18">SUM(AD41:AM41)</f>
        <v>319.50909397287677</v>
      </c>
      <c r="J41" s="49">
        <v>37.203113681773324</v>
      </c>
      <c r="K41" s="47">
        <v>30.637858326166263</v>
      </c>
      <c r="L41" s="47">
        <v>140.05878091961719</v>
      </c>
      <c r="M41" s="47">
        <v>120.36301485279604</v>
      </c>
      <c r="N41" s="47">
        <v>210.0881713794258</v>
      </c>
      <c r="O41" s="47">
        <v>192.58082376447365</v>
      </c>
      <c r="P41" s="47">
        <v>0</v>
      </c>
      <c r="Q41" s="47">
        <v>0</v>
      </c>
      <c r="R41" s="47">
        <v>0</v>
      </c>
      <c r="S41" s="48">
        <v>0</v>
      </c>
      <c r="T41" s="49">
        <v>12.036301485279603</v>
      </c>
      <c r="U41" s="47">
        <v>9.847883033410584</v>
      </c>
      <c r="V41" s="47">
        <v>37.203113681773324</v>
      </c>
      <c r="W41" s="47">
        <v>31.732067552100776</v>
      </c>
      <c r="X41" s="47">
        <v>76.59464581541566</v>
      </c>
      <c r="Y41" s="47">
        <v>63.464135104201553</v>
      </c>
      <c r="Z41" s="47">
        <v>0</v>
      </c>
      <c r="AA41" s="47">
        <v>0</v>
      </c>
      <c r="AB41" s="47">
        <v>0</v>
      </c>
      <c r="AC41" s="48">
        <v>0</v>
      </c>
      <c r="AD41" s="55">
        <v>8.7536738074760745</v>
      </c>
      <c r="AE41" s="47">
        <v>7.6594645815415658</v>
      </c>
      <c r="AF41" s="47">
        <v>66.746762782005064</v>
      </c>
      <c r="AG41" s="47">
        <v>60.181507426398021</v>
      </c>
      <c r="AH41" s="47">
        <v>87.536738074760763</v>
      </c>
      <c r="AI41" s="47">
        <v>88.630947300695269</v>
      </c>
      <c r="AJ41" s="47">
        <v>0</v>
      </c>
      <c r="AK41" s="47">
        <v>0</v>
      </c>
      <c r="AL41" s="47">
        <v>0</v>
      </c>
      <c r="AM41" s="47">
        <v>0</v>
      </c>
      <c r="AN41" s="28">
        <f t="shared" ref="AN41:AN73" si="19">SUM(J41+T41+AD41)</f>
        <v>57.993088974529002</v>
      </c>
      <c r="AO41" s="28">
        <f t="shared" ref="AO41:AO73" si="20">SUM(K41+U41+AE41)</f>
        <v>48.145205941118412</v>
      </c>
      <c r="AP41" s="28">
        <f t="shared" ref="AP41:AP73" si="21">SUM(L41+V41+AF41)</f>
        <v>244.00865738339559</v>
      </c>
      <c r="AQ41" s="28">
        <f t="shared" ref="AQ41:AQ73" si="22">SUM(M41+W41+AG41)</f>
        <v>212.27658983129484</v>
      </c>
      <c r="AR41" s="28">
        <f t="shared" ref="AR41:AR73" si="23">SUM(N41+X41+AH41)</f>
        <v>374.21955526960221</v>
      </c>
      <c r="AS41" s="28">
        <f t="shared" ref="AS41:AS73" si="24">SUM(O41+Y41+AI41)</f>
        <v>344.67590616937048</v>
      </c>
      <c r="AT41" s="28">
        <f t="shared" ref="AT41:AT73" si="25">SUM(P41+Z41+AJ41)</f>
        <v>0</v>
      </c>
      <c r="AU41" s="28">
        <f t="shared" ref="AU41:AU73" si="26">SUM(Q41+AA41+AK41)</f>
        <v>0</v>
      </c>
      <c r="AV41" s="28">
        <f t="shared" ref="AV41:AV73" si="27">SUM(R41+AB41+AL41)</f>
        <v>0</v>
      </c>
      <c r="AW41" s="28">
        <f t="shared" ref="AW41:AW73" si="28">SUM(S41+AC41+AM41)</f>
        <v>0</v>
      </c>
      <c r="AX41" s="28">
        <f t="shared" ref="AX41:AX72" si="29">SUM(AN41:AW41)</f>
        <v>1281.3190035693106</v>
      </c>
    </row>
    <row r="42" spans="1:50" x14ac:dyDescent="0.35">
      <c r="A42" s="25" t="s">
        <v>113</v>
      </c>
      <c r="B42" s="25" t="s">
        <v>114</v>
      </c>
      <c r="C42" s="25" t="s">
        <v>139</v>
      </c>
      <c r="D42" s="25" t="s">
        <v>140</v>
      </c>
      <c r="E42" s="80">
        <v>4</v>
      </c>
      <c r="F42" s="32">
        <f t="shared" si="15"/>
        <v>26522.537427426571</v>
      </c>
      <c r="G42" s="34">
        <f t="shared" si="16"/>
        <v>15117.594665511182</v>
      </c>
      <c r="H42" s="28">
        <f t="shared" si="17"/>
        <v>4791.5422003672165</v>
      </c>
      <c r="I42" s="28">
        <f t="shared" si="18"/>
        <v>6613.4005615481747</v>
      </c>
      <c r="J42" s="49">
        <v>770.3232950578946</v>
      </c>
      <c r="K42" s="47">
        <v>622.60504955673582</v>
      </c>
      <c r="L42" s="47">
        <v>2902.9370764042537</v>
      </c>
      <c r="M42" s="47">
        <v>2493.702825904747</v>
      </c>
      <c r="N42" s="47">
        <v>4350.5758823156093</v>
      </c>
      <c r="O42" s="47">
        <v>3977.4505362719415</v>
      </c>
      <c r="P42" s="47">
        <v>0</v>
      </c>
      <c r="Q42" s="47">
        <v>0</v>
      </c>
      <c r="R42" s="47">
        <v>0</v>
      </c>
      <c r="S42" s="48">
        <v>0</v>
      </c>
      <c r="T42" s="49">
        <v>251.66812196493714</v>
      </c>
      <c r="U42" s="47">
        <v>207.89975292755679</v>
      </c>
      <c r="V42" s="47">
        <v>776.88855041350166</v>
      </c>
      <c r="W42" s="47">
        <v>661.99658169037809</v>
      </c>
      <c r="X42" s="47">
        <v>1582.2265407013006</v>
      </c>
      <c r="Y42" s="47">
        <v>1310.8626526695423</v>
      </c>
      <c r="Z42" s="47">
        <v>0</v>
      </c>
      <c r="AA42" s="47">
        <v>0</v>
      </c>
      <c r="AB42" s="47">
        <v>0</v>
      </c>
      <c r="AC42" s="48">
        <v>0</v>
      </c>
      <c r="AD42" s="55">
        <v>183.82714995699757</v>
      </c>
      <c r="AE42" s="47">
        <v>165.22559311611093</v>
      </c>
      <c r="AF42" s="47">
        <v>1385.2688800330891</v>
      </c>
      <c r="AG42" s="47">
        <v>1255.0579821468823</v>
      </c>
      <c r="AH42" s="47">
        <v>1799.9741766622678</v>
      </c>
      <c r="AI42" s="47">
        <v>1824.0467796328271</v>
      </c>
      <c r="AJ42" s="47">
        <v>0</v>
      </c>
      <c r="AK42" s="47">
        <v>0</v>
      </c>
      <c r="AL42" s="47">
        <v>0</v>
      </c>
      <c r="AM42" s="47">
        <v>0</v>
      </c>
      <c r="AN42" s="28">
        <f t="shared" si="19"/>
        <v>1205.8185669798293</v>
      </c>
      <c r="AO42" s="28">
        <f t="shared" si="20"/>
        <v>995.73039560040365</v>
      </c>
      <c r="AP42" s="28">
        <f t="shared" si="21"/>
        <v>5065.0945068508445</v>
      </c>
      <c r="AQ42" s="28">
        <f t="shared" si="22"/>
        <v>4410.7573897420079</v>
      </c>
      <c r="AR42" s="28">
        <f t="shared" si="23"/>
        <v>7732.7765996791786</v>
      </c>
      <c r="AS42" s="28">
        <f t="shared" si="24"/>
        <v>7112.3599685743102</v>
      </c>
      <c r="AT42" s="28">
        <f t="shared" si="25"/>
        <v>0</v>
      </c>
      <c r="AU42" s="28">
        <f t="shared" si="26"/>
        <v>0</v>
      </c>
      <c r="AV42" s="28">
        <f t="shared" si="27"/>
        <v>0</v>
      </c>
      <c r="AW42" s="28">
        <f t="shared" si="28"/>
        <v>0</v>
      </c>
      <c r="AX42" s="28">
        <f t="shared" si="29"/>
        <v>26522.537427426574</v>
      </c>
    </row>
    <row r="43" spans="1:50" x14ac:dyDescent="0.35">
      <c r="A43" s="25" t="s">
        <v>113</v>
      </c>
      <c r="B43" s="25" t="s">
        <v>114</v>
      </c>
      <c r="C43" s="25" t="s">
        <v>141</v>
      </c>
      <c r="D43" s="25" t="s">
        <v>142</v>
      </c>
      <c r="E43" s="80">
        <v>4</v>
      </c>
      <c r="F43" s="32">
        <f t="shared" si="15"/>
        <v>1259.4348190506203</v>
      </c>
      <c r="G43" s="34">
        <f t="shared" si="16"/>
        <v>717.8012522130382</v>
      </c>
      <c r="H43" s="28">
        <f t="shared" si="17"/>
        <v>228.68972822031247</v>
      </c>
      <c r="I43" s="28">
        <f t="shared" si="18"/>
        <v>312.94383861726965</v>
      </c>
      <c r="J43" s="49">
        <v>36.108904455838811</v>
      </c>
      <c r="K43" s="47">
        <v>29.543649100231754</v>
      </c>
      <c r="L43" s="47">
        <v>137.87036246774818</v>
      </c>
      <c r="M43" s="47">
        <v>118.17459640092702</v>
      </c>
      <c r="N43" s="47">
        <v>206.80554370162227</v>
      </c>
      <c r="O43" s="47">
        <v>189.29819608667015</v>
      </c>
      <c r="P43" s="47">
        <v>0</v>
      </c>
      <c r="Q43" s="47">
        <v>0</v>
      </c>
      <c r="R43" s="47">
        <v>0</v>
      </c>
      <c r="S43" s="48">
        <v>0</v>
      </c>
      <c r="T43" s="49">
        <v>12.036301485279603</v>
      </c>
      <c r="U43" s="47">
        <v>9.847883033410584</v>
      </c>
      <c r="V43" s="47">
        <v>37.203113681773324</v>
      </c>
      <c r="W43" s="47">
        <v>31.732067552100776</v>
      </c>
      <c r="X43" s="47">
        <v>75.500436589481154</v>
      </c>
      <c r="Y43" s="47">
        <v>62.36992587826704</v>
      </c>
      <c r="Z43" s="47">
        <v>0</v>
      </c>
      <c r="AA43" s="47">
        <v>0</v>
      </c>
      <c r="AB43" s="47">
        <v>0</v>
      </c>
      <c r="AC43" s="48">
        <v>0</v>
      </c>
      <c r="AD43" s="55">
        <v>8.7536738074760745</v>
      </c>
      <c r="AE43" s="47">
        <v>7.6594645815415658</v>
      </c>
      <c r="AF43" s="47">
        <v>65.652553556070558</v>
      </c>
      <c r="AG43" s="47">
        <v>59.087298200463508</v>
      </c>
      <c r="AH43" s="47">
        <v>85.348319622891736</v>
      </c>
      <c r="AI43" s="47">
        <v>86.442528848826242</v>
      </c>
      <c r="AJ43" s="47">
        <v>0</v>
      </c>
      <c r="AK43" s="47">
        <v>0</v>
      </c>
      <c r="AL43" s="47">
        <v>0</v>
      </c>
      <c r="AM43" s="47">
        <v>0</v>
      </c>
      <c r="AN43" s="28">
        <f t="shared" si="19"/>
        <v>56.898879748594489</v>
      </c>
      <c r="AO43" s="28">
        <f t="shared" si="20"/>
        <v>47.050996715183899</v>
      </c>
      <c r="AP43" s="28">
        <f t="shared" si="21"/>
        <v>240.72602970559205</v>
      </c>
      <c r="AQ43" s="28">
        <f t="shared" si="22"/>
        <v>208.99396215349128</v>
      </c>
      <c r="AR43" s="28">
        <f t="shared" si="23"/>
        <v>367.65429991399515</v>
      </c>
      <c r="AS43" s="28">
        <f t="shared" si="24"/>
        <v>338.11065081376341</v>
      </c>
      <c r="AT43" s="28">
        <f t="shared" si="25"/>
        <v>0</v>
      </c>
      <c r="AU43" s="28">
        <f t="shared" si="26"/>
        <v>0</v>
      </c>
      <c r="AV43" s="28">
        <f t="shared" si="27"/>
        <v>0</v>
      </c>
      <c r="AW43" s="28">
        <f t="shared" si="28"/>
        <v>0</v>
      </c>
      <c r="AX43" s="28">
        <f t="shared" si="29"/>
        <v>1259.4348190506203</v>
      </c>
    </row>
    <row r="44" spans="1:50" x14ac:dyDescent="0.35">
      <c r="A44" s="25" t="s">
        <v>113</v>
      </c>
      <c r="B44" s="25" t="s">
        <v>114</v>
      </c>
      <c r="C44" s="25" t="s">
        <v>143</v>
      </c>
      <c r="D44" s="25" t="s">
        <v>144</v>
      </c>
      <c r="E44" s="80">
        <v>3</v>
      </c>
      <c r="F44" s="32">
        <f t="shared" si="15"/>
        <v>1473.8998273337843</v>
      </c>
      <c r="G44" s="34">
        <f t="shared" si="16"/>
        <v>840.35268551770332</v>
      </c>
      <c r="H44" s="28">
        <f t="shared" si="17"/>
        <v>266.98705112802031</v>
      </c>
      <c r="I44" s="28">
        <f t="shared" si="18"/>
        <v>366.56009068806065</v>
      </c>
      <c r="J44" s="49">
        <v>42.674159811445868</v>
      </c>
      <c r="K44" s="47">
        <v>35.014695229904298</v>
      </c>
      <c r="L44" s="47">
        <v>160.84875621237288</v>
      </c>
      <c r="M44" s="47">
        <v>138.9645716936827</v>
      </c>
      <c r="N44" s="47">
        <v>241.82023893152657</v>
      </c>
      <c r="O44" s="47">
        <v>221.03026363877092</v>
      </c>
      <c r="P44" s="47">
        <v>0</v>
      </c>
      <c r="Q44" s="47">
        <v>0</v>
      </c>
      <c r="R44" s="47">
        <v>0</v>
      </c>
      <c r="S44" s="48">
        <v>0</v>
      </c>
      <c r="T44" s="49">
        <v>14.224719937148622</v>
      </c>
      <c r="U44" s="47">
        <v>12.036301485279603</v>
      </c>
      <c r="V44" s="47">
        <v>42.674159811445868</v>
      </c>
      <c r="W44" s="47">
        <v>37.203113681773324</v>
      </c>
      <c r="X44" s="47">
        <v>87.536738074760763</v>
      </c>
      <c r="Y44" s="47">
        <v>73.312018137612128</v>
      </c>
      <c r="Z44" s="47">
        <v>0</v>
      </c>
      <c r="AA44" s="47">
        <v>0</v>
      </c>
      <c r="AB44" s="47">
        <v>0</v>
      </c>
      <c r="AC44" s="48">
        <v>0</v>
      </c>
      <c r="AD44" s="55">
        <v>9.847883033410584</v>
      </c>
      <c r="AE44" s="47">
        <v>8.7536738074760745</v>
      </c>
      <c r="AF44" s="47">
        <v>76.59464581541566</v>
      </c>
      <c r="AG44" s="47">
        <v>70.029390459808596</v>
      </c>
      <c r="AH44" s="47">
        <v>99.573039560040357</v>
      </c>
      <c r="AI44" s="47">
        <v>101.76145801190937</v>
      </c>
      <c r="AJ44" s="47">
        <v>0</v>
      </c>
      <c r="AK44" s="47">
        <v>0</v>
      </c>
      <c r="AL44" s="47">
        <v>0</v>
      </c>
      <c r="AM44" s="47">
        <v>0</v>
      </c>
      <c r="AN44" s="28">
        <f t="shared" si="19"/>
        <v>66.746762782005078</v>
      </c>
      <c r="AO44" s="28">
        <f t="shared" si="20"/>
        <v>55.804670522659976</v>
      </c>
      <c r="AP44" s="28">
        <f t="shared" si="21"/>
        <v>280.11756183923438</v>
      </c>
      <c r="AQ44" s="28">
        <f t="shared" si="22"/>
        <v>246.19707583526463</v>
      </c>
      <c r="AR44" s="28">
        <f t="shared" si="23"/>
        <v>428.93001656632771</v>
      </c>
      <c r="AS44" s="28">
        <f t="shared" si="24"/>
        <v>396.10373978829244</v>
      </c>
      <c r="AT44" s="28">
        <f t="shared" si="25"/>
        <v>0</v>
      </c>
      <c r="AU44" s="28">
        <f t="shared" si="26"/>
        <v>0</v>
      </c>
      <c r="AV44" s="28">
        <f t="shared" si="27"/>
        <v>0</v>
      </c>
      <c r="AW44" s="28">
        <f t="shared" si="28"/>
        <v>0</v>
      </c>
      <c r="AX44" s="28">
        <f t="shared" si="29"/>
        <v>1473.8998273337843</v>
      </c>
    </row>
    <row r="45" spans="1:50" x14ac:dyDescent="0.35">
      <c r="A45" s="25" t="s">
        <v>113</v>
      </c>
      <c r="B45" s="25" t="s">
        <v>114</v>
      </c>
      <c r="C45" s="25" t="s">
        <v>145</v>
      </c>
      <c r="D45" s="25" t="s">
        <v>146</v>
      </c>
      <c r="E45" s="80">
        <v>3</v>
      </c>
      <c r="F45" s="32">
        <f t="shared" si="15"/>
        <v>2197.1721256764949</v>
      </c>
      <c r="G45" s="34">
        <f t="shared" si="16"/>
        <v>1251.7753544690788</v>
      </c>
      <c r="H45" s="28">
        <f t="shared" si="17"/>
        <v>397.19794901422694</v>
      </c>
      <c r="I45" s="28">
        <f t="shared" si="18"/>
        <v>548.19882219318924</v>
      </c>
      <c r="J45" s="49">
        <v>63.464135104201553</v>
      </c>
      <c r="K45" s="47">
        <v>51.427833618921937</v>
      </c>
      <c r="L45" s="47">
        <v>240.72602970559208</v>
      </c>
      <c r="M45" s="47">
        <v>206.80554370162227</v>
      </c>
      <c r="N45" s="47">
        <v>359.99483533245359</v>
      </c>
      <c r="O45" s="47">
        <v>329.35697700628731</v>
      </c>
      <c r="P45" s="47">
        <v>0</v>
      </c>
      <c r="Q45" s="47">
        <v>0</v>
      </c>
      <c r="R45" s="47">
        <v>0</v>
      </c>
      <c r="S45" s="48">
        <v>0</v>
      </c>
      <c r="T45" s="49">
        <v>20.789975292755678</v>
      </c>
      <c r="U45" s="47">
        <v>17.507347614952149</v>
      </c>
      <c r="V45" s="47">
        <v>64.558344330136066</v>
      </c>
      <c r="W45" s="47">
        <v>54.71046129672547</v>
      </c>
      <c r="X45" s="47">
        <v>131.30510711214112</v>
      </c>
      <c r="Y45" s="47">
        <v>108.32671336751643</v>
      </c>
      <c r="Z45" s="47">
        <v>0</v>
      </c>
      <c r="AA45" s="47">
        <v>0</v>
      </c>
      <c r="AB45" s="47">
        <v>0</v>
      </c>
      <c r="AC45" s="48">
        <v>0</v>
      </c>
      <c r="AD45" s="55">
        <v>15.318929163083132</v>
      </c>
      <c r="AE45" s="47">
        <v>14.224719937148622</v>
      </c>
      <c r="AF45" s="47">
        <v>114.89196872312348</v>
      </c>
      <c r="AG45" s="47">
        <v>103.94987646377839</v>
      </c>
      <c r="AH45" s="47">
        <v>148.8124547270933</v>
      </c>
      <c r="AI45" s="47">
        <v>151.00087317896231</v>
      </c>
      <c r="AJ45" s="47">
        <v>0</v>
      </c>
      <c r="AK45" s="47">
        <v>0</v>
      </c>
      <c r="AL45" s="47">
        <v>0</v>
      </c>
      <c r="AM45" s="47">
        <v>0</v>
      </c>
      <c r="AN45" s="28">
        <f t="shared" si="19"/>
        <v>99.573039560040357</v>
      </c>
      <c r="AO45" s="28">
        <f t="shared" si="20"/>
        <v>83.15990117102271</v>
      </c>
      <c r="AP45" s="28">
        <f t="shared" si="21"/>
        <v>420.17634275885166</v>
      </c>
      <c r="AQ45" s="28">
        <f t="shared" si="22"/>
        <v>365.46588146212616</v>
      </c>
      <c r="AR45" s="28">
        <f t="shared" si="23"/>
        <v>640.11239717168803</v>
      </c>
      <c r="AS45" s="28">
        <f t="shared" si="24"/>
        <v>588.68456355276612</v>
      </c>
      <c r="AT45" s="28">
        <f t="shared" si="25"/>
        <v>0</v>
      </c>
      <c r="AU45" s="28">
        <f t="shared" si="26"/>
        <v>0</v>
      </c>
      <c r="AV45" s="28">
        <f t="shared" si="27"/>
        <v>0</v>
      </c>
      <c r="AW45" s="28">
        <f t="shared" si="28"/>
        <v>0</v>
      </c>
      <c r="AX45" s="28">
        <f t="shared" si="29"/>
        <v>2197.1721256764949</v>
      </c>
    </row>
    <row r="46" spans="1:50" x14ac:dyDescent="0.35">
      <c r="A46" s="25" t="s">
        <v>113</v>
      </c>
      <c r="B46" s="25" t="s">
        <v>114</v>
      </c>
      <c r="C46" s="25" t="s">
        <v>147</v>
      </c>
      <c r="D46" s="25" t="s">
        <v>148</v>
      </c>
      <c r="E46" s="80">
        <v>0</v>
      </c>
      <c r="F46" s="32">
        <f t="shared" si="15"/>
        <v>0</v>
      </c>
      <c r="G46" s="34">
        <f t="shared" si="16"/>
        <v>0</v>
      </c>
      <c r="H46" s="28">
        <f t="shared" si="17"/>
        <v>0</v>
      </c>
      <c r="I46" s="28">
        <f t="shared" si="18"/>
        <v>0</v>
      </c>
      <c r="J46" s="49">
        <v>0</v>
      </c>
      <c r="K46" s="47">
        <v>0</v>
      </c>
      <c r="L46" s="47">
        <v>0</v>
      </c>
      <c r="M46" s="47">
        <v>0</v>
      </c>
      <c r="N46" s="47">
        <v>0</v>
      </c>
      <c r="O46" s="47">
        <v>0</v>
      </c>
      <c r="P46" s="47">
        <v>0</v>
      </c>
      <c r="Q46" s="47">
        <v>0</v>
      </c>
      <c r="R46" s="47">
        <v>0</v>
      </c>
      <c r="S46" s="48">
        <v>0</v>
      </c>
      <c r="T46" s="49">
        <v>0</v>
      </c>
      <c r="U46" s="47">
        <v>0</v>
      </c>
      <c r="V46" s="47">
        <v>0</v>
      </c>
      <c r="W46" s="47">
        <v>0</v>
      </c>
      <c r="X46" s="47">
        <v>0</v>
      </c>
      <c r="Y46" s="47">
        <v>0</v>
      </c>
      <c r="Z46" s="47">
        <v>0</v>
      </c>
      <c r="AA46" s="47">
        <v>0</v>
      </c>
      <c r="AB46" s="47">
        <v>0</v>
      </c>
      <c r="AC46" s="48">
        <v>0</v>
      </c>
      <c r="AD46" s="55">
        <v>0</v>
      </c>
      <c r="AE46" s="47">
        <v>0</v>
      </c>
      <c r="AF46" s="47">
        <v>0</v>
      </c>
      <c r="AG46" s="47">
        <v>0</v>
      </c>
      <c r="AH46" s="47">
        <v>0</v>
      </c>
      <c r="AI46" s="47">
        <v>0</v>
      </c>
      <c r="AJ46" s="47">
        <v>0</v>
      </c>
      <c r="AK46" s="47">
        <v>0</v>
      </c>
      <c r="AL46" s="47">
        <v>0</v>
      </c>
      <c r="AM46" s="47">
        <v>0</v>
      </c>
      <c r="AN46" s="28">
        <f t="shared" si="19"/>
        <v>0</v>
      </c>
      <c r="AO46" s="28">
        <f t="shared" si="20"/>
        <v>0</v>
      </c>
      <c r="AP46" s="28">
        <f t="shared" si="21"/>
        <v>0</v>
      </c>
      <c r="AQ46" s="28">
        <f t="shared" si="22"/>
        <v>0</v>
      </c>
      <c r="AR46" s="28">
        <f t="shared" si="23"/>
        <v>0</v>
      </c>
      <c r="AS46" s="28">
        <f t="shared" si="24"/>
        <v>0</v>
      </c>
      <c r="AT46" s="28">
        <f t="shared" si="25"/>
        <v>0</v>
      </c>
      <c r="AU46" s="28">
        <f t="shared" si="26"/>
        <v>0</v>
      </c>
      <c r="AV46" s="28">
        <f t="shared" si="27"/>
        <v>0</v>
      </c>
      <c r="AW46" s="28">
        <f t="shared" si="28"/>
        <v>0</v>
      </c>
      <c r="AX46" s="28">
        <f t="shared" si="29"/>
        <v>0</v>
      </c>
    </row>
    <row r="47" spans="1:50" x14ac:dyDescent="0.35">
      <c r="A47" s="25" t="s">
        <v>113</v>
      </c>
      <c r="B47" s="25" t="s">
        <v>114</v>
      </c>
      <c r="C47" s="25" t="s">
        <v>149</v>
      </c>
      <c r="D47" s="25" t="s">
        <v>150</v>
      </c>
      <c r="E47" s="80">
        <v>2</v>
      </c>
      <c r="F47" s="32">
        <f t="shared" si="15"/>
        <v>0</v>
      </c>
      <c r="G47" s="34">
        <f t="shared" si="16"/>
        <v>0</v>
      </c>
      <c r="H47" s="28">
        <f t="shared" si="17"/>
        <v>0</v>
      </c>
      <c r="I47" s="28">
        <f t="shared" si="18"/>
        <v>0</v>
      </c>
      <c r="J47" s="49">
        <v>0</v>
      </c>
      <c r="K47" s="47">
        <v>0</v>
      </c>
      <c r="L47" s="47">
        <v>0</v>
      </c>
      <c r="M47" s="47">
        <v>0</v>
      </c>
      <c r="N47" s="47">
        <v>0</v>
      </c>
      <c r="O47" s="47">
        <v>0</v>
      </c>
      <c r="P47" s="47">
        <v>0</v>
      </c>
      <c r="Q47" s="47">
        <v>0</v>
      </c>
      <c r="R47" s="47">
        <v>0</v>
      </c>
      <c r="S47" s="48">
        <v>0</v>
      </c>
      <c r="T47" s="49">
        <v>0</v>
      </c>
      <c r="U47" s="47">
        <v>0</v>
      </c>
      <c r="V47" s="47">
        <v>0</v>
      </c>
      <c r="W47" s="47">
        <v>0</v>
      </c>
      <c r="X47" s="47">
        <v>0</v>
      </c>
      <c r="Y47" s="47">
        <v>0</v>
      </c>
      <c r="Z47" s="47">
        <v>0</v>
      </c>
      <c r="AA47" s="47">
        <v>0</v>
      </c>
      <c r="AB47" s="47">
        <v>0</v>
      </c>
      <c r="AC47" s="48">
        <v>0</v>
      </c>
      <c r="AD47" s="55">
        <v>0</v>
      </c>
      <c r="AE47" s="47">
        <v>0</v>
      </c>
      <c r="AF47" s="47">
        <v>0</v>
      </c>
      <c r="AG47" s="47">
        <v>0</v>
      </c>
      <c r="AH47" s="47">
        <v>0</v>
      </c>
      <c r="AI47" s="47">
        <v>0</v>
      </c>
      <c r="AJ47" s="47">
        <v>0</v>
      </c>
      <c r="AK47" s="47">
        <v>0</v>
      </c>
      <c r="AL47" s="47">
        <v>0</v>
      </c>
      <c r="AM47" s="47">
        <v>0</v>
      </c>
      <c r="AN47" s="28">
        <f t="shared" si="19"/>
        <v>0</v>
      </c>
      <c r="AO47" s="28">
        <f t="shared" si="20"/>
        <v>0</v>
      </c>
      <c r="AP47" s="28">
        <f t="shared" si="21"/>
        <v>0</v>
      </c>
      <c r="AQ47" s="28">
        <f t="shared" si="22"/>
        <v>0</v>
      </c>
      <c r="AR47" s="28">
        <f t="shared" si="23"/>
        <v>0</v>
      </c>
      <c r="AS47" s="28">
        <f t="shared" si="24"/>
        <v>0</v>
      </c>
      <c r="AT47" s="28">
        <f t="shared" si="25"/>
        <v>0</v>
      </c>
      <c r="AU47" s="28">
        <f t="shared" si="26"/>
        <v>0</v>
      </c>
      <c r="AV47" s="28">
        <f t="shared" si="27"/>
        <v>0</v>
      </c>
      <c r="AW47" s="28">
        <f t="shared" si="28"/>
        <v>0</v>
      </c>
      <c r="AX47" s="28">
        <f t="shared" si="29"/>
        <v>0</v>
      </c>
    </row>
    <row r="48" spans="1:50" x14ac:dyDescent="0.35">
      <c r="A48" s="25" t="s">
        <v>113</v>
      </c>
      <c r="B48" s="25" t="s">
        <v>114</v>
      </c>
      <c r="C48" s="25" t="s">
        <v>151</v>
      </c>
      <c r="D48" s="25" t="s">
        <v>152</v>
      </c>
      <c r="E48" s="80">
        <v>3</v>
      </c>
      <c r="F48" s="32">
        <f t="shared" si="15"/>
        <v>146.62403627522426</v>
      </c>
      <c r="G48" s="34">
        <f t="shared" si="16"/>
        <v>84.254110396957216</v>
      </c>
      <c r="H48" s="28">
        <f t="shared" si="17"/>
        <v>26.261021422428225</v>
      </c>
      <c r="I48" s="28">
        <f t="shared" si="18"/>
        <v>36.108904455838804</v>
      </c>
      <c r="J48" s="49">
        <v>4.3768369037380372</v>
      </c>
      <c r="K48" s="47">
        <v>3.2826276778035282</v>
      </c>
      <c r="L48" s="47">
        <v>16.413138389017639</v>
      </c>
      <c r="M48" s="47">
        <v>14.224719937148622</v>
      </c>
      <c r="N48" s="47">
        <v>24.072602970559206</v>
      </c>
      <c r="O48" s="47">
        <v>21.884184518690191</v>
      </c>
      <c r="P48" s="47">
        <v>0</v>
      </c>
      <c r="Q48" s="47">
        <v>0</v>
      </c>
      <c r="R48" s="47">
        <v>0</v>
      </c>
      <c r="S48" s="48">
        <v>0</v>
      </c>
      <c r="T48" s="49">
        <v>1.0942092259345093</v>
      </c>
      <c r="U48" s="47">
        <v>1.0942092259345093</v>
      </c>
      <c r="V48" s="47">
        <v>4.3768369037380372</v>
      </c>
      <c r="W48" s="47">
        <v>3.2826276778035282</v>
      </c>
      <c r="X48" s="47">
        <v>8.7536738074760745</v>
      </c>
      <c r="Y48" s="47">
        <v>7.6594645815415658</v>
      </c>
      <c r="Z48" s="47">
        <v>0</v>
      </c>
      <c r="AA48" s="47">
        <v>0</v>
      </c>
      <c r="AB48" s="47">
        <v>0</v>
      </c>
      <c r="AC48" s="48">
        <v>0</v>
      </c>
      <c r="AD48" s="55">
        <v>1.0942092259345093</v>
      </c>
      <c r="AE48" s="47">
        <v>1.0942092259345093</v>
      </c>
      <c r="AF48" s="47">
        <v>7.6594645815415658</v>
      </c>
      <c r="AG48" s="47">
        <v>6.5652553556070563</v>
      </c>
      <c r="AH48" s="47">
        <v>9.847883033410584</v>
      </c>
      <c r="AI48" s="47">
        <v>9.847883033410584</v>
      </c>
      <c r="AJ48" s="47">
        <v>0</v>
      </c>
      <c r="AK48" s="47">
        <v>0</v>
      </c>
      <c r="AL48" s="47">
        <v>0</v>
      </c>
      <c r="AM48" s="47">
        <v>0</v>
      </c>
      <c r="AN48" s="28">
        <f t="shared" si="19"/>
        <v>6.5652553556070563</v>
      </c>
      <c r="AO48" s="28">
        <f t="shared" si="20"/>
        <v>5.4710461296725468</v>
      </c>
      <c r="AP48" s="28">
        <f t="shared" si="21"/>
        <v>28.449439874297244</v>
      </c>
      <c r="AQ48" s="28">
        <f t="shared" si="22"/>
        <v>24.072602970559206</v>
      </c>
      <c r="AR48" s="28">
        <f t="shared" si="23"/>
        <v>42.674159811445861</v>
      </c>
      <c r="AS48" s="28">
        <f t="shared" si="24"/>
        <v>39.391532133642343</v>
      </c>
      <c r="AT48" s="28">
        <f t="shared" si="25"/>
        <v>0</v>
      </c>
      <c r="AU48" s="28">
        <f t="shared" si="26"/>
        <v>0</v>
      </c>
      <c r="AV48" s="28">
        <f t="shared" si="27"/>
        <v>0</v>
      </c>
      <c r="AW48" s="28">
        <f t="shared" si="28"/>
        <v>0</v>
      </c>
      <c r="AX48" s="28">
        <f t="shared" si="29"/>
        <v>146.62403627522426</v>
      </c>
    </row>
    <row r="49" spans="1:50" x14ac:dyDescent="0.35">
      <c r="A49" s="25" t="s">
        <v>113</v>
      </c>
      <c r="B49" s="25" t="s">
        <v>114</v>
      </c>
      <c r="C49" s="25" t="s">
        <v>153</v>
      </c>
      <c r="D49" s="25" t="s">
        <v>154</v>
      </c>
      <c r="E49" s="80">
        <v>3</v>
      </c>
      <c r="F49" s="32">
        <f t="shared" si="15"/>
        <v>2281.4262360734519</v>
      </c>
      <c r="G49" s="34">
        <f t="shared" si="16"/>
        <v>1301.0147696361316</v>
      </c>
      <c r="H49" s="28">
        <f t="shared" si="17"/>
        <v>411.4226689513755</v>
      </c>
      <c r="I49" s="28">
        <f t="shared" si="18"/>
        <v>568.98879748594493</v>
      </c>
      <c r="J49" s="49">
        <v>66.746762782005064</v>
      </c>
      <c r="K49" s="47">
        <v>53.616252070790964</v>
      </c>
      <c r="L49" s="47">
        <v>249.47970351306816</v>
      </c>
      <c r="M49" s="47">
        <v>214.46500828316385</v>
      </c>
      <c r="N49" s="47">
        <v>374.21955526960221</v>
      </c>
      <c r="O49" s="47">
        <v>342.48748771750144</v>
      </c>
      <c r="P49" s="47">
        <v>0</v>
      </c>
      <c r="Q49" s="47">
        <v>0</v>
      </c>
      <c r="R49" s="47">
        <v>0</v>
      </c>
      <c r="S49" s="48">
        <v>0</v>
      </c>
      <c r="T49" s="49">
        <v>21.884184518690191</v>
      </c>
      <c r="U49" s="47">
        <v>17.507347614952149</v>
      </c>
      <c r="V49" s="47">
        <v>66.746762782005064</v>
      </c>
      <c r="W49" s="47">
        <v>56.898879748594489</v>
      </c>
      <c r="X49" s="47">
        <v>135.68194401587917</v>
      </c>
      <c r="Y49" s="47">
        <v>112.70355027125446</v>
      </c>
      <c r="Z49" s="47">
        <v>0</v>
      </c>
      <c r="AA49" s="47">
        <v>0</v>
      </c>
      <c r="AB49" s="47">
        <v>0</v>
      </c>
      <c r="AC49" s="48">
        <v>0</v>
      </c>
      <c r="AD49" s="55">
        <v>15.318929163083132</v>
      </c>
      <c r="AE49" s="47">
        <v>14.224719937148622</v>
      </c>
      <c r="AF49" s="47">
        <v>119.26880562686152</v>
      </c>
      <c r="AG49" s="47">
        <v>108.32671336751643</v>
      </c>
      <c r="AH49" s="47">
        <v>155.37771008270033</v>
      </c>
      <c r="AI49" s="47">
        <v>156.47191930863485</v>
      </c>
      <c r="AJ49" s="47">
        <v>0</v>
      </c>
      <c r="AK49" s="47">
        <v>0</v>
      </c>
      <c r="AL49" s="47">
        <v>0</v>
      </c>
      <c r="AM49" s="47">
        <v>0</v>
      </c>
      <c r="AN49" s="28">
        <f t="shared" si="19"/>
        <v>103.94987646377838</v>
      </c>
      <c r="AO49" s="28">
        <f t="shared" si="20"/>
        <v>85.348319622891736</v>
      </c>
      <c r="AP49" s="28">
        <f t="shared" si="21"/>
        <v>435.49527192193477</v>
      </c>
      <c r="AQ49" s="28">
        <f t="shared" si="22"/>
        <v>379.69060139927478</v>
      </c>
      <c r="AR49" s="28">
        <f t="shared" si="23"/>
        <v>665.27920936818168</v>
      </c>
      <c r="AS49" s="28">
        <f t="shared" si="24"/>
        <v>611.66295729739079</v>
      </c>
      <c r="AT49" s="28">
        <f t="shared" si="25"/>
        <v>0</v>
      </c>
      <c r="AU49" s="28">
        <f t="shared" si="26"/>
        <v>0</v>
      </c>
      <c r="AV49" s="28">
        <f t="shared" si="27"/>
        <v>0</v>
      </c>
      <c r="AW49" s="28">
        <f t="shared" si="28"/>
        <v>0</v>
      </c>
      <c r="AX49" s="28">
        <f t="shared" si="29"/>
        <v>2281.4262360734519</v>
      </c>
    </row>
    <row r="50" spans="1:50" x14ac:dyDescent="0.35">
      <c r="A50" s="25" t="s">
        <v>113</v>
      </c>
      <c r="B50" s="25" t="s">
        <v>114</v>
      </c>
      <c r="C50" s="25" t="s">
        <v>155</v>
      </c>
      <c r="D50" s="25" t="s">
        <v>156</v>
      </c>
      <c r="E50" s="80">
        <v>4</v>
      </c>
      <c r="F50" s="32">
        <f t="shared" si="15"/>
        <v>48116.756501244112</v>
      </c>
      <c r="G50" s="34">
        <f t="shared" si="16"/>
        <v>27428.542666500347</v>
      </c>
      <c r="H50" s="28">
        <f t="shared" si="17"/>
        <v>8691.303881597807</v>
      </c>
      <c r="I50" s="28">
        <f t="shared" si="18"/>
        <v>11996.90995314596</v>
      </c>
      <c r="J50" s="49">
        <v>1398.399390744303</v>
      </c>
      <c r="K50" s="47">
        <v>1130.3181303903482</v>
      </c>
      <c r="L50" s="47">
        <v>5266.4290044227937</v>
      </c>
      <c r="M50" s="47">
        <v>4524.555149239196</v>
      </c>
      <c r="N50" s="47">
        <v>7892.5311466656167</v>
      </c>
      <c r="O50" s="47">
        <v>7216.3098450380894</v>
      </c>
      <c r="P50" s="47">
        <v>0</v>
      </c>
      <c r="Q50" s="47">
        <v>0</v>
      </c>
      <c r="R50" s="47">
        <v>0</v>
      </c>
      <c r="S50" s="48">
        <v>0</v>
      </c>
      <c r="T50" s="49">
        <v>456.2852472146904</v>
      </c>
      <c r="U50" s="47">
        <v>377.50218294740574</v>
      </c>
      <c r="V50" s="47">
        <v>1408.2472737777136</v>
      </c>
      <c r="W50" s="47">
        <v>1201.4417300760913</v>
      </c>
      <c r="X50" s="47">
        <v>2870.1107996262181</v>
      </c>
      <c r="Y50" s="47">
        <v>2377.716647955689</v>
      </c>
      <c r="Z50" s="47">
        <v>0</v>
      </c>
      <c r="AA50" s="47">
        <v>0</v>
      </c>
      <c r="AB50" s="47">
        <v>0</v>
      </c>
      <c r="AC50" s="48">
        <v>0</v>
      </c>
      <c r="AD50" s="55">
        <v>332.63960468409084</v>
      </c>
      <c r="AE50" s="47">
        <v>300.90753713199007</v>
      </c>
      <c r="AF50" s="47">
        <v>2512.3043827456336</v>
      </c>
      <c r="AG50" s="47">
        <v>2275.9551899437797</v>
      </c>
      <c r="AH50" s="47">
        <v>3266.2145394145105</v>
      </c>
      <c r="AI50" s="47">
        <v>3308.8886992259563</v>
      </c>
      <c r="AJ50" s="47">
        <v>0</v>
      </c>
      <c r="AK50" s="47">
        <v>0</v>
      </c>
      <c r="AL50" s="47">
        <v>0</v>
      </c>
      <c r="AM50" s="47">
        <v>0</v>
      </c>
      <c r="AN50" s="28">
        <f t="shared" si="19"/>
        <v>2187.3242426430843</v>
      </c>
      <c r="AO50" s="28">
        <f t="shared" si="20"/>
        <v>1808.727850469744</v>
      </c>
      <c r="AP50" s="28">
        <f t="shared" si="21"/>
        <v>9186.9806609461411</v>
      </c>
      <c r="AQ50" s="28">
        <f t="shared" si="22"/>
        <v>8001.9520692590668</v>
      </c>
      <c r="AR50" s="28">
        <f t="shared" si="23"/>
        <v>14028.856485706345</v>
      </c>
      <c r="AS50" s="28">
        <f t="shared" si="24"/>
        <v>12902.915192219734</v>
      </c>
      <c r="AT50" s="28">
        <f t="shared" si="25"/>
        <v>0</v>
      </c>
      <c r="AU50" s="28">
        <f t="shared" si="26"/>
        <v>0</v>
      </c>
      <c r="AV50" s="28">
        <f t="shared" si="27"/>
        <v>0</v>
      </c>
      <c r="AW50" s="28">
        <f t="shared" si="28"/>
        <v>0</v>
      </c>
      <c r="AX50" s="28">
        <f t="shared" si="29"/>
        <v>48116.756501244119</v>
      </c>
    </row>
    <row r="51" spans="1:50" x14ac:dyDescent="0.35">
      <c r="A51" s="25" t="s">
        <v>113</v>
      </c>
      <c r="B51" s="25" t="s">
        <v>114</v>
      </c>
      <c r="C51" s="25" t="s">
        <v>157</v>
      </c>
      <c r="D51" s="25" t="s">
        <v>158</v>
      </c>
      <c r="E51" s="80">
        <v>0</v>
      </c>
      <c r="F51" s="32">
        <f t="shared" si="15"/>
        <v>0</v>
      </c>
      <c r="G51" s="34">
        <f t="shared" si="16"/>
        <v>0</v>
      </c>
      <c r="H51" s="28">
        <f t="shared" si="17"/>
        <v>0</v>
      </c>
      <c r="I51" s="28">
        <f t="shared" si="18"/>
        <v>0</v>
      </c>
      <c r="J51" s="49">
        <v>0</v>
      </c>
      <c r="K51" s="47">
        <v>0</v>
      </c>
      <c r="L51" s="47">
        <v>0</v>
      </c>
      <c r="M51" s="47">
        <v>0</v>
      </c>
      <c r="N51" s="47">
        <v>0</v>
      </c>
      <c r="O51" s="47">
        <v>0</v>
      </c>
      <c r="P51" s="47">
        <v>0</v>
      </c>
      <c r="Q51" s="47">
        <v>0</v>
      </c>
      <c r="R51" s="47">
        <v>0</v>
      </c>
      <c r="S51" s="48">
        <v>0</v>
      </c>
      <c r="T51" s="49">
        <v>0</v>
      </c>
      <c r="U51" s="47">
        <v>0</v>
      </c>
      <c r="V51" s="47">
        <v>0</v>
      </c>
      <c r="W51" s="47">
        <v>0</v>
      </c>
      <c r="X51" s="47">
        <v>0</v>
      </c>
      <c r="Y51" s="47">
        <v>0</v>
      </c>
      <c r="Z51" s="47">
        <v>0</v>
      </c>
      <c r="AA51" s="47">
        <v>0</v>
      </c>
      <c r="AB51" s="47">
        <v>0</v>
      </c>
      <c r="AC51" s="48">
        <v>0</v>
      </c>
      <c r="AD51" s="55">
        <v>0</v>
      </c>
      <c r="AE51" s="47">
        <v>0</v>
      </c>
      <c r="AF51" s="47">
        <v>0</v>
      </c>
      <c r="AG51" s="47">
        <v>0</v>
      </c>
      <c r="AH51" s="47">
        <v>0</v>
      </c>
      <c r="AI51" s="47">
        <v>0</v>
      </c>
      <c r="AJ51" s="47">
        <v>0</v>
      </c>
      <c r="AK51" s="47">
        <v>0</v>
      </c>
      <c r="AL51" s="47">
        <v>0</v>
      </c>
      <c r="AM51" s="47">
        <v>0</v>
      </c>
      <c r="AN51" s="28">
        <f t="shared" si="19"/>
        <v>0</v>
      </c>
      <c r="AO51" s="28">
        <f t="shared" si="20"/>
        <v>0</v>
      </c>
      <c r="AP51" s="28">
        <f t="shared" si="21"/>
        <v>0</v>
      </c>
      <c r="AQ51" s="28">
        <f t="shared" si="22"/>
        <v>0</v>
      </c>
      <c r="AR51" s="28">
        <f t="shared" si="23"/>
        <v>0</v>
      </c>
      <c r="AS51" s="28">
        <f t="shared" si="24"/>
        <v>0</v>
      </c>
      <c r="AT51" s="28">
        <f t="shared" si="25"/>
        <v>0</v>
      </c>
      <c r="AU51" s="28">
        <f t="shared" si="26"/>
        <v>0</v>
      </c>
      <c r="AV51" s="28">
        <f t="shared" si="27"/>
        <v>0</v>
      </c>
      <c r="AW51" s="28">
        <f t="shared" si="28"/>
        <v>0</v>
      </c>
      <c r="AX51" s="28">
        <f t="shared" si="29"/>
        <v>0</v>
      </c>
    </row>
    <row r="52" spans="1:50" x14ac:dyDescent="0.35">
      <c r="A52" s="25" t="s">
        <v>113</v>
      </c>
      <c r="B52" s="25" t="s">
        <v>114</v>
      </c>
      <c r="C52" s="25" t="s">
        <v>159</v>
      </c>
      <c r="D52" s="25" t="s">
        <v>160</v>
      </c>
      <c r="E52" s="80">
        <v>4</v>
      </c>
      <c r="F52" s="32">
        <f t="shared" si="15"/>
        <v>1359.0078586106606</v>
      </c>
      <c r="G52" s="34">
        <f t="shared" si="16"/>
        <v>774.70013196163268</v>
      </c>
      <c r="H52" s="28">
        <f t="shared" si="17"/>
        <v>245.10286660933008</v>
      </c>
      <c r="I52" s="28">
        <f t="shared" si="18"/>
        <v>339.20486003969791</v>
      </c>
      <c r="J52" s="49">
        <v>39.391532133642336</v>
      </c>
      <c r="K52" s="47">
        <v>31.732067552100776</v>
      </c>
      <c r="L52" s="47">
        <v>148.8124547270933</v>
      </c>
      <c r="M52" s="47">
        <v>128.02247943433758</v>
      </c>
      <c r="N52" s="47">
        <v>223.21868209063993</v>
      </c>
      <c r="O52" s="47">
        <v>203.52291602381874</v>
      </c>
      <c r="P52" s="47">
        <v>0</v>
      </c>
      <c r="Q52" s="47">
        <v>0</v>
      </c>
      <c r="R52" s="47">
        <v>0</v>
      </c>
      <c r="S52" s="48">
        <v>0</v>
      </c>
      <c r="T52" s="49">
        <v>13.130510711214113</v>
      </c>
      <c r="U52" s="47">
        <v>10.942092259345095</v>
      </c>
      <c r="V52" s="47">
        <v>39.391532133642336</v>
      </c>
      <c r="W52" s="47">
        <v>33.920486003969792</v>
      </c>
      <c r="X52" s="47">
        <v>80.971482719153698</v>
      </c>
      <c r="Y52" s="47">
        <v>66.746762782005064</v>
      </c>
      <c r="Z52" s="47">
        <v>0</v>
      </c>
      <c r="AA52" s="47">
        <v>0</v>
      </c>
      <c r="AB52" s="47">
        <v>0</v>
      </c>
      <c r="AC52" s="48">
        <v>0</v>
      </c>
      <c r="AD52" s="55">
        <v>9.847883033410584</v>
      </c>
      <c r="AE52" s="47">
        <v>8.7536738074760745</v>
      </c>
      <c r="AF52" s="47">
        <v>71.123599685743116</v>
      </c>
      <c r="AG52" s="47">
        <v>64.558344330136066</v>
      </c>
      <c r="AH52" s="47">
        <v>91.913574978498787</v>
      </c>
      <c r="AI52" s="47">
        <v>93.007784204433293</v>
      </c>
      <c r="AJ52" s="47">
        <v>0</v>
      </c>
      <c r="AK52" s="47">
        <v>0</v>
      </c>
      <c r="AL52" s="47">
        <v>0</v>
      </c>
      <c r="AM52" s="47">
        <v>0</v>
      </c>
      <c r="AN52" s="28">
        <f t="shared" si="19"/>
        <v>62.369925878267033</v>
      </c>
      <c r="AO52" s="28">
        <f t="shared" si="20"/>
        <v>51.427833618921952</v>
      </c>
      <c r="AP52" s="28">
        <f t="shared" si="21"/>
        <v>259.32758654647876</v>
      </c>
      <c r="AQ52" s="28">
        <f t="shared" si="22"/>
        <v>226.50130976844343</v>
      </c>
      <c r="AR52" s="28">
        <f t="shared" si="23"/>
        <v>396.10373978829239</v>
      </c>
      <c r="AS52" s="28">
        <f t="shared" si="24"/>
        <v>363.27746301025707</v>
      </c>
      <c r="AT52" s="28">
        <f t="shared" si="25"/>
        <v>0</v>
      </c>
      <c r="AU52" s="28">
        <f t="shared" si="26"/>
        <v>0</v>
      </c>
      <c r="AV52" s="28">
        <f t="shared" si="27"/>
        <v>0</v>
      </c>
      <c r="AW52" s="28">
        <f t="shared" si="28"/>
        <v>0</v>
      </c>
      <c r="AX52" s="28">
        <f t="shared" si="29"/>
        <v>1359.0078586106606</v>
      </c>
    </row>
    <row r="53" spans="1:50" x14ac:dyDescent="0.35">
      <c r="A53" s="25" t="s">
        <v>113</v>
      </c>
      <c r="B53" s="25" t="s">
        <v>114</v>
      </c>
      <c r="C53" s="25" t="s">
        <v>161</v>
      </c>
      <c r="D53" s="25" t="s">
        <v>162</v>
      </c>
      <c r="E53" s="80">
        <v>4</v>
      </c>
      <c r="F53" s="32">
        <f t="shared" si="15"/>
        <v>7369.499136668921</v>
      </c>
      <c r="G53" s="34">
        <f t="shared" si="16"/>
        <v>4199.5750091366472</v>
      </c>
      <c r="H53" s="28">
        <f t="shared" si="17"/>
        <v>1331.6526279622979</v>
      </c>
      <c r="I53" s="28">
        <f t="shared" si="18"/>
        <v>1838.271499569976</v>
      </c>
      <c r="J53" s="49">
        <v>214.46500828316385</v>
      </c>
      <c r="K53" s="47">
        <v>172.88505769765248</v>
      </c>
      <c r="L53" s="47">
        <v>806.43219951373339</v>
      </c>
      <c r="M53" s="47">
        <v>692.63444001654454</v>
      </c>
      <c r="N53" s="47">
        <v>1208.0069854316985</v>
      </c>
      <c r="O53" s="47">
        <v>1105.1513181938544</v>
      </c>
      <c r="P53" s="47">
        <v>0</v>
      </c>
      <c r="Q53" s="47">
        <v>0</v>
      </c>
      <c r="R53" s="47">
        <v>0</v>
      </c>
      <c r="S53" s="48">
        <v>0</v>
      </c>
      <c r="T53" s="49">
        <v>70.029390459808596</v>
      </c>
      <c r="U53" s="47">
        <v>57.993088974528995</v>
      </c>
      <c r="V53" s="47">
        <v>215.55921750909835</v>
      </c>
      <c r="W53" s="47">
        <v>183.82714995699757</v>
      </c>
      <c r="X53" s="47">
        <v>439.87210882567274</v>
      </c>
      <c r="Y53" s="47">
        <v>364.37167223619161</v>
      </c>
      <c r="Z53" s="47">
        <v>0</v>
      </c>
      <c r="AA53" s="47">
        <v>0</v>
      </c>
      <c r="AB53" s="47">
        <v>0</v>
      </c>
      <c r="AC53" s="48">
        <v>0</v>
      </c>
      <c r="AD53" s="55">
        <v>51.427833618921937</v>
      </c>
      <c r="AE53" s="47">
        <v>45.956787489249393</v>
      </c>
      <c r="AF53" s="47">
        <v>385.1616475289473</v>
      </c>
      <c r="AG53" s="47">
        <v>349.0527430731085</v>
      </c>
      <c r="AH53" s="47">
        <v>500.05361625207081</v>
      </c>
      <c r="AI53" s="47">
        <v>506.61887160767787</v>
      </c>
      <c r="AJ53" s="47">
        <v>0</v>
      </c>
      <c r="AK53" s="47">
        <v>0</v>
      </c>
      <c r="AL53" s="47">
        <v>0</v>
      </c>
      <c r="AM53" s="47">
        <v>0</v>
      </c>
      <c r="AN53" s="28">
        <f t="shared" si="19"/>
        <v>335.92223236189443</v>
      </c>
      <c r="AO53" s="28">
        <f t="shared" si="20"/>
        <v>276.83493416143085</v>
      </c>
      <c r="AP53" s="28">
        <f t="shared" si="21"/>
        <v>1407.1530645517789</v>
      </c>
      <c r="AQ53" s="28">
        <f t="shared" si="22"/>
        <v>1225.5143330466506</v>
      </c>
      <c r="AR53" s="28">
        <f t="shared" si="23"/>
        <v>2147.9327105094421</v>
      </c>
      <c r="AS53" s="28">
        <f t="shared" si="24"/>
        <v>1976.141862037724</v>
      </c>
      <c r="AT53" s="28">
        <f t="shared" si="25"/>
        <v>0</v>
      </c>
      <c r="AU53" s="28">
        <f t="shared" si="26"/>
        <v>0</v>
      </c>
      <c r="AV53" s="28">
        <f t="shared" si="27"/>
        <v>0</v>
      </c>
      <c r="AW53" s="28">
        <f t="shared" si="28"/>
        <v>0</v>
      </c>
      <c r="AX53" s="28">
        <f t="shared" si="29"/>
        <v>7369.499136668921</v>
      </c>
    </row>
    <row r="54" spans="1:50" x14ac:dyDescent="0.35">
      <c r="A54" s="25" t="s">
        <v>113</v>
      </c>
      <c r="B54" s="25" t="s">
        <v>114</v>
      </c>
      <c r="C54" s="25" t="s">
        <v>163</v>
      </c>
      <c r="D54" s="25" t="s">
        <v>164</v>
      </c>
      <c r="E54" s="80">
        <v>3</v>
      </c>
      <c r="F54" s="32">
        <f t="shared" si="15"/>
        <v>44918.382933837551</v>
      </c>
      <c r="G54" s="34">
        <f t="shared" si="16"/>
        <v>25605.590096093456</v>
      </c>
      <c r="H54" s="28">
        <f t="shared" si="17"/>
        <v>8113.5614103043863</v>
      </c>
      <c r="I54" s="28">
        <f t="shared" si="18"/>
        <v>11199.231427439703</v>
      </c>
      <c r="J54" s="49">
        <v>1305.3916065398696</v>
      </c>
      <c r="K54" s="47">
        <v>1054.8176938008671</v>
      </c>
      <c r="L54" s="47">
        <v>4916.2820521237509</v>
      </c>
      <c r="M54" s="47">
        <v>4223.6476121072064</v>
      </c>
      <c r="N54" s="47">
        <v>7368.4049274429863</v>
      </c>
      <c r="O54" s="47">
        <v>6737.0462040787743</v>
      </c>
      <c r="P54" s="47">
        <v>0</v>
      </c>
      <c r="Q54" s="47">
        <v>0</v>
      </c>
      <c r="R54" s="47">
        <v>0</v>
      </c>
      <c r="S54" s="48">
        <v>0</v>
      </c>
      <c r="T54" s="49">
        <v>426.74159811445861</v>
      </c>
      <c r="U54" s="47">
        <v>352.33537075091203</v>
      </c>
      <c r="V54" s="47">
        <v>1315.2394895732803</v>
      </c>
      <c r="W54" s="47">
        <v>1121.5644565828723</v>
      </c>
      <c r="X54" s="47">
        <v>2678.6241850876786</v>
      </c>
      <c r="Y54" s="47">
        <v>2219.0563101951852</v>
      </c>
      <c r="Z54" s="47">
        <v>0</v>
      </c>
      <c r="AA54" s="47">
        <v>0</v>
      </c>
      <c r="AB54" s="47">
        <v>0</v>
      </c>
      <c r="AC54" s="48">
        <v>0</v>
      </c>
      <c r="AD54" s="55">
        <v>310.75542016540066</v>
      </c>
      <c r="AE54" s="47">
        <v>280.11756183923438</v>
      </c>
      <c r="AF54" s="47">
        <v>2345.9845804035881</v>
      </c>
      <c r="AG54" s="47">
        <v>2124.9543167648171</v>
      </c>
      <c r="AH54" s="47">
        <v>3048.4669034535432</v>
      </c>
      <c r="AI54" s="47">
        <v>3088.9526448131201</v>
      </c>
      <c r="AJ54" s="47">
        <v>0</v>
      </c>
      <c r="AK54" s="47">
        <v>0</v>
      </c>
      <c r="AL54" s="47">
        <v>0</v>
      </c>
      <c r="AM54" s="47">
        <v>0</v>
      </c>
      <c r="AN54" s="28">
        <f t="shared" si="19"/>
        <v>2042.8886248197289</v>
      </c>
      <c r="AO54" s="28">
        <f t="shared" si="20"/>
        <v>1687.2706263910136</v>
      </c>
      <c r="AP54" s="28">
        <f t="shared" si="21"/>
        <v>8577.5061221006199</v>
      </c>
      <c r="AQ54" s="28">
        <f t="shared" si="22"/>
        <v>7470.166385454896</v>
      </c>
      <c r="AR54" s="28">
        <f t="shared" si="23"/>
        <v>13095.496015984208</v>
      </c>
      <c r="AS54" s="28">
        <f t="shared" si="24"/>
        <v>12045.05515908708</v>
      </c>
      <c r="AT54" s="28">
        <f t="shared" si="25"/>
        <v>0</v>
      </c>
      <c r="AU54" s="28">
        <f t="shared" si="26"/>
        <v>0</v>
      </c>
      <c r="AV54" s="28">
        <f t="shared" si="27"/>
        <v>0</v>
      </c>
      <c r="AW54" s="28">
        <f t="shared" si="28"/>
        <v>0</v>
      </c>
      <c r="AX54" s="28">
        <f t="shared" si="29"/>
        <v>44918.382933837551</v>
      </c>
    </row>
    <row r="55" spans="1:50" x14ac:dyDescent="0.35">
      <c r="A55" s="25" t="s">
        <v>113</v>
      </c>
      <c r="B55" s="25" t="s">
        <v>114</v>
      </c>
      <c r="C55" s="25" t="s">
        <v>165</v>
      </c>
      <c r="D55" s="25" t="s">
        <v>166</v>
      </c>
      <c r="E55" s="80">
        <v>2</v>
      </c>
      <c r="F55" s="32">
        <f t="shared" si="15"/>
        <v>2947.7996546675686</v>
      </c>
      <c r="G55" s="34">
        <f t="shared" si="16"/>
        <v>1679.6111618094719</v>
      </c>
      <c r="H55" s="28">
        <f t="shared" si="17"/>
        <v>532.87989303010613</v>
      </c>
      <c r="I55" s="28">
        <f t="shared" si="18"/>
        <v>735.30859982799029</v>
      </c>
      <c r="J55" s="49">
        <v>85.348319622891736</v>
      </c>
      <c r="K55" s="47">
        <v>68.93518123387409</v>
      </c>
      <c r="L55" s="47">
        <v>322.79172165068024</v>
      </c>
      <c r="M55" s="47">
        <v>276.83493416143091</v>
      </c>
      <c r="N55" s="47">
        <v>483.64047786305315</v>
      </c>
      <c r="O55" s="47">
        <v>442.06052727754184</v>
      </c>
      <c r="P55" s="47">
        <v>0</v>
      </c>
      <c r="Q55" s="47">
        <v>0</v>
      </c>
      <c r="R55" s="47">
        <v>0</v>
      </c>
      <c r="S55" s="48">
        <v>0</v>
      </c>
      <c r="T55" s="49">
        <v>28.449439874297244</v>
      </c>
      <c r="U55" s="47">
        <v>22.978393744624697</v>
      </c>
      <c r="V55" s="47">
        <v>86.442528848826242</v>
      </c>
      <c r="W55" s="47">
        <v>73.312018137612128</v>
      </c>
      <c r="X55" s="47">
        <v>176.16768537545602</v>
      </c>
      <c r="Y55" s="47">
        <v>145.52982704928974</v>
      </c>
      <c r="Z55" s="47">
        <v>0</v>
      </c>
      <c r="AA55" s="47">
        <v>0</v>
      </c>
      <c r="AB55" s="47">
        <v>0</v>
      </c>
      <c r="AC55" s="48">
        <v>0</v>
      </c>
      <c r="AD55" s="55">
        <v>20.789975292755678</v>
      </c>
      <c r="AE55" s="47">
        <v>18.601556840886662</v>
      </c>
      <c r="AF55" s="47">
        <v>154.28350085676581</v>
      </c>
      <c r="AG55" s="47">
        <v>138.9645716936827</v>
      </c>
      <c r="AH55" s="47">
        <v>200.24028834601521</v>
      </c>
      <c r="AI55" s="47">
        <v>202.42870679788425</v>
      </c>
      <c r="AJ55" s="47">
        <v>0</v>
      </c>
      <c r="AK55" s="47">
        <v>0</v>
      </c>
      <c r="AL55" s="47">
        <v>0</v>
      </c>
      <c r="AM55" s="47">
        <v>0</v>
      </c>
      <c r="AN55" s="28">
        <f t="shared" si="19"/>
        <v>134.58773478994465</v>
      </c>
      <c r="AO55" s="28">
        <f t="shared" si="20"/>
        <v>110.51513181938545</v>
      </c>
      <c r="AP55" s="28">
        <f t="shared" si="21"/>
        <v>563.51775135627236</v>
      </c>
      <c r="AQ55" s="28">
        <f t="shared" si="22"/>
        <v>489.11152399272578</v>
      </c>
      <c r="AR55" s="28">
        <f t="shared" si="23"/>
        <v>860.0484515845244</v>
      </c>
      <c r="AS55" s="28">
        <f t="shared" si="24"/>
        <v>790.0190611247159</v>
      </c>
      <c r="AT55" s="28">
        <f t="shared" si="25"/>
        <v>0</v>
      </c>
      <c r="AU55" s="28">
        <f t="shared" si="26"/>
        <v>0</v>
      </c>
      <c r="AV55" s="28">
        <f t="shared" si="27"/>
        <v>0</v>
      </c>
      <c r="AW55" s="28">
        <f t="shared" si="28"/>
        <v>0</v>
      </c>
      <c r="AX55" s="28">
        <f t="shared" si="29"/>
        <v>2947.7996546675681</v>
      </c>
    </row>
    <row r="56" spans="1:50" x14ac:dyDescent="0.35">
      <c r="A56" s="25" t="s">
        <v>113</v>
      </c>
      <c r="B56" s="25" t="s">
        <v>114</v>
      </c>
      <c r="C56" s="25" t="s">
        <v>167</v>
      </c>
      <c r="D56" s="25" t="s">
        <v>168</v>
      </c>
      <c r="E56" s="80">
        <v>2</v>
      </c>
      <c r="F56" s="32">
        <f t="shared" si="15"/>
        <v>1446.5445966854213</v>
      </c>
      <c r="G56" s="34">
        <f t="shared" si="16"/>
        <v>823.9395471286856</v>
      </c>
      <c r="H56" s="28">
        <f t="shared" si="17"/>
        <v>261.51600499834774</v>
      </c>
      <c r="I56" s="28">
        <f t="shared" si="18"/>
        <v>361.08904455838808</v>
      </c>
      <c r="J56" s="49">
        <v>41.579950585511355</v>
      </c>
      <c r="K56" s="47">
        <v>33.920486003969792</v>
      </c>
      <c r="L56" s="47">
        <v>158.66033776050386</v>
      </c>
      <c r="M56" s="47">
        <v>135.68194401587917</v>
      </c>
      <c r="N56" s="47">
        <v>237.44340202778852</v>
      </c>
      <c r="O56" s="47">
        <v>216.65342673503287</v>
      </c>
      <c r="P56" s="47">
        <v>0</v>
      </c>
      <c r="Q56" s="47">
        <v>0</v>
      </c>
      <c r="R56" s="47">
        <v>0</v>
      </c>
      <c r="S56" s="48">
        <v>0</v>
      </c>
      <c r="T56" s="49">
        <v>14.224719937148622</v>
      </c>
      <c r="U56" s="47">
        <v>10.942092259345095</v>
      </c>
      <c r="V56" s="47">
        <v>42.674159811445868</v>
      </c>
      <c r="W56" s="47">
        <v>36.108904455838811</v>
      </c>
      <c r="X56" s="47">
        <v>86.442528848826242</v>
      </c>
      <c r="Y56" s="47">
        <v>71.123599685743116</v>
      </c>
      <c r="Z56" s="47">
        <v>0</v>
      </c>
      <c r="AA56" s="47">
        <v>0</v>
      </c>
      <c r="AB56" s="47">
        <v>0</v>
      </c>
      <c r="AC56" s="48">
        <v>0</v>
      </c>
      <c r="AD56" s="55">
        <v>9.847883033410584</v>
      </c>
      <c r="AE56" s="47">
        <v>8.7536738074760745</v>
      </c>
      <c r="AF56" s="47">
        <v>75.500436589481154</v>
      </c>
      <c r="AG56" s="47">
        <v>68.93518123387409</v>
      </c>
      <c r="AH56" s="47">
        <v>98.478830334105851</v>
      </c>
      <c r="AI56" s="47">
        <v>99.573039560040357</v>
      </c>
      <c r="AJ56" s="47">
        <v>0</v>
      </c>
      <c r="AK56" s="47">
        <v>0</v>
      </c>
      <c r="AL56" s="47">
        <v>0</v>
      </c>
      <c r="AM56" s="47">
        <v>0</v>
      </c>
      <c r="AN56" s="28">
        <f t="shared" si="19"/>
        <v>65.652553556070558</v>
      </c>
      <c r="AO56" s="28">
        <f t="shared" si="20"/>
        <v>53.616252070790964</v>
      </c>
      <c r="AP56" s="28">
        <f t="shared" si="21"/>
        <v>276.83493416143085</v>
      </c>
      <c r="AQ56" s="28">
        <f t="shared" si="22"/>
        <v>240.72602970559208</v>
      </c>
      <c r="AR56" s="28">
        <f t="shared" si="23"/>
        <v>422.36476121072064</v>
      </c>
      <c r="AS56" s="28">
        <f t="shared" si="24"/>
        <v>387.35006598081634</v>
      </c>
      <c r="AT56" s="28">
        <f t="shared" si="25"/>
        <v>0</v>
      </c>
      <c r="AU56" s="28">
        <f t="shared" si="26"/>
        <v>0</v>
      </c>
      <c r="AV56" s="28">
        <f t="shared" si="27"/>
        <v>0</v>
      </c>
      <c r="AW56" s="28">
        <f t="shared" si="28"/>
        <v>0</v>
      </c>
      <c r="AX56" s="28">
        <f t="shared" si="29"/>
        <v>1446.5445966854213</v>
      </c>
    </row>
    <row r="57" spans="1:50" x14ac:dyDescent="0.35">
      <c r="A57" s="25" t="s">
        <v>169</v>
      </c>
      <c r="B57" s="25" t="s">
        <v>170</v>
      </c>
      <c r="C57" s="25" t="s">
        <v>171</v>
      </c>
      <c r="D57" s="25" t="s">
        <v>172</v>
      </c>
      <c r="E57" s="80">
        <v>2</v>
      </c>
      <c r="F57" s="32">
        <f t="shared" si="15"/>
        <v>23117.358316318379</v>
      </c>
      <c r="G57" s="34">
        <f t="shared" si="16"/>
        <v>4290.3943748892116</v>
      </c>
      <c r="H57" s="28">
        <f t="shared" si="17"/>
        <v>5326.6105118491923</v>
      </c>
      <c r="I57" s="28">
        <f t="shared" si="18"/>
        <v>13500.353429579976</v>
      </c>
      <c r="J57" s="49">
        <v>218.84184518690188</v>
      </c>
      <c r="K57" s="47">
        <v>177.26189460139054</v>
      </c>
      <c r="L57" s="47">
        <v>823.9395471286856</v>
      </c>
      <c r="M57" s="47">
        <v>707.95336917962766</v>
      </c>
      <c r="N57" s="47">
        <v>1234.2680068541265</v>
      </c>
      <c r="O57" s="47">
        <v>1128.1297119384792</v>
      </c>
      <c r="P57" s="47">
        <v>0</v>
      </c>
      <c r="Q57" s="47">
        <v>0</v>
      </c>
      <c r="R57" s="47">
        <v>0</v>
      </c>
      <c r="S57" s="48">
        <v>0</v>
      </c>
      <c r="T57" s="49">
        <v>280.11756183923438</v>
      </c>
      <c r="U57" s="47">
        <v>231.97235589811598</v>
      </c>
      <c r="V57" s="47">
        <v>863.33107926232788</v>
      </c>
      <c r="W57" s="47">
        <v>736.40280905392478</v>
      </c>
      <c r="X57" s="47">
        <v>1758.3942260767567</v>
      </c>
      <c r="Y57" s="47">
        <v>1456.3924797188322</v>
      </c>
      <c r="Z57" s="47">
        <v>0</v>
      </c>
      <c r="AA57" s="47">
        <v>0</v>
      </c>
      <c r="AB57" s="47">
        <v>0</v>
      </c>
      <c r="AC57" s="48">
        <v>0</v>
      </c>
      <c r="AD57" s="55">
        <v>374.21955526960221</v>
      </c>
      <c r="AE57" s="47">
        <v>338.11065081376341</v>
      </c>
      <c r="AF57" s="47">
        <v>2827.4366398147722</v>
      </c>
      <c r="AG57" s="47">
        <v>2561.5437979126864</v>
      </c>
      <c r="AH57" s="47">
        <v>3675.4487899140172</v>
      </c>
      <c r="AI57" s="47">
        <v>3723.5939958551357</v>
      </c>
      <c r="AJ57" s="47">
        <v>0</v>
      </c>
      <c r="AK57" s="47">
        <v>0</v>
      </c>
      <c r="AL57" s="47">
        <v>0</v>
      </c>
      <c r="AM57" s="47">
        <v>0</v>
      </c>
      <c r="AN57" s="28">
        <f t="shared" si="19"/>
        <v>873.17896229573853</v>
      </c>
      <c r="AO57" s="28">
        <f t="shared" si="20"/>
        <v>747.34490131326993</v>
      </c>
      <c r="AP57" s="28">
        <f t="shared" si="21"/>
        <v>4514.7072662057853</v>
      </c>
      <c r="AQ57" s="28">
        <f t="shared" si="22"/>
        <v>4005.8999761462387</v>
      </c>
      <c r="AR57" s="28">
        <f t="shared" si="23"/>
        <v>6668.1110228448997</v>
      </c>
      <c r="AS57" s="28">
        <f t="shared" si="24"/>
        <v>6308.1161875124471</v>
      </c>
      <c r="AT57" s="28">
        <f t="shared" si="25"/>
        <v>0</v>
      </c>
      <c r="AU57" s="28">
        <f t="shared" si="26"/>
        <v>0</v>
      </c>
      <c r="AV57" s="28">
        <f t="shared" si="27"/>
        <v>0</v>
      </c>
      <c r="AW57" s="28">
        <f t="shared" si="28"/>
        <v>0</v>
      </c>
      <c r="AX57" s="28">
        <f t="shared" si="29"/>
        <v>23117.358316318379</v>
      </c>
    </row>
    <row r="58" spans="1:50" x14ac:dyDescent="0.35">
      <c r="A58" s="25" t="s">
        <v>169</v>
      </c>
      <c r="B58" s="25" t="s">
        <v>170</v>
      </c>
      <c r="C58" s="25" t="s">
        <v>173</v>
      </c>
      <c r="D58" s="25" t="s">
        <v>174</v>
      </c>
      <c r="E58" s="80">
        <v>2</v>
      </c>
      <c r="F58" s="32">
        <f t="shared" si="15"/>
        <v>0</v>
      </c>
      <c r="G58" s="34">
        <f t="shared" si="16"/>
        <v>0</v>
      </c>
      <c r="H58" s="28">
        <f t="shared" si="17"/>
        <v>0</v>
      </c>
      <c r="I58" s="28">
        <f t="shared" si="18"/>
        <v>0</v>
      </c>
      <c r="J58" s="49">
        <v>0</v>
      </c>
      <c r="K58" s="47">
        <v>0</v>
      </c>
      <c r="L58" s="47">
        <v>0</v>
      </c>
      <c r="M58" s="47">
        <v>0</v>
      </c>
      <c r="N58" s="47">
        <v>0</v>
      </c>
      <c r="O58" s="47">
        <v>0</v>
      </c>
      <c r="P58" s="47">
        <v>0</v>
      </c>
      <c r="Q58" s="47">
        <v>0</v>
      </c>
      <c r="R58" s="47">
        <v>0</v>
      </c>
      <c r="S58" s="48">
        <v>0</v>
      </c>
      <c r="T58" s="49">
        <v>0</v>
      </c>
      <c r="U58" s="47">
        <v>0</v>
      </c>
      <c r="V58" s="47">
        <v>0</v>
      </c>
      <c r="W58" s="47">
        <v>0</v>
      </c>
      <c r="X58" s="47">
        <v>0</v>
      </c>
      <c r="Y58" s="47">
        <v>0</v>
      </c>
      <c r="Z58" s="47">
        <v>0</v>
      </c>
      <c r="AA58" s="47">
        <v>0</v>
      </c>
      <c r="AB58" s="47">
        <v>0</v>
      </c>
      <c r="AC58" s="48">
        <v>0</v>
      </c>
      <c r="AD58" s="55">
        <v>0</v>
      </c>
      <c r="AE58" s="47">
        <v>0</v>
      </c>
      <c r="AF58" s="47">
        <v>0</v>
      </c>
      <c r="AG58" s="47">
        <v>0</v>
      </c>
      <c r="AH58" s="47">
        <v>0</v>
      </c>
      <c r="AI58" s="47">
        <v>0</v>
      </c>
      <c r="AJ58" s="47">
        <v>0</v>
      </c>
      <c r="AK58" s="47">
        <v>0</v>
      </c>
      <c r="AL58" s="47">
        <v>0</v>
      </c>
      <c r="AM58" s="47">
        <v>0</v>
      </c>
      <c r="AN58" s="28">
        <f t="shared" si="19"/>
        <v>0</v>
      </c>
      <c r="AO58" s="28">
        <f t="shared" si="20"/>
        <v>0</v>
      </c>
      <c r="AP58" s="28">
        <f t="shared" si="21"/>
        <v>0</v>
      </c>
      <c r="AQ58" s="28">
        <f t="shared" si="22"/>
        <v>0</v>
      </c>
      <c r="AR58" s="28">
        <f t="shared" si="23"/>
        <v>0</v>
      </c>
      <c r="AS58" s="28">
        <f t="shared" si="24"/>
        <v>0</v>
      </c>
      <c r="AT58" s="28">
        <f t="shared" si="25"/>
        <v>0</v>
      </c>
      <c r="AU58" s="28">
        <f t="shared" si="26"/>
        <v>0</v>
      </c>
      <c r="AV58" s="28">
        <f t="shared" si="27"/>
        <v>0</v>
      </c>
      <c r="AW58" s="28">
        <f t="shared" si="28"/>
        <v>0</v>
      </c>
      <c r="AX58" s="28">
        <f t="shared" si="29"/>
        <v>0</v>
      </c>
    </row>
    <row r="59" spans="1:50" x14ac:dyDescent="0.35">
      <c r="A59" s="25" t="s">
        <v>169</v>
      </c>
      <c r="B59" s="25" t="s">
        <v>170</v>
      </c>
      <c r="C59" s="25" t="s">
        <v>175</v>
      </c>
      <c r="D59" s="25" t="s">
        <v>176</v>
      </c>
      <c r="E59" s="80">
        <v>4</v>
      </c>
      <c r="F59" s="32">
        <f t="shared" si="15"/>
        <v>25037.695507833443</v>
      </c>
      <c r="G59" s="34">
        <f t="shared" si="16"/>
        <v>4644.9181640919924</v>
      </c>
      <c r="H59" s="28">
        <f t="shared" si="17"/>
        <v>5767.5768299007996</v>
      </c>
      <c r="I59" s="28">
        <f t="shared" si="18"/>
        <v>14625.200513840653</v>
      </c>
      <c r="J59" s="49">
        <v>236.34919280185403</v>
      </c>
      <c r="K59" s="47">
        <v>191.48661453853913</v>
      </c>
      <c r="L59" s="47">
        <v>891.78051913662523</v>
      </c>
      <c r="M59" s="47">
        <v>765.94645815415652</v>
      </c>
      <c r="N59" s="47">
        <v>1337.1236740919705</v>
      </c>
      <c r="O59" s="47">
        <v>1222.2317053688469</v>
      </c>
      <c r="P59" s="47">
        <v>0</v>
      </c>
      <c r="Q59" s="47">
        <v>0</v>
      </c>
      <c r="R59" s="47">
        <v>0</v>
      </c>
      <c r="S59" s="48">
        <v>0</v>
      </c>
      <c r="T59" s="49">
        <v>303.09595558385911</v>
      </c>
      <c r="U59" s="47">
        <v>250.57391273900262</v>
      </c>
      <c r="V59" s="47">
        <v>934.45467894807098</v>
      </c>
      <c r="W59" s="47">
        <v>797.67852570625735</v>
      </c>
      <c r="X59" s="47">
        <v>1903.9240531260464</v>
      </c>
      <c r="Y59" s="47">
        <v>1577.8497037975626</v>
      </c>
      <c r="Z59" s="47">
        <v>0</v>
      </c>
      <c r="AA59" s="47">
        <v>0</v>
      </c>
      <c r="AB59" s="47">
        <v>0</v>
      </c>
      <c r="AC59" s="48">
        <v>0</v>
      </c>
      <c r="AD59" s="55">
        <v>405.95162282170298</v>
      </c>
      <c r="AE59" s="47">
        <v>366.56009068806065</v>
      </c>
      <c r="AF59" s="47">
        <v>3062.6916233906918</v>
      </c>
      <c r="AG59" s="47">
        <v>2774.9145969699157</v>
      </c>
      <c r="AH59" s="47">
        <v>3981.8273731756799</v>
      </c>
      <c r="AI59" s="47">
        <v>4033.2552067946017</v>
      </c>
      <c r="AJ59" s="47">
        <v>0</v>
      </c>
      <c r="AK59" s="47">
        <v>0</v>
      </c>
      <c r="AL59" s="47">
        <v>0</v>
      </c>
      <c r="AM59" s="47">
        <v>0</v>
      </c>
      <c r="AN59" s="28">
        <f t="shared" si="19"/>
        <v>945.39677120741612</v>
      </c>
      <c r="AO59" s="28">
        <f t="shared" si="20"/>
        <v>808.62061796560238</v>
      </c>
      <c r="AP59" s="28">
        <f t="shared" si="21"/>
        <v>4888.9268214753884</v>
      </c>
      <c r="AQ59" s="28">
        <f t="shared" si="22"/>
        <v>4338.5395808303292</v>
      </c>
      <c r="AR59" s="28">
        <f t="shared" si="23"/>
        <v>7222.8751003936968</v>
      </c>
      <c r="AS59" s="28">
        <f t="shared" si="24"/>
        <v>6833.3366159610114</v>
      </c>
      <c r="AT59" s="28">
        <f t="shared" si="25"/>
        <v>0</v>
      </c>
      <c r="AU59" s="28">
        <f t="shared" si="26"/>
        <v>0</v>
      </c>
      <c r="AV59" s="28">
        <f t="shared" si="27"/>
        <v>0</v>
      </c>
      <c r="AW59" s="28">
        <f t="shared" si="28"/>
        <v>0</v>
      </c>
      <c r="AX59" s="28">
        <f t="shared" si="29"/>
        <v>25037.695507833443</v>
      </c>
    </row>
    <row r="60" spans="1:50" x14ac:dyDescent="0.35">
      <c r="A60" s="25" t="s">
        <v>169</v>
      </c>
      <c r="B60" s="25" t="s">
        <v>170</v>
      </c>
      <c r="C60" s="25" t="s">
        <v>177</v>
      </c>
      <c r="D60" s="25" t="s">
        <v>178</v>
      </c>
      <c r="E60" s="80">
        <v>3</v>
      </c>
      <c r="F60" s="32">
        <f t="shared" si="15"/>
        <v>0</v>
      </c>
      <c r="G60" s="34">
        <f t="shared" si="16"/>
        <v>0</v>
      </c>
      <c r="H60" s="28">
        <f t="shared" si="17"/>
        <v>0</v>
      </c>
      <c r="I60" s="28">
        <f t="shared" si="18"/>
        <v>0</v>
      </c>
      <c r="J60" s="49">
        <v>0</v>
      </c>
      <c r="K60" s="47">
        <v>0</v>
      </c>
      <c r="L60" s="47">
        <v>0</v>
      </c>
      <c r="M60" s="47">
        <v>0</v>
      </c>
      <c r="N60" s="47">
        <v>0</v>
      </c>
      <c r="O60" s="47">
        <v>0</v>
      </c>
      <c r="P60" s="47">
        <v>0</v>
      </c>
      <c r="Q60" s="47">
        <v>0</v>
      </c>
      <c r="R60" s="47">
        <v>0</v>
      </c>
      <c r="S60" s="48">
        <v>0</v>
      </c>
      <c r="T60" s="49">
        <v>0</v>
      </c>
      <c r="U60" s="47">
        <v>0</v>
      </c>
      <c r="V60" s="47">
        <v>0</v>
      </c>
      <c r="W60" s="47">
        <v>0</v>
      </c>
      <c r="X60" s="47">
        <v>0</v>
      </c>
      <c r="Y60" s="47">
        <v>0</v>
      </c>
      <c r="Z60" s="47">
        <v>0</v>
      </c>
      <c r="AA60" s="47">
        <v>0</v>
      </c>
      <c r="AB60" s="47">
        <v>0</v>
      </c>
      <c r="AC60" s="48">
        <v>0</v>
      </c>
      <c r="AD60" s="55">
        <v>0</v>
      </c>
      <c r="AE60" s="47">
        <v>0</v>
      </c>
      <c r="AF60" s="47">
        <v>0</v>
      </c>
      <c r="AG60" s="47">
        <v>0</v>
      </c>
      <c r="AH60" s="47">
        <v>0</v>
      </c>
      <c r="AI60" s="47">
        <v>0</v>
      </c>
      <c r="AJ60" s="47">
        <v>0</v>
      </c>
      <c r="AK60" s="47">
        <v>0</v>
      </c>
      <c r="AL60" s="47">
        <v>0</v>
      </c>
      <c r="AM60" s="47">
        <v>0</v>
      </c>
      <c r="AN60" s="28">
        <f t="shared" si="19"/>
        <v>0</v>
      </c>
      <c r="AO60" s="28">
        <f t="shared" si="20"/>
        <v>0</v>
      </c>
      <c r="AP60" s="28">
        <f t="shared" si="21"/>
        <v>0</v>
      </c>
      <c r="AQ60" s="28">
        <f t="shared" si="22"/>
        <v>0</v>
      </c>
      <c r="AR60" s="28">
        <f t="shared" si="23"/>
        <v>0</v>
      </c>
      <c r="AS60" s="28">
        <f t="shared" si="24"/>
        <v>0</v>
      </c>
      <c r="AT60" s="28">
        <f t="shared" si="25"/>
        <v>0</v>
      </c>
      <c r="AU60" s="28">
        <f t="shared" si="26"/>
        <v>0</v>
      </c>
      <c r="AV60" s="28">
        <f t="shared" si="27"/>
        <v>0</v>
      </c>
      <c r="AW60" s="28">
        <f t="shared" si="28"/>
        <v>0</v>
      </c>
      <c r="AX60" s="28">
        <f t="shared" si="29"/>
        <v>0</v>
      </c>
    </row>
    <row r="61" spans="1:50" x14ac:dyDescent="0.35">
      <c r="A61" s="25" t="s">
        <v>169</v>
      </c>
      <c r="B61" s="25" t="s">
        <v>170</v>
      </c>
      <c r="C61" s="25" t="s">
        <v>179</v>
      </c>
      <c r="D61" s="25" t="s">
        <v>180</v>
      </c>
      <c r="E61" s="80">
        <v>2</v>
      </c>
      <c r="F61" s="32">
        <f t="shared" si="15"/>
        <v>0</v>
      </c>
      <c r="G61" s="34">
        <f t="shared" si="16"/>
        <v>0</v>
      </c>
      <c r="H61" s="28">
        <f t="shared" si="17"/>
        <v>0</v>
      </c>
      <c r="I61" s="28">
        <f t="shared" si="18"/>
        <v>0</v>
      </c>
      <c r="J61" s="49">
        <v>0</v>
      </c>
      <c r="K61" s="47">
        <v>0</v>
      </c>
      <c r="L61" s="47">
        <v>0</v>
      </c>
      <c r="M61" s="47">
        <v>0</v>
      </c>
      <c r="N61" s="47">
        <v>0</v>
      </c>
      <c r="O61" s="47">
        <v>0</v>
      </c>
      <c r="P61" s="47">
        <v>0</v>
      </c>
      <c r="Q61" s="47">
        <v>0</v>
      </c>
      <c r="R61" s="47">
        <v>0</v>
      </c>
      <c r="S61" s="48">
        <v>0</v>
      </c>
      <c r="T61" s="49">
        <v>0</v>
      </c>
      <c r="U61" s="47">
        <v>0</v>
      </c>
      <c r="V61" s="47">
        <v>0</v>
      </c>
      <c r="W61" s="47">
        <v>0</v>
      </c>
      <c r="X61" s="47">
        <v>0</v>
      </c>
      <c r="Y61" s="47">
        <v>0</v>
      </c>
      <c r="Z61" s="47">
        <v>0</v>
      </c>
      <c r="AA61" s="47">
        <v>0</v>
      </c>
      <c r="AB61" s="47">
        <v>0</v>
      </c>
      <c r="AC61" s="48">
        <v>0</v>
      </c>
      <c r="AD61" s="55">
        <v>0</v>
      </c>
      <c r="AE61" s="47">
        <v>0</v>
      </c>
      <c r="AF61" s="47">
        <v>0</v>
      </c>
      <c r="AG61" s="47">
        <v>0</v>
      </c>
      <c r="AH61" s="47">
        <v>0</v>
      </c>
      <c r="AI61" s="47">
        <v>0</v>
      </c>
      <c r="AJ61" s="47">
        <v>0</v>
      </c>
      <c r="AK61" s="47">
        <v>0</v>
      </c>
      <c r="AL61" s="47">
        <v>0</v>
      </c>
      <c r="AM61" s="47">
        <v>0</v>
      </c>
      <c r="AN61" s="28">
        <f t="shared" si="19"/>
        <v>0</v>
      </c>
      <c r="AO61" s="28">
        <f t="shared" si="20"/>
        <v>0</v>
      </c>
      <c r="AP61" s="28">
        <f t="shared" si="21"/>
        <v>0</v>
      </c>
      <c r="AQ61" s="28">
        <f t="shared" si="22"/>
        <v>0</v>
      </c>
      <c r="AR61" s="28">
        <f t="shared" si="23"/>
        <v>0</v>
      </c>
      <c r="AS61" s="28">
        <f t="shared" si="24"/>
        <v>0</v>
      </c>
      <c r="AT61" s="28">
        <f t="shared" si="25"/>
        <v>0</v>
      </c>
      <c r="AU61" s="28">
        <f t="shared" si="26"/>
        <v>0</v>
      </c>
      <c r="AV61" s="28">
        <f t="shared" si="27"/>
        <v>0</v>
      </c>
      <c r="AW61" s="28">
        <f t="shared" si="28"/>
        <v>0</v>
      </c>
      <c r="AX61" s="28">
        <f t="shared" si="29"/>
        <v>0</v>
      </c>
    </row>
    <row r="62" spans="1:50" x14ac:dyDescent="0.35">
      <c r="A62" s="25" t="s">
        <v>169</v>
      </c>
      <c r="B62" s="25" t="s">
        <v>170</v>
      </c>
      <c r="C62" s="25" t="s">
        <v>181</v>
      </c>
      <c r="D62" s="25" t="s">
        <v>182</v>
      </c>
      <c r="E62" s="80">
        <v>3</v>
      </c>
      <c r="F62" s="32">
        <f t="shared" si="15"/>
        <v>21065.716017691171</v>
      </c>
      <c r="G62" s="34">
        <f t="shared" si="16"/>
        <v>3908.5153550380674</v>
      </c>
      <c r="H62" s="28">
        <f t="shared" si="17"/>
        <v>4852.817917019549</v>
      </c>
      <c r="I62" s="28">
        <f t="shared" si="18"/>
        <v>12304.382745633557</v>
      </c>
      <c r="J62" s="49">
        <v>199.14607912008071</v>
      </c>
      <c r="K62" s="47">
        <v>160.84875621237288</v>
      </c>
      <c r="L62" s="47">
        <v>750.6275289910734</v>
      </c>
      <c r="M62" s="47">
        <v>644.48923407542611</v>
      </c>
      <c r="N62" s="47">
        <v>1124.8470842606757</v>
      </c>
      <c r="O62" s="47">
        <v>1028.5566723784389</v>
      </c>
      <c r="P62" s="47">
        <v>0</v>
      </c>
      <c r="Q62" s="47">
        <v>0</v>
      </c>
      <c r="R62" s="47">
        <v>0</v>
      </c>
      <c r="S62" s="48">
        <v>0</v>
      </c>
      <c r="T62" s="49">
        <v>254.95074964274067</v>
      </c>
      <c r="U62" s="47">
        <v>211.18238060536032</v>
      </c>
      <c r="V62" s="47">
        <v>786.73643344691232</v>
      </c>
      <c r="W62" s="47">
        <v>670.75025549785425</v>
      </c>
      <c r="X62" s="47">
        <v>1601.9223067681216</v>
      </c>
      <c r="Y62" s="47">
        <v>1327.2757910585599</v>
      </c>
      <c r="Z62" s="47">
        <v>0</v>
      </c>
      <c r="AA62" s="47">
        <v>0</v>
      </c>
      <c r="AB62" s="47">
        <v>0</v>
      </c>
      <c r="AC62" s="48">
        <v>0</v>
      </c>
      <c r="AD62" s="55">
        <v>341.39327849156695</v>
      </c>
      <c r="AE62" s="47">
        <v>308.56700171353162</v>
      </c>
      <c r="AF62" s="47">
        <v>2576.8627270757693</v>
      </c>
      <c r="AG62" s="47">
        <v>2335.0424881442432</v>
      </c>
      <c r="AH62" s="47">
        <v>3349.3744405855332</v>
      </c>
      <c r="AI62" s="47">
        <v>3393.1428096229133</v>
      </c>
      <c r="AJ62" s="47">
        <v>0</v>
      </c>
      <c r="AK62" s="47">
        <v>0</v>
      </c>
      <c r="AL62" s="47">
        <v>0</v>
      </c>
      <c r="AM62" s="47">
        <v>0</v>
      </c>
      <c r="AN62" s="28">
        <f t="shared" si="19"/>
        <v>795.49010725438825</v>
      </c>
      <c r="AO62" s="28">
        <f t="shared" si="20"/>
        <v>680.59813853126479</v>
      </c>
      <c r="AP62" s="28">
        <f t="shared" si="21"/>
        <v>4114.2266895137545</v>
      </c>
      <c r="AQ62" s="28">
        <f t="shared" si="22"/>
        <v>3650.2819777175237</v>
      </c>
      <c r="AR62" s="28">
        <f t="shared" si="23"/>
        <v>6076.1438316143303</v>
      </c>
      <c r="AS62" s="28">
        <f t="shared" si="24"/>
        <v>5748.9752730599121</v>
      </c>
      <c r="AT62" s="28">
        <f t="shared" si="25"/>
        <v>0</v>
      </c>
      <c r="AU62" s="28">
        <f t="shared" si="26"/>
        <v>0</v>
      </c>
      <c r="AV62" s="28">
        <f t="shared" si="27"/>
        <v>0</v>
      </c>
      <c r="AW62" s="28">
        <f t="shared" si="28"/>
        <v>0</v>
      </c>
      <c r="AX62" s="28">
        <f t="shared" si="29"/>
        <v>21065.716017691175</v>
      </c>
    </row>
    <row r="63" spans="1:50" x14ac:dyDescent="0.35">
      <c r="A63" s="25" t="s">
        <v>169</v>
      </c>
      <c r="B63" s="25" t="s">
        <v>170</v>
      </c>
      <c r="C63" s="25" t="s">
        <v>183</v>
      </c>
      <c r="D63" s="25" t="s">
        <v>184</v>
      </c>
      <c r="E63" s="80">
        <v>4</v>
      </c>
      <c r="F63" s="32">
        <f t="shared" si="15"/>
        <v>22093.178480843679</v>
      </c>
      <c r="G63" s="34">
        <f t="shared" si="16"/>
        <v>4098.9077603506721</v>
      </c>
      <c r="H63" s="28">
        <f t="shared" si="17"/>
        <v>5089.1671098214028</v>
      </c>
      <c r="I63" s="28">
        <f t="shared" si="18"/>
        <v>12905.103610671604</v>
      </c>
      <c r="J63" s="49">
        <v>208.99396215349131</v>
      </c>
      <c r="K63" s="47">
        <v>168.50822079391446</v>
      </c>
      <c r="L63" s="47">
        <v>786.73643344691232</v>
      </c>
      <c r="M63" s="47">
        <v>676.22130162752683</v>
      </c>
      <c r="N63" s="47">
        <v>1179.557545557401</v>
      </c>
      <c r="O63" s="47">
        <v>1078.8902967714264</v>
      </c>
      <c r="P63" s="47">
        <v>0</v>
      </c>
      <c r="Q63" s="47">
        <v>0</v>
      </c>
      <c r="R63" s="47">
        <v>0</v>
      </c>
      <c r="S63" s="48">
        <v>0</v>
      </c>
      <c r="T63" s="49">
        <v>266.98705112802025</v>
      </c>
      <c r="U63" s="47">
        <v>221.03026363877092</v>
      </c>
      <c r="V63" s="47">
        <v>825.0337563546201</v>
      </c>
      <c r="W63" s="47">
        <v>703.57653227588946</v>
      </c>
      <c r="X63" s="47">
        <v>1680.7053710354064</v>
      </c>
      <c r="Y63" s="47">
        <v>1391.8341353886958</v>
      </c>
      <c r="Z63" s="47">
        <v>0</v>
      </c>
      <c r="AA63" s="47">
        <v>0</v>
      </c>
      <c r="AB63" s="47">
        <v>0</v>
      </c>
      <c r="AC63" s="48">
        <v>0</v>
      </c>
      <c r="AD63" s="55">
        <v>357.80641688058461</v>
      </c>
      <c r="AE63" s="47">
        <v>323.88593087661479</v>
      </c>
      <c r="AF63" s="47">
        <v>2702.6967880582383</v>
      </c>
      <c r="AG63" s="47">
        <v>2448.8402476414321</v>
      </c>
      <c r="AH63" s="47">
        <v>3512.411615249775</v>
      </c>
      <c r="AI63" s="47">
        <v>3559.4626119649588</v>
      </c>
      <c r="AJ63" s="47">
        <v>0</v>
      </c>
      <c r="AK63" s="47">
        <v>0</v>
      </c>
      <c r="AL63" s="47">
        <v>0</v>
      </c>
      <c r="AM63" s="47">
        <v>0</v>
      </c>
      <c r="AN63" s="28">
        <f t="shared" si="19"/>
        <v>833.78743016209614</v>
      </c>
      <c r="AO63" s="28">
        <f t="shared" si="20"/>
        <v>713.42441530930023</v>
      </c>
      <c r="AP63" s="28">
        <f t="shared" si="21"/>
        <v>4314.4669778597709</v>
      </c>
      <c r="AQ63" s="28">
        <f t="shared" si="22"/>
        <v>3828.6380815448483</v>
      </c>
      <c r="AR63" s="28">
        <f t="shared" si="23"/>
        <v>6372.6745318425819</v>
      </c>
      <c r="AS63" s="28">
        <f t="shared" si="24"/>
        <v>6030.1870441250812</v>
      </c>
      <c r="AT63" s="28">
        <f t="shared" si="25"/>
        <v>0</v>
      </c>
      <c r="AU63" s="28">
        <f t="shared" si="26"/>
        <v>0</v>
      </c>
      <c r="AV63" s="28">
        <f t="shared" si="27"/>
        <v>0</v>
      </c>
      <c r="AW63" s="28">
        <f t="shared" si="28"/>
        <v>0</v>
      </c>
      <c r="AX63" s="28">
        <f t="shared" si="29"/>
        <v>22093.178480843679</v>
      </c>
    </row>
    <row r="64" spans="1:50" x14ac:dyDescent="0.35">
      <c r="A64" s="25" t="s">
        <v>169</v>
      </c>
      <c r="B64" s="25" t="s">
        <v>170</v>
      </c>
      <c r="C64" s="25" t="s">
        <v>185</v>
      </c>
      <c r="D64" s="25" t="s">
        <v>186</v>
      </c>
      <c r="E64" s="80">
        <v>4</v>
      </c>
      <c r="F64" s="32">
        <f t="shared" si="15"/>
        <v>0</v>
      </c>
      <c r="G64" s="34">
        <f t="shared" si="16"/>
        <v>0</v>
      </c>
      <c r="H64" s="28">
        <f t="shared" si="17"/>
        <v>0</v>
      </c>
      <c r="I64" s="28">
        <f t="shared" si="18"/>
        <v>0</v>
      </c>
      <c r="J64" s="49">
        <v>0</v>
      </c>
      <c r="K64" s="47">
        <v>0</v>
      </c>
      <c r="L64" s="47">
        <v>0</v>
      </c>
      <c r="M64" s="47">
        <v>0</v>
      </c>
      <c r="N64" s="47">
        <v>0</v>
      </c>
      <c r="O64" s="47">
        <v>0</v>
      </c>
      <c r="P64" s="47">
        <v>0</v>
      </c>
      <c r="Q64" s="47">
        <v>0</v>
      </c>
      <c r="R64" s="47">
        <v>0</v>
      </c>
      <c r="S64" s="48">
        <v>0</v>
      </c>
      <c r="T64" s="49">
        <v>0</v>
      </c>
      <c r="U64" s="47">
        <v>0</v>
      </c>
      <c r="V64" s="47">
        <v>0</v>
      </c>
      <c r="W64" s="47">
        <v>0</v>
      </c>
      <c r="X64" s="47">
        <v>0</v>
      </c>
      <c r="Y64" s="47">
        <v>0</v>
      </c>
      <c r="Z64" s="47">
        <v>0</v>
      </c>
      <c r="AA64" s="47">
        <v>0</v>
      </c>
      <c r="AB64" s="47">
        <v>0</v>
      </c>
      <c r="AC64" s="48">
        <v>0</v>
      </c>
      <c r="AD64" s="55">
        <v>0</v>
      </c>
      <c r="AE64" s="47">
        <v>0</v>
      </c>
      <c r="AF64" s="47">
        <v>0</v>
      </c>
      <c r="AG64" s="47">
        <v>0</v>
      </c>
      <c r="AH64" s="47">
        <v>0</v>
      </c>
      <c r="AI64" s="47">
        <v>0</v>
      </c>
      <c r="AJ64" s="47">
        <v>0</v>
      </c>
      <c r="AK64" s="47">
        <v>0</v>
      </c>
      <c r="AL64" s="47">
        <v>0</v>
      </c>
      <c r="AM64" s="47">
        <v>0</v>
      </c>
      <c r="AN64" s="28">
        <f t="shared" si="19"/>
        <v>0</v>
      </c>
      <c r="AO64" s="28">
        <f t="shared" si="20"/>
        <v>0</v>
      </c>
      <c r="AP64" s="28">
        <f t="shared" si="21"/>
        <v>0</v>
      </c>
      <c r="AQ64" s="28">
        <f t="shared" si="22"/>
        <v>0</v>
      </c>
      <c r="AR64" s="28">
        <f t="shared" si="23"/>
        <v>0</v>
      </c>
      <c r="AS64" s="28">
        <f t="shared" si="24"/>
        <v>0</v>
      </c>
      <c r="AT64" s="28">
        <f t="shared" si="25"/>
        <v>0</v>
      </c>
      <c r="AU64" s="28">
        <f t="shared" si="26"/>
        <v>0</v>
      </c>
      <c r="AV64" s="28">
        <f t="shared" si="27"/>
        <v>0</v>
      </c>
      <c r="AW64" s="28">
        <f t="shared" si="28"/>
        <v>0</v>
      </c>
      <c r="AX64" s="28">
        <f t="shared" si="29"/>
        <v>0</v>
      </c>
    </row>
    <row r="65" spans="1:50" x14ac:dyDescent="0.35">
      <c r="A65" s="25" t="s">
        <v>169</v>
      </c>
      <c r="B65" s="25" t="s">
        <v>170</v>
      </c>
      <c r="C65" s="25" t="s">
        <v>187</v>
      </c>
      <c r="D65" s="25" t="s">
        <v>188</v>
      </c>
      <c r="E65" s="80">
        <v>3</v>
      </c>
      <c r="F65" s="32">
        <f t="shared" si="15"/>
        <v>2946.7054454416339</v>
      </c>
      <c r="G65" s="34">
        <f t="shared" si="16"/>
        <v>546.01040374132015</v>
      </c>
      <c r="H65" s="28">
        <f t="shared" si="17"/>
        <v>680.59813853126479</v>
      </c>
      <c r="I65" s="28">
        <f t="shared" si="18"/>
        <v>1720.0969031690488</v>
      </c>
      <c r="J65" s="49">
        <v>27.355230648362735</v>
      </c>
      <c r="K65" s="47">
        <v>22.978393744624697</v>
      </c>
      <c r="L65" s="47">
        <v>105.0440856897129</v>
      </c>
      <c r="M65" s="47">
        <v>89.72515652662976</v>
      </c>
      <c r="N65" s="47">
        <v>157.56612853456934</v>
      </c>
      <c r="O65" s="47">
        <v>143.34140859742072</v>
      </c>
      <c r="P65" s="47">
        <v>0</v>
      </c>
      <c r="Q65" s="47">
        <v>0</v>
      </c>
      <c r="R65" s="47">
        <v>0</v>
      </c>
      <c r="S65" s="48">
        <v>0</v>
      </c>
      <c r="T65" s="49">
        <v>36.108904455838811</v>
      </c>
      <c r="U65" s="47">
        <v>29.543649100231754</v>
      </c>
      <c r="V65" s="47">
        <v>110.51513181938546</v>
      </c>
      <c r="W65" s="47">
        <v>94.101993430367813</v>
      </c>
      <c r="X65" s="47">
        <v>224.31289131657442</v>
      </c>
      <c r="Y65" s="47">
        <v>186.01556840886659</v>
      </c>
      <c r="Z65" s="47">
        <v>0</v>
      </c>
      <c r="AA65" s="47">
        <v>0</v>
      </c>
      <c r="AB65" s="47">
        <v>0</v>
      </c>
      <c r="AC65" s="48">
        <v>0</v>
      </c>
      <c r="AD65" s="55">
        <v>48.145205941118412</v>
      </c>
      <c r="AE65" s="47">
        <v>42.674159811445868</v>
      </c>
      <c r="AF65" s="47">
        <v>359.99483533245359</v>
      </c>
      <c r="AG65" s="47">
        <v>326.07434932848383</v>
      </c>
      <c r="AH65" s="47">
        <v>468.32154869997004</v>
      </c>
      <c r="AI65" s="47">
        <v>474.88680405557704</v>
      </c>
      <c r="AJ65" s="47">
        <v>0</v>
      </c>
      <c r="AK65" s="47">
        <v>0</v>
      </c>
      <c r="AL65" s="47">
        <v>0</v>
      </c>
      <c r="AM65" s="47">
        <v>0</v>
      </c>
      <c r="AN65" s="28">
        <f t="shared" si="19"/>
        <v>111.60934104531995</v>
      </c>
      <c r="AO65" s="28">
        <f t="shared" si="20"/>
        <v>95.196202656302319</v>
      </c>
      <c r="AP65" s="28">
        <f t="shared" si="21"/>
        <v>575.55405284155199</v>
      </c>
      <c r="AQ65" s="28">
        <f t="shared" si="22"/>
        <v>509.90149928548141</v>
      </c>
      <c r="AR65" s="28">
        <f t="shared" si="23"/>
        <v>850.20056855111375</v>
      </c>
      <c r="AS65" s="28">
        <f t="shared" si="24"/>
        <v>804.24378106186441</v>
      </c>
      <c r="AT65" s="28">
        <f t="shared" si="25"/>
        <v>0</v>
      </c>
      <c r="AU65" s="28">
        <f t="shared" si="26"/>
        <v>0</v>
      </c>
      <c r="AV65" s="28">
        <f t="shared" si="27"/>
        <v>0</v>
      </c>
      <c r="AW65" s="28">
        <f t="shared" si="28"/>
        <v>0</v>
      </c>
      <c r="AX65" s="28">
        <f t="shared" si="29"/>
        <v>2946.7054454416339</v>
      </c>
    </row>
    <row r="66" spans="1:50" x14ac:dyDescent="0.35">
      <c r="A66" s="25" t="s">
        <v>169</v>
      </c>
      <c r="B66" s="25" t="s">
        <v>170</v>
      </c>
      <c r="C66" s="25" t="s">
        <v>189</v>
      </c>
      <c r="D66" s="25" t="s">
        <v>190</v>
      </c>
      <c r="E66" s="80">
        <v>2</v>
      </c>
      <c r="F66" s="32">
        <f t="shared" si="15"/>
        <v>0</v>
      </c>
      <c r="G66" s="34">
        <f t="shared" si="16"/>
        <v>0</v>
      </c>
      <c r="H66" s="28">
        <f t="shared" si="17"/>
        <v>0</v>
      </c>
      <c r="I66" s="28">
        <f t="shared" si="18"/>
        <v>0</v>
      </c>
      <c r="J66" s="49">
        <v>0</v>
      </c>
      <c r="K66" s="47">
        <v>0</v>
      </c>
      <c r="L66" s="47">
        <v>0</v>
      </c>
      <c r="M66" s="47">
        <v>0</v>
      </c>
      <c r="N66" s="47">
        <v>0</v>
      </c>
      <c r="O66" s="47">
        <v>0</v>
      </c>
      <c r="P66" s="47">
        <v>0</v>
      </c>
      <c r="Q66" s="47">
        <v>0</v>
      </c>
      <c r="R66" s="47">
        <v>0</v>
      </c>
      <c r="S66" s="48">
        <v>0</v>
      </c>
      <c r="T66" s="49">
        <v>0</v>
      </c>
      <c r="U66" s="47">
        <v>0</v>
      </c>
      <c r="V66" s="47">
        <v>0</v>
      </c>
      <c r="W66" s="47">
        <v>0</v>
      </c>
      <c r="X66" s="47">
        <v>0</v>
      </c>
      <c r="Y66" s="47">
        <v>0</v>
      </c>
      <c r="Z66" s="47">
        <v>0</v>
      </c>
      <c r="AA66" s="47">
        <v>0</v>
      </c>
      <c r="AB66" s="47">
        <v>0</v>
      </c>
      <c r="AC66" s="48">
        <v>0</v>
      </c>
      <c r="AD66" s="55">
        <v>0</v>
      </c>
      <c r="AE66" s="47">
        <v>0</v>
      </c>
      <c r="AF66" s="47">
        <v>0</v>
      </c>
      <c r="AG66" s="47">
        <v>0</v>
      </c>
      <c r="AH66" s="47">
        <v>0</v>
      </c>
      <c r="AI66" s="47">
        <v>0</v>
      </c>
      <c r="AJ66" s="47">
        <v>0</v>
      </c>
      <c r="AK66" s="47">
        <v>0</v>
      </c>
      <c r="AL66" s="47">
        <v>0</v>
      </c>
      <c r="AM66" s="47">
        <v>0</v>
      </c>
      <c r="AN66" s="28">
        <f t="shared" si="19"/>
        <v>0</v>
      </c>
      <c r="AO66" s="28">
        <f t="shared" si="20"/>
        <v>0</v>
      </c>
      <c r="AP66" s="28">
        <f t="shared" si="21"/>
        <v>0</v>
      </c>
      <c r="AQ66" s="28">
        <f t="shared" si="22"/>
        <v>0</v>
      </c>
      <c r="AR66" s="28">
        <f t="shared" si="23"/>
        <v>0</v>
      </c>
      <c r="AS66" s="28">
        <f t="shared" si="24"/>
        <v>0</v>
      </c>
      <c r="AT66" s="28">
        <f t="shared" si="25"/>
        <v>0</v>
      </c>
      <c r="AU66" s="28">
        <f t="shared" si="26"/>
        <v>0</v>
      </c>
      <c r="AV66" s="28">
        <f t="shared" si="27"/>
        <v>0</v>
      </c>
      <c r="AW66" s="28">
        <f t="shared" si="28"/>
        <v>0</v>
      </c>
      <c r="AX66" s="28">
        <f t="shared" si="29"/>
        <v>0</v>
      </c>
    </row>
    <row r="67" spans="1:50" x14ac:dyDescent="0.35">
      <c r="A67" s="25" t="s">
        <v>169</v>
      </c>
      <c r="B67" s="25" t="s">
        <v>170</v>
      </c>
      <c r="C67" s="25" t="s">
        <v>191</v>
      </c>
      <c r="D67" s="25" t="s">
        <v>192</v>
      </c>
      <c r="E67" s="80">
        <v>2</v>
      </c>
      <c r="F67" s="32">
        <f t="shared" si="15"/>
        <v>0</v>
      </c>
      <c r="G67" s="34">
        <f t="shared" si="16"/>
        <v>0</v>
      </c>
      <c r="H67" s="28">
        <f t="shared" si="17"/>
        <v>0</v>
      </c>
      <c r="I67" s="28">
        <f t="shared" si="18"/>
        <v>0</v>
      </c>
      <c r="J67" s="49">
        <v>0</v>
      </c>
      <c r="K67" s="47">
        <v>0</v>
      </c>
      <c r="L67" s="47">
        <v>0</v>
      </c>
      <c r="M67" s="47">
        <v>0</v>
      </c>
      <c r="N67" s="47">
        <v>0</v>
      </c>
      <c r="O67" s="47">
        <v>0</v>
      </c>
      <c r="P67" s="47">
        <v>0</v>
      </c>
      <c r="Q67" s="47">
        <v>0</v>
      </c>
      <c r="R67" s="47">
        <v>0</v>
      </c>
      <c r="S67" s="48">
        <v>0</v>
      </c>
      <c r="T67" s="49">
        <v>0</v>
      </c>
      <c r="U67" s="47">
        <v>0</v>
      </c>
      <c r="V67" s="47">
        <v>0</v>
      </c>
      <c r="W67" s="47">
        <v>0</v>
      </c>
      <c r="X67" s="47">
        <v>0</v>
      </c>
      <c r="Y67" s="47">
        <v>0</v>
      </c>
      <c r="Z67" s="47">
        <v>0</v>
      </c>
      <c r="AA67" s="47">
        <v>0</v>
      </c>
      <c r="AB67" s="47">
        <v>0</v>
      </c>
      <c r="AC67" s="48">
        <v>0</v>
      </c>
      <c r="AD67" s="55">
        <v>0</v>
      </c>
      <c r="AE67" s="47">
        <v>0</v>
      </c>
      <c r="AF67" s="47">
        <v>0</v>
      </c>
      <c r="AG67" s="47">
        <v>0</v>
      </c>
      <c r="AH67" s="47">
        <v>0</v>
      </c>
      <c r="AI67" s="47">
        <v>0</v>
      </c>
      <c r="AJ67" s="47">
        <v>0</v>
      </c>
      <c r="AK67" s="47">
        <v>0</v>
      </c>
      <c r="AL67" s="47">
        <v>0</v>
      </c>
      <c r="AM67" s="47">
        <v>0</v>
      </c>
      <c r="AN67" s="28">
        <f t="shared" si="19"/>
        <v>0</v>
      </c>
      <c r="AO67" s="28">
        <f t="shared" si="20"/>
        <v>0</v>
      </c>
      <c r="AP67" s="28">
        <f t="shared" si="21"/>
        <v>0</v>
      </c>
      <c r="AQ67" s="28">
        <f t="shared" si="22"/>
        <v>0</v>
      </c>
      <c r="AR67" s="28">
        <f t="shared" si="23"/>
        <v>0</v>
      </c>
      <c r="AS67" s="28">
        <f t="shared" si="24"/>
        <v>0</v>
      </c>
      <c r="AT67" s="28">
        <f t="shared" si="25"/>
        <v>0</v>
      </c>
      <c r="AU67" s="28">
        <f t="shared" si="26"/>
        <v>0</v>
      </c>
      <c r="AV67" s="28">
        <f t="shared" si="27"/>
        <v>0</v>
      </c>
      <c r="AW67" s="28">
        <f t="shared" si="28"/>
        <v>0</v>
      </c>
      <c r="AX67" s="28">
        <f t="shared" si="29"/>
        <v>0</v>
      </c>
    </row>
    <row r="68" spans="1:50" x14ac:dyDescent="0.35">
      <c r="A68" s="25" t="s">
        <v>169</v>
      </c>
      <c r="B68" s="25" t="s">
        <v>170</v>
      </c>
      <c r="C68" s="25" t="s">
        <v>193</v>
      </c>
      <c r="D68" s="25" t="s">
        <v>194</v>
      </c>
      <c r="E68" s="80">
        <v>2</v>
      </c>
      <c r="F68" s="32">
        <f t="shared" si="15"/>
        <v>0</v>
      </c>
      <c r="G68" s="34">
        <f t="shared" si="16"/>
        <v>0</v>
      </c>
      <c r="H68" s="28">
        <f t="shared" si="17"/>
        <v>0</v>
      </c>
      <c r="I68" s="28">
        <f t="shared" si="18"/>
        <v>0</v>
      </c>
      <c r="J68" s="49">
        <v>0</v>
      </c>
      <c r="K68" s="47">
        <v>0</v>
      </c>
      <c r="L68" s="47">
        <v>0</v>
      </c>
      <c r="M68" s="47">
        <v>0</v>
      </c>
      <c r="N68" s="47">
        <v>0</v>
      </c>
      <c r="O68" s="47">
        <v>0</v>
      </c>
      <c r="P68" s="47">
        <v>0</v>
      </c>
      <c r="Q68" s="47">
        <v>0</v>
      </c>
      <c r="R68" s="47">
        <v>0</v>
      </c>
      <c r="S68" s="48">
        <v>0</v>
      </c>
      <c r="T68" s="49">
        <v>0</v>
      </c>
      <c r="U68" s="47">
        <v>0</v>
      </c>
      <c r="V68" s="47">
        <v>0</v>
      </c>
      <c r="W68" s="47">
        <v>0</v>
      </c>
      <c r="X68" s="47">
        <v>0</v>
      </c>
      <c r="Y68" s="47">
        <v>0</v>
      </c>
      <c r="Z68" s="47">
        <v>0</v>
      </c>
      <c r="AA68" s="47">
        <v>0</v>
      </c>
      <c r="AB68" s="47">
        <v>0</v>
      </c>
      <c r="AC68" s="48">
        <v>0</v>
      </c>
      <c r="AD68" s="55">
        <v>0</v>
      </c>
      <c r="AE68" s="47">
        <v>0</v>
      </c>
      <c r="AF68" s="47">
        <v>0</v>
      </c>
      <c r="AG68" s="47">
        <v>0</v>
      </c>
      <c r="AH68" s="47">
        <v>0</v>
      </c>
      <c r="AI68" s="47">
        <v>0</v>
      </c>
      <c r="AJ68" s="47">
        <v>0</v>
      </c>
      <c r="AK68" s="47">
        <v>0</v>
      </c>
      <c r="AL68" s="47">
        <v>0</v>
      </c>
      <c r="AM68" s="47">
        <v>0</v>
      </c>
      <c r="AN68" s="28">
        <f t="shared" si="19"/>
        <v>0</v>
      </c>
      <c r="AO68" s="28">
        <f t="shared" si="20"/>
        <v>0</v>
      </c>
      <c r="AP68" s="28">
        <f t="shared" si="21"/>
        <v>0</v>
      </c>
      <c r="AQ68" s="28">
        <f t="shared" si="22"/>
        <v>0</v>
      </c>
      <c r="AR68" s="28">
        <f t="shared" si="23"/>
        <v>0</v>
      </c>
      <c r="AS68" s="28">
        <f t="shared" si="24"/>
        <v>0</v>
      </c>
      <c r="AT68" s="28">
        <f t="shared" si="25"/>
        <v>0</v>
      </c>
      <c r="AU68" s="28">
        <f t="shared" si="26"/>
        <v>0</v>
      </c>
      <c r="AV68" s="28">
        <f t="shared" si="27"/>
        <v>0</v>
      </c>
      <c r="AW68" s="28">
        <f t="shared" si="28"/>
        <v>0</v>
      </c>
      <c r="AX68" s="28">
        <f t="shared" si="29"/>
        <v>0</v>
      </c>
    </row>
    <row r="69" spans="1:50" x14ac:dyDescent="0.35">
      <c r="A69" s="25" t="s">
        <v>169</v>
      </c>
      <c r="B69" s="25" t="s">
        <v>170</v>
      </c>
      <c r="C69" s="25" t="s">
        <v>195</v>
      </c>
      <c r="D69" s="25" t="s">
        <v>196</v>
      </c>
      <c r="E69" s="80">
        <v>3</v>
      </c>
      <c r="F69" s="32">
        <f t="shared" si="15"/>
        <v>2946.7054454416339</v>
      </c>
      <c r="G69" s="34">
        <f t="shared" si="16"/>
        <v>546.01040374132015</v>
      </c>
      <c r="H69" s="28">
        <f t="shared" si="17"/>
        <v>680.59813853126479</v>
      </c>
      <c r="I69" s="28">
        <f t="shared" si="18"/>
        <v>1720.0969031690488</v>
      </c>
      <c r="J69" s="49">
        <v>27.355230648362735</v>
      </c>
      <c r="K69" s="47">
        <v>22.978393744624697</v>
      </c>
      <c r="L69" s="47">
        <v>105.0440856897129</v>
      </c>
      <c r="M69" s="47">
        <v>89.72515652662976</v>
      </c>
      <c r="N69" s="47">
        <v>157.56612853456934</v>
      </c>
      <c r="O69" s="47">
        <v>143.34140859742072</v>
      </c>
      <c r="P69" s="47">
        <v>0</v>
      </c>
      <c r="Q69" s="47">
        <v>0</v>
      </c>
      <c r="R69" s="47">
        <v>0</v>
      </c>
      <c r="S69" s="48">
        <v>0</v>
      </c>
      <c r="T69" s="49">
        <v>36.108904455838811</v>
      </c>
      <c r="U69" s="47">
        <v>29.543649100231754</v>
      </c>
      <c r="V69" s="47">
        <v>110.51513181938546</v>
      </c>
      <c r="W69" s="47">
        <v>94.101993430367813</v>
      </c>
      <c r="X69" s="47">
        <v>224.31289131657442</v>
      </c>
      <c r="Y69" s="47">
        <v>186.01556840886659</v>
      </c>
      <c r="Z69" s="47">
        <v>0</v>
      </c>
      <c r="AA69" s="47">
        <v>0</v>
      </c>
      <c r="AB69" s="47">
        <v>0</v>
      </c>
      <c r="AC69" s="48">
        <v>0</v>
      </c>
      <c r="AD69" s="55">
        <v>48.145205941118412</v>
      </c>
      <c r="AE69" s="47">
        <v>42.674159811445868</v>
      </c>
      <c r="AF69" s="47">
        <v>359.99483533245359</v>
      </c>
      <c r="AG69" s="47">
        <v>326.07434932848383</v>
      </c>
      <c r="AH69" s="47">
        <v>468.32154869997004</v>
      </c>
      <c r="AI69" s="47">
        <v>474.88680405557704</v>
      </c>
      <c r="AJ69" s="47">
        <v>0</v>
      </c>
      <c r="AK69" s="47">
        <v>0</v>
      </c>
      <c r="AL69" s="47">
        <v>0</v>
      </c>
      <c r="AM69" s="47">
        <v>0</v>
      </c>
      <c r="AN69" s="28">
        <f t="shared" si="19"/>
        <v>111.60934104531995</v>
      </c>
      <c r="AO69" s="28">
        <f t="shared" si="20"/>
        <v>95.196202656302319</v>
      </c>
      <c r="AP69" s="28">
        <f t="shared" si="21"/>
        <v>575.55405284155199</v>
      </c>
      <c r="AQ69" s="28">
        <f t="shared" si="22"/>
        <v>509.90149928548141</v>
      </c>
      <c r="AR69" s="28">
        <f t="shared" si="23"/>
        <v>850.20056855111375</v>
      </c>
      <c r="AS69" s="28">
        <f t="shared" si="24"/>
        <v>804.24378106186441</v>
      </c>
      <c r="AT69" s="28">
        <f t="shared" si="25"/>
        <v>0</v>
      </c>
      <c r="AU69" s="28">
        <f t="shared" si="26"/>
        <v>0</v>
      </c>
      <c r="AV69" s="28">
        <f t="shared" si="27"/>
        <v>0</v>
      </c>
      <c r="AW69" s="28">
        <f t="shared" si="28"/>
        <v>0</v>
      </c>
      <c r="AX69" s="28">
        <f t="shared" si="29"/>
        <v>2946.7054454416339</v>
      </c>
    </row>
    <row r="70" spans="1:50" x14ac:dyDescent="0.35">
      <c r="A70" s="25" t="s">
        <v>169</v>
      </c>
      <c r="B70" s="25" t="s">
        <v>170</v>
      </c>
      <c r="C70" s="25" t="s">
        <v>197</v>
      </c>
      <c r="D70" s="25" t="s">
        <v>198</v>
      </c>
      <c r="E70" s="80">
        <v>3</v>
      </c>
      <c r="F70" s="32">
        <f t="shared" si="15"/>
        <v>0</v>
      </c>
      <c r="G70" s="34">
        <f t="shared" si="16"/>
        <v>0</v>
      </c>
      <c r="H70" s="28">
        <f t="shared" si="17"/>
        <v>0</v>
      </c>
      <c r="I70" s="28">
        <f t="shared" si="18"/>
        <v>0</v>
      </c>
      <c r="J70" s="49">
        <v>0</v>
      </c>
      <c r="K70" s="47">
        <v>0</v>
      </c>
      <c r="L70" s="47">
        <v>0</v>
      </c>
      <c r="M70" s="47">
        <v>0</v>
      </c>
      <c r="N70" s="47">
        <v>0</v>
      </c>
      <c r="O70" s="47">
        <v>0</v>
      </c>
      <c r="P70" s="47">
        <v>0</v>
      </c>
      <c r="Q70" s="47">
        <v>0</v>
      </c>
      <c r="R70" s="47">
        <v>0</v>
      </c>
      <c r="S70" s="48">
        <v>0</v>
      </c>
      <c r="T70" s="49">
        <v>0</v>
      </c>
      <c r="U70" s="47">
        <v>0</v>
      </c>
      <c r="V70" s="47">
        <v>0</v>
      </c>
      <c r="W70" s="47">
        <v>0</v>
      </c>
      <c r="X70" s="47">
        <v>0</v>
      </c>
      <c r="Y70" s="47">
        <v>0</v>
      </c>
      <c r="Z70" s="47">
        <v>0</v>
      </c>
      <c r="AA70" s="47">
        <v>0</v>
      </c>
      <c r="AB70" s="47">
        <v>0</v>
      </c>
      <c r="AC70" s="48">
        <v>0</v>
      </c>
      <c r="AD70" s="55">
        <v>0</v>
      </c>
      <c r="AE70" s="47">
        <v>0</v>
      </c>
      <c r="AF70" s="47">
        <v>0</v>
      </c>
      <c r="AG70" s="47">
        <v>0</v>
      </c>
      <c r="AH70" s="47">
        <v>0</v>
      </c>
      <c r="AI70" s="47">
        <v>0</v>
      </c>
      <c r="AJ70" s="47">
        <v>0</v>
      </c>
      <c r="AK70" s="47">
        <v>0</v>
      </c>
      <c r="AL70" s="47">
        <v>0</v>
      </c>
      <c r="AM70" s="47">
        <v>0</v>
      </c>
      <c r="AN70" s="28">
        <f t="shared" si="19"/>
        <v>0</v>
      </c>
      <c r="AO70" s="28">
        <f t="shared" si="20"/>
        <v>0</v>
      </c>
      <c r="AP70" s="28">
        <f t="shared" si="21"/>
        <v>0</v>
      </c>
      <c r="AQ70" s="28">
        <f t="shared" si="22"/>
        <v>0</v>
      </c>
      <c r="AR70" s="28">
        <f t="shared" si="23"/>
        <v>0</v>
      </c>
      <c r="AS70" s="28">
        <f t="shared" si="24"/>
        <v>0</v>
      </c>
      <c r="AT70" s="28">
        <f t="shared" si="25"/>
        <v>0</v>
      </c>
      <c r="AU70" s="28">
        <f t="shared" si="26"/>
        <v>0</v>
      </c>
      <c r="AV70" s="28">
        <f t="shared" si="27"/>
        <v>0</v>
      </c>
      <c r="AW70" s="28">
        <f t="shared" si="28"/>
        <v>0</v>
      </c>
      <c r="AX70" s="28">
        <f t="shared" si="29"/>
        <v>0</v>
      </c>
    </row>
    <row r="71" spans="1:50" x14ac:dyDescent="0.35">
      <c r="A71" s="25" t="s">
        <v>169</v>
      </c>
      <c r="B71" s="25" t="s">
        <v>170</v>
      </c>
      <c r="C71" s="25" t="s">
        <v>199</v>
      </c>
      <c r="D71" s="25" t="s">
        <v>200</v>
      </c>
      <c r="E71" s="80">
        <v>3</v>
      </c>
      <c r="F71" s="32">
        <f t="shared" si="15"/>
        <v>4419.5110635494839</v>
      </c>
      <c r="G71" s="34">
        <f t="shared" si="16"/>
        <v>820.65691945088201</v>
      </c>
      <c r="H71" s="28">
        <f t="shared" si="17"/>
        <v>1017.6145801190937</v>
      </c>
      <c r="I71" s="28">
        <f t="shared" si="18"/>
        <v>2581.2395639795077</v>
      </c>
      <c r="J71" s="49">
        <v>41.579950585511355</v>
      </c>
      <c r="K71" s="47">
        <v>33.920486003969792</v>
      </c>
      <c r="L71" s="47">
        <v>157.56612853456934</v>
      </c>
      <c r="M71" s="47">
        <v>135.68194401587917</v>
      </c>
      <c r="N71" s="47">
        <v>236.34919280185403</v>
      </c>
      <c r="O71" s="47">
        <v>215.55921750909835</v>
      </c>
      <c r="P71" s="47">
        <v>0</v>
      </c>
      <c r="Q71" s="47">
        <v>0</v>
      </c>
      <c r="R71" s="47">
        <v>0</v>
      </c>
      <c r="S71" s="48">
        <v>0</v>
      </c>
      <c r="T71" s="49">
        <v>53.616252070790964</v>
      </c>
      <c r="U71" s="47">
        <v>43.768369037380381</v>
      </c>
      <c r="V71" s="47">
        <v>165.22559311611093</v>
      </c>
      <c r="W71" s="47">
        <v>141.15299014555171</v>
      </c>
      <c r="X71" s="47">
        <v>335.92223236189437</v>
      </c>
      <c r="Y71" s="47">
        <v>277.9291433873654</v>
      </c>
      <c r="Z71" s="47">
        <v>0</v>
      </c>
      <c r="AA71" s="47">
        <v>0</v>
      </c>
      <c r="AB71" s="47">
        <v>0</v>
      </c>
      <c r="AC71" s="48">
        <v>0</v>
      </c>
      <c r="AD71" s="55">
        <v>71.123599685743116</v>
      </c>
      <c r="AE71" s="47">
        <v>64.558344330136066</v>
      </c>
      <c r="AF71" s="47">
        <v>540.53935761164769</v>
      </c>
      <c r="AG71" s="47">
        <v>490.20573321866021</v>
      </c>
      <c r="AH71" s="47">
        <v>702.48232304995497</v>
      </c>
      <c r="AI71" s="47">
        <v>712.33020608336562</v>
      </c>
      <c r="AJ71" s="47">
        <v>0</v>
      </c>
      <c r="AK71" s="47">
        <v>0</v>
      </c>
      <c r="AL71" s="47">
        <v>0</v>
      </c>
      <c r="AM71" s="47">
        <v>0</v>
      </c>
      <c r="AN71" s="28">
        <f t="shared" si="19"/>
        <v>166.31980234204542</v>
      </c>
      <c r="AO71" s="28">
        <f t="shared" si="20"/>
        <v>142.24719937148623</v>
      </c>
      <c r="AP71" s="28">
        <f t="shared" si="21"/>
        <v>863.33107926232799</v>
      </c>
      <c r="AQ71" s="28">
        <f t="shared" si="22"/>
        <v>767.04066738009101</v>
      </c>
      <c r="AR71" s="28">
        <f t="shared" si="23"/>
        <v>1274.7537482137034</v>
      </c>
      <c r="AS71" s="28">
        <f t="shared" si="24"/>
        <v>1205.8185669798295</v>
      </c>
      <c r="AT71" s="28">
        <f t="shared" si="25"/>
        <v>0</v>
      </c>
      <c r="AU71" s="28">
        <f t="shared" si="26"/>
        <v>0</v>
      </c>
      <c r="AV71" s="28">
        <f t="shared" si="27"/>
        <v>0</v>
      </c>
      <c r="AW71" s="28">
        <f t="shared" si="28"/>
        <v>0</v>
      </c>
      <c r="AX71" s="28">
        <f t="shared" si="29"/>
        <v>4419.5110635494839</v>
      </c>
    </row>
    <row r="72" spans="1:50" x14ac:dyDescent="0.35">
      <c r="A72" s="25" t="s">
        <v>169</v>
      </c>
      <c r="B72" s="25" t="s">
        <v>170</v>
      </c>
      <c r="C72" s="25" t="s">
        <v>201</v>
      </c>
      <c r="D72" s="25" t="s">
        <v>202</v>
      </c>
      <c r="E72" s="80">
        <v>2</v>
      </c>
      <c r="F72" s="32">
        <f t="shared" si="15"/>
        <v>18584.049493271708</v>
      </c>
      <c r="G72" s="34">
        <f t="shared" si="16"/>
        <v>3448.947480145574</v>
      </c>
      <c r="H72" s="28">
        <f t="shared" si="17"/>
        <v>4280.5464918558009</v>
      </c>
      <c r="I72" s="28">
        <f t="shared" si="18"/>
        <v>10854.555521270333</v>
      </c>
      <c r="J72" s="49">
        <v>176.16768537545602</v>
      </c>
      <c r="K72" s="47">
        <v>142.24719937148623</v>
      </c>
      <c r="L72" s="47">
        <v>661.99658169037809</v>
      </c>
      <c r="M72" s="47">
        <v>568.98879748594493</v>
      </c>
      <c r="N72" s="47">
        <v>992.44776792260006</v>
      </c>
      <c r="O72" s="47">
        <v>907.09944829970834</v>
      </c>
      <c r="P72" s="47">
        <v>0</v>
      </c>
      <c r="Q72" s="47">
        <v>0</v>
      </c>
      <c r="R72" s="47">
        <v>0</v>
      </c>
      <c r="S72" s="48">
        <v>0</v>
      </c>
      <c r="T72" s="49">
        <v>224.31289131657442</v>
      </c>
      <c r="U72" s="47">
        <v>186.01556840886659</v>
      </c>
      <c r="V72" s="47">
        <v>693.72864924247892</v>
      </c>
      <c r="W72" s="47">
        <v>591.9671912305696</v>
      </c>
      <c r="X72" s="47">
        <v>1413.7183199073861</v>
      </c>
      <c r="Y72" s="47">
        <v>1170.8038717499251</v>
      </c>
      <c r="Z72" s="47">
        <v>0</v>
      </c>
      <c r="AA72" s="47">
        <v>0</v>
      </c>
      <c r="AB72" s="47">
        <v>0</v>
      </c>
      <c r="AC72" s="48">
        <v>0</v>
      </c>
      <c r="AD72" s="55">
        <v>300.90753713199007</v>
      </c>
      <c r="AE72" s="47">
        <v>272.45809725769283</v>
      </c>
      <c r="AF72" s="47">
        <v>2273.7667714919107</v>
      </c>
      <c r="AG72" s="47">
        <v>2059.3017632087467</v>
      </c>
      <c r="AH72" s="47">
        <v>2954.3649100231755</v>
      </c>
      <c r="AI72" s="47">
        <v>2993.7564421568177</v>
      </c>
      <c r="AJ72" s="47">
        <v>0</v>
      </c>
      <c r="AK72" s="47">
        <v>0</v>
      </c>
      <c r="AL72" s="47">
        <v>0</v>
      </c>
      <c r="AM72" s="47">
        <v>0</v>
      </c>
      <c r="AN72" s="28">
        <f t="shared" si="19"/>
        <v>701.38811382402059</v>
      </c>
      <c r="AO72" s="28">
        <f t="shared" si="20"/>
        <v>600.72086503804564</v>
      </c>
      <c r="AP72" s="28">
        <f t="shared" si="21"/>
        <v>3629.4920024247676</v>
      </c>
      <c r="AQ72" s="28">
        <f t="shared" si="22"/>
        <v>3220.2577519252613</v>
      </c>
      <c r="AR72" s="28">
        <f t="shared" si="23"/>
        <v>5360.5309978531623</v>
      </c>
      <c r="AS72" s="28">
        <f t="shared" si="24"/>
        <v>5071.659762206451</v>
      </c>
      <c r="AT72" s="28">
        <f t="shared" si="25"/>
        <v>0</v>
      </c>
      <c r="AU72" s="28">
        <f t="shared" si="26"/>
        <v>0</v>
      </c>
      <c r="AV72" s="28">
        <f t="shared" si="27"/>
        <v>0</v>
      </c>
      <c r="AW72" s="28">
        <f t="shared" si="28"/>
        <v>0</v>
      </c>
      <c r="AX72" s="28">
        <f t="shared" si="29"/>
        <v>18584.049493271708</v>
      </c>
    </row>
    <row r="73" spans="1:50" x14ac:dyDescent="0.35">
      <c r="A73" s="25" t="s">
        <v>169</v>
      </c>
      <c r="B73" s="25" t="s">
        <v>170</v>
      </c>
      <c r="C73" s="25" t="s">
        <v>203</v>
      </c>
      <c r="D73" s="25" t="s">
        <v>204</v>
      </c>
      <c r="E73" s="80">
        <v>4</v>
      </c>
      <c r="F73" s="32">
        <f t="shared" ref="F73" si="30">SUM(G73:I73)</f>
        <v>0</v>
      </c>
      <c r="G73" s="34">
        <f t="shared" si="16"/>
        <v>0</v>
      </c>
      <c r="H73" s="28">
        <f t="shared" si="17"/>
        <v>0</v>
      </c>
      <c r="I73" s="28">
        <f t="shared" si="18"/>
        <v>0</v>
      </c>
      <c r="J73" s="49">
        <v>0</v>
      </c>
      <c r="K73" s="47">
        <v>0</v>
      </c>
      <c r="L73" s="47">
        <v>0</v>
      </c>
      <c r="M73" s="47">
        <v>0</v>
      </c>
      <c r="N73" s="47">
        <v>0</v>
      </c>
      <c r="O73" s="47">
        <v>0</v>
      </c>
      <c r="P73" s="47">
        <v>0</v>
      </c>
      <c r="Q73" s="47">
        <v>0</v>
      </c>
      <c r="R73" s="47">
        <v>0</v>
      </c>
      <c r="S73" s="48">
        <v>0</v>
      </c>
      <c r="T73" s="49">
        <v>0</v>
      </c>
      <c r="U73" s="47">
        <v>0</v>
      </c>
      <c r="V73" s="47">
        <v>0</v>
      </c>
      <c r="W73" s="47">
        <v>0</v>
      </c>
      <c r="X73" s="47">
        <v>0</v>
      </c>
      <c r="Y73" s="47">
        <v>0</v>
      </c>
      <c r="Z73" s="47">
        <v>0</v>
      </c>
      <c r="AA73" s="47">
        <v>0</v>
      </c>
      <c r="AB73" s="47">
        <v>0</v>
      </c>
      <c r="AC73" s="48">
        <v>0</v>
      </c>
      <c r="AD73" s="55">
        <v>0</v>
      </c>
      <c r="AE73" s="47">
        <v>0</v>
      </c>
      <c r="AF73" s="47">
        <v>0</v>
      </c>
      <c r="AG73" s="47">
        <v>0</v>
      </c>
      <c r="AH73" s="47">
        <v>0</v>
      </c>
      <c r="AI73" s="47">
        <v>0</v>
      </c>
      <c r="AJ73" s="47">
        <v>0</v>
      </c>
      <c r="AK73" s="47">
        <v>0</v>
      </c>
      <c r="AL73" s="47">
        <v>0</v>
      </c>
      <c r="AM73" s="47">
        <v>0</v>
      </c>
      <c r="AN73" s="28">
        <f t="shared" si="19"/>
        <v>0</v>
      </c>
      <c r="AO73" s="28">
        <f t="shared" si="20"/>
        <v>0</v>
      </c>
      <c r="AP73" s="28">
        <f t="shared" si="21"/>
        <v>0</v>
      </c>
      <c r="AQ73" s="28">
        <f t="shared" si="22"/>
        <v>0</v>
      </c>
      <c r="AR73" s="28">
        <f t="shared" si="23"/>
        <v>0</v>
      </c>
      <c r="AS73" s="28">
        <f t="shared" si="24"/>
        <v>0</v>
      </c>
      <c r="AT73" s="28">
        <f t="shared" si="25"/>
        <v>0</v>
      </c>
      <c r="AU73" s="28">
        <f t="shared" si="26"/>
        <v>0</v>
      </c>
      <c r="AV73" s="28">
        <f t="shared" si="27"/>
        <v>0</v>
      </c>
      <c r="AW73" s="28">
        <f t="shared" si="28"/>
        <v>0</v>
      </c>
      <c r="AX73" s="28">
        <f t="shared" ref="AX73" si="31">SUM(AN73:AW73)</f>
        <v>0</v>
      </c>
    </row>
    <row r="74" spans="1:50" x14ac:dyDescent="0.35">
      <c r="A74" s="130" t="s">
        <v>52</v>
      </c>
      <c r="B74" s="130"/>
      <c r="C74" s="130"/>
      <c r="D74" s="130"/>
      <c r="E74" s="130"/>
      <c r="F74" s="44">
        <f t="shared" ref="F74:AX74" si="32">SUM(F9:F73)</f>
        <v>499999.99999999988</v>
      </c>
      <c r="G74" s="44">
        <f t="shared" si="32"/>
        <v>164638.00276178416</v>
      </c>
      <c r="H74" s="44">
        <f t="shared" si="32"/>
        <v>145562.65332606778</v>
      </c>
      <c r="I74" s="44">
        <f t="shared" si="32"/>
        <v>189799.34391214809</v>
      </c>
      <c r="J74" s="44">
        <f t="shared" si="32"/>
        <v>8390.3963444658184</v>
      </c>
      <c r="K74" s="44">
        <f t="shared" si="32"/>
        <v>6785.1914100198937</v>
      </c>
      <c r="L74" s="44">
        <f t="shared" si="32"/>
        <v>31612.798746473909</v>
      </c>
      <c r="M74" s="44">
        <f t="shared" si="32"/>
        <v>27153.896150790792</v>
      </c>
      <c r="N74" s="44">
        <f t="shared" si="32"/>
        <v>47378.165273738319</v>
      </c>
      <c r="O74" s="44">
        <f t="shared" si="32"/>
        <v>43317.554836295356</v>
      </c>
      <c r="P74" s="44">
        <f t="shared" si="32"/>
        <v>0</v>
      </c>
      <c r="Q74" s="44">
        <f t="shared" si="32"/>
        <v>0</v>
      </c>
      <c r="R74" s="44">
        <f t="shared" si="32"/>
        <v>0</v>
      </c>
      <c r="S74" s="44">
        <f t="shared" si="32"/>
        <v>0</v>
      </c>
      <c r="T74" s="44">
        <f t="shared" si="32"/>
        <v>7645.2398616044138</v>
      </c>
      <c r="U74" s="44">
        <f t="shared" si="32"/>
        <v>6327.8119535792675</v>
      </c>
      <c r="V74" s="44">
        <f t="shared" si="32"/>
        <v>23591.150911148023</v>
      </c>
      <c r="W74" s="44">
        <f t="shared" si="32"/>
        <v>20126.884501839369</v>
      </c>
      <c r="X74" s="44">
        <f t="shared" si="32"/>
        <v>48058.763412269582</v>
      </c>
      <c r="Y74" s="44">
        <f t="shared" si="32"/>
        <v>39812.80268562711</v>
      </c>
      <c r="Z74" s="44">
        <f t="shared" si="32"/>
        <v>0</v>
      </c>
      <c r="AA74" s="44">
        <f t="shared" si="32"/>
        <v>0</v>
      </c>
      <c r="AB74" s="44">
        <f t="shared" si="32"/>
        <v>0</v>
      </c>
      <c r="AC74" s="44">
        <f t="shared" si="32"/>
        <v>0</v>
      </c>
      <c r="AD74" s="44">
        <f t="shared" si="32"/>
        <v>5264.2405859709252</v>
      </c>
      <c r="AE74" s="44">
        <f t="shared" si="32"/>
        <v>4753.2448774595096</v>
      </c>
      <c r="AF74" s="44">
        <f t="shared" si="32"/>
        <v>39753.715387426659</v>
      </c>
      <c r="AG74" s="44">
        <f t="shared" si="32"/>
        <v>36014.80246240845</v>
      </c>
      <c r="AH74" s="44">
        <f t="shared" si="32"/>
        <v>51667.465439401589</v>
      </c>
      <c r="AI74" s="44">
        <f t="shared" si="32"/>
        <v>52345.875159481009</v>
      </c>
      <c r="AJ74" s="44">
        <f t="shared" si="32"/>
        <v>0</v>
      </c>
      <c r="AK74" s="44">
        <f t="shared" si="32"/>
        <v>0</v>
      </c>
      <c r="AL74" s="44">
        <f t="shared" si="32"/>
        <v>0</v>
      </c>
      <c r="AM74" s="44">
        <f t="shared" si="32"/>
        <v>0</v>
      </c>
      <c r="AN74" s="44">
        <f t="shared" si="32"/>
        <v>21299.876792041163</v>
      </c>
      <c r="AO74" s="44">
        <f t="shared" si="32"/>
        <v>17866.248241058667</v>
      </c>
      <c r="AP74" s="44">
        <f t="shared" si="32"/>
        <v>94957.665045048605</v>
      </c>
      <c r="AQ74" s="44">
        <f t="shared" si="32"/>
        <v>83295.583115038593</v>
      </c>
      <c r="AR74" s="44">
        <f t="shared" si="32"/>
        <v>147104.39412540951</v>
      </c>
      <c r="AS74" s="44">
        <f t="shared" si="32"/>
        <v>135476.23268140346</v>
      </c>
      <c r="AT74" s="44">
        <f t="shared" si="32"/>
        <v>0</v>
      </c>
      <c r="AU74" s="44">
        <f t="shared" si="32"/>
        <v>0</v>
      </c>
      <c r="AV74" s="44">
        <f t="shared" si="32"/>
        <v>0</v>
      </c>
      <c r="AW74" s="44">
        <f t="shared" si="32"/>
        <v>0</v>
      </c>
      <c r="AX74" s="44">
        <f t="shared" si="32"/>
        <v>499999.99999999994</v>
      </c>
    </row>
  </sheetData>
  <sheetProtection algorithmName="SHA-512" hashValue="g76fhvOct5fs682P6lNQTkxHYUHW9QI3dhWWstUyhIKJnAU+gLWsbIKYdr+Q38mCtHeA+7y95K9K4In6va8Wpw==" saltValue="LQMUcsrr/q9y2WLLUbRlKg==" spinCount="100000" sheet="1" selectLockedCells="1"/>
  <mergeCells count="2">
    <mergeCell ref="A1:B1"/>
    <mergeCell ref="A74:E74"/>
  </mergeCells>
  <conditionalFormatting sqref="F9:F73">
    <cfRule type="cellIs" dxfId="129" priority="5" operator="greaterThan">
      <formula>#REF!</formula>
    </cfRule>
  </conditionalFormatting>
  <conditionalFormatting sqref="E9:E73">
    <cfRule type="cellIs" dxfId="128" priority="1" operator="equal">
      <formula>4</formula>
    </cfRule>
    <cfRule type="cellIs" dxfId="127" priority="2" operator="equal">
      <formula>3</formula>
    </cfRule>
    <cfRule type="cellIs" dxfId="126" priority="3" operator="equal">
      <formula>2</formula>
    </cfRule>
    <cfRule type="cellIs" dxfId="125" priority="4" operator="equal">
      <formula>1</formula>
    </cfRule>
  </conditionalFormatting>
  <pageMargins left="0.7" right="0.7" top="0.75" bottom="0.75" header="0.3" footer="0.3"/>
  <pageSetup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D9"/>
  <sheetViews>
    <sheetView workbookViewId="0">
      <selection activeCell="G1" sqref="G1"/>
    </sheetView>
  </sheetViews>
  <sheetFormatPr defaultColWidth="8.81640625" defaultRowHeight="14.5" x14ac:dyDescent="0.35"/>
  <cols>
    <col min="1" max="1" width="18.453125" customWidth="1"/>
    <col min="2" max="2" width="48.6328125" customWidth="1"/>
    <col min="3" max="3" width="20" customWidth="1"/>
    <col min="4" max="4" width="75.453125" customWidth="1"/>
  </cols>
  <sheetData>
    <row r="1" spans="1:4" ht="62.25" customHeight="1" x14ac:dyDescent="0.5">
      <c r="A1" s="6" t="s">
        <v>0</v>
      </c>
      <c r="B1" s="6" t="s">
        <v>1</v>
      </c>
      <c r="C1" s="6" t="s">
        <v>2</v>
      </c>
      <c r="D1" s="6" t="s">
        <v>3</v>
      </c>
    </row>
    <row r="2" spans="1:4" ht="43.5" x14ac:dyDescent="0.35">
      <c r="A2" s="3" t="s">
        <v>4</v>
      </c>
      <c r="B2" s="5" t="s">
        <v>5</v>
      </c>
      <c r="C2" s="5" t="s">
        <v>6</v>
      </c>
      <c r="D2" s="5" t="s">
        <v>7</v>
      </c>
    </row>
    <row r="3" spans="1:4" ht="43.5" x14ac:dyDescent="0.35">
      <c r="A3" s="3" t="s">
        <v>4</v>
      </c>
      <c r="B3" s="5" t="s">
        <v>5</v>
      </c>
      <c r="C3" s="5" t="s">
        <v>8</v>
      </c>
      <c r="D3" s="5" t="s">
        <v>9</v>
      </c>
    </row>
    <row r="4" spans="1:4" ht="43.5" x14ac:dyDescent="0.35">
      <c r="A4" s="3" t="s">
        <v>4</v>
      </c>
      <c r="B4" s="5" t="s">
        <v>5</v>
      </c>
      <c r="C4" s="5" t="s">
        <v>10</v>
      </c>
      <c r="D4" s="5" t="s">
        <v>11</v>
      </c>
    </row>
    <row r="5" spans="1:4" ht="43.5" x14ac:dyDescent="0.35">
      <c r="A5" t="s">
        <v>12</v>
      </c>
      <c r="B5" s="4" t="s">
        <v>13</v>
      </c>
      <c r="C5" s="4" t="s">
        <v>14</v>
      </c>
      <c r="D5" s="4" t="s">
        <v>15</v>
      </c>
    </row>
    <row r="6" spans="1:4" ht="43.5" x14ac:dyDescent="0.35">
      <c r="A6" t="s">
        <v>12</v>
      </c>
      <c r="B6" s="4" t="s">
        <v>13</v>
      </c>
      <c r="C6" s="4" t="s">
        <v>16</v>
      </c>
      <c r="D6" s="4" t="s">
        <v>17</v>
      </c>
    </row>
    <row r="7" spans="1:4" ht="43.5" x14ac:dyDescent="0.35">
      <c r="A7" s="3" t="s">
        <v>18</v>
      </c>
      <c r="B7" s="5" t="s">
        <v>19</v>
      </c>
      <c r="C7" s="5" t="s">
        <v>20</v>
      </c>
      <c r="D7" s="5" t="s">
        <v>21</v>
      </c>
    </row>
    <row r="8" spans="1:4" ht="43.5" x14ac:dyDescent="0.35">
      <c r="A8" s="3" t="s">
        <v>18</v>
      </c>
      <c r="B8" s="5" t="s">
        <v>19</v>
      </c>
      <c r="C8" s="5" t="s">
        <v>22</v>
      </c>
      <c r="D8" s="5" t="s">
        <v>23</v>
      </c>
    </row>
    <row r="9" spans="1:4" ht="43.5" x14ac:dyDescent="0.35">
      <c r="A9" s="3" t="s">
        <v>18</v>
      </c>
      <c r="B9" s="5" t="s">
        <v>19</v>
      </c>
      <c r="C9" s="5" t="s">
        <v>24</v>
      </c>
      <c r="D9" s="5" t="s">
        <v>25</v>
      </c>
    </row>
  </sheetData>
  <phoneticPr fontId="8" type="noConversion"/>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topLeftCell="A49" zoomScale="85" zoomScaleNormal="85" workbookViewId="0">
      <selection activeCell="N53" sqref="N53"/>
    </sheetView>
  </sheetViews>
  <sheetFormatPr defaultColWidth="8.90625" defaultRowHeight="14.5" x14ac:dyDescent="0.35"/>
  <cols>
    <col min="1" max="2" width="23.453125" customWidth="1"/>
    <col min="4" max="5" width="14.90625" customWidth="1"/>
    <col min="6" max="6" width="22" customWidth="1"/>
    <col min="7" max="7" width="16.453125" customWidth="1"/>
    <col min="8" max="8" width="14.453125" customWidth="1"/>
    <col min="9" max="9" width="20.453125" bestFit="1" customWidth="1"/>
    <col min="50" max="50" width="11.453125" bestFit="1" customWidth="1"/>
  </cols>
  <sheetData>
    <row r="1" spans="1:50" ht="21" x14ac:dyDescent="0.5">
      <c r="A1" s="127" t="s">
        <v>304</v>
      </c>
      <c r="B1" s="127"/>
    </row>
    <row r="2" spans="1:50" ht="18.5" x14ac:dyDescent="0.45">
      <c r="A2" s="57" t="s">
        <v>299</v>
      </c>
      <c r="B2" s="81">
        <f>SUMIFS($F$9:$F$73,$E$9:$E$73,1)</f>
        <v>0</v>
      </c>
    </row>
    <row r="3" spans="1:50" ht="18.5" x14ac:dyDescent="0.45">
      <c r="A3" s="58" t="s">
        <v>300</v>
      </c>
      <c r="B3" s="81">
        <f>SUMIFS($F$9:$F$73,$E$9:$E$73,2)</f>
        <v>302.63157894736838</v>
      </c>
    </row>
    <row r="4" spans="1:50" ht="18.5" x14ac:dyDescent="0.45">
      <c r="A4" s="59" t="s">
        <v>301</v>
      </c>
      <c r="B4" s="81">
        <f>SUMIFS($F$9:$F$73,$E$9:$E$73,3)</f>
        <v>1105.2631578947367</v>
      </c>
    </row>
    <row r="5" spans="1:50" ht="18.5" x14ac:dyDescent="0.45">
      <c r="A5" s="60" t="s">
        <v>302</v>
      </c>
      <c r="B5" s="81">
        <f>SUMIFS($F$9:$F$73,$E$9:$E$73,4)</f>
        <v>1592.1052631578943</v>
      </c>
    </row>
    <row r="6" spans="1:50" ht="18.5" x14ac:dyDescent="0.45">
      <c r="A6" s="61" t="s">
        <v>303</v>
      </c>
      <c r="B6" s="81">
        <f>SUMIFS($F$9:$F$73,$E$9:$E$73,5)</f>
        <v>0</v>
      </c>
    </row>
    <row r="7" spans="1:50" ht="115.5" customHeight="1" x14ac:dyDescent="0.45">
      <c r="A7" s="13"/>
      <c r="B7" s="13"/>
      <c r="C7" s="13"/>
      <c r="D7" s="13"/>
      <c r="E7" s="13"/>
      <c r="F7" s="13"/>
      <c r="G7" s="13"/>
      <c r="H7" s="13"/>
      <c r="I7" s="13"/>
      <c r="J7" s="15"/>
      <c r="K7" s="14"/>
      <c r="L7" s="14" t="s">
        <v>49</v>
      </c>
      <c r="M7" s="14"/>
      <c r="N7" s="14"/>
      <c r="O7" s="14"/>
      <c r="P7" s="14"/>
      <c r="Q7" s="14"/>
      <c r="R7" s="14"/>
      <c r="S7" s="14"/>
      <c r="T7" s="15"/>
      <c r="U7" s="14"/>
      <c r="V7" s="14"/>
      <c r="W7" s="14"/>
      <c r="X7" s="14"/>
      <c r="Y7" s="14"/>
      <c r="Z7" s="14" t="s">
        <v>50</v>
      </c>
      <c r="AA7" s="14"/>
      <c r="AB7" s="14"/>
      <c r="AC7" s="14"/>
      <c r="AD7" s="15"/>
      <c r="AE7" s="14"/>
      <c r="AF7" s="14"/>
      <c r="AG7" s="14"/>
      <c r="AH7" s="14"/>
      <c r="AI7" s="14" t="s">
        <v>51</v>
      </c>
      <c r="AJ7" s="14"/>
      <c r="AK7" s="14"/>
      <c r="AL7" s="14"/>
      <c r="AM7" s="16"/>
      <c r="AN7" s="14"/>
      <c r="AO7" s="14"/>
      <c r="AP7" s="14"/>
      <c r="AQ7" s="14"/>
      <c r="AR7" s="14"/>
      <c r="AS7" s="14" t="s">
        <v>52</v>
      </c>
      <c r="AT7" s="14"/>
      <c r="AU7" s="14"/>
      <c r="AV7" s="14"/>
      <c r="AW7" s="14"/>
      <c r="AX7" s="14"/>
    </row>
    <row r="8" spans="1:50" ht="56.25" customHeight="1" x14ac:dyDescent="0.45">
      <c r="A8" s="1" t="s">
        <v>53</v>
      </c>
      <c r="B8" s="1" t="s">
        <v>54</v>
      </c>
      <c r="C8" s="1" t="s">
        <v>55</v>
      </c>
      <c r="D8" s="1" t="s">
        <v>56</v>
      </c>
      <c r="E8" s="56" t="s">
        <v>295</v>
      </c>
      <c r="F8" s="17" t="s">
        <v>205</v>
      </c>
      <c r="G8" s="33" t="s">
        <v>49</v>
      </c>
      <c r="H8" s="17" t="s">
        <v>50</v>
      </c>
      <c r="I8" s="17" t="s">
        <v>51</v>
      </c>
      <c r="J8" s="31" t="s">
        <v>57</v>
      </c>
      <c r="K8" s="20" t="s">
        <v>58</v>
      </c>
      <c r="L8" s="20" t="s">
        <v>59</v>
      </c>
      <c r="M8" s="20" t="s">
        <v>60</v>
      </c>
      <c r="N8" s="20" t="s">
        <v>61</v>
      </c>
      <c r="O8" s="20" t="s">
        <v>62</v>
      </c>
      <c r="P8" s="20" t="s">
        <v>64</v>
      </c>
      <c r="Q8" s="20" t="s">
        <v>63</v>
      </c>
      <c r="R8" s="21" t="s">
        <v>66</v>
      </c>
      <c r="S8" s="20" t="s">
        <v>65</v>
      </c>
      <c r="T8" s="30" t="s">
        <v>57</v>
      </c>
      <c r="U8" s="22" t="s">
        <v>58</v>
      </c>
      <c r="V8" s="22" t="s">
        <v>59</v>
      </c>
      <c r="W8" s="22" t="s">
        <v>60</v>
      </c>
      <c r="X8" s="22" t="s">
        <v>61</v>
      </c>
      <c r="Y8" s="22" t="s">
        <v>62</v>
      </c>
      <c r="Z8" s="22" t="s">
        <v>64</v>
      </c>
      <c r="AA8" s="22" t="s">
        <v>63</v>
      </c>
      <c r="AB8" s="23" t="s">
        <v>66</v>
      </c>
      <c r="AC8" s="22" t="s">
        <v>65</v>
      </c>
      <c r="AD8" s="29" t="s">
        <v>57</v>
      </c>
      <c r="AE8" s="20" t="s">
        <v>58</v>
      </c>
      <c r="AF8" s="20" t="s">
        <v>59</v>
      </c>
      <c r="AG8" s="20" t="s">
        <v>60</v>
      </c>
      <c r="AH8" s="20" t="s">
        <v>61</v>
      </c>
      <c r="AI8" s="20" t="s">
        <v>62</v>
      </c>
      <c r="AJ8" s="20" t="s">
        <v>68</v>
      </c>
      <c r="AK8" s="20" t="s">
        <v>67</v>
      </c>
      <c r="AL8" s="20" t="s">
        <v>66</v>
      </c>
      <c r="AM8" s="20" t="s">
        <v>65</v>
      </c>
      <c r="AN8" s="24" t="s">
        <v>57</v>
      </c>
      <c r="AO8" s="24" t="s">
        <v>58</v>
      </c>
      <c r="AP8" s="24" t="s">
        <v>59</v>
      </c>
      <c r="AQ8" s="24" t="s">
        <v>60</v>
      </c>
      <c r="AR8" s="24" t="s">
        <v>61</v>
      </c>
      <c r="AS8" s="24" t="s">
        <v>62</v>
      </c>
      <c r="AT8" s="24" t="s">
        <v>68</v>
      </c>
      <c r="AU8" s="24" t="s">
        <v>67</v>
      </c>
      <c r="AV8" s="24" t="s">
        <v>66</v>
      </c>
      <c r="AW8" s="24" t="s">
        <v>65</v>
      </c>
      <c r="AX8" s="24" t="s">
        <v>52</v>
      </c>
    </row>
    <row r="9" spans="1:50" x14ac:dyDescent="0.35">
      <c r="A9" s="25" t="s">
        <v>69</v>
      </c>
      <c r="B9" s="25" t="s">
        <v>70</v>
      </c>
      <c r="C9" s="25" t="s">
        <v>71</v>
      </c>
      <c r="D9" s="25" t="s">
        <v>72</v>
      </c>
      <c r="E9" s="80">
        <v>3</v>
      </c>
      <c r="F9" s="32">
        <f t="shared" ref="F9:F40" si="0">SUM(G9:I9)</f>
        <v>13.157894736842104</v>
      </c>
      <c r="G9" s="34">
        <f t="shared" ref="G9:G40" si="1">SUM(J9:S9)</f>
        <v>0</v>
      </c>
      <c r="H9" s="28">
        <f t="shared" ref="H9:H40" si="2">SUM(T9:AC9)</f>
        <v>13.157894736842104</v>
      </c>
      <c r="I9" s="28">
        <f t="shared" ref="I9:I40" si="3">SUM(AD9:AM9)</f>
        <v>0</v>
      </c>
      <c r="J9" s="49">
        <v>0</v>
      </c>
      <c r="K9" s="47">
        <v>0</v>
      </c>
      <c r="L9" s="47">
        <v>0</v>
      </c>
      <c r="M9" s="47">
        <v>0</v>
      </c>
      <c r="N9" s="47">
        <v>0</v>
      </c>
      <c r="O9" s="47">
        <v>0</v>
      </c>
      <c r="P9" s="47">
        <v>0</v>
      </c>
      <c r="Q9" s="47">
        <v>0</v>
      </c>
      <c r="R9" s="47">
        <v>0</v>
      </c>
      <c r="S9" s="48">
        <v>0</v>
      </c>
      <c r="T9" s="49">
        <v>0</v>
      </c>
      <c r="U9" s="47">
        <v>0</v>
      </c>
      <c r="V9" s="47">
        <v>0</v>
      </c>
      <c r="W9" s="47">
        <v>0</v>
      </c>
      <c r="X9" s="47">
        <v>6.5789473684210522</v>
      </c>
      <c r="Y9" s="47">
        <v>6.5789473684210522</v>
      </c>
      <c r="Z9" s="47">
        <v>0</v>
      </c>
      <c r="AA9" s="47">
        <v>0</v>
      </c>
      <c r="AB9" s="47">
        <v>0</v>
      </c>
      <c r="AC9" s="48">
        <v>0</v>
      </c>
      <c r="AD9" s="55">
        <v>0</v>
      </c>
      <c r="AE9" s="47">
        <v>0</v>
      </c>
      <c r="AF9" s="47">
        <v>0</v>
      </c>
      <c r="AG9" s="47">
        <v>0</v>
      </c>
      <c r="AH9" s="47">
        <v>0</v>
      </c>
      <c r="AI9" s="47">
        <v>0</v>
      </c>
      <c r="AJ9" s="47">
        <v>0</v>
      </c>
      <c r="AK9" s="47">
        <v>0</v>
      </c>
      <c r="AL9" s="47">
        <v>0</v>
      </c>
      <c r="AM9" s="47">
        <v>0</v>
      </c>
      <c r="AN9" s="28">
        <f t="shared" ref="AN9:AN40" si="4">SUM(J9+T9+AD9)</f>
        <v>0</v>
      </c>
      <c r="AO9" s="28">
        <f t="shared" ref="AO9:AO40" si="5">SUM(K9+U9+AE9)</f>
        <v>0</v>
      </c>
      <c r="AP9" s="28">
        <f t="shared" ref="AP9:AP40" si="6">SUM(L9+V9+AF9)</f>
        <v>0</v>
      </c>
      <c r="AQ9" s="28">
        <f t="shared" ref="AQ9:AQ40" si="7">SUM(M9+W9+AG9)</f>
        <v>0</v>
      </c>
      <c r="AR9" s="28">
        <f t="shared" ref="AR9:AR40" si="8">SUM(N9+X9+AH9)</f>
        <v>6.5789473684210522</v>
      </c>
      <c r="AS9" s="28">
        <f t="shared" ref="AS9:AS40" si="9">SUM(O9+Y9+AI9)</f>
        <v>6.5789473684210522</v>
      </c>
      <c r="AT9" s="28">
        <f t="shared" ref="AT9:AT40" si="10">SUM(P9+Z9+AJ9)</f>
        <v>0</v>
      </c>
      <c r="AU9" s="28">
        <f t="shared" ref="AU9:AU40" si="11">SUM(Q9+AA9+AK9)</f>
        <v>0</v>
      </c>
      <c r="AV9" s="28">
        <f t="shared" ref="AV9:AV40" si="12">SUM(R9+AB9+AL9)</f>
        <v>0</v>
      </c>
      <c r="AW9" s="28">
        <f t="shared" ref="AW9:AW40" si="13">SUM(S9+AC9+AM9)</f>
        <v>0</v>
      </c>
      <c r="AX9" s="28">
        <f t="shared" ref="AX9:AX40" si="14">SUM(AN9:AW9)</f>
        <v>13.157894736842104</v>
      </c>
    </row>
    <row r="10" spans="1:50" x14ac:dyDescent="0.35">
      <c r="A10" s="25" t="s">
        <v>69</v>
      </c>
      <c r="B10" s="25" t="s">
        <v>70</v>
      </c>
      <c r="C10" s="25" t="s">
        <v>73</v>
      </c>
      <c r="D10" s="25" t="s">
        <v>74</v>
      </c>
      <c r="E10" s="80">
        <v>3</v>
      </c>
      <c r="F10" s="32">
        <f t="shared" si="0"/>
        <v>0</v>
      </c>
      <c r="G10" s="34">
        <f t="shared" si="1"/>
        <v>0</v>
      </c>
      <c r="H10" s="28">
        <f t="shared" si="2"/>
        <v>0</v>
      </c>
      <c r="I10" s="28">
        <f t="shared" si="3"/>
        <v>0</v>
      </c>
      <c r="J10" s="49">
        <v>0</v>
      </c>
      <c r="K10" s="47">
        <v>0</v>
      </c>
      <c r="L10" s="47">
        <v>0</v>
      </c>
      <c r="M10" s="47">
        <v>0</v>
      </c>
      <c r="N10" s="47">
        <v>0</v>
      </c>
      <c r="O10" s="47">
        <v>0</v>
      </c>
      <c r="P10" s="47">
        <v>0</v>
      </c>
      <c r="Q10" s="47">
        <v>0</v>
      </c>
      <c r="R10" s="47">
        <v>0</v>
      </c>
      <c r="S10" s="48">
        <v>0</v>
      </c>
      <c r="T10" s="49">
        <v>0</v>
      </c>
      <c r="U10" s="47">
        <v>0</v>
      </c>
      <c r="V10" s="47">
        <v>0</v>
      </c>
      <c r="W10" s="47">
        <v>0</v>
      </c>
      <c r="X10" s="47">
        <v>0</v>
      </c>
      <c r="Y10" s="47">
        <v>0</v>
      </c>
      <c r="Z10" s="47">
        <v>0</v>
      </c>
      <c r="AA10" s="47">
        <v>0</v>
      </c>
      <c r="AB10" s="47">
        <v>0</v>
      </c>
      <c r="AC10" s="48">
        <v>0</v>
      </c>
      <c r="AD10" s="55">
        <v>0</v>
      </c>
      <c r="AE10" s="47">
        <v>0</v>
      </c>
      <c r="AF10" s="47">
        <v>0</v>
      </c>
      <c r="AG10" s="47">
        <v>0</v>
      </c>
      <c r="AH10" s="47">
        <v>0</v>
      </c>
      <c r="AI10" s="47">
        <v>0</v>
      </c>
      <c r="AJ10" s="47">
        <v>0</v>
      </c>
      <c r="AK10" s="47">
        <v>0</v>
      </c>
      <c r="AL10" s="47">
        <v>0</v>
      </c>
      <c r="AM10" s="47">
        <v>0</v>
      </c>
      <c r="AN10" s="28">
        <f t="shared" si="4"/>
        <v>0</v>
      </c>
      <c r="AO10" s="28">
        <f t="shared" si="5"/>
        <v>0</v>
      </c>
      <c r="AP10" s="28">
        <f t="shared" si="6"/>
        <v>0</v>
      </c>
      <c r="AQ10" s="28">
        <f t="shared" si="7"/>
        <v>0</v>
      </c>
      <c r="AR10" s="28">
        <f t="shared" si="8"/>
        <v>0</v>
      </c>
      <c r="AS10" s="28">
        <f t="shared" si="9"/>
        <v>0</v>
      </c>
      <c r="AT10" s="28">
        <f t="shared" si="10"/>
        <v>0</v>
      </c>
      <c r="AU10" s="28">
        <f t="shared" si="11"/>
        <v>0</v>
      </c>
      <c r="AV10" s="28">
        <f t="shared" si="12"/>
        <v>0</v>
      </c>
      <c r="AW10" s="28">
        <f t="shared" si="13"/>
        <v>0</v>
      </c>
      <c r="AX10" s="28">
        <f t="shared" si="14"/>
        <v>0</v>
      </c>
    </row>
    <row r="11" spans="1:50" x14ac:dyDescent="0.35">
      <c r="A11" s="25" t="s">
        <v>69</v>
      </c>
      <c r="B11" s="25" t="s">
        <v>70</v>
      </c>
      <c r="C11" s="25" t="s">
        <v>75</v>
      </c>
      <c r="D11" s="25" t="s">
        <v>76</v>
      </c>
      <c r="E11" s="80">
        <v>2</v>
      </c>
      <c r="F11" s="32">
        <f t="shared" si="0"/>
        <v>0</v>
      </c>
      <c r="G11" s="34">
        <f t="shared" si="1"/>
        <v>0</v>
      </c>
      <c r="H11" s="28">
        <f t="shared" si="2"/>
        <v>0</v>
      </c>
      <c r="I11" s="28">
        <f t="shared" si="3"/>
        <v>0</v>
      </c>
      <c r="J11" s="49">
        <v>0</v>
      </c>
      <c r="K11" s="47">
        <v>0</v>
      </c>
      <c r="L11" s="47">
        <v>0</v>
      </c>
      <c r="M11" s="47">
        <v>0</v>
      </c>
      <c r="N11" s="47">
        <v>0</v>
      </c>
      <c r="O11" s="47">
        <v>0</v>
      </c>
      <c r="P11" s="47">
        <v>0</v>
      </c>
      <c r="Q11" s="47">
        <v>0</v>
      </c>
      <c r="R11" s="47">
        <v>0</v>
      </c>
      <c r="S11" s="48">
        <v>0</v>
      </c>
      <c r="T11" s="49">
        <v>0</v>
      </c>
      <c r="U11" s="47">
        <v>0</v>
      </c>
      <c r="V11" s="47">
        <v>0</v>
      </c>
      <c r="W11" s="47">
        <v>0</v>
      </c>
      <c r="X11" s="47">
        <v>0</v>
      </c>
      <c r="Y11" s="47">
        <v>0</v>
      </c>
      <c r="Z11" s="47">
        <v>0</v>
      </c>
      <c r="AA11" s="47">
        <v>0</v>
      </c>
      <c r="AB11" s="47">
        <v>0</v>
      </c>
      <c r="AC11" s="48">
        <v>0</v>
      </c>
      <c r="AD11" s="55">
        <v>0</v>
      </c>
      <c r="AE11" s="47">
        <v>0</v>
      </c>
      <c r="AF11" s="47">
        <v>0</v>
      </c>
      <c r="AG11" s="47">
        <v>0</v>
      </c>
      <c r="AH11" s="47">
        <v>0</v>
      </c>
      <c r="AI11" s="47">
        <v>0</v>
      </c>
      <c r="AJ11" s="47">
        <v>0</v>
      </c>
      <c r="AK11" s="47">
        <v>0</v>
      </c>
      <c r="AL11" s="47">
        <v>0</v>
      </c>
      <c r="AM11" s="47">
        <v>0</v>
      </c>
      <c r="AN11" s="28">
        <f t="shared" si="4"/>
        <v>0</v>
      </c>
      <c r="AO11" s="28">
        <f t="shared" si="5"/>
        <v>0</v>
      </c>
      <c r="AP11" s="28">
        <f t="shared" si="6"/>
        <v>0</v>
      </c>
      <c r="AQ11" s="28">
        <f t="shared" si="7"/>
        <v>0</v>
      </c>
      <c r="AR11" s="28">
        <f t="shared" si="8"/>
        <v>0</v>
      </c>
      <c r="AS11" s="28">
        <f t="shared" si="9"/>
        <v>0</v>
      </c>
      <c r="AT11" s="28">
        <f t="shared" si="10"/>
        <v>0</v>
      </c>
      <c r="AU11" s="28">
        <f t="shared" si="11"/>
        <v>0</v>
      </c>
      <c r="AV11" s="28">
        <f t="shared" si="12"/>
        <v>0</v>
      </c>
      <c r="AW11" s="28">
        <f t="shared" si="13"/>
        <v>0</v>
      </c>
      <c r="AX11" s="28">
        <f t="shared" si="14"/>
        <v>0</v>
      </c>
    </row>
    <row r="12" spans="1:50" x14ac:dyDescent="0.35">
      <c r="A12" s="25" t="s">
        <v>69</v>
      </c>
      <c r="B12" s="25" t="s">
        <v>70</v>
      </c>
      <c r="C12" s="25" t="s">
        <v>77</v>
      </c>
      <c r="D12" s="25" t="s">
        <v>78</v>
      </c>
      <c r="E12" s="80">
        <v>2</v>
      </c>
      <c r="F12" s="32">
        <f t="shared" si="0"/>
        <v>0</v>
      </c>
      <c r="G12" s="34">
        <f t="shared" si="1"/>
        <v>0</v>
      </c>
      <c r="H12" s="28">
        <f t="shared" si="2"/>
        <v>0</v>
      </c>
      <c r="I12" s="28">
        <f t="shared" si="3"/>
        <v>0</v>
      </c>
      <c r="J12" s="49">
        <v>0</v>
      </c>
      <c r="K12" s="47">
        <v>0</v>
      </c>
      <c r="L12" s="47">
        <v>0</v>
      </c>
      <c r="M12" s="47">
        <v>0</v>
      </c>
      <c r="N12" s="47">
        <v>0</v>
      </c>
      <c r="O12" s="47">
        <v>0</v>
      </c>
      <c r="P12" s="47">
        <v>0</v>
      </c>
      <c r="Q12" s="47">
        <v>0</v>
      </c>
      <c r="R12" s="47">
        <v>0</v>
      </c>
      <c r="S12" s="48">
        <v>0</v>
      </c>
      <c r="T12" s="49">
        <v>0</v>
      </c>
      <c r="U12" s="47">
        <v>0</v>
      </c>
      <c r="V12" s="47">
        <v>0</v>
      </c>
      <c r="W12" s="47">
        <v>0</v>
      </c>
      <c r="X12" s="47">
        <v>0</v>
      </c>
      <c r="Y12" s="47">
        <v>0</v>
      </c>
      <c r="Z12" s="47">
        <v>0</v>
      </c>
      <c r="AA12" s="47">
        <v>0</v>
      </c>
      <c r="AB12" s="47">
        <v>0</v>
      </c>
      <c r="AC12" s="48">
        <v>0</v>
      </c>
      <c r="AD12" s="55">
        <v>0</v>
      </c>
      <c r="AE12" s="47">
        <v>0</v>
      </c>
      <c r="AF12" s="47">
        <v>0</v>
      </c>
      <c r="AG12" s="47">
        <v>0</v>
      </c>
      <c r="AH12" s="47">
        <v>0</v>
      </c>
      <c r="AI12" s="47">
        <v>0</v>
      </c>
      <c r="AJ12" s="47">
        <v>0</v>
      </c>
      <c r="AK12" s="47">
        <v>0</v>
      </c>
      <c r="AL12" s="47">
        <v>0</v>
      </c>
      <c r="AM12" s="47">
        <v>0</v>
      </c>
      <c r="AN12" s="28">
        <f t="shared" si="4"/>
        <v>0</v>
      </c>
      <c r="AO12" s="28">
        <f t="shared" si="5"/>
        <v>0</v>
      </c>
      <c r="AP12" s="28">
        <f t="shared" si="6"/>
        <v>0</v>
      </c>
      <c r="AQ12" s="28">
        <f t="shared" si="7"/>
        <v>0</v>
      </c>
      <c r="AR12" s="28">
        <f t="shared" si="8"/>
        <v>0</v>
      </c>
      <c r="AS12" s="28">
        <f t="shared" si="9"/>
        <v>0</v>
      </c>
      <c r="AT12" s="28">
        <f t="shared" si="10"/>
        <v>0</v>
      </c>
      <c r="AU12" s="28">
        <f t="shared" si="11"/>
        <v>0</v>
      </c>
      <c r="AV12" s="28">
        <f t="shared" si="12"/>
        <v>0</v>
      </c>
      <c r="AW12" s="28">
        <f t="shared" si="13"/>
        <v>0</v>
      </c>
      <c r="AX12" s="28">
        <f t="shared" si="14"/>
        <v>0</v>
      </c>
    </row>
    <row r="13" spans="1:50" x14ac:dyDescent="0.35">
      <c r="A13" s="25" t="s">
        <v>69</v>
      </c>
      <c r="B13" s="25" t="s">
        <v>70</v>
      </c>
      <c r="C13" s="25" t="s">
        <v>79</v>
      </c>
      <c r="D13" s="25" t="s">
        <v>80</v>
      </c>
      <c r="E13" s="80">
        <v>2</v>
      </c>
      <c r="F13" s="32">
        <f t="shared" si="0"/>
        <v>0</v>
      </c>
      <c r="G13" s="34">
        <f t="shared" si="1"/>
        <v>0</v>
      </c>
      <c r="H13" s="28">
        <f t="shared" si="2"/>
        <v>0</v>
      </c>
      <c r="I13" s="28">
        <f t="shared" si="3"/>
        <v>0</v>
      </c>
      <c r="J13" s="49">
        <v>0</v>
      </c>
      <c r="K13" s="47">
        <v>0</v>
      </c>
      <c r="L13" s="47">
        <v>0</v>
      </c>
      <c r="M13" s="47">
        <v>0</v>
      </c>
      <c r="N13" s="47">
        <v>0</v>
      </c>
      <c r="O13" s="47">
        <v>0</v>
      </c>
      <c r="P13" s="47">
        <v>0</v>
      </c>
      <c r="Q13" s="47">
        <v>0</v>
      </c>
      <c r="R13" s="47">
        <v>0</v>
      </c>
      <c r="S13" s="48">
        <v>0</v>
      </c>
      <c r="T13" s="49">
        <v>0</v>
      </c>
      <c r="U13" s="47">
        <v>0</v>
      </c>
      <c r="V13" s="47">
        <v>0</v>
      </c>
      <c r="W13" s="47">
        <v>0</v>
      </c>
      <c r="X13" s="47">
        <v>0</v>
      </c>
      <c r="Y13" s="47">
        <v>0</v>
      </c>
      <c r="Z13" s="47">
        <v>0</v>
      </c>
      <c r="AA13" s="47">
        <v>0</v>
      </c>
      <c r="AB13" s="47">
        <v>0</v>
      </c>
      <c r="AC13" s="48">
        <v>0</v>
      </c>
      <c r="AD13" s="55">
        <v>0</v>
      </c>
      <c r="AE13" s="47">
        <v>0</v>
      </c>
      <c r="AF13" s="47">
        <v>0</v>
      </c>
      <c r="AG13" s="47">
        <v>0</v>
      </c>
      <c r="AH13" s="47">
        <v>0</v>
      </c>
      <c r="AI13" s="47">
        <v>0</v>
      </c>
      <c r="AJ13" s="47">
        <v>0</v>
      </c>
      <c r="AK13" s="47">
        <v>0</v>
      </c>
      <c r="AL13" s="47">
        <v>0</v>
      </c>
      <c r="AM13" s="47">
        <v>0</v>
      </c>
      <c r="AN13" s="28">
        <f t="shared" si="4"/>
        <v>0</v>
      </c>
      <c r="AO13" s="28">
        <f t="shared" si="5"/>
        <v>0</v>
      </c>
      <c r="AP13" s="28">
        <f t="shared" si="6"/>
        <v>0</v>
      </c>
      <c r="AQ13" s="28">
        <f t="shared" si="7"/>
        <v>0</v>
      </c>
      <c r="AR13" s="28">
        <f t="shared" si="8"/>
        <v>0</v>
      </c>
      <c r="AS13" s="28">
        <f t="shared" si="9"/>
        <v>0</v>
      </c>
      <c r="AT13" s="28">
        <f t="shared" si="10"/>
        <v>0</v>
      </c>
      <c r="AU13" s="28">
        <f t="shared" si="11"/>
        <v>0</v>
      </c>
      <c r="AV13" s="28">
        <f t="shared" si="12"/>
        <v>0</v>
      </c>
      <c r="AW13" s="28">
        <f t="shared" si="13"/>
        <v>0</v>
      </c>
      <c r="AX13" s="28">
        <f t="shared" si="14"/>
        <v>0</v>
      </c>
    </row>
    <row r="14" spans="1:50" x14ac:dyDescent="0.35">
      <c r="A14" s="25" t="s">
        <v>69</v>
      </c>
      <c r="B14" s="25" t="s">
        <v>70</v>
      </c>
      <c r="C14" s="25" t="s">
        <v>81</v>
      </c>
      <c r="D14" s="25" t="s">
        <v>82</v>
      </c>
      <c r="E14" s="80">
        <v>3</v>
      </c>
      <c r="F14" s="32">
        <f t="shared" si="0"/>
        <v>0</v>
      </c>
      <c r="G14" s="34">
        <f t="shared" si="1"/>
        <v>0</v>
      </c>
      <c r="H14" s="28">
        <f t="shared" si="2"/>
        <v>0</v>
      </c>
      <c r="I14" s="28">
        <f t="shared" si="3"/>
        <v>0</v>
      </c>
      <c r="J14" s="49">
        <v>0</v>
      </c>
      <c r="K14" s="47">
        <v>0</v>
      </c>
      <c r="L14" s="47">
        <v>0</v>
      </c>
      <c r="M14" s="47">
        <v>0</v>
      </c>
      <c r="N14" s="47">
        <v>0</v>
      </c>
      <c r="O14" s="47">
        <v>0</v>
      </c>
      <c r="P14" s="47">
        <v>0</v>
      </c>
      <c r="Q14" s="47">
        <v>0</v>
      </c>
      <c r="R14" s="47">
        <v>0</v>
      </c>
      <c r="S14" s="48">
        <v>0</v>
      </c>
      <c r="T14" s="49">
        <v>0</v>
      </c>
      <c r="U14" s="47">
        <v>0</v>
      </c>
      <c r="V14" s="47">
        <v>0</v>
      </c>
      <c r="W14" s="47">
        <v>0</v>
      </c>
      <c r="X14" s="47">
        <v>0</v>
      </c>
      <c r="Y14" s="47">
        <v>0</v>
      </c>
      <c r="Z14" s="47">
        <v>0</v>
      </c>
      <c r="AA14" s="47">
        <v>0</v>
      </c>
      <c r="AB14" s="47">
        <v>0</v>
      </c>
      <c r="AC14" s="48">
        <v>0</v>
      </c>
      <c r="AD14" s="55">
        <v>0</v>
      </c>
      <c r="AE14" s="47">
        <v>0</v>
      </c>
      <c r="AF14" s="47">
        <v>0</v>
      </c>
      <c r="AG14" s="47">
        <v>0</v>
      </c>
      <c r="AH14" s="47">
        <v>0</v>
      </c>
      <c r="AI14" s="47">
        <v>0</v>
      </c>
      <c r="AJ14" s="47">
        <v>0</v>
      </c>
      <c r="AK14" s="47">
        <v>0</v>
      </c>
      <c r="AL14" s="47">
        <v>0</v>
      </c>
      <c r="AM14" s="47">
        <v>0</v>
      </c>
      <c r="AN14" s="28">
        <f t="shared" si="4"/>
        <v>0</v>
      </c>
      <c r="AO14" s="28">
        <f t="shared" si="5"/>
        <v>0</v>
      </c>
      <c r="AP14" s="28">
        <f t="shared" si="6"/>
        <v>0</v>
      </c>
      <c r="AQ14" s="28">
        <f t="shared" si="7"/>
        <v>0</v>
      </c>
      <c r="AR14" s="28">
        <f t="shared" si="8"/>
        <v>0</v>
      </c>
      <c r="AS14" s="28">
        <f t="shared" si="9"/>
        <v>0</v>
      </c>
      <c r="AT14" s="28">
        <f t="shared" si="10"/>
        <v>0</v>
      </c>
      <c r="AU14" s="28">
        <f t="shared" si="11"/>
        <v>0</v>
      </c>
      <c r="AV14" s="28">
        <f t="shared" si="12"/>
        <v>0</v>
      </c>
      <c r="AW14" s="28">
        <f t="shared" si="13"/>
        <v>0</v>
      </c>
      <c r="AX14" s="28">
        <f t="shared" si="14"/>
        <v>0</v>
      </c>
    </row>
    <row r="15" spans="1:50" x14ac:dyDescent="0.35">
      <c r="A15" s="25" t="s">
        <v>69</v>
      </c>
      <c r="B15" s="25" t="s">
        <v>70</v>
      </c>
      <c r="C15" s="25" t="s">
        <v>83</v>
      </c>
      <c r="D15" s="25" t="s">
        <v>84</v>
      </c>
      <c r="E15" s="80">
        <v>4</v>
      </c>
      <c r="F15" s="32">
        <f t="shared" si="0"/>
        <v>13.157894736842104</v>
      </c>
      <c r="G15" s="34">
        <f t="shared" si="1"/>
        <v>0</v>
      </c>
      <c r="H15" s="28">
        <f t="shared" si="2"/>
        <v>13.157894736842104</v>
      </c>
      <c r="I15" s="28">
        <f t="shared" si="3"/>
        <v>0</v>
      </c>
      <c r="J15" s="49">
        <v>0</v>
      </c>
      <c r="K15" s="47">
        <v>0</v>
      </c>
      <c r="L15" s="47">
        <v>0</v>
      </c>
      <c r="M15" s="47">
        <v>0</v>
      </c>
      <c r="N15" s="47">
        <v>0</v>
      </c>
      <c r="O15" s="47">
        <v>0</v>
      </c>
      <c r="P15" s="47">
        <v>0</v>
      </c>
      <c r="Q15" s="47">
        <v>0</v>
      </c>
      <c r="R15" s="47">
        <v>0</v>
      </c>
      <c r="S15" s="48">
        <v>0</v>
      </c>
      <c r="T15" s="49">
        <v>0</v>
      </c>
      <c r="U15" s="47">
        <v>0</v>
      </c>
      <c r="V15" s="47">
        <v>0</v>
      </c>
      <c r="W15" s="47">
        <v>0</v>
      </c>
      <c r="X15" s="47">
        <v>6.5789473684210522</v>
      </c>
      <c r="Y15" s="47">
        <v>6.5789473684210522</v>
      </c>
      <c r="Z15" s="47">
        <v>0</v>
      </c>
      <c r="AA15" s="47">
        <v>0</v>
      </c>
      <c r="AB15" s="47">
        <v>0</v>
      </c>
      <c r="AC15" s="48">
        <v>0</v>
      </c>
      <c r="AD15" s="55">
        <v>0</v>
      </c>
      <c r="AE15" s="47">
        <v>0</v>
      </c>
      <c r="AF15" s="47">
        <v>0</v>
      </c>
      <c r="AG15" s="47">
        <v>0</v>
      </c>
      <c r="AH15" s="47">
        <v>0</v>
      </c>
      <c r="AI15" s="47">
        <v>0</v>
      </c>
      <c r="AJ15" s="47">
        <v>0</v>
      </c>
      <c r="AK15" s="47">
        <v>0</v>
      </c>
      <c r="AL15" s="47">
        <v>0</v>
      </c>
      <c r="AM15" s="47">
        <v>0</v>
      </c>
      <c r="AN15" s="28">
        <f t="shared" si="4"/>
        <v>0</v>
      </c>
      <c r="AO15" s="28">
        <f t="shared" si="5"/>
        <v>0</v>
      </c>
      <c r="AP15" s="28">
        <f t="shared" si="6"/>
        <v>0</v>
      </c>
      <c r="AQ15" s="28">
        <f t="shared" si="7"/>
        <v>0</v>
      </c>
      <c r="AR15" s="28">
        <f t="shared" si="8"/>
        <v>6.5789473684210522</v>
      </c>
      <c r="AS15" s="28">
        <f t="shared" si="9"/>
        <v>6.5789473684210522</v>
      </c>
      <c r="AT15" s="28">
        <f t="shared" si="10"/>
        <v>0</v>
      </c>
      <c r="AU15" s="28">
        <f t="shared" si="11"/>
        <v>0</v>
      </c>
      <c r="AV15" s="28">
        <f t="shared" si="12"/>
        <v>0</v>
      </c>
      <c r="AW15" s="28">
        <f t="shared" si="13"/>
        <v>0</v>
      </c>
      <c r="AX15" s="28">
        <f t="shared" si="14"/>
        <v>13.157894736842104</v>
      </c>
    </row>
    <row r="16" spans="1:50" x14ac:dyDescent="0.35">
      <c r="A16" s="25" t="s">
        <v>69</v>
      </c>
      <c r="B16" s="25" t="s">
        <v>70</v>
      </c>
      <c r="C16" s="25" t="s">
        <v>85</v>
      </c>
      <c r="D16" s="25" t="s">
        <v>86</v>
      </c>
      <c r="E16" s="80">
        <v>4</v>
      </c>
      <c r="F16" s="32">
        <f t="shared" si="0"/>
        <v>0</v>
      </c>
      <c r="G16" s="34">
        <f t="shared" si="1"/>
        <v>0</v>
      </c>
      <c r="H16" s="28">
        <f t="shared" si="2"/>
        <v>0</v>
      </c>
      <c r="I16" s="28">
        <f t="shared" si="3"/>
        <v>0</v>
      </c>
      <c r="J16" s="49">
        <v>0</v>
      </c>
      <c r="K16" s="47">
        <v>0</v>
      </c>
      <c r="L16" s="47">
        <v>0</v>
      </c>
      <c r="M16" s="47">
        <v>0</v>
      </c>
      <c r="N16" s="47">
        <v>0</v>
      </c>
      <c r="O16" s="47">
        <v>0</v>
      </c>
      <c r="P16" s="47">
        <v>0</v>
      </c>
      <c r="Q16" s="47">
        <v>0</v>
      </c>
      <c r="R16" s="47">
        <v>0</v>
      </c>
      <c r="S16" s="48">
        <v>0</v>
      </c>
      <c r="T16" s="49">
        <v>0</v>
      </c>
      <c r="U16" s="47">
        <v>0</v>
      </c>
      <c r="V16" s="47">
        <v>0</v>
      </c>
      <c r="W16" s="47">
        <v>0</v>
      </c>
      <c r="X16" s="47">
        <v>0</v>
      </c>
      <c r="Y16" s="47">
        <v>0</v>
      </c>
      <c r="Z16" s="47">
        <v>0</v>
      </c>
      <c r="AA16" s="47">
        <v>0</v>
      </c>
      <c r="AB16" s="47">
        <v>0</v>
      </c>
      <c r="AC16" s="48">
        <v>0</v>
      </c>
      <c r="AD16" s="55">
        <v>0</v>
      </c>
      <c r="AE16" s="47">
        <v>0</v>
      </c>
      <c r="AF16" s="47">
        <v>0</v>
      </c>
      <c r="AG16" s="47">
        <v>0</v>
      </c>
      <c r="AH16" s="47">
        <v>0</v>
      </c>
      <c r="AI16" s="47">
        <v>0</v>
      </c>
      <c r="AJ16" s="47">
        <v>0</v>
      </c>
      <c r="AK16" s="47">
        <v>0</v>
      </c>
      <c r="AL16" s="47">
        <v>0</v>
      </c>
      <c r="AM16" s="47">
        <v>0</v>
      </c>
      <c r="AN16" s="28">
        <f t="shared" si="4"/>
        <v>0</v>
      </c>
      <c r="AO16" s="28">
        <f t="shared" si="5"/>
        <v>0</v>
      </c>
      <c r="AP16" s="28">
        <f t="shared" si="6"/>
        <v>0</v>
      </c>
      <c r="AQ16" s="28">
        <f t="shared" si="7"/>
        <v>0</v>
      </c>
      <c r="AR16" s="28">
        <f t="shared" si="8"/>
        <v>0</v>
      </c>
      <c r="AS16" s="28">
        <f t="shared" si="9"/>
        <v>0</v>
      </c>
      <c r="AT16" s="28">
        <f t="shared" si="10"/>
        <v>0</v>
      </c>
      <c r="AU16" s="28">
        <f t="shared" si="11"/>
        <v>0</v>
      </c>
      <c r="AV16" s="28">
        <f t="shared" si="12"/>
        <v>0</v>
      </c>
      <c r="AW16" s="28">
        <f t="shared" si="13"/>
        <v>0</v>
      </c>
      <c r="AX16" s="28">
        <f t="shared" si="14"/>
        <v>0</v>
      </c>
    </row>
    <row r="17" spans="1:50" x14ac:dyDescent="0.35">
      <c r="A17" s="25" t="s">
        <v>69</v>
      </c>
      <c r="B17" s="25" t="s">
        <v>70</v>
      </c>
      <c r="C17" s="25" t="s">
        <v>87</v>
      </c>
      <c r="D17" s="25" t="s">
        <v>88</v>
      </c>
      <c r="E17" s="80">
        <v>4</v>
      </c>
      <c r="F17" s="32">
        <f t="shared" si="0"/>
        <v>0</v>
      </c>
      <c r="G17" s="34">
        <f t="shared" si="1"/>
        <v>0</v>
      </c>
      <c r="H17" s="28">
        <f t="shared" si="2"/>
        <v>0</v>
      </c>
      <c r="I17" s="28">
        <f t="shared" si="3"/>
        <v>0</v>
      </c>
      <c r="J17" s="49">
        <v>0</v>
      </c>
      <c r="K17" s="47">
        <v>0</v>
      </c>
      <c r="L17" s="47">
        <v>0</v>
      </c>
      <c r="M17" s="47">
        <v>0</v>
      </c>
      <c r="N17" s="47">
        <v>0</v>
      </c>
      <c r="O17" s="47">
        <v>0</v>
      </c>
      <c r="P17" s="47">
        <v>0</v>
      </c>
      <c r="Q17" s="47">
        <v>0</v>
      </c>
      <c r="R17" s="47">
        <v>0</v>
      </c>
      <c r="S17" s="48">
        <v>0</v>
      </c>
      <c r="T17" s="49">
        <v>0</v>
      </c>
      <c r="U17" s="47">
        <v>0</v>
      </c>
      <c r="V17" s="47">
        <v>0</v>
      </c>
      <c r="W17" s="47">
        <v>0</v>
      </c>
      <c r="X17" s="47">
        <v>0</v>
      </c>
      <c r="Y17" s="47">
        <v>0</v>
      </c>
      <c r="Z17" s="47">
        <v>0</v>
      </c>
      <c r="AA17" s="47">
        <v>0</v>
      </c>
      <c r="AB17" s="47">
        <v>0</v>
      </c>
      <c r="AC17" s="48">
        <v>0</v>
      </c>
      <c r="AD17" s="55">
        <v>0</v>
      </c>
      <c r="AE17" s="47">
        <v>0</v>
      </c>
      <c r="AF17" s="47">
        <v>0</v>
      </c>
      <c r="AG17" s="47">
        <v>0</v>
      </c>
      <c r="AH17" s="47">
        <v>0</v>
      </c>
      <c r="AI17" s="47">
        <v>0</v>
      </c>
      <c r="AJ17" s="47">
        <v>0</v>
      </c>
      <c r="AK17" s="47">
        <v>0</v>
      </c>
      <c r="AL17" s="47">
        <v>0</v>
      </c>
      <c r="AM17" s="47">
        <v>0</v>
      </c>
      <c r="AN17" s="28">
        <f t="shared" si="4"/>
        <v>0</v>
      </c>
      <c r="AO17" s="28">
        <f t="shared" si="5"/>
        <v>0</v>
      </c>
      <c r="AP17" s="28">
        <f t="shared" si="6"/>
        <v>0</v>
      </c>
      <c r="AQ17" s="28">
        <f t="shared" si="7"/>
        <v>0</v>
      </c>
      <c r="AR17" s="28">
        <f t="shared" si="8"/>
        <v>0</v>
      </c>
      <c r="AS17" s="28">
        <f t="shared" si="9"/>
        <v>0</v>
      </c>
      <c r="AT17" s="28">
        <f t="shared" si="10"/>
        <v>0</v>
      </c>
      <c r="AU17" s="28">
        <f t="shared" si="11"/>
        <v>0</v>
      </c>
      <c r="AV17" s="28">
        <f t="shared" si="12"/>
        <v>0</v>
      </c>
      <c r="AW17" s="28">
        <f t="shared" si="13"/>
        <v>0</v>
      </c>
      <c r="AX17" s="28">
        <f t="shared" si="14"/>
        <v>0</v>
      </c>
    </row>
    <row r="18" spans="1:50" x14ac:dyDescent="0.35">
      <c r="A18" s="25" t="s">
        <v>69</v>
      </c>
      <c r="B18" s="25" t="s">
        <v>70</v>
      </c>
      <c r="C18" s="25" t="s">
        <v>89</v>
      </c>
      <c r="D18" s="25" t="s">
        <v>90</v>
      </c>
      <c r="E18" s="80">
        <v>4</v>
      </c>
      <c r="F18" s="32">
        <f t="shared" si="0"/>
        <v>131.57894736842104</v>
      </c>
      <c r="G18" s="34">
        <f t="shared" si="1"/>
        <v>13.157894736842104</v>
      </c>
      <c r="H18" s="28">
        <f t="shared" si="2"/>
        <v>65.78947368421052</v>
      </c>
      <c r="I18" s="28">
        <f t="shared" si="3"/>
        <v>52.631578947368418</v>
      </c>
      <c r="J18" s="49">
        <v>0</v>
      </c>
      <c r="K18" s="47">
        <v>0</v>
      </c>
      <c r="L18" s="47">
        <v>0</v>
      </c>
      <c r="M18" s="47">
        <v>0</v>
      </c>
      <c r="N18" s="47">
        <v>6.5789473684210522</v>
      </c>
      <c r="O18" s="47">
        <v>6.5789473684210522</v>
      </c>
      <c r="P18" s="47">
        <v>0</v>
      </c>
      <c r="Q18" s="47">
        <v>0</v>
      </c>
      <c r="R18" s="47">
        <v>0</v>
      </c>
      <c r="S18" s="48">
        <v>0</v>
      </c>
      <c r="T18" s="49">
        <v>6.5789473684210522</v>
      </c>
      <c r="U18" s="47">
        <v>0</v>
      </c>
      <c r="V18" s="47">
        <v>13.157894736842104</v>
      </c>
      <c r="W18" s="47">
        <v>6.5789473684210522</v>
      </c>
      <c r="X18" s="47">
        <v>19.736842105263158</v>
      </c>
      <c r="Y18" s="47">
        <v>19.736842105263158</v>
      </c>
      <c r="Z18" s="47">
        <v>0</v>
      </c>
      <c r="AA18" s="47">
        <v>0</v>
      </c>
      <c r="AB18" s="47">
        <v>0</v>
      </c>
      <c r="AC18" s="48">
        <v>0</v>
      </c>
      <c r="AD18" s="55">
        <v>0</v>
      </c>
      <c r="AE18" s="47">
        <v>0</v>
      </c>
      <c r="AF18" s="47">
        <v>13.157894736842104</v>
      </c>
      <c r="AG18" s="47">
        <v>13.157894736842104</v>
      </c>
      <c r="AH18" s="47">
        <v>13.157894736842104</v>
      </c>
      <c r="AI18" s="47">
        <v>13.157894736842104</v>
      </c>
      <c r="AJ18" s="47">
        <v>0</v>
      </c>
      <c r="AK18" s="47">
        <v>0</v>
      </c>
      <c r="AL18" s="47">
        <v>0</v>
      </c>
      <c r="AM18" s="47">
        <v>0</v>
      </c>
      <c r="AN18" s="28">
        <f t="shared" si="4"/>
        <v>6.5789473684210522</v>
      </c>
      <c r="AO18" s="28">
        <f t="shared" si="5"/>
        <v>0</v>
      </c>
      <c r="AP18" s="28">
        <f t="shared" si="6"/>
        <v>26.315789473684209</v>
      </c>
      <c r="AQ18" s="28">
        <f t="shared" si="7"/>
        <v>19.736842105263158</v>
      </c>
      <c r="AR18" s="28">
        <f t="shared" si="8"/>
        <v>39.473684210526315</v>
      </c>
      <c r="AS18" s="28">
        <f t="shared" si="9"/>
        <v>39.473684210526315</v>
      </c>
      <c r="AT18" s="28">
        <f t="shared" si="10"/>
        <v>0</v>
      </c>
      <c r="AU18" s="28">
        <f t="shared" si="11"/>
        <v>0</v>
      </c>
      <c r="AV18" s="28">
        <f t="shared" si="12"/>
        <v>0</v>
      </c>
      <c r="AW18" s="28">
        <f t="shared" si="13"/>
        <v>0</v>
      </c>
      <c r="AX18" s="28">
        <f t="shared" si="14"/>
        <v>131.57894736842104</v>
      </c>
    </row>
    <row r="19" spans="1:50" x14ac:dyDescent="0.35">
      <c r="A19" s="25" t="s">
        <v>69</v>
      </c>
      <c r="B19" s="25" t="s">
        <v>70</v>
      </c>
      <c r="C19" s="25" t="s">
        <v>91</v>
      </c>
      <c r="D19" s="25" t="s">
        <v>92</v>
      </c>
      <c r="E19" s="80">
        <v>4</v>
      </c>
      <c r="F19" s="32">
        <f t="shared" si="0"/>
        <v>52.631578947368418</v>
      </c>
      <c r="G19" s="34">
        <f t="shared" si="1"/>
        <v>0</v>
      </c>
      <c r="H19" s="28">
        <f t="shared" si="2"/>
        <v>26.315789473684209</v>
      </c>
      <c r="I19" s="28">
        <f t="shared" si="3"/>
        <v>26.315789473684209</v>
      </c>
      <c r="J19" s="49">
        <v>0</v>
      </c>
      <c r="K19" s="47">
        <v>0</v>
      </c>
      <c r="L19" s="47">
        <v>0</v>
      </c>
      <c r="M19" s="47">
        <v>0</v>
      </c>
      <c r="N19" s="47">
        <v>0</v>
      </c>
      <c r="O19" s="47">
        <v>0</v>
      </c>
      <c r="P19" s="47">
        <v>0</v>
      </c>
      <c r="Q19" s="47">
        <v>0</v>
      </c>
      <c r="R19" s="47">
        <v>0</v>
      </c>
      <c r="S19" s="48">
        <v>0</v>
      </c>
      <c r="T19" s="49">
        <v>0</v>
      </c>
      <c r="U19" s="47">
        <v>0</v>
      </c>
      <c r="V19" s="47">
        <v>6.5789473684210522</v>
      </c>
      <c r="W19" s="47">
        <v>6.5789473684210522</v>
      </c>
      <c r="X19" s="47">
        <v>6.5789473684210522</v>
      </c>
      <c r="Y19" s="47">
        <v>6.5789473684210522</v>
      </c>
      <c r="Z19" s="47">
        <v>0</v>
      </c>
      <c r="AA19" s="47">
        <v>0</v>
      </c>
      <c r="AB19" s="47">
        <v>0</v>
      </c>
      <c r="AC19" s="48">
        <v>0</v>
      </c>
      <c r="AD19" s="55">
        <v>0</v>
      </c>
      <c r="AE19" s="47">
        <v>0</v>
      </c>
      <c r="AF19" s="47">
        <v>6.5789473684210522</v>
      </c>
      <c r="AG19" s="47">
        <v>6.5789473684210522</v>
      </c>
      <c r="AH19" s="47">
        <v>6.5789473684210522</v>
      </c>
      <c r="AI19" s="47">
        <v>6.5789473684210522</v>
      </c>
      <c r="AJ19" s="47">
        <v>0</v>
      </c>
      <c r="AK19" s="47">
        <v>0</v>
      </c>
      <c r="AL19" s="47">
        <v>0</v>
      </c>
      <c r="AM19" s="47">
        <v>0</v>
      </c>
      <c r="AN19" s="28">
        <f t="shared" si="4"/>
        <v>0</v>
      </c>
      <c r="AO19" s="28">
        <f t="shared" si="5"/>
        <v>0</v>
      </c>
      <c r="AP19" s="28">
        <f t="shared" si="6"/>
        <v>13.157894736842104</v>
      </c>
      <c r="AQ19" s="28">
        <f t="shared" si="7"/>
        <v>13.157894736842104</v>
      </c>
      <c r="AR19" s="28">
        <f t="shared" si="8"/>
        <v>13.157894736842104</v>
      </c>
      <c r="AS19" s="28">
        <f t="shared" si="9"/>
        <v>13.157894736842104</v>
      </c>
      <c r="AT19" s="28">
        <f t="shared" si="10"/>
        <v>0</v>
      </c>
      <c r="AU19" s="28">
        <f t="shared" si="11"/>
        <v>0</v>
      </c>
      <c r="AV19" s="28">
        <f t="shared" si="12"/>
        <v>0</v>
      </c>
      <c r="AW19" s="28">
        <f t="shared" si="13"/>
        <v>0</v>
      </c>
      <c r="AX19" s="28">
        <f t="shared" si="14"/>
        <v>52.631578947368418</v>
      </c>
    </row>
    <row r="20" spans="1:50" x14ac:dyDescent="0.35">
      <c r="A20" s="25" t="s">
        <v>69</v>
      </c>
      <c r="B20" s="25" t="s">
        <v>70</v>
      </c>
      <c r="C20" s="25" t="s">
        <v>93</v>
      </c>
      <c r="D20" s="25" t="s">
        <v>94</v>
      </c>
      <c r="E20" s="80">
        <v>3</v>
      </c>
      <c r="F20" s="32">
        <f t="shared" si="0"/>
        <v>0</v>
      </c>
      <c r="G20" s="34">
        <f t="shared" si="1"/>
        <v>0</v>
      </c>
      <c r="H20" s="28">
        <f t="shared" si="2"/>
        <v>0</v>
      </c>
      <c r="I20" s="28">
        <f t="shared" si="3"/>
        <v>0</v>
      </c>
      <c r="J20" s="49">
        <v>0</v>
      </c>
      <c r="K20" s="47">
        <v>0</v>
      </c>
      <c r="L20" s="47">
        <v>0</v>
      </c>
      <c r="M20" s="47">
        <v>0</v>
      </c>
      <c r="N20" s="47">
        <v>0</v>
      </c>
      <c r="O20" s="47">
        <v>0</v>
      </c>
      <c r="P20" s="47">
        <v>0</v>
      </c>
      <c r="Q20" s="47">
        <v>0</v>
      </c>
      <c r="R20" s="47">
        <v>0</v>
      </c>
      <c r="S20" s="48">
        <v>0</v>
      </c>
      <c r="T20" s="49">
        <v>0</v>
      </c>
      <c r="U20" s="47">
        <v>0</v>
      </c>
      <c r="V20" s="47">
        <v>0</v>
      </c>
      <c r="W20" s="47">
        <v>0</v>
      </c>
      <c r="X20" s="47">
        <v>0</v>
      </c>
      <c r="Y20" s="47">
        <v>0</v>
      </c>
      <c r="Z20" s="47">
        <v>0</v>
      </c>
      <c r="AA20" s="47">
        <v>0</v>
      </c>
      <c r="AB20" s="47">
        <v>0</v>
      </c>
      <c r="AC20" s="48">
        <v>0</v>
      </c>
      <c r="AD20" s="55">
        <v>0</v>
      </c>
      <c r="AE20" s="47">
        <v>0</v>
      </c>
      <c r="AF20" s="47">
        <v>0</v>
      </c>
      <c r="AG20" s="47">
        <v>0</v>
      </c>
      <c r="AH20" s="47">
        <v>0</v>
      </c>
      <c r="AI20" s="47">
        <v>0</v>
      </c>
      <c r="AJ20" s="47">
        <v>0</v>
      </c>
      <c r="AK20" s="47">
        <v>0</v>
      </c>
      <c r="AL20" s="47">
        <v>0</v>
      </c>
      <c r="AM20" s="47">
        <v>0</v>
      </c>
      <c r="AN20" s="28">
        <f t="shared" si="4"/>
        <v>0</v>
      </c>
      <c r="AO20" s="28">
        <f t="shared" si="5"/>
        <v>0</v>
      </c>
      <c r="AP20" s="28">
        <f t="shared" si="6"/>
        <v>0</v>
      </c>
      <c r="AQ20" s="28">
        <f t="shared" si="7"/>
        <v>0</v>
      </c>
      <c r="AR20" s="28">
        <f t="shared" si="8"/>
        <v>0</v>
      </c>
      <c r="AS20" s="28">
        <f t="shared" si="9"/>
        <v>0</v>
      </c>
      <c r="AT20" s="28">
        <f t="shared" si="10"/>
        <v>0</v>
      </c>
      <c r="AU20" s="28">
        <f t="shared" si="11"/>
        <v>0</v>
      </c>
      <c r="AV20" s="28">
        <f t="shared" si="12"/>
        <v>0</v>
      </c>
      <c r="AW20" s="28">
        <f t="shared" si="13"/>
        <v>0</v>
      </c>
      <c r="AX20" s="28">
        <f t="shared" si="14"/>
        <v>0</v>
      </c>
    </row>
    <row r="21" spans="1:50" x14ac:dyDescent="0.35">
      <c r="A21" s="25" t="s">
        <v>69</v>
      </c>
      <c r="B21" s="25" t="s">
        <v>70</v>
      </c>
      <c r="C21" s="25" t="s">
        <v>95</v>
      </c>
      <c r="D21" s="25" t="s">
        <v>96</v>
      </c>
      <c r="E21" s="80">
        <v>4</v>
      </c>
      <c r="F21" s="32">
        <f t="shared" si="0"/>
        <v>282.8947368421052</v>
      </c>
      <c r="G21" s="34">
        <f t="shared" si="1"/>
        <v>32.89473684210526</v>
      </c>
      <c r="H21" s="28">
        <f t="shared" si="2"/>
        <v>138.15789473684208</v>
      </c>
      <c r="I21" s="28">
        <f t="shared" si="3"/>
        <v>111.84210526315789</v>
      </c>
      <c r="J21" s="49">
        <v>0</v>
      </c>
      <c r="K21" s="47">
        <v>0</v>
      </c>
      <c r="L21" s="47">
        <v>6.5789473684210522</v>
      </c>
      <c r="M21" s="47">
        <v>6.5789473684210522</v>
      </c>
      <c r="N21" s="47">
        <v>13.157894736842104</v>
      </c>
      <c r="O21" s="47">
        <v>6.5789473684210522</v>
      </c>
      <c r="P21" s="47">
        <v>0</v>
      </c>
      <c r="Q21" s="47">
        <v>0</v>
      </c>
      <c r="R21" s="47">
        <v>0</v>
      </c>
      <c r="S21" s="48">
        <v>0</v>
      </c>
      <c r="T21" s="49">
        <v>6.5789473684210522</v>
      </c>
      <c r="U21" s="47">
        <v>6.5789473684210522</v>
      </c>
      <c r="V21" s="47">
        <v>19.736842105263158</v>
      </c>
      <c r="W21" s="47">
        <v>19.736842105263158</v>
      </c>
      <c r="X21" s="47">
        <v>46.052631578947363</v>
      </c>
      <c r="Y21" s="47">
        <v>39.473684210526315</v>
      </c>
      <c r="Z21" s="47">
        <v>0</v>
      </c>
      <c r="AA21" s="47">
        <v>0</v>
      </c>
      <c r="AB21" s="47">
        <v>0</v>
      </c>
      <c r="AC21" s="48">
        <v>0</v>
      </c>
      <c r="AD21" s="55">
        <v>0</v>
      </c>
      <c r="AE21" s="47">
        <v>0</v>
      </c>
      <c r="AF21" s="47">
        <v>26.315789473684209</v>
      </c>
      <c r="AG21" s="47">
        <v>19.736842105263158</v>
      </c>
      <c r="AH21" s="47">
        <v>32.89473684210526</v>
      </c>
      <c r="AI21" s="47">
        <v>32.89473684210526</v>
      </c>
      <c r="AJ21" s="47">
        <v>0</v>
      </c>
      <c r="AK21" s="47">
        <v>0</v>
      </c>
      <c r="AL21" s="47">
        <v>0</v>
      </c>
      <c r="AM21" s="47">
        <v>0</v>
      </c>
      <c r="AN21" s="28">
        <f t="shared" si="4"/>
        <v>6.5789473684210522</v>
      </c>
      <c r="AO21" s="28">
        <f t="shared" si="5"/>
        <v>6.5789473684210522</v>
      </c>
      <c r="AP21" s="28">
        <f t="shared" si="6"/>
        <v>52.631578947368418</v>
      </c>
      <c r="AQ21" s="28">
        <f t="shared" si="7"/>
        <v>46.05263157894737</v>
      </c>
      <c r="AR21" s="28">
        <f t="shared" si="8"/>
        <v>92.105263157894726</v>
      </c>
      <c r="AS21" s="28">
        <f t="shared" si="9"/>
        <v>78.94736842105263</v>
      </c>
      <c r="AT21" s="28">
        <f t="shared" si="10"/>
        <v>0</v>
      </c>
      <c r="AU21" s="28">
        <f t="shared" si="11"/>
        <v>0</v>
      </c>
      <c r="AV21" s="28">
        <f t="shared" si="12"/>
        <v>0</v>
      </c>
      <c r="AW21" s="28">
        <f t="shared" si="13"/>
        <v>0</v>
      </c>
      <c r="AX21" s="28">
        <f t="shared" si="14"/>
        <v>282.8947368421052</v>
      </c>
    </row>
    <row r="22" spans="1:50" x14ac:dyDescent="0.35">
      <c r="A22" s="25" t="s">
        <v>69</v>
      </c>
      <c r="B22" s="25" t="s">
        <v>70</v>
      </c>
      <c r="C22" s="25" t="s">
        <v>97</v>
      </c>
      <c r="D22" s="25" t="s">
        <v>98</v>
      </c>
      <c r="E22" s="80">
        <v>4</v>
      </c>
      <c r="F22" s="32">
        <f t="shared" si="0"/>
        <v>13.157894736842104</v>
      </c>
      <c r="G22" s="34">
        <f t="shared" si="1"/>
        <v>0</v>
      </c>
      <c r="H22" s="28">
        <f t="shared" si="2"/>
        <v>13.157894736842104</v>
      </c>
      <c r="I22" s="28">
        <f t="shared" si="3"/>
        <v>0</v>
      </c>
      <c r="J22" s="49">
        <v>0</v>
      </c>
      <c r="K22" s="47">
        <v>0</v>
      </c>
      <c r="L22" s="47">
        <v>0</v>
      </c>
      <c r="M22" s="47">
        <v>0</v>
      </c>
      <c r="N22" s="47">
        <v>0</v>
      </c>
      <c r="O22" s="47">
        <v>0</v>
      </c>
      <c r="P22" s="47">
        <v>0</v>
      </c>
      <c r="Q22" s="47">
        <v>0</v>
      </c>
      <c r="R22" s="47">
        <v>0</v>
      </c>
      <c r="S22" s="48">
        <v>0</v>
      </c>
      <c r="T22" s="49">
        <v>0</v>
      </c>
      <c r="U22" s="47">
        <v>0</v>
      </c>
      <c r="V22" s="47">
        <v>0</v>
      </c>
      <c r="W22" s="47">
        <v>0</v>
      </c>
      <c r="X22" s="47">
        <v>6.5789473684210522</v>
      </c>
      <c r="Y22" s="47">
        <v>6.5789473684210522</v>
      </c>
      <c r="Z22" s="47">
        <v>0</v>
      </c>
      <c r="AA22" s="47">
        <v>0</v>
      </c>
      <c r="AB22" s="47">
        <v>0</v>
      </c>
      <c r="AC22" s="48">
        <v>0</v>
      </c>
      <c r="AD22" s="55">
        <v>0</v>
      </c>
      <c r="AE22" s="47">
        <v>0</v>
      </c>
      <c r="AF22" s="47">
        <v>0</v>
      </c>
      <c r="AG22" s="47">
        <v>0</v>
      </c>
      <c r="AH22" s="47">
        <v>0</v>
      </c>
      <c r="AI22" s="47">
        <v>0</v>
      </c>
      <c r="AJ22" s="47">
        <v>0</v>
      </c>
      <c r="AK22" s="47">
        <v>0</v>
      </c>
      <c r="AL22" s="47">
        <v>0</v>
      </c>
      <c r="AM22" s="47">
        <v>0</v>
      </c>
      <c r="AN22" s="28">
        <f t="shared" si="4"/>
        <v>0</v>
      </c>
      <c r="AO22" s="28">
        <f t="shared" si="5"/>
        <v>0</v>
      </c>
      <c r="AP22" s="28">
        <f t="shared" si="6"/>
        <v>0</v>
      </c>
      <c r="AQ22" s="28">
        <f t="shared" si="7"/>
        <v>0</v>
      </c>
      <c r="AR22" s="28">
        <f t="shared" si="8"/>
        <v>6.5789473684210522</v>
      </c>
      <c r="AS22" s="28">
        <f t="shared" si="9"/>
        <v>6.5789473684210522</v>
      </c>
      <c r="AT22" s="28">
        <f t="shared" si="10"/>
        <v>0</v>
      </c>
      <c r="AU22" s="28">
        <f t="shared" si="11"/>
        <v>0</v>
      </c>
      <c r="AV22" s="28">
        <f t="shared" si="12"/>
        <v>0</v>
      </c>
      <c r="AW22" s="28">
        <f t="shared" si="13"/>
        <v>0</v>
      </c>
      <c r="AX22" s="28">
        <f t="shared" si="14"/>
        <v>13.157894736842104</v>
      </c>
    </row>
    <row r="23" spans="1:50" x14ac:dyDescent="0.35">
      <c r="A23" s="25" t="s">
        <v>69</v>
      </c>
      <c r="B23" s="25" t="s">
        <v>70</v>
      </c>
      <c r="C23" s="25" t="s">
        <v>99</v>
      </c>
      <c r="D23" s="25" t="s">
        <v>100</v>
      </c>
      <c r="E23" s="80">
        <v>4</v>
      </c>
      <c r="F23" s="32">
        <f t="shared" si="0"/>
        <v>85.526315789473685</v>
      </c>
      <c r="G23" s="34">
        <f t="shared" si="1"/>
        <v>6.5789473684210522</v>
      </c>
      <c r="H23" s="28">
        <f t="shared" si="2"/>
        <v>39.473684210526315</v>
      </c>
      <c r="I23" s="28">
        <f t="shared" si="3"/>
        <v>39.473684210526315</v>
      </c>
      <c r="J23" s="49">
        <v>0</v>
      </c>
      <c r="K23" s="47">
        <v>0</v>
      </c>
      <c r="L23" s="47">
        <v>0</v>
      </c>
      <c r="M23" s="47">
        <v>0</v>
      </c>
      <c r="N23" s="47">
        <v>6.5789473684210522</v>
      </c>
      <c r="O23" s="47">
        <v>0</v>
      </c>
      <c r="P23" s="47">
        <v>0</v>
      </c>
      <c r="Q23" s="47">
        <v>0</v>
      </c>
      <c r="R23" s="47">
        <v>0</v>
      </c>
      <c r="S23" s="48">
        <v>0</v>
      </c>
      <c r="T23" s="49">
        <v>0</v>
      </c>
      <c r="U23" s="47">
        <v>0</v>
      </c>
      <c r="V23" s="47">
        <v>6.5789473684210522</v>
      </c>
      <c r="W23" s="47">
        <v>6.5789473684210522</v>
      </c>
      <c r="X23" s="47">
        <v>13.157894736842104</v>
      </c>
      <c r="Y23" s="47">
        <v>13.157894736842104</v>
      </c>
      <c r="Z23" s="47">
        <v>0</v>
      </c>
      <c r="AA23" s="47">
        <v>0</v>
      </c>
      <c r="AB23" s="47">
        <v>0</v>
      </c>
      <c r="AC23" s="48">
        <v>0</v>
      </c>
      <c r="AD23" s="55">
        <v>0</v>
      </c>
      <c r="AE23" s="47">
        <v>0</v>
      </c>
      <c r="AF23" s="47">
        <v>6.5789473684210522</v>
      </c>
      <c r="AG23" s="47">
        <v>6.5789473684210522</v>
      </c>
      <c r="AH23" s="47">
        <v>13.157894736842104</v>
      </c>
      <c r="AI23" s="47">
        <v>13.157894736842104</v>
      </c>
      <c r="AJ23" s="47">
        <v>0</v>
      </c>
      <c r="AK23" s="47">
        <v>0</v>
      </c>
      <c r="AL23" s="47">
        <v>0</v>
      </c>
      <c r="AM23" s="47">
        <v>0</v>
      </c>
      <c r="AN23" s="28">
        <f t="shared" si="4"/>
        <v>0</v>
      </c>
      <c r="AO23" s="28">
        <f t="shared" si="5"/>
        <v>0</v>
      </c>
      <c r="AP23" s="28">
        <f t="shared" si="6"/>
        <v>13.157894736842104</v>
      </c>
      <c r="AQ23" s="28">
        <f t="shared" si="7"/>
        <v>13.157894736842104</v>
      </c>
      <c r="AR23" s="28">
        <f t="shared" si="8"/>
        <v>32.89473684210526</v>
      </c>
      <c r="AS23" s="28">
        <f t="shared" si="9"/>
        <v>26.315789473684209</v>
      </c>
      <c r="AT23" s="28">
        <f t="shared" si="10"/>
        <v>0</v>
      </c>
      <c r="AU23" s="28">
        <f t="shared" si="11"/>
        <v>0</v>
      </c>
      <c r="AV23" s="28">
        <f t="shared" si="12"/>
        <v>0</v>
      </c>
      <c r="AW23" s="28">
        <f t="shared" si="13"/>
        <v>0</v>
      </c>
      <c r="AX23" s="28">
        <f t="shared" si="14"/>
        <v>85.526315789473671</v>
      </c>
    </row>
    <row r="24" spans="1:50" x14ac:dyDescent="0.35">
      <c r="A24" s="25" t="s">
        <v>69</v>
      </c>
      <c r="B24" s="25" t="s">
        <v>70</v>
      </c>
      <c r="C24" s="25" t="s">
        <v>101</v>
      </c>
      <c r="D24" s="25" t="s">
        <v>102</v>
      </c>
      <c r="E24" s="80">
        <v>4</v>
      </c>
      <c r="F24" s="32">
        <f t="shared" si="0"/>
        <v>0</v>
      </c>
      <c r="G24" s="34">
        <f t="shared" si="1"/>
        <v>0</v>
      </c>
      <c r="H24" s="28">
        <f t="shared" si="2"/>
        <v>0</v>
      </c>
      <c r="I24" s="28">
        <f t="shared" si="3"/>
        <v>0</v>
      </c>
      <c r="J24" s="49">
        <v>0</v>
      </c>
      <c r="K24" s="47">
        <v>0</v>
      </c>
      <c r="L24" s="47">
        <v>0</v>
      </c>
      <c r="M24" s="47">
        <v>0</v>
      </c>
      <c r="N24" s="47">
        <v>0</v>
      </c>
      <c r="O24" s="47">
        <v>0</v>
      </c>
      <c r="P24" s="47">
        <v>0</v>
      </c>
      <c r="Q24" s="47">
        <v>0</v>
      </c>
      <c r="R24" s="47">
        <v>0</v>
      </c>
      <c r="S24" s="48">
        <v>0</v>
      </c>
      <c r="T24" s="49">
        <v>0</v>
      </c>
      <c r="U24" s="47">
        <v>0</v>
      </c>
      <c r="V24" s="47">
        <v>0</v>
      </c>
      <c r="W24" s="47">
        <v>0</v>
      </c>
      <c r="X24" s="47">
        <v>0</v>
      </c>
      <c r="Y24" s="47">
        <v>0</v>
      </c>
      <c r="Z24" s="47">
        <v>0</v>
      </c>
      <c r="AA24" s="47">
        <v>0</v>
      </c>
      <c r="AB24" s="47">
        <v>0</v>
      </c>
      <c r="AC24" s="48">
        <v>0</v>
      </c>
      <c r="AD24" s="55">
        <v>0</v>
      </c>
      <c r="AE24" s="47">
        <v>0</v>
      </c>
      <c r="AF24" s="47">
        <v>0</v>
      </c>
      <c r="AG24" s="47">
        <v>0</v>
      </c>
      <c r="AH24" s="47">
        <v>0</v>
      </c>
      <c r="AI24" s="47">
        <v>0</v>
      </c>
      <c r="AJ24" s="47">
        <v>0</v>
      </c>
      <c r="AK24" s="47">
        <v>0</v>
      </c>
      <c r="AL24" s="47">
        <v>0</v>
      </c>
      <c r="AM24" s="47">
        <v>0</v>
      </c>
      <c r="AN24" s="28">
        <f t="shared" si="4"/>
        <v>0</v>
      </c>
      <c r="AO24" s="28">
        <f t="shared" si="5"/>
        <v>0</v>
      </c>
      <c r="AP24" s="28">
        <f t="shared" si="6"/>
        <v>0</v>
      </c>
      <c r="AQ24" s="28">
        <f t="shared" si="7"/>
        <v>0</v>
      </c>
      <c r="AR24" s="28">
        <f t="shared" si="8"/>
        <v>0</v>
      </c>
      <c r="AS24" s="28">
        <f t="shared" si="9"/>
        <v>0</v>
      </c>
      <c r="AT24" s="28">
        <f t="shared" si="10"/>
        <v>0</v>
      </c>
      <c r="AU24" s="28">
        <f t="shared" si="11"/>
        <v>0</v>
      </c>
      <c r="AV24" s="28">
        <f t="shared" si="12"/>
        <v>0</v>
      </c>
      <c r="AW24" s="28">
        <f t="shared" si="13"/>
        <v>0</v>
      </c>
      <c r="AX24" s="28">
        <f t="shared" si="14"/>
        <v>0</v>
      </c>
    </row>
    <row r="25" spans="1:50" x14ac:dyDescent="0.35">
      <c r="A25" s="25" t="s">
        <v>69</v>
      </c>
      <c r="B25" s="25" t="s">
        <v>70</v>
      </c>
      <c r="C25" s="25" t="s">
        <v>103</v>
      </c>
      <c r="D25" s="25" t="s">
        <v>104</v>
      </c>
      <c r="E25" s="80">
        <v>1</v>
      </c>
      <c r="F25" s="32">
        <f t="shared" si="0"/>
        <v>0</v>
      </c>
      <c r="G25" s="34">
        <f t="shared" si="1"/>
        <v>0</v>
      </c>
      <c r="H25" s="28">
        <f t="shared" si="2"/>
        <v>0</v>
      </c>
      <c r="I25" s="28">
        <f t="shared" si="3"/>
        <v>0</v>
      </c>
      <c r="J25" s="49">
        <v>0</v>
      </c>
      <c r="K25" s="47">
        <v>0</v>
      </c>
      <c r="L25" s="47">
        <v>0</v>
      </c>
      <c r="M25" s="47">
        <v>0</v>
      </c>
      <c r="N25" s="47">
        <v>0</v>
      </c>
      <c r="O25" s="47">
        <v>0</v>
      </c>
      <c r="P25" s="47">
        <v>0</v>
      </c>
      <c r="Q25" s="47">
        <v>0</v>
      </c>
      <c r="R25" s="47">
        <v>0</v>
      </c>
      <c r="S25" s="48">
        <v>0</v>
      </c>
      <c r="T25" s="49">
        <v>0</v>
      </c>
      <c r="U25" s="47">
        <v>0</v>
      </c>
      <c r="V25" s="47">
        <v>0</v>
      </c>
      <c r="W25" s="47">
        <v>0</v>
      </c>
      <c r="X25" s="47">
        <v>0</v>
      </c>
      <c r="Y25" s="47">
        <v>0</v>
      </c>
      <c r="Z25" s="47">
        <v>0</v>
      </c>
      <c r="AA25" s="47">
        <v>0</v>
      </c>
      <c r="AB25" s="47">
        <v>0</v>
      </c>
      <c r="AC25" s="48">
        <v>0</v>
      </c>
      <c r="AD25" s="55">
        <v>0</v>
      </c>
      <c r="AE25" s="47">
        <v>0</v>
      </c>
      <c r="AF25" s="47">
        <v>0</v>
      </c>
      <c r="AG25" s="47">
        <v>0</v>
      </c>
      <c r="AH25" s="47">
        <v>0</v>
      </c>
      <c r="AI25" s="47">
        <v>0</v>
      </c>
      <c r="AJ25" s="47">
        <v>0</v>
      </c>
      <c r="AK25" s="47">
        <v>0</v>
      </c>
      <c r="AL25" s="47">
        <v>0</v>
      </c>
      <c r="AM25" s="47">
        <v>0</v>
      </c>
      <c r="AN25" s="28">
        <f t="shared" si="4"/>
        <v>0</v>
      </c>
      <c r="AO25" s="28">
        <f t="shared" si="5"/>
        <v>0</v>
      </c>
      <c r="AP25" s="28">
        <f t="shared" si="6"/>
        <v>0</v>
      </c>
      <c r="AQ25" s="28">
        <f t="shared" si="7"/>
        <v>0</v>
      </c>
      <c r="AR25" s="28">
        <f t="shared" si="8"/>
        <v>0</v>
      </c>
      <c r="AS25" s="28">
        <f t="shared" si="9"/>
        <v>0</v>
      </c>
      <c r="AT25" s="28">
        <f t="shared" si="10"/>
        <v>0</v>
      </c>
      <c r="AU25" s="28">
        <f t="shared" si="11"/>
        <v>0</v>
      </c>
      <c r="AV25" s="28">
        <f t="shared" si="12"/>
        <v>0</v>
      </c>
      <c r="AW25" s="28">
        <f t="shared" si="13"/>
        <v>0</v>
      </c>
      <c r="AX25" s="28">
        <f t="shared" si="14"/>
        <v>0</v>
      </c>
    </row>
    <row r="26" spans="1:50" x14ac:dyDescent="0.35">
      <c r="A26" s="25" t="s">
        <v>69</v>
      </c>
      <c r="B26" s="25" t="s">
        <v>70</v>
      </c>
      <c r="C26" s="25" t="s">
        <v>105</v>
      </c>
      <c r="D26" s="25" t="s">
        <v>106</v>
      </c>
      <c r="E26" s="80">
        <v>2</v>
      </c>
      <c r="F26" s="32">
        <f t="shared" si="0"/>
        <v>0</v>
      </c>
      <c r="G26" s="34">
        <f t="shared" si="1"/>
        <v>0</v>
      </c>
      <c r="H26" s="28">
        <f t="shared" si="2"/>
        <v>0</v>
      </c>
      <c r="I26" s="28">
        <f t="shared" si="3"/>
        <v>0</v>
      </c>
      <c r="J26" s="49">
        <v>0</v>
      </c>
      <c r="K26" s="47">
        <v>0</v>
      </c>
      <c r="L26" s="47">
        <v>0</v>
      </c>
      <c r="M26" s="47">
        <v>0</v>
      </c>
      <c r="N26" s="47">
        <v>0</v>
      </c>
      <c r="O26" s="47">
        <v>0</v>
      </c>
      <c r="P26" s="47">
        <v>0</v>
      </c>
      <c r="Q26" s="47">
        <v>0</v>
      </c>
      <c r="R26" s="47">
        <v>0</v>
      </c>
      <c r="S26" s="48">
        <v>0</v>
      </c>
      <c r="T26" s="49">
        <v>0</v>
      </c>
      <c r="U26" s="47">
        <v>0</v>
      </c>
      <c r="V26" s="47">
        <v>0</v>
      </c>
      <c r="W26" s="47">
        <v>0</v>
      </c>
      <c r="X26" s="47">
        <v>0</v>
      </c>
      <c r="Y26" s="47">
        <v>0</v>
      </c>
      <c r="Z26" s="47">
        <v>0</v>
      </c>
      <c r="AA26" s="47">
        <v>0</v>
      </c>
      <c r="AB26" s="47">
        <v>0</v>
      </c>
      <c r="AC26" s="48">
        <v>0</v>
      </c>
      <c r="AD26" s="55">
        <v>0</v>
      </c>
      <c r="AE26" s="47">
        <v>0</v>
      </c>
      <c r="AF26" s="47">
        <v>0</v>
      </c>
      <c r="AG26" s="47">
        <v>0</v>
      </c>
      <c r="AH26" s="47">
        <v>0</v>
      </c>
      <c r="AI26" s="47">
        <v>0</v>
      </c>
      <c r="AJ26" s="47">
        <v>0</v>
      </c>
      <c r="AK26" s="47">
        <v>0</v>
      </c>
      <c r="AL26" s="47">
        <v>0</v>
      </c>
      <c r="AM26" s="47">
        <v>0</v>
      </c>
      <c r="AN26" s="28">
        <f t="shared" si="4"/>
        <v>0</v>
      </c>
      <c r="AO26" s="28">
        <f t="shared" si="5"/>
        <v>0</v>
      </c>
      <c r="AP26" s="28">
        <f t="shared" si="6"/>
        <v>0</v>
      </c>
      <c r="AQ26" s="28">
        <f t="shared" si="7"/>
        <v>0</v>
      </c>
      <c r="AR26" s="28">
        <f t="shared" si="8"/>
        <v>0</v>
      </c>
      <c r="AS26" s="28">
        <f t="shared" si="9"/>
        <v>0</v>
      </c>
      <c r="AT26" s="28">
        <f t="shared" si="10"/>
        <v>0</v>
      </c>
      <c r="AU26" s="28">
        <f t="shared" si="11"/>
        <v>0</v>
      </c>
      <c r="AV26" s="28">
        <f t="shared" si="12"/>
        <v>0</v>
      </c>
      <c r="AW26" s="28">
        <f t="shared" si="13"/>
        <v>0</v>
      </c>
      <c r="AX26" s="28">
        <f t="shared" si="14"/>
        <v>0</v>
      </c>
    </row>
    <row r="27" spans="1:50" x14ac:dyDescent="0.35">
      <c r="A27" s="25" t="s">
        <v>69</v>
      </c>
      <c r="B27" s="25" t="s">
        <v>70</v>
      </c>
      <c r="C27" s="25" t="s">
        <v>107</v>
      </c>
      <c r="D27" s="25" t="s">
        <v>108</v>
      </c>
      <c r="E27" s="80">
        <v>1</v>
      </c>
      <c r="F27" s="32">
        <f t="shared" si="0"/>
        <v>0</v>
      </c>
      <c r="G27" s="34">
        <f t="shared" si="1"/>
        <v>0</v>
      </c>
      <c r="H27" s="28">
        <f t="shared" si="2"/>
        <v>0</v>
      </c>
      <c r="I27" s="28">
        <f t="shared" si="3"/>
        <v>0</v>
      </c>
      <c r="J27" s="49">
        <v>0</v>
      </c>
      <c r="K27" s="47">
        <v>0</v>
      </c>
      <c r="L27" s="47">
        <v>0</v>
      </c>
      <c r="M27" s="47">
        <v>0</v>
      </c>
      <c r="N27" s="47">
        <v>0</v>
      </c>
      <c r="O27" s="47">
        <v>0</v>
      </c>
      <c r="P27" s="47">
        <v>0</v>
      </c>
      <c r="Q27" s="47">
        <v>0</v>
      </c>
      <c r="R27" s="47">
        <v>0</v>
      </c>
      <c r="S27" s="48">
        <v>0</v>
      </c>
      <c r="T27" s="49">
        <v>0</v>
      </c>
      <c r="U27" s="47">
        <v>0</v>
      </c>
      <c r="V27" s="47">
        <v>0</v>
      </c>
      <c r="W27" s="47">
        <v>0</v>
      </c>
      <c r="X27" s="47">
        <v>0</v>
      </c>
      <c r="Y27" s="47">
        <v>0</v>
      </c>
      <c r="Z27" s="47">
        <v>0</v>
      </c>
      <c r="AA27" s="47">
        <v>0</v>
      </c>
      <c r="AB27" s="47">
        <v>0</v>
      </c>
      <c r="AC27" s="48">
        <v>0</v>
      </c>
      <c r="AD27" s="55">
        <v>0</v>
      </c>
      <c r="AE27" s="47">
        <v>0</v>
      </c>
      <c r="AF27" s="47">
        <v>0</v>
      </c>
      <c r="AG27" s="47">
        <v>0</v>
      </c>
      <c r="AH27" s="47">
        <v>0</v>
      </c>
      <c r="AI27" s="47">
        <v>0</v>
      </c>
      <c r="AJ27" s="47">
        <v>0</v>
      </c>
      <c r="AK27" s="47">
        <v>0</v>
      </c>
      <c r="AL27" s="47">
        <v>0</v>
      </c>
      <c r="AM27" s="47">
        <v>0</v>
      </c>
      <c r="AN27" s="28">
        <f t="shared" si="4"/>
        <v>0</v>
      </c>
      <c r="AO27" s="28">
        <f t="shared" si="5"/>
        <v>0</v>
      </c>
      <c r="AP27" s="28">
        <f t="shared" si="6"/>
        <v>0</v>
      </c>
      <c r="AQ27" s="28">
        <f t="shared" si="7"/>
        <v>0</v>
      </c>
      <c r="AR27" s="28">
        <f t="shared" si="8"/>
        <v>0</v>
      </c>
      <c r="AS27" s="28">
        <f t="shared" si="9"/>
        <v>0</v>
      </c>
      <c r="AT27" s="28">
        <f t="shared" si="10"/>
        <v>0</v>
      </c>
      <c r="AU27" s="28">
        <f t="shared" si="11"/>
        <v>0</v>
      </c>
      <c r="AV27" s="28">
        <f t="shared" si="12"/>
        <v>0</v>
      </c>
      <c r="AW27" s="28">
        <f t="shared" si="13"/>
        <v>0</v>
      </c>
      <c r="AX27" s="28">
        <f t="shared" si="14"/>
        <v>0</v>
      </c>
    </row>
    <row r="28" spans="1:50" x14ac:dyDescent="0.35">
      <c r="A28" s="25" t="s">
        <v>69</v>
      </c>
      <c r="B28" s="25" t="s">
        <v>70</v>
      </c>
      <c r="C28" s="25" t="s">
        <v>109</v>
      </c>
      <c r="D28" s="25" t="s">
        <v>110</v>
      </c>
      <c r="E28" s="80">
        <v>3</v>
      </c>
      <c r="F28" s="32">
        <f t="shared" si="0"/>
        <v>177.63157894736838</v>
      </c>
      <c r="G28" s="34">
        <f t="shared" si="1"/>
        <v>26.315789473684209</v>
      </c>
      <c r="H28" s="28">
        <f t="shared" si="2"/>
        <v>85.526315789473671</v>
      </c>
      <c r="I28" s="28">
        <f t="shared" si="3"/>
        <v>65.78947368421052</v>
      </c>
      <c r="J28" s="49">
        <v>0</v>
      </c>
      <c r="K28" s="47">
        <v>0</v>
      </c>
      <c r="L28" s="47">
        <v>6.5789473684210522</v>
      </c>
      <c r="M28" s="47">
        <v>6.5789473684210522</v>
      </c>
      <c r="N28" s="47">
        <v>6.5789473684210522</v>
      </c>
      <c r="O28" s="47">
        <v>6.5789473684210522</v>
      </c>
      <c r="P28" s="47">
        <v>0</v>
      </c>
      <c r="Q28" s="47">
        <v>0</v>
      </c>
      <c r="R28" s="47">
        <v>0</v>
      </c>
      <c r="S28" s="48">
        <v>0</v>
      </c>
      <c r="T28" s="49">
        <v>6.5789473684210522</v>
      </c>
      <c r="U28" s="47">
        <v>6.5789473684210522</v>
      </c>
      <c r="V28" s="47">
        <v>13.157894736842104</v>
      </c>
      <c r="W28" s="47">
        <v>13.157894736842104</v>
      </c>
      <c r="X28" s="47">
        <v>26.315789473684209</v>
      </c>
      <c r="Y28" s="47">
        <v>19.736842105263158</v>
      </c>
      <c r="Z28" s="47">
        <v>0</v>
      </c>
      <c r="AA28" s="47">
        <v>0</v>
      </c>
      <c r="AB28" s="47">
        <v>0</v>
      </c>
      <c r="AC28" s="48">
        <v>0</v>
      </c>
      <c r="AD28" s="55">
        <v>0</v>
      </c>
      <c r="AE28" s="47">
        <v>0</v>
      </c>
      <c r="AF28" s="47">
        <v>13.157894736842104</v>
      </c>
      <c r="AG28" s="47">
        <v>13.157894736842104</v>
      </c>
      <c r="AH28" s="47">
        <v>19.736842105263158</v>
      </c>
      <c r="AI28" s="47">
        <v>19.736842105263158</v>
      </c>
      <c r="AJ28" s="47">
        <v>0</v>
      </c>
      <c r="AK28" s="47">
        <v>0</v>
      </c>
      <c r="AL28" s="47">
        <v>0</v>
      </c>
      <c r="AM28" s="47">
        <v>0</v>
      </c>
      <c r="AN28" s="28">
        <f t="shared" si="4"/>
        <v>6.5789473684210522</v>
      </c>
      <c r="AO28" s="28">
        <f t="shared" si="5"/>
        <v>6.5789473684210522</v>
      </c>
      <c r="AP28" s="28">
        <f t="shared" si="6"/>
        <v>32.89473684210526</v>
      </c>
      <c r="AQ28" s="28">
        <f t="shared" si="7"/>
        <v>32.89473684210526</v>
      </c>
      <c r="AR28" s="28">
        <f t="shared" si="8"/>
        <v>52.631578947368418</v>
      </c>
      <c r="AS28" s="28">
        <f t="shared" si="9"/>
        <v>46.05263157894737</v>
      </c>
      <c r="AT28" s="28">
        <f t="shared" si="10"/>
        <v>0</v>
      </c>
      <c r="AU28" s="28">
        <f t="shared" si="11"/>
        <v>0</v>
      </c>
      <c r="AV28" s="28">
        <f t="shared" si="12"/>
        <v>0</v>
      </c>
      <c r="AW28" s="28">
        <f t="shared" si="13"/>
        <v>0</v>
      </c>
      <c r="AX28" s="28">
        <f t="shared" si="14"/>
        <v>177.63157894736841</v>
      </c>
    </row>
    <row r="29" spans="1:50" x14ac:dyDescent="0.35">
      <c r="A29" s="25" t="s">
        <v>69</v>
      </c>
      <c r="B29" s="25" t="s">
        <v>70</v>
      </c>
      <c r="C29" s="25" t="s">
        <v>111</v>
      </c>
      <c r="D29" s="25" t="s">
        <v>112</v>
      </c>
      <c r="E29" s="80">
        <v>4</v>
      </c>
      <c r="F29" s="32">
        <f t="shared" si="0"/>
        <v>184.21052631578945</v>
      </c>
      <c r="G29" s="34">
        <f t="shared" si="1"/>
        <v>26.315789473684209</v>
      </c>
      <c r="H29" s="28">
        <f t="shared" si="2"/>
        <v>92.105263157894726</v>
      </c>
      <c r="I29" s="28">
        <f t="shared" si="3"/>
        <v>65.78947368421052</v>
      </c>
      <c r="J29" s="49">
        <v>0</v>
      </c>
      <c r="K29" s="47">
        <v>0</v>
      </c>
      <c r="L29" s="47">
        <v>6.5789473684210522</v>
      </c>
      <c r="M29" s="47">
        <v>6.5789473684210522</v>
      </c>
      <c r="N29" s="47">
        <v>6.5789473684210522</v>
      </c>
      <c r="O29" s="47">
        <v>6.5789473684210522</v>
      </c>
      <c r="P29" s="47">
        <v>0</v>
      </c>
      <c r="Q29" s="47">
        <v>0</v>
      </c>
      <c r="R29" s="47">
        <v>0</v>
      </c>
      <c r="S29" s="48">
        <v>0</v>
      </c>
      <c r="T29" s="49">
        <v>6.5789473684210522</v>
      </c>
      <c r="U29" s="47">
        <v>6.5789473684210522</v>
      </c>
      <c r="V29" s="47">
        <v>13.157894736842104</v>
      </c>
      <c r="W29" s="47">
        <v>13.157894736842104</v>
      </c>
      <c r="X29" s="47">
        <v>26.315789473684209</v>
      </c>
      <c r="Y29" s="47">
        <v>26.315789473684209</v>
      </c>
      <c r="Z29" s="47">
        <v>0</v>
      </c>
      <c r="AA29" s="47">
        <v>0</v>
      </c>
      <c r="AB29" s="47">
        <v>0</v>
      </c>
      <c r="AC29" s="48">
        <v>0</v>
      </c>
      <c r="AD29" s="55">
        <v>0</v>
      </c>
      <c r="AE29" s="47">
        <v>0</v>
      </c>
      <c r="AF29" s="47">
        <v>13.157894736842104</v>
      </c>
      <c r="AG29" s="47">
        <v>13.157894736842104</v>
      </c>
      <c r="AH29" s="47">
        <v>19.736842105263158</v>
      </c>
      <c r="AI29" s="47">
        <v>19.736842105263158</v>
      </c>
      <c r="AJ29" s="47">
        <v>0</v>
      </c>
      <c r="AK29" s="47">
        <v>0</v>
      </c>
      <c r="AL29" s="47">
        <v>0</v>
      </c>
      <c r="AM29" s="47">
        <v>0</v>
      </c>
      <c r="AN29" s="28">
        <f t="shared" si="4"/>
        <v>6.5789473684210522</v>
      </c>
      <c r="AO29" s="28">
        <f t="shared" si="5"/>
        <v>6.5789473684210522</v>
      </c>
      <c r="AP29" s="28">
        <f t="shared" si="6"/>
        <v>32.89473684210526</v>
      </c>
      <c r="AQ29" s="28">
        <f t="shared" si="7"/>
        <v>32.89473684210526</v>
      </c>
      <c r="AR29" s="28">
        <f t="shared" si="8"/>
        <v>52.631578947368418</v>
      </c>
      <c r="AS29" s="28">
        <f t="shared" si="9"/>
        <v>52.631578947368418</v>
      </c>
      <c r="AT29" s="28">
        <f t="shared" si="10"/>
        <v>0</v>
      </c>
      <c r="AU29" s="28">
        <f t="shared" si="11"/>
        <v>0</v>
      </c>
      <c r="AV29" s="28">
        <f t="shared" si="12"/>
        <v>0</v>
      </c>
      <c r="AW29" s="28">
        <f t="shared" si="13"/>
        <v>0</v>
      </c>
      <c r="AX29" s="28">
        <f t="shared" si="14"/>
        <v>184.21052631578945</v>
      </c>
    </row>
    <row r="30" spans="1:50" x14ac:dyDescent="0.35">
      <c r="A30" s="25" t="s">
        <v>113</v>
      </c>
      <c r="B30" s="25" t="s">
        <v>114</v>
      </c>
      <c r="C30" s="25" t="s">
        <v>115</v>
      </c>
      <c r="D30" s="25" t="s">
        <v>116</v>
      </c>
      <c r="E30" s="80">
        <v>0</v>
      </c>
      <c r="F30" s="32">
        <f t="shared" si="0"/>
        <v>0</v>
      </c>
      <c r="G30" s="34">
        <f t="shared" si="1"/>
        <v>0</v>
      </c>
      <c r="H30" s="28">
        <f t="shared" si="2"/>
        <v>0</v>
      </c>
      <c r="I30" s="28">
        <f t="shared" si="3"/>
        <v>0</v>
      </c>
      <c r="J30" s="49">
        <v>0</v>
      </c>
      <c r="K30" s="47">
        <v>0</v>
      </c>
      <c r="L30" s="47">
        <v>0</v>
      </c>
      <c r="M30" s="47">
        <v>0</v>
      </c>
      <c r="N30" s="47">
        <v>0</v>
      </c>
      <c r="O30" s="47">
        <v>0</v>
      </c>
      <c r="P30" s="47">
        <v>0</v>
      </c>
      <c r="Q30" s="47">
        <v>0</v>
      </c>
      <c r="R30" s="47">
        <v>0</v>
      </c>
      <c r="S30" s="48">
        <v>0</v>
      </c>
      <c r="T30" s="49">
        <v>0</v>
      </c>
      <c r="U30" s="47">
        <v>0</v>
      </c>
      <c r="V30" s="47">
        <v>0</v>
      </c>
      <c r="W30" s="47">
        <v>0</v>
      </c>
      <c r="X30" s="47">
        <v>0</v>
      </c>
      <c r="Y30" s="47">
        <v>0</v>
      </c>
      <c r="Z30" s="47">
        <v>0</v>
      </c>
      <c r="AA30" s="47">
        <v>0</v>
      </c>
      <c r="AB30" s="47">
        <v>0</v>
      </c>
      <c r="AC30" s="48">
        <v>0</v>
      </c>
      <c r="AD30" s="55">
        <v>0</v>
      </c>
      <c r="AE30" s="47">
        <v>0</v>
      </c>
      <c r="AF30" s="47">
        <v>0</v>
      </c>
      <c r="AG30" s="47">
        <v>0</v>
      </c>
      <c r="AH30" s="47">
        <v>0</v>
      </c>
      <c r="AI30" s="47">
        <v>0</v>
      </c>
      <c r="AJ30" s="47">
        <v>0</v>
      </c>
      <c r="AK30" s="47">
        <v>0</v>
      </c>
      <c r="AL30" s="47">
        <v>0</v>
      </c>
      <c r="AM30" s="47">
        <v>0</v>
      </c>
      <c r="AN30" s="28">
        <f t="shared" si="4"/>
        <v>0</v>
      </c>
      <c r="AO30" s="28">
        <f t="shared" si="5"/>
        <v>0</v>
      </c>
      <c r="AP30" s="28">
        <f t="shared" si="6"/>
        <v>0</v>
      </c>
      <c r="AQ30" s="28">
        <f t="shared" si="7"/>
        <v>0</v>
      </c>
      <c r="AR30" s="28">
        <f t="shared" si="8"/>
        <v>0</v>
      </c>
      <c r="AS30" s="28">
        <f t="shared" si="9"/>
        <v>0</v>
      </c>
      <c r="AT30" s="28">
        <f t="shared" si="10"/>
        <v>0</v>
      </c>
      <c r="AU30" s="28">
        <f t="shared" si="11"/>
        <v>0</v>
      </c>
      <c r="AV30" s="28">
        <f t="shared" si="12"/>
        <v>0</v>
      </c>
      <c r="AW30" s="28">
        <f t="shared" si="13"/>
        <v>0</v>
      </c>
      <c r="AX30" s="28">
        <f t="shared" si="14"/>
        <v>0</v>
      </c>
    </row>
    <row r="31" spans="1:50" x14ac:dyDescent="0.35">
      <c r="A31" s="25" t="s">
        <v>113</v>
      </c>
      <c r="B31" s="25" t="s">
        <v>114</v>
      </c>
      <c r="C31" s="25" t="s">
        <v>117</v>
      </c>
      <c r="D31" s="25" t="s">
        <v>118</v>
      </c>
      <c r="E31" s="80">
        <v>3</v>
      </c>
      <c r="F31" s="32">
        <f t="shared" si="0"/>
        <v>98.68421052631578</v>
      </c>
      <c r="G31" s="34">
        <f t="shared" si="1"/>
        <v>59.210526315789473</v>
      </c>
      <c r="H31" s="28">
        <f t="shared" si="2"/>
        <v>13.157894736842104</v>
      </c>
      <c r="I31" s="28">
        <f t="shared" si="3"/>
        <v>26.315789473684209</v>
      </c>
      <c r="J31" s="49">
        <v>0</v>
      </c>
      <c r="K31" s="47">
        <v>0</v>
      </c>
      <c r="L31" s="47">
        <v>13.157894736842104</v>
      </c>
      <c r="M31" s="47">
        <v>13.157894736842104</v>
      </c>
      <c r="N31" s="47">
        <v>19.736842105263158</v>
      </c>
      <c r="O31" s="47">
        <v>13.157894736842104</v>
      </c>
      <c r="P31" s="47">
        <v>0</v>
      </c>
      <c r="Q31" s="47">
        <v>0</v>
      </c>
      <c r="R31" s="47">
        <v>0</v>
      </c>
      <c r="S31" s="48">
        <v>0</v>
      </c>
      <c r="T31" s="49">
        <v>0</v>
      </c>
      <c r="U31" s="47">
        <v>0</v>
      </c>
      <c r="V31" s="47">
        <v>0</v>
      </c>
      <c r="W31" s="47">
        <v>0</v>
      </c>
      <c r="X31" s="47">
        <v>6.5789473684210522</v>
      </c>
      <c r="Y31" s="47">
        <v>6.5789473684210522</v>
      </c>
      <c r="Z31" s="47">
        <v>0</v>
      </c>
      <c r="AA31" s="47">
        <v>0</v>
      </c>
      <c r="AB31" s="47">
        <v>0</v>
      </c>
      <c r="AC31" s="48">
        <v>0</v>
      </c>
      <c r="AD31" s="55">
        <v>0</v>
      </c>
      <c r="AE31" s="47">
        <v>0</v>
      </c>
      <c r="AF31" s="47">
        <v>6.5789473684210522</v>
      </c>
      <c r="AG31" s="47">
        <v>6.5789473684210522</v>
      </c>
      <c r="AH31" s="47">
        <v>6.5789473684210522</v>
      </c>
      <c r="AI31" s="47">
        <v>6.5789473684210522</v>
      </c>
      <c r="AJ31" s="47">
        <v>0</v>
      </c>
      <c r="AK31" s="47">
        <v>0</v>
      </c>
      <c r="AL31" s="47">
        <v>0</v>
      </c>
      <c r="AM31" s="47">
        <v>0</v>
      </c>
      <c r="AN31" s="28">
        <f t="shared" si="4"/>
        <v>0</v>
      </c>
      <c r="AO31" s="28">
        <f t="shared" si="5"/>
        <v>0</v>
      </c>
      <c r="AP31" s="28">
        <f t="shared" si="6"/>
        <v>19.736842105263158</v>
      </c>
      <c r="AQ31" s="28">
        <f t="shared" si="7"/>
        <v>19.736842105263158</v>
      </c>
      <c r="AR31" s="28">
        <f t="shared" si="8"/>
        <v>32.89473684210526</v>
      </c>
      <c r="AS31" s="28">
        <f t="shared" si="9"/>
        <v>26.315789473684209</v>
      </c>
      <c r="AT31" s="28">
        <f t="shared" si="10"/>
        <v>0</v>
      </c>
      <c r="AU31" s="28">
        <f t="shared" si="11"/>
        <v>0</v>
      </c>
      <c r="AV31" s="28">
        <f t="shared" si="12"/>
        <v>0</v>
      </c>
      <c r="AW31" s="28">
        <f t="shared" si="13"/>
        <v>0</v>
      </c>
      <c r="AX31" s="28">
        <f t="shared" si="14"/>
        <v>98.68421052631578</v>
      </c>
    </row>
    <row r="32" spans="1:50" x14ac:dyDescent="0.35">
      <c r="A32" s="25" t="s">
        <v>113</v>
      </c>
      <c r="B32" s="25" t="s">
        <v>114</v>
      </c>
      <c r="C32" s="25" t="s">
        <v>119</v>
      </c>
      <c r="D32" s="25" t="s">
        <v>120</v>
      </c>
      <c r="E32" s="80">
        <v>4</v>
      </c>
      <c r="F32" s="32">
        <f t="shared" si="0"/>
        <v>0</v>
      </c>
      <c r="G32" s="34">
        <f t="shared" si="1"/>
        <v>0</v>
      </c>
      <c r="H32" s="28">
        <f t="shared" si="2"/>
        <v>0</v>
      </c>
      <c r="I32" s="28">
        <f t="shared" si="3"/>
        <v>0</v>
      </c>
      <c r="J32" s="49">
        <v>0</v>
      </c>
      <c r="K32" s="47">
        <v>0</v>
      </c>
      <c r="L32" s="47">
        <v>0</v>
      </c>
      <c r="M32" s="47">
        <v>0</v>
      </c>
      <c r="N32" s="47">
        <v>0</v>
      </c>
      <c r="O32" s="47">
        <v>0</v>
      </c>
      <c r="P32" s="47">
        <v>0</v>
      </c>
      <c r="Q32" s="47">
        <v>0</v>
      </c>
      <c r="R32" s="47">
        <v>0</v>
      </c>
      <c r="S32" s="48">
        <v>0</v>
      </c>
      <c r="T32" s="49">
        <v>0</v>
      </c>
      <c r="U32" s="47">
        <v>0</v>
      </c>
      <c r="V32" s="47">
        <v>0</v>
      </c>
      <c r="W32" s="47">
        <v>0</v>
      </c>
      <c r="X32" s="47">
        <v>0</v>
      </c>
      <c r="Y32" s="47">
        <v>0</v>
      </c>
      <c r="Z32" s="47">
        <v>0</v>
      </c>
      <c r="AA32" s="47">
        <v>0</v>
      </c>
      <c r="AB32" s="47">
        <v>0</v>
      </c>
      <c r="AC32" s="48">
        <v>0</v>
      </c>
      <c r="AD32" s="55">
        <v>0</v>
      </c>
      <c r="AE32" s="47">
        <v>0</v>
      </c>
      <c r="AF32" s="47">
        <v>0</v>
      </c>
      <c r="AG32" s="47">
        <v>0</v>
      </c>
      <c r="AH32" s="47">
        <v>0</v>
      </c>
      <c r="AI32" s="47">
        <v>0</v>
      </c>
      <c r="AJ32" s="47">
        <v>0</v>
      </c>
      <c r="AK32" s="47">
        <v>0</v>
      </c>
      <c r="AL32" s="47">
        <v>0</v>
      </c>
      <c r="AM32" s="47">
        <v>0</v>
      </c>
      <c r="AN32" s="28">
        <f t="shared" si="4"/>
        <v>0</v>
      </c>
      <c r="AO32" s="28">
        <f t="shared" si="5"/>
        <v>0</v>
      </c>
      <c r="AP32" s="28">
        <f t="shared" si="6"/>
        <v>0</v>
      </c>
      <c r="AQ32" s="28">
        <f t="shared" si="7"/>
        <v>0</v>
      </c>
      <c r="AR32" s="28">
        <f t="shared" si="8"/>
        <v>0</v>
      </c>
      <c r="AS32" s="28">
        <f t="shared" si="9"/>
        <v>0</v>
      </c>
      <c r="AT32" s="28">
        <f t="shared" si="10"/>
        <v>0</v>
      </c>
      <c r="AU32" s="28">
        <f t="shared" si="11"/>
        <v>0</v>
      </c>
      <c r="AV32" s="28">
        <f t="shared" si="12"/>
        <v>0</v>
      </c>
      <c r="AW32" s="28">
        <f t="shared" si="13"/>
        <v>0</v>
      </c>
      <c r="AX32" s="28">
        <f t="shared" si="14"/>
        <v>0</v>
      </c>
    </row>
    <row r="33" spans="1:50" x14ac:dyDescent="0.35">
      <c r="A33" s="25" t="s">
        <v>113</v>
      </c>
      <c r="B33" s="25" t="s">
        <v>114</v>
      </c>
      <c r="C33" s="25" t="s">
        <v>121</v>
      </c>
      <c r="D33" s="25" t="s">
        <v>122</v>
      </c>
      <c r="E33" s="80">
        <v>2</v>
      </c>
      <c r="F33" s="32">
        <f t="shared" si="0"/>
        <v>0</v>
      </c>
      <c r="G33" s="34">
        <f t="shared" si="1"/>
        <v>0</v>
      </c>
      <c r="H33" s="28">
        <f t="shared" si="2"/>
        <v>0</v>
      </c>
      <c r="I33" s="28">
        <f t="shared" si="3"/>
        <v>0</v>
      </c>
      <c r="J33" s="49">
        <v>0</v>
      </c>
      <c r="K33" s="47">
        <v>0</v>
      </c>
      <c r="L33" s="47">
        <v>0</v>
      </c>
      <c r="M33" s="47">
        <v>0</v>
      </c>
      <c r="N33" s="47">
        <v>0</v>
      </c>
      <c r="O33" s="47">
        <v>0</v>
      </c>
      <c r="P33" s="47">
        <v>0</v>
      </c>
      <c r="Q33" s="47">
        <v>0</v>
      </c>
      <c r="R33" s="47">
        <v>0</v>
      </c>
      <c r="S33" s="48">
        <v>0</v>
      </c>
      <c r="T33" s="49">
        <v>0</v>
      </c>
      <c r="U33" s="47">
        <v>0</v>
      </c>
      <c r="V33" s="47">
        <v>0</v>
      </c>
      <c r="W33" s="47">
        <v>0</v>
      </c>
      <c r="X33" s="47">
        <v>0</v>
      </c>
      <c r="Y33" s="47">
        <v>0</v>
      </c>
      <c r="Z33" s="47">
        <v>0</v>
      </c>
      <c r="AA33" s="47">
        <v>0</v>
      </c>
      <c r="AB33" s="47">
        <v>0</v>
      </c>
      <c r="AC33" s="48">
        <v>0</v>
      </c>
      <c r="AD33" s="55">
        <v>0</v>
      </c>
      <c r="AE33" s="47">
        <v>0</v>
      </c>
      <c r="AF33" s="47">
        <v>0</v>
      </c>
      <c r="AG33" s="47">
        <v>0</v>
      </c>
      <c r="AH33" s="47">
        <v>0</v>
      </c>
      <c r="AI33" s="47">
        <v>0</v>
      </c>
      <c r="AJ33" s="47">
        <v>0</v>
      </c>
      <c r="AK33" s="47">
        <v>0</v>
      </c>
      <c r="AL33" s="47">
        <v>0</v>
      </c>
      <c r="AM33" s="47">
        <v>0</v>
      </c>
      <c r="AN33" s="28">
        <f t="shared" si="4"/>
        <v>0</v>
      </c>
      <c r="AO33" s="28">
        <f t="shared" si="5"/>
        <v>0</v>
      </c>
      <c r="AP33" s="28">
        <f t="shared" si="6"/>
        <v>0</v>
      </c>
      <c r="AQ33" s="28">
        <f t="shared" si="7"/>
        <v>0</v>
      </c>
      <c r="AR33" s="28">
        <f t="shared" si="8"/>
        <v>0</v>
      </c>
      <c r="AS33" s="28">
        <f t="shared" si="9"/>
        <v>0</v>
      </c>
      <c r="AT33" s="28">
        <f t="shared" si="10"/>
        <v>0</v>
      </c>
      <c r="AU33" s="28">
        <f t="shared" si="11"/>
        <v>0</v>
      </c>
      <c r="AV33" s="28">
        <f t="shared" si="12"/>
        <v>0</v>
      </c>
      <c r="AW33" s="28">
        <f t="shared" si="13"/>
        <v>0</v>
      </c>
      <c r="AX33" s="28">
        <f t="shared" si="14"/>
        <v>0</v>
      </c>
    </row>
    <row r="34" spans="1:50" x14ac:dyDescent="0.35">
      <c r="A34" s="25" t="s">
        <v>113</v>
      </c>
      <c r="B34" s="25" t="s">
        <v>114</v>
      </c>
      <c r="C34" s="25" t="s">
        <v>123</v>
      </c>
      <c r="D34" s="25" t="s">
        <v>124</v>
      </c>
      <c r="E34" s="80">
        <v>2</v>
      </c>
      <c r="F34" s="32">
        <f t="shared" si="0"/>
        <v>0</v>
      </c>
      <c r="G34" s="34">
        <f t="shared" si="1"/>
        <v>0</v>
      </c>
      <c r="H34" s="28">
        <f t="shared" si="2"/>
        <v>0</v>
      </c>
      <c r="I34" s="28">
        <f t="shared" si="3"/>
        <v>0</v>
      </c>
      <c r="J34" s="49">
        <v>0</v>
      </c>
      <c r="K34" s="47">
        <v>0</v>
      </c>
      <c r="L34" s="47">
        <v>0</v>
      </c>
      <c r="M34" s="47">
        <v>0</v>
      </c>
      <c r="N34" s="47">
        <v>0</v>
      </c>
      <c r="O34" s="47">
        <v>0</v>
      </c>
      <c r="P34" s="47">
        <v>0</v>
      </c>
      <c r="Q34" s="47">
        <v>0</v>
      </c>
      <c r="R34" s="47">
        <v>0</v>
      </c>
      <c r="S34" s="48">
        <v>0</v>
      </c>
      <c r="T34" s="49">
        <v>0</v>
      </c>
      <c r="U34" s="47">
        <v>0</v>
      </c>
      <c r="V34" s="47">
        <v>0</v>
      </c>
      <c r="W34" s="47">
        <v>0</v>
      </c>
      <c r="X34" s="47">
        <v>0</v>
      </c>
      <c r="Y34" s="47">
        <v>0</v>
      </c>
      <c r="Z34" s="47">
        <v>0</v>
      </c>
      <c r="AA34" s="47">
        <v>0</v>
      </c>
      <c r="AB34" s="47">
        <v>0</v>
      </c>
      <c r="AC34" s="48">
        <v>0</v>
      </c>
      <c r="AD34" s="55">
        <v>0</v>
      </c>
      <c r="AE34" s="47">
        <v>0</v>
      </c>
      <c r="AF34" s="47">
        <v>0</v>
      </c>
      <c r="AG34" s="47">
        <v>0</v>
      </c>
      <c r="AH34" s="47">
        <v>0</v>
      </c>
      <c r="AI34" s="47">
        <v>0</v>
      </c>
      <c r="AJ34" s="47">
        <v>0</v>
      </c>
      <c r="AK34" s="47">
        <v>0</v>
      </c>
      <c r="AL34" s="47">
        <v>0</v>
      </c>
      <c r="AM34" s="47">
        <v>0</v>
      </c>
      <c r="AN34" s="28">
        <f t="shared" si="4"/>
        <v>0</v>
      </c>
      <c r="AO34" s="28">
        <f t="shared" si="5"/>
        <v>0</v>
      </c>
      <c r="AP34" s="28">
        <f t="shared" si="6"/>
        <v>0</v>
      </c>
      <c r="AQ34" s="28">
        <f t="shared" si="7"/>
        <v>0</v>
      </c>
      <c r="AR34" s="28">
        <f t="shared" si="8"/>
        <v>0</v>
      </c>
      <c r="AS34" s="28">
        <f t="shared" si="9"/>
        <v>0</v>
      </c>
      <c r="AT34" s="28">
        <f t="shared" si="10"/>
        <v>0</v>
      </c>
      <c r="AU34" s="28">
        <f t="shared" si="11"/>
        <v>0</v>
      </c>
      <c r="AV34" s="28">
        <f t="shared" si="12"/>
        <v>0</v>
      </c>
      <c r="AW34" s="28">
        <f t="shared" si="13"/>
        <v>0</v>
      </c>
      <c r="AX34" s="28">
        <f t="shared" si="14"/>
        <v>0</v>
      </c>
    </row>
    <row r="35" spans="1:50" x14ac:dyDescent="0.35">
      <c r="A35" s="25" t="s">
        <v>113</v>
      </c>
      <c r="B35" s="25" t="s">
        <v>114</v>
      </c>
      <c r="C35" s="25" t="s">
        <v>125</v>
      </c>
      <c r="D35" s="25" t="s">
        <v>126</v>
      </c>
      <c r="E35" s="80">
        <v>2</v>
      </c>
      <c r="F35" s="32">
        <f t="shared" si="0"/>
        <v>0</v>
      </c>
      <c r="G35" s="34">
        <f t="shared" si="1"/>
        <v>0</v>
      </c>
      <c r="H35" s="28">
        <f t="shared" si="2"/>
        <v>0</v>
      </c>
      <c r="I35" s="28">
        <f t="shared" si="3"/>
        <v>0</v>
      </c>
      <c r="J35" s="49">
        <v>0</v>
      </c>
      <c r="K35" s="47">
        <v>0</v>
      </c>
      <c r="L35" s="47">
        <v>0</v>
      </c>
      <c r="M35" s="47">
        <v>0</v>
      </c>
      <c r="N35" s="47">
        <v>0</v>
      </c>
      <c r="O35" s="47">
        <v>0</v>
      </c>
      <c r="P35" s="47">
        <v>0</v>
      </c>
      <c r="Q35" s="47">
        <v>0</v>
      </c>
      <c r="R35" s="47">
        <v>0</v>
      </c>
      <c r="S35" s="48">
        <v>0</v>
      </c>
      <c r="T35" s="49">
        <v>0</v>
      </c>
      <c r="U35" s="47">
        <v>0</v>
      </c>
      <c r="V35" s="47">
        <v>0</v>
      </c>
      <c r="W35" s="47">
        <v>0</v>
      </c>
      <c r="X35" s="47">
        <v>0</v>
      </c>
      <c r="Y35" s="47">
        <v>0</v>
      </c>
      <c r="Z35" s="47">
        <v>0</v>
      </c>
      <c r="AA35" s="47">
        <v>0</v>
      </c>
      <c r="AB35" s="47">
        <v>0</v>
      </c>
      <c r="AC35" s="48">
        <v>0</v>
      </c>
      <c r="AD35" s="55">
        <v>0</v>
      </c>
      <c r="AE35" s="47">
        <v>0</v>
      </c>
      <c r="AF35" s="47">
        <v>0</v>
      </c>
      <c r="AG35" s="47">
        <v>0</v>
      </c>
      <c r="AH35" s="47">
        <v>0</v>
      </c>
      <c r="AI35" s="47">
        <v>0</v>
      </c>
      <c r="AJ35" s="47">
        <v>0</v>
      </c>
      <c r="AK35" s="47">
        <v>0</v>
      </c>
      <c r="AL35" s="47">
        <v>0</v>
      </c>
      <c r="AM35" s="47">
        <v>0</v>
      </c>
      <c r="AN35" s="28">
        <f t="shared" si="4"/>
        <v>0</v>
      </c>
      <c r="AO35" s="28">
        <f t="shared" si="5"/>
        <v>0</v>
      </c>
      <c r="AP35" s="28">
        <f t="shared" si="6"/>
        <v>0</v>
      </c>
      <c r="AQ35" s="28">
        <f t="shared" si="7"/>
        <v>0</v>
      </c>
      <c r="AR35" s="28">
        <f t="shared" si="8"/>
        <v>0</v>
      </c>
      <c r="AS35" s="28">
        <f t="shared" si="9"/>
        <v>0</v>
      </c>
      <c r="AT35" s="28">
        <f t="shared" si="10"/>
        <v>0</v>
      </c>
      <c r="AU35" s="28">
        <f t="shared" si="11"/>
        <v>0</v>
      </c>
      <c r="AV35" s="28">
        <f t="shared" si="12"/>
        <v>0</v>
      </c>
      <c r="AW35" s="28">
        <f t="shared" si="13"/>
        <v>0</v>
      </c>
      <c r="AX35" s="28">
        <f t="shared" si="14"/>
        <v>0</v>
      </c>
    </row>
    <row r="36" spans="1:50" x14ac:dyDescent="0.35">
      <c r="A36" s="25" t="s">
        <v>113</v>
      </c>
      <c r="B36" s="25" t="s">
        <v>114</v>
      </c>
      <c r="C36" s="25" t="s">
        <v>127</v>
      </c>
      <c r="D36" s="25" t="s">
        <v>128</v>
      </c>
      <c r="E36" s="80">
        <v>3</v>
      </c>
      <c r="F36" s="32">
        <f t="shared" si="0"/>
        <v>250</v>
      </c>
      <c r="G36" s="34">
        <f t="shared" si="1"/>
        <v>144.73684210526315</v>
      </c>
      <c r="H36" s="28">
        <f t="shared" si="2"/>
        <v>39.473684210526315</v>
      </c>
      <c r="I36" s="28">
        <f t="shared" si="3"/>
        <v>65.78947368421052</v>
      </c>
      <c r="J36" s="49">
        <v>6.5789473684210522</v>
      </c>
      <c r="K36" s="47">
        <v>6.5789473684210522</v>
      </c>
      <c r="L36" s="47">
        <v>26.315789473684209</v>
      </c>
      <c r="M36" s="47">
        <v>26.315789473684209</v>
      </c>
      <c r="N36" s="47">
        <v>39.473684210526315</v>
      </c>
      <c r="O36" s="47">
        <v>39.473684210526315</v>
      </c>
      <c r="P36" s="47">
        <v>0</v>
      </c>
      <c r="Q36" s="47">
        <v>0</v>
      </c>
      <c r="R36" s="47">
        <v>0</v>
      </c>
      <c r="S36" s="48">
        <v>0</v>
      </c>
      <c r="T36" s="49">
        <v>0</v>
      </c>
      <c r="U36" s="47">
        <v>0</v>
      </c>
      <c r="V36" s="47">
        <v>6.5789473684210522</v>
      </c>
      <c r="W36" s="47">
        <v>6.5789473684210522</v>
      </c>
      <c r="X36" s="47">
        <v>13.157894736842104</v>
      </c>
      <c r="Y36" s="47">
        <v>13.157894736842104</v>
      </c>
      <c r="Z36" s="47">
        <v>0</v>
      </c>
      <c r="AA36" s="47">
        <v>0</v>
      </c>
      <c r="AB36" s="47">
        <v>0</v>
      </c>
      <c r="AC36" s="48">
        <v>0</v>
      </c>
      <c r="AD36" s="55">
        <v>0</v>
      </c>
      <c r="AE36" s="47">
        <v>0</v>
      </c>
      <c r="AF36" s="47">
        <v>13.157894736842104</v>
      </c>
      <c r="AG36" s="47">
        <v>13.157894736842104</v>
      </c>
      <c r="AH36" s="47">
        <v>19.736842105263158</v>
      </c>
      <c r="AI36" s="47">
        <v>19.736842105263158</v>
      </c>
      <c r="AJ36" s="47">
        <v>0</v>
      </c>
      <c r="AK36" s="47">
        <v>0</v>
      </c>
      <c r="AL36" s="47">
        <v>0</v>
      </c>
      <c r="AM36" s="47">
        <v>0</v>
      </c>
      <c r="AN36" s="28">
        <f t="shared" si="4"/>
        <v>6.5789473684210522</v>
      </c>
      <c r="AO36" s="28">
        <f t="shared" si="5"/>
        <v>6.5789473684210522</v>
      </c>
      <c r="AP36" s="28">
        <f t="shared" si="6"/>
        <v>46.052631578947363</v>
      </c>
      <c r="AQ36" s="28">
        <f t="shared" si="7"/>
        <v>46.052631578947363</v>
      </c>
      <c r="AR36" s="28">
        <f t="shared" si="8"/>
        <v>72.368421052631575</v>
      </c>
      <c r="AS36" s="28">
        <f t="shared" si="9"/>
        <v>72.368421052631575</v>
      </c>
      <c r="AT36" s="28">
        <f t="shared" si="10"/>
        <v>0</v>
      </c>
      <c r="AU36" s="28">
        <f t="shared" si="11"/>
        <v>0</v>
      </c>
      <c r="AV36" s="28">
        <f t="shared" si="12"/>
        <v>0</v>
      </c>
      <c r="AW36" s="28">
        <f t="shared" si="13"/>
        <v>0</v>
      </c>
      <c r="AX36" s="28">
        <f t="shared" si="14"/>
        <v>249.99999999999994</v>
      </c>
    </row>
    <row r="37" spans="1:50" x14ac:dyDescent="0.35">
      <c r="A37" s="25" t="s">
        <v>113</v>
      </c>
      <c r="B37" s="25" t="s">
        <v>114</v>
      </c>
      <c r="C37" s="25" t="s">
        <v>129</v>
      </c>
      <c r="D37" s="25" t="s">
        <v>130</v>
      </c>
      <c r="E37" s="80">
        <v>4</v>
      </c>
      <c r="F37" s="32">
        <f t="shared" si="0"/>
        <v>0</v>
      </c>
      <c r="G37" s="34">
        <f t="shared" si="1"/>
        <v>0</v>
      </c>
      <c r="H37" s="28">
        <f t="shared" si="2"/>
        <v>0</v>
      </c>
      <c r="I37" s="28">
        <f t="shared" si="3"/>
        <v>0</v>
      </c>
      <c r="J37" s="49">
        <v>0</v>
      </c>
      <c r="K37" s="47">
        <v>0</v>
      </c>
      <c r="L37" s="47">
        <v>0</v>
      </c>
      <c r="M37" s="47">
        <v>0</v>
      </c>
      <c r="N37" s="47">
        <v>0</v>
      </c>
      <c r="O37" s="47">
        <v>0</v>
      </c>
      <c r="P37" s="47">
        <v>0</v>
      </c>
      <c r="Q37" s="47">
        <v>0</v>
      </c>
      <c r="R37" s="47">
        <v>0</v>
      </c>
      <c r="S37" s="48">
        <v>0</v>
      </c>
      <c r="T37" s="49">
        <v>0</v>
      </c>
      <c r="U37" s="47">
        <v>0</v>
      </c>
      <c r="V37" s="47">
        <v>0</v>
      </c>
      <c r="W37" s="47">
        <v>0</v>
      </c>
      <c r="X37" s="47">
        <v>0</v>
      </c>
      <c r="Y37" s="47">
        <v>0</v>
      </c>
      <c r="Z37" s="47">
        <v>0</v>
      </c>
      <c r="AA37" s="47">
        <v>0</v>
      </c>
      <c r="AB37" s="47">
        <v>0</v>
      </c>
      <c r="AC37" s="48">
        <v>0</v>
      </c>
      <c r="AD37" s="55">
        <v>0</v>
      </c>
      <c r="AE37" s="47">
        <v>0</v>
      </c>
      <c r="AF37" s="47">
        <v>0</v>
      </c>
      <c r="AG37" s="47">
        <v>0</v>
      </c>
      <c r="AH37" s="47">
        <v>0</v>
      </c>
      <c r="AI37" s="47">
        <v>0</v>
      </c>
      <c r="AJ37" s="47">
        <v>0</v>
      </c>
      <c r="AK37" s="47">
        <v>0</v>
      </c>
      <c r="AL37" s="47">
        <v>0</v>
      </c>
      <c r="AM37" s="47">
        <v>0</v>
      </c>
      <c r="AN37" s="28">
        <f t="shared" si="4"/>
        <v>0</v>
      </c>
      <c r="AO37" s="28">
        <f t="shared" si="5"/>
        <v>0</v>
      </c>
      <c r="AP37" s="28">
        <f t="shared" si="6"/>
        <v>0</v>
      </c>
      <c r="AQ37" s="28">
        <f t="shared" si="7"/>
        <v>0</v>
      </c>
      <c r="AR37" s="28">
        <f t="shared" si="8"/>
        <v>0</v>
      </c>
      <c r="AS37" s="28">
        <f t="shared" si="9"/>
        <v>0</v>
      </c>
      <c r="AT37" s="28">
        <f t="shared" si="10"/>
        <v>0</v>
      </c>
      <c r="AU37" s="28">
        <f t="shared" si="11"/>
        <v>0</v>
      </c>
      <c r="AV37" s="28">
        <f t="shared" si="12"/>
        <v>0</v>
      </c>
      <c r="AW37" s="28">
        <f t="shared" si="13"/>
        <v>0</v>
      </c>
      <c r="AX37" s="28">
        <f t="shared" si="14"/>
        <v>0</v>
      </c>
    </row>
    <row r="38" spans="1:50" x14ac:dyDescent="0.35">
      <c r="A38" s="25" t="s">
        <v>113</v>
      </c>
      <c r="B38" s="25" t="s">
        <v>114</v>
      </c>
      <c r="C38" s="25" t="s">
        <v>131</v>
      </c>
      <c r="D38" s="25" t="s">
        <v>132</v>
      </c>
      <c r="E38" s="80">
        <v>4</v>
      </c>
      <c r="F38" s="32">
        <f t="shared" si="0"/>
        <v>46.052631578947363</v>
      </c>
      <c r="G38" s="34">
        <f t="shared" si="1"/>
        <v>26.315789473684209</v>
      </c>
      <c r="H38" s="28">
        <f t="shared" si="2"/>
        <v>6.5789473684210522</v>
      </c>
      <c r="I38" s="28">
        <f t="shared" si="3"/>
        <v>13.157894736842104</v>
      </c>
      <c r="J38" s="49">
        <v>0</v>
      </c>
      <c r="K38" s="47">
        <v>0</v>
      </c>
      <c r="L38" s="47">
        <v>6.5789473684210522</v>
      </c>
      <c r="M38" s="47">
        <v>6.5789473684210522</v>
      </c>
      <c r="N38" s="47">
        <v>6.5789473684210522</v>
      </c>
      <c r="O38" s="47">
        <v>6.5789473684210522</v>
      </c>
      <c r="P38" s="47">
        <v>0</v>
      </c>
      <c r="Q38" s="47">
        <v>0</v>
      </c>
      <c r="R38" s="47">
        <v>0</v>
      </c>
      <c r="S38" s="48">
        <v>0</v>
      </c>
      <c r="T38" s="49">
        <v>0</v>
      </c>
      <c r="U38" s="47">
        <v>0</v>
      </c>
      <c r="V38" s="47">
        <v>0</v>
      </c>
      <c r="W38" s="47">
        <v>0</v>
      </c>
      <c r="X38" s="47">
        <v>6.5789473684210522</v>
      </c>
      <c r="Y38" s="47">
        <v>0</v>
      </c>
      <c r="Z38" s="47">
        <v>0</v>
      </c>
      <c r="AA38" s="47">
        <v>0</v>
      </c>
      <c r="AB38" s="47">
        <v>0</v>
      </c>
      <c r="AC38" s="48">
        <v>0</v>
      </c>
      <c r="AD38" s="55">
        <v>0</v>
      </c>
      <c r="AE38" s="47">
        <v>0</v>
      </c>
      <c r="AF38" s="47">
        <v>0</v>
      </c>
      <c r="AG38" s="47">
        <v>0</v>
      </c>
      <c r="AH38" s="47">
        <v>6.5789473684210522</v>
      </c>
      <c r="AI38" s="47">
        <v>6.5789473684210522</v>
      </c>
      <c r="AJ38" s="47">
        <v>0</v>
      </c>
      <c r="AK38" s="47">
        <v>0</v>
      </c>
      <c r="AL38" s="47">
        <v>0</v>
      </c>
      <c r="AM38" s="47">
        <v>0</v>
      </c>
      <c r="AN38" s="28">
        <f t="shared" si="4"/>
        <v>0</v>
      </c>
      <c r="AO38" s="28">
        <f t="shared" si="5"/>
        <v>0</v>
      </c>
      <c r="AP38" s="28">
        <f t="shared" si="6"/>
        <v>6.5789473684210522</v>
      </c>
      <c r="AQ38" s="28">
        <f t="shared" si="7"/>
        <v>6.5789473684210522</v>
      </c>
      <c r="AR38" s="28">
        <f t="shared" si="8"/>
        <v>19.736842105263158</v>
      </c>
      <c r="AS38" s="28">
        <f t="shared" si="9"/>
        <v>13.157894736842104</v>
      </c>
      <c r="AT38" s="28">
        <f t="shared" si="10"/>
        <v>0</v>
      </c>
      <c r="AU38" s="28">
        <f t="shared" si="11"/>
        <v>0</v>
      </c>
      <c r="AV38" s="28">
        <f t="shared" si="12"/>
        <v>0</v>
      </c>
      <c r="AW38" s="28">
        <f t="shared" si="13"/>
        <v>0</v>
      </c>
      <c r="AX38" s="28">
        <f t="shared" si="14"/>
        <v>46.052631578947363</v>
      </c>
    </row>
    <row r="39" spans="1:50" x14ac:dyDescent="0.35">
      <c r="A39" s="25" t="s">
        <v>113</v>
      </c>
      <c r="B39" s="25" t="s">
        <v>114</v>
      </c>
      <c r="C39" s="25" t="s">
        <v>133</v>
      </c>
      <c r="D39" s="25" t="s">
        <v>134</v>
      </c>
      <c r="E39" s="80">
        <v>0</v>
      </c>
      <c r="F39" s="32">
        <f t="shared" si="0"/>
        <v>0</v>
      </c>
      <c r="G39" s="34">
        <f t="shared" si="1"/>
        <v>0</v>
      </c>
      <c r="H39" s="28">
        <f t="shared" si="2"/>
        <v>0</v>
      </c>
      <c r="I39" s="28">
        <f t="shared" si="3"/>
        <v>0</v>
      </c>
      <c r="J39" s="49">
        <v>0</v>
      </c>
      <c r="K39" s="47">
        <v>0</v>
      </c>
      <c r="L39" s="47">
        <v>0</v>
      </c>
      <c r="M39" s="47">
        <v>0</v>
      </c>
      <c r="N39" s="47">
        <v>0</v>
      </c>
      <c r="O39" s="47">
        <v>0</v>
      </c>
      <c r="P39" s="47">
        <v>0</v>
      </c>
      <c r="Q39" s="47">
        <v>0</v>
      </c>
      <c r="R39" s="47">
        <v>0</v>
      </c>
      <c r="S39" s="48">
        <v>0</v>
      </c>
      <c r="T39" s="49">
        <v>0</v>
      </c>
      <c r="U39" s="47">
        <v>0</v>
      </c>
      <c r="V39" s="47">
        <v>0</v>
      </c>
      <c r="W39" s="47">
        <v>0</v>
      </c>
      <c r="X39" s="47">
        <v>0</v>
      </c>
      <c r="Y39" s="47">
        <v>0</v>
      </c>
      <c r="Z39" s="47">
        <v>0</v>
      </c>
      <c r="AA39" s="47">
        <v>0</v>
      </c>
      <c r="AB39" s="47">
        <v>0</v>
      </c>
      <c r="AC39" s="48">
        <v>0</v>
      </c>
      <c r="AD39" s="55">
        <v>0</v>
      </c>
      <c r="AE39" s="47">
        <v>0</v>
      </c>
      <c r="AF39" s="47">
        <v>0</v>
      </c>
      <c r="AG39" s="47">
        <v>0</v>
      </c>
      <c r="AH39" s="47">
        <v>0</v>
      </c>
      <c r="AI39" s="47">
        <v>0</v>
      </c>
      <c r="AJ39" s="47">
        <v>0</v>
      </c>
      <c r="AK39" s="47">
        <v>0</v>
      </c>
      <c r="AL39" s="47">
        <v>0</v>
      </c>
      <c r="AM39" s="47">
        <v>0</v>
      </c>
      <c r="AN39" s="28">
        <f t="shared" si="4"/>
        <v>0</v>
      </c>
      <c r="AO39" s="28">
        <f t="shared" si="5"/>
        <v>0</v>
      </c>
      <c r="AP39" s="28">
        <f t="shared" si="6"/>
        <v>0</v>
      </c>
      <c r="AQ39" s="28">
        <f t="shared" si="7"/>
        <v>0</v>
      </c>
      <c r="AR39" s="28">
        <f t="shared" si="8"/>
        <v>0</v>
      </c>
      <c r="AS39" s="28">
        <f t="shared" si="9"/>
        <v>0</v>
      </c>
      <c r="AT39" s="28">
        <f t="shared" si="10"/>
        <v>0</v>
      </c>
      <c r="AU39" s="28">
        <f t="shared" si="11"/>
        <v>0</v>
      </c>
      <c r="AV39" s="28">
        <f t="shared" si="12"/>
        <v>0</v>
      </c>
      <c r="AW39" s="28">
        <f t="shared" si="13"/>
        <v>0</v>
      </c>
      <c r="AX39" s="28">
        <f t="shared" si="14"/>
        <v>0</v>
      </c>
    </row>
    <row r="40" spans="1:50" x14ac:dyDescent="0.35">
      <c r="A40" s="25" t="s">
        <v>113</v>
      </c>
      <c r="B40" s="25" t="s">
        <v>114</v>
      </c>
      <c r="C40" s="25" t="s">
        <v>135</v>
      </c>
      <c r="D40" s="25" t="s">
        <v>136</v>
      </c>
      <c r="E40" s="80">
        <v>3</v>
      </c>
      <c r="F40" s="32">
        <f t="shared" si="0"/>
        <v>39.473684210526315</v>
      </c>
      <c r="G40" s="34">
        <f t="shared" si="1"/>
        <v>26.315789473684209</v>
      </c>
      <c r="H40" s="28">
        <f t="shared" si="2"/>
        <v>0</v>
      </c>
      <c r="I40" s="28">
        <f t="shared" si="3"/>
        <v>13.157894736842104</v>
      </c>
      <c r="J40" s="49">
        <v>0</v>
      </c>
      <c r="K40" s="47">
        <v>0</v>
      </c>
      <c r="L40" s="47">
        <v>6.5789473684210522</v>
      </c>
      <c r="M40" s="47">
        <v>6.5789473684210522</v>
      </c>
      <c r="N40" s="47">
        <v>6.5789473684210522</v>
      </c>
      <c r="O40" s="47">
        <v>6.5789473684210522</v>
      </c>
      <c r="P40" s="47">
        <v>0</v>
      </c>
      <c r="Q40" s="47">
        <v>0</v>
      </c>
      <c r="R40" s="47">
        <v>0</v>
      </c>
      <c r="S40" s="48">
        <v>0</v>
      </c>
      <c r="T40" s="49">
        <v>0</v>
      </c>
      <c r="U40" s="47">
        <v>0</v>
      </c>
      <c r="V40" s="47">
        <v>0</v>
      </c>
      <c r="W40" s="47">
        <v>0</v>
      </c>
      <c r="X40" s="47">
        <v>0</v>
      </c>
      <c r="Y40" s="47">
        <v>0</v>
      </c>
      <c r="Z40" s="47">
        <v>0</v>
      </c>
      <c r="AA40" s="47">
        <v>0</v>
      </c>
      <c r="AB40" s="47">
        <v>0</v>
      </c>
      <c r="AC40" s="48">
        <v>0</v>
      </c>
      <c r="AD40" s="55">
        <v>0</v>
      </c>
      <c r="AE40" s="47">
        <v>0</v>
      </c>
      <c r="AF40" s="47">
        <v>0</v>
      </c>
      <c r="AG40" s="47">
        <v>0</v>
      </c>
      <c r="AH40" s="47">
        <v>6.5789473684210522</v>
      </c>
      <c r="AI40" s="47">
        <v>6.5789473684210522</v>
      </c>
      <c r="AJ40" s="47">
        <v>0</v>
      </c>
      <c r="AK40" s="47">
        <v>0</v>
      </c>
      <c r="AL40" s="47">
        <v>0</v>
      </c>
      <c r="AM40" s="47">
        <v>0</v>
      </c>
      <c r="AN40" s="28">
        <f t="shared" si="4"/>
        <v>0</v>
      </c>
      <c r="AO40" s="28">
        <f t="shared" si="5"/>
        <v>0</v>
      </c>
      <c r="AP40" s="28">
        <f t="shared" si="6"/>
        <v>6.5789473684210522</v>
      </c>
      <c r="AQ40" s="28">
        <f t="shared" si="7"/>
        <v>6.5789473684210522</v>
      </c>
      <c r="AR40" s="28">
        <f t="shared" si="8"/>
        <v>13.157894736842104</v>
      </c>
      <c r="AS40" s="28">
        <f t="shared" si="9"/>
        <v>13.157894736842104</v>
      </c>
      <c r="AT40" s="28">
        <f t="shared" si="10"/>
        <v>0</v>
      </c>
      <c r="AU40" s="28">
        <f t="shared" si="11"/>
        <v>0</v>
      </c>
      <c r="AV40" s="28">
        <f t="shared" si="12"/>
        <v>0</v>
      </c>
      <c r="AW40" s="28">
        <f t="shared" si="13"/>
        <v>0</v>
      </c>
      <c r="AX40" s="28">
        <f t="shared" si="14"/>
        <v>39.473684210526315</v>
      </c>
    </row>
    <row r="41" spans="1:50" x14ac:dyDescent="0.35">
      <c r="A41" s="25" t="s">
        <v>113</v>
      </c>
      <c r="B41" s="25" t="s">
        <v>114</v>
      </c>
      <c r="C41" s="25" t="s">
        <v>137</v>
      </c>
      <c r="D41" s="25" t="s">
        <v>138</v>
      </c>
      <c r="E41" s="80">
        <v>2</v>
      </c>
      <c r="F41" s="32">
        <f t="shared" ref="F41:F72" si="15">SUM(G41:I41)</f>
        <v>0</v>
      </c>
      <c r="G41" s="34">
        <f t="shared" ref="G41:G73" si="16">SUM(J41:S41)</f>
        <v>0</v>
      </c>
      <c r="H41" s="28">
        <f t="shared" ref="H41:H73" si="17">SUM(T41:AC41)</f>
        <v>0</v>
      </c>
      <c r="I41" s="28">
        <f t="shared" ref="I41:I73" si="18">SUM(AD41:AM41)</f>
        <v>0</v>
      </c>
      <c r="J41" s="49">
        <v>0</v>
      </c>
      <c r="K41" s="47">
        <v>0</v>
      </c>
      <c r="L41" s="47">
        <v>0</v>
      </c>
      <c r="M41" s="47">
        <v>0</v>
      </c>
      <c r="N41" s="47">
        <v>0</v>
      </c>
      <c r="O41" s="47">
        <v>0</v>
      </c>
      <c r="P41" s="47">
        <v>0</v>
      </c>
      <c r="Q41" s="47">
        <v>0</v>
      </c>
      <c r="R41" s="47">
        <v>0</v>
      </c>
      <c r="S41" s="48">
        <v>0</v>
      </c>
      <c r="T41" s="49">
        <v>0</v>
      </c>
      <c r="U41" s="47">
        <v>0</v>
      </c>
      <c r="V41" s="47">
        <v>0</v>
      </c>
      <c r="W41" s="47">
        <v>0</v>
      </c>
      <c r="X41" s="47">
        <v>0</v>
      </c>
      <c r="Y41" s="47">
        <v>0</v>
      </c>
      <c r="Z41" s="47">
        <v>0</v>
      </c>
      <c r="AA41" s="47">
        <v>0</v>
      </c>
      <c r="AB41" s="47">
        <v>0</v>
      </c>
      <c r="AC41" s="48">
        <v>0</v>
      </c>
      <c r="AD41" s="55">
        <v>0</v>
      </c>
      <c r="AE41" s="47">
        <v>0</v>
      </c>
      <c r="AF41" s="47">
        <v>0</v>
      </c>
      <c r="AG41" s="47">
        <v>0</v>
      </c>
      <c r="AH41" s="47">
        <v>0</v>
      </c>
      <c r="AI41" s="47">
        <v>0</v>
      </c>
      <c r="AJ41" s="47">
        <v>0</v>
      </c>
      <c r="AK41" s="47">
        <v>0</v>
      </c>
      <c r="AL41" s="47">
        <v>0</v>
      </c>
      <c r="AM41" s="47">
        <v>0</v>
      </c>
      <c r="AN41" s="28">
        <f t="shared" ref="AN41:AN73" si="19">SUM(J41+T41+AD41)</f>
        <v>0</v>
      </c>
      <c r="AO41" s="28">
        <f t="shared" ref="AO41:AO73" si="20">SUM(K41+U41+AE41)</f>
        <v>0</v>
      </c>
      <c r="AP41" s="28">
        <f t="shared" ref="AP41:AP73" si="21">SUM(L41+V41+AF41)</f>
        <v>0</v>
      </c>
      <c r="AQ41" s="28">
        <f t="shared" ref="AQ41:AQ73" si="22">SUM(M41+W41+AG41)</f>
        <v>0</v>
      </c>
      <c r="AR41" s="28">
        <f t="shared" ref="AR41:AR73" si="23">SUM(N41+X41+AH41)</f>
        <v>0</v>
      </c>
      <c r="AS41" s="28">
        <f t="shared" ref="AS41:AS73" si="24">SUM(O41+Y41+AI41)</f>
        <v>0</v>
      </c>
      <c r="AT41" s="28">
        <f t="shared" ref="AT41:AT73" si="25">SUM(P41+Z41+AJ41)</f>
        <v>0</v>
      </c>
      <c r="AU41" s="28">
        <f t="shared" ref="AU41:AU73" si="26">SUM(Q41+AA41+AK41)</f>
        <v>0</v>
      </c>
      <c r="AV41" s="28">
        <f t="shared" ref="AV41:AV73" si="27">SUM(R41+AB41+AL41)</f>
        <v>0</v>
      </c>
      <c r="AW41" s="28">
        <f t="shared" ref="AW41:AW73" si="28">SUM(S41+AC41+AM41)</f>
        <v>0</v>
      </c>
      <c r="AX41" s="28">
        <f t="shared" ref="AX41:AX72" si="29">SUM(AN41:AW41)</f>
        <v>0</v>
      </c>
    </row>
    <row r="42" spans="1:50" x14ac:dyDescent="0.35">
      <c r="A42" s="25" t="s">
        <v>113</v>
      </c>
      <c r="B42" s="25" t="s">
        <v>114</v>
      </c>
      <c r="C42" s="25" t="s">
        <v>139</v>
      </c>
      <c r="D42" s="25" t="s">
        <v>140</v>
      </c>
      <c r="E42" s="80">
        <v>4</v>
      </c>
      <c r="F42" s="32">
        <f t="shared" si="15"/>
        <v>177.63157894736838</v>
      </c>
      <c r="G42" s="34">
        <f t="shared" si="16"/>
        <v>105.26315789473684</v>
      </c>
      <c r="H42" s="28">
        <f t="shared" si="17"/>
        <v>32.89473684210526</v>
      </c>
      <c r="I42" s="28">
        <f t="shared" si="18"/>
        <v>39.473684210526315</v>
      </c>
      <c r="J42" s="49">
        <v>6.5789473684210522</v>
      </c>
      <c r="K42" s="47">
        <v>6.5789473684210522</v>
      </c>
      <c r="L42" s="47">
        <v>19.736842105263158</v>
      </c>
      <c r="M42" s="47">
        <v>19.736842105263158</v>
      </c>
      <c r="N42" s="47">
        <v>26.315789473684209</v>
      </c>
      <c r="O42" s="47">
        <v>26.315789473684209</v>
      </c>
      <c r="P42" s="47">
        <v>0</v>
      </c>
      <c r="Q42" s="47">
        <v>0</v>
      </c>
      <c r="R42" s="47">
        <v>0</v>
      </c>
      <c r="S42" s="48">
        <v>0</v>
      </c>
      <c r="T42" s="49">
        <v>0</v>
      </c>
      <c r="U42" s="47">
        <v>0</v>
      </c>
      <c r="V42" s="47">
        <v>6.5789473684210522</v>
      </c>
      <c r="W42" s="47">
        <v>6.5789473684210522</v>
      </c>
      <c r="X42" s="47">
        <v>13.157894736842104</v>
      </c>
      <c r="Y42" s="47">
        <v>6.5789473684210522</v>
      </c>
      <c r="Z42" s="47">
        <v>0</v>
      </c>
      <c r="AA42" s="47">
        <v>0</v>
      </c>
      <c r="AB42" s="47">
        <v>0</v>
      </c>
      <c r="AC42" s="48">
        <v>0</v>
      </c>
      <c r="AD42" s="55">
        <v>0</v>
      </c>
      <c r="AE42" s="47">
        <v>0</v>
      </c>
      <c r="AF42" s="47">
        <v>6.5789473684210522</v>
      </c>
      <c r="AG42" s="47">
        <v>6.5789473684210522</v>
      </c>
      <c r="AH42" s="47">
        <v>13.157894736842104</v>
      </c>
      <c r="AI42" s="47">
        <v>13.157894736842104</v>
      </c>
      <c r="AJ42" s="47">
        <v>0</v>
      </c>
      <c r="AK42" s="47">
        <v>0</v>
      </c>
      <c r="AL42" s="47">
        <v>0</v>
      </c>
      <c r="AM42" s="47">
        <v>0</v>
      </c>
      <c r="AN42" s="28">
        <f t="shared" si="19"/>
        <v>6.5789473684210522</v>
      </c>
      <c r="AO42" s="28">
        <f t="shared" si="20"/>
        <v>6.5789473684210522</v>
      </c>
      <c r="AP42" s="28">
        <f t="shared" si="21"/>
        <v>32.89473684210526</v>
      </c>
      <c r="AQ42" s="28">
        <f t="shared" si="22"/>
        <v>32.89473684210526</v>
      </c>
      <c r="AR42" s="28">
        <f t="shared" si="23"/>
        <v>52.631578947368418</v>
      </c>
      <c r="AS42" s="28">
        <f t="shared" si="24"/>
        <v>46.052631578947363</v>
      </c>
      <c r="AT42" s="28">
        <f t="shared" si="25"/>
        <v>0</v>
      </c>
      <c r="AU42" s="28">
        <f t="shared" si="26"/>
        <v>0</v>
      </c>
      <c r="AV42" s="28">
        <f t="shared" si="27"/>
        <v>0</v>
      </c>
      <c r="AW42" s="28">
        <f t="shared" si="28"/>
        <v>0</v>
      </c>
      <c r="AX42" s="28">
        <f t="shared" si="29"/>
        <v>177.63157894736841</v>
      </c>
    </row>
    <row r="43" spans="1:50" x14ac:dyDescent="0.35">
      <c r="A43" s="25" t="s">
        <v>113</v>
      </c>
      <c r="B43" s="25" t="s">
        <v>114</v>
      </c>
      <c r="C43" s="25" t="s">
        <v>141</v>
      </c>
      <c r="D43" s="25" t="s">
        <v>142</v>
      </c>
      <c r="E43" s="80">
        <v>4</v>
      </c>
      <c r="F43" s="32">
        <f t="shared" si="15"/>
        <v>78.94736842105263</v>
      </c>
      <c r="G43" s="34">
        <f t="shared" si="16"/>
        <v>39.473684210526315</v>
      </c>
      <c r="H43" s="28">
        <f t="shared" si="17"/>
        <v>13.157894736842104</v>
      </c>
      <c r="I43" s="28">
        <f t="shared" si="18"/>
        <v>26.315789473684209</v>
      </c>
      <c r="J43" s="49">
        <v>0</v>
      </c>
      <c r="K43" s="47">
        <v>0</v>
      </c>
      <c r="L43" s="47">
        <v>6.5789473684210522</v>
      </c>
      <c r="M43" s="47">
        <v>6.5789473684210522</v>
      </c>
      <c r="N43" s="47">
        <v>13.157894736842104</v>
      </c>
      <c r="O43" s="47">
        <v>13.157894736842104</v>
      </c>
      <c r="P43" s="47">
        <v>0</v>
      </c>
      <c r="Q43" s="47">
        <v>0</v>
      </c>
      <c r="R43" s="47">
        <v>0</v>
      </c>
      <c r="S43" s="48">
        <v>0</v>
      </c>
      <c r="T43" s="49">
        <v>0</v>
      </c>
      <c r="U43" s="47">
        <v>0</v>
      </c>
      <c r="V43" s="47">
        <v>0</v>
      </c>
      <c r="W43" s="47">
        <v>0</v>
      </c>
      <c r="X43" s="47">
        <v>6.5789473684210522</v>
      </c>
      <c r="Y43" s="47">
        <v>6.5789473684210522</v>
      </c>
      <c r="Z43" s="47">
        <v>0</v>
      </c>
      <c r="AA43" s="47">
        <v>0</v>
      </c>
      <c r="AB43" s="47">
        <v>0</v>
      </c>
      <c r="AC43" s="48">
        <v>0</v>
      </c>
      <c r="AD43" s="55">
        <v>0</v>
      </c>
      <c r="AE43" s="47">
        <v>0</v>
      </c>
      <c r="AF43" s="47">
        <v>6.5789473684210522</v>
      </c>
      <c r="AG43" s="47">
        <v>6.5789473684210522</v>
      </c>
      <c r="AH43" s="47">
        <v>6.5789473684210522</v>
      </c>
      <c r="AI43" s="47">
        <v>6.5789473684210522</v>
      </c>
      <c r="AJ43" s="47">
        <v>0</v>
      </c>
      <c r="AK43" s="47">
        <v>0</v>
      </c>
      <c r="AL43" s="47">
        <v>0</v>
      </c>
      <c r="AM43" s="47">
        <v>0</v>
      </c>
      <c r="AN43" s="28">
        <f t="shared" si="19"/>
        <v>0</v>
      </c>
      <c r="AO43" s="28">
        <f t="shared" si="20"/>
        <v>0</v>
      </c>
      <c r="AP43" s="28">
        <f t="shared" si="21"/>
        <v>13.157894736842104</v>
      </c>
      <c r="AQ43" s="28">
        <f t="shared" si="22"/>
        <v>13.157894736842104</v>
      </c>
      <c r="AR43" s="28">
        <f t="shared" si="23"/>
        <v>26.315789473684209</v>
      </c>
      <c r="AS43" s="28">
        <f t="shared" si="24"/>
        <v>26.315789473684209</v>
      </c>
      <c r="AT43" s="28">
        <f t="shared" si="25"/>
        <v>0</v>
      </c>
      <c r="AU43" s="28">
        <f t="shared" si="26"/>
        <v>0</v>
      </c>
      <c r="AV43" s="28">
        <f t="shared" si="27"/>
        <v>0</v>
      </c>
      <c r="AW43" s="28">
        <f t="shared" si="28"/>
        <v>0</v>
      </c>
      <c r="AX43" s="28">
        <f t="shared" si="29"/>
        <v>78.94736842105263</v>
      </c>
    </row>
    <row r="44" spans="1:50" x14ac:dyDescent="0.35">
      <c r="A44" s="25" t="s">
        <v>113</v>
      </c>
      <c r="B44" s="25" t="s">
        <v>114</v>
      </c>
      <c r="C44" s="25" t="s">
        <v>143</v>
      </c>
      <c r="D44" s="25" t="s">
        <v>144</v>
      </c>
      <c r="E44" s="80">
        <v>3</v>
      </c>
      <c r="F44" s="32">
        <f t="shared" si="15"/>
        <v>0</v>
      </c>
      <c r="G44" s="34">
        <f t="shared" si="16"/>
        <v>0</v>
      </c>
      <c r="H44" s="28">
        <f t="shared" si="17"/>
        <v>0</v>
      </c>
      <c r="I44" s="28">
        <f t="shared" si="18"/>
        <v>0</v>
      </c>
      <c r="J44" s="49">
        <v>0</v>
      </c>
      <c r="K44" s="47">
        <v>0</v>
      </c>
      <c r="L44" s="47">
        <v>0</v>
      </c>
      <c r="M44" s="47">
        <v>0</v>
      </c>
      <c r="N44" s="47">
        <v>0</v>
      </c>
      <c r="O44" s="47">
        <v>0</v>
      </c>
      <c r="P44" s="47">
        <v>0</v>
      </c>
      <c r="Q44" s="47">
        <v>0</v>
      </c>
      <c r="R44" s="47">
        <v>0</v>
      </c>
      <c r="S44" s="48">
        <v>0</v>
      </c>
      <c r="T44" s="49">
        <v>0</v>
      </c>
      <c r="U44" s="47">
        <v>0</v>
      </c>
      <c r="V44" s="47">
        <v>0</v>
      </c>
      <c r="W44" s="47">
        <v>0</v>
      </c>
      <c r="X44" s="47">
        <v>0</v>
      </c>
      <c r="Y44" s="47">
        <v>0</v>
      </c>
      <c r="Z44" s="47">
        <v>0</v>
      </c>
      <c r="AA44" s="47">
        <v>0</v>
      </c>
      <c r="AB44" s="47">
        <v>0</v>
      </c>
      <c r="AC44" s="48">
        <v>0</v>
      </c>
      <c r="AD44" s="55">
        <v>0</v>
      </c>
      <c r="AE44" s="47">
        <v>0</v>
      </c>
      <c r="AF44" s="47">
        <v>0</v>
      </c>
      <c r="AG44" s="47">
        <v>0</v>
      </c>
      <c r="AH44" s="47">
        <v>0</v>
      </c>
      <c r="AI44" s="47">
        <v>0</v>
      </c>
      <c r="AJ44" s="47">
        <v>0</v>
      </c>
      <c r="AK44" s="47">
        <v>0</v>
      </c>
      <c r="AL44" s="47">
        <v>0</v>
      </c>
      <c r="AM44" s="47">
        <v>0</v>
      </c>
      <c r="AN44" s="28">
        <f t="shared" si="19"/>
        <v>0</v>
      </c>
      <c r="AO44" s="28">
        <f t="shared" si="20"/>
        <v>0</v>
      </c>
      <c r="AP44" s="28">
        <f t="shared" si="21"/>
        <v>0</v>
      </c>
      <c r="AQ44" s="28">
        <f t="shared" si="22"/>
        <v>0</v>
      </c>
      <c r="AR44" s="28">
        <f t="shared" si="23"/>
        <v>0</v>
      </c>
      <c r="AS44" s="28">
        <f t="shared" si="24"/>
        <v>0</v>
      </c>
      <c r="AT44" s="28">
        <f t="shared" si="25"/>
        <v>0</v>
      </c>
      <c r="AU44" s="28">
        <f t="shared" si="26"/>
        <v>0</v>
      </c>
      <c r="AV44" s="28">
        <f t="shared" si="27"/>
        <v>0</v>
      </c>
      <c r="AW44" s="28">
        <f t="shared" si="28"/>
        <v>0</v>
      </c>
      <c r="AX44" s="28">
        <f t="shared" si="29"/>
        <v>0</v>
      </c>
    </row>
    <row r="45" spans="1:50" x14ac:dyDescent="0.35">
      <c r="A45" s="25" t="s">
        <v>113</v>
      </c>
      <c r="B45" s="25" t="s">
        <v>114</v>
      </c>
      <c r="C45" s="25" t="s">
        <v>145</v>
      </c>
      <c r="D45" s="25" t="s">
        <v>146</v>
      </c>
      <c r="E45" s="80">
        <v>3</v>
      </c>
      <c r="F45" s="32">
        <f t="shared" si="15"/>
        <v>46.052631578947363</v>
      </c>
      <c r="G45" s="34">
        <f t="shared" si="16"/>
        <v>26.315789473684209</v>
      </c>
      <c r="H45" s="28">
        <f t="shared" si="17"/>
        <v>6.5789473684210522</v>
      </c>
      <c r="I45" s="28">
        <f t="shared" si="18"/>
        <v>13.157894736842104</v>
      </c>
      <c r="J45" s="49">
        <v>0</v>
      </c>
      <c r="K45" s="47">
        <v>0</v>
      </c>
      <c r="L45" s="47">
        <v>6.5789473684210522</v>
      </c>
      <c r="M45" s="47">
        <v>6.5789473684210522</v>
      </c>
      <c r="N45" s="47">
        <v>6.5789473684210522</v>
      </c>
      <c r="O45" s="47">
        <v>6.5789473684210522</v>
      </c>
      <c r="P45" s="47">
        <v>0</v>
      </c>
      <c r="Q45" s="47">
        <v>0</v>
      </c>
      <c r="R45" s="47">
        <v>0</v>
      </c>
      <c r="S45" s="48">
        <v>0</v>
      </c>
      <c r="T45" s="49">
        <v>0</v>
      </c>
      <c r="U45" s="47">
        <v>0</v>
      </c>
      <c r="V45" s="47">
        <v>0</v>
      </c>
      <c r="W45" s="47">
        <v>0</v>
      </c>
      <c r="X45" s="47">
        <v>6.5789473684210522</v>
      </c>
      <c r="Y45" s="47">
        <v>0</v>
      </c>
      <c r="Z45" s="47">
        <v>0</v>
      </c>
      <c r="AA45" s="47">
        <v>0</v>
      </c>
      <c r="AB45" s="47">
        <v>0</v>
      </c>
      <c r="AC45" s="48">
        <v>0</v>
      </c>
      <c r="AD45" s="55">
        <v>0</v>
      </c>
      <c r="AE45" s="47">
        <v>0</v>
      </c>
      <c r="AF45" s="47">
        <v>0</v>
      </c>
      <c r="AG45" s="47">
        <v>0</v>
      </c>
      <c r="AH45" s="47">
        <v>6.5789473684210522</v>
      </c>
      <c r="AI45" s="47">
        <v>6.5789473684210522</v>
      </c>
      <c r="AJ45" s="47">
        <v>0</v>
      </c>
      <c r="AK45" s="47">
        <v>0</v>
      </c>
      <c r="AL45" s="47">
        <v>0</v>
      </c>
      <c r="AM45" s="47">
        <v>0</v>
      </c>
      <c r="AN45" s="28">
        <f t="shared" si="19"/>
        <v>0</v>
      </c>
      <c r="AO45" s="28">
        <f t="shared" si="20"/>
        <v>0</v>
      </c>
      <c r="AP45" s="28">
        <f t="shared" si="21"/>
        <v>6.5789473684210522</v>
      </c>
      <c r="AQ45" s="28">
        <f t="shared" si="22"/>
        <v>6.5789473684210522</v>
      </c>
      <c r="AR45" s="28">
        <f t="shared" si="23"/>
        <v>19.736842105263158</v>
      </c>
      <c r="AS45" s="28">
        <f t="shared" si="24"/>
        <v>13.157894736842104</v>
      </c>
      <c r="AT45" s="28">
        <f t="shared" si="25"/>
        <v>0</v>
      </c>
      <c r="AU45" s="28">
        <f t="shared" si="26"/>
        <v>0</v>
      </c>
      <c r="AV45" s="28">
        <f t="shared" si="27"/>
        <v>0</v>
      </c>
      <c r="AW45" s="28">
        <f t="shared" si="28"/>
        <v>0</v>
      </c>
      <c r="AX45" s="28">
        <f t="shared" si="29"/>
        <v>46.052631578947363</v>
      </c>
    </row>
    <row r="46" spans="1:50" x14ac:dyDescent="0.35">
      <c r="A46" s="25" t="s">
        <v>113</v>
      </c>
      <c r="B46" s="25" t="s">
        <v>114</v>
      </c>
      <c r="C46" s="25" t="s">
        <v>147</v>
      </c>
      <c r="D46" s="25" t="s">
        <v>148</v>
      </c>
      <c r="E46" s="80">
        <v>0</v>
      </c>
      <c r="F46" s="32">
        <f t="shared" si="15"/>
        <v>0</v>
      </c>
      <c r="G46" s="34">
        <f t="shared" si="16"/>
        <v>0</v>
      </c>
      <c r="H46" s="28">
        <f t="shared" si="17"/>
        <v>0</v>
      </c>
      <c r="I46" s="28">
        <f t="shared" si="18"/>
        <v>0</v>
      </c>
      <c r="J46" s="49">
        <v>0</v>
      </c>
      <c r="K46" s="47">
        <v>0</v>
      </c>
      <c r="L46" s="47">
        <v>0</v>
      </c>
      <c r="M46" s="47">
        <v>0</v>
      </c>
      <c r="N46" s="47">
        <v>0</v>
      </c>
      <c r="O46" s="47">
        <v>0</v>
      </c>
      <c r="P46" s="47">
        <v>0</v>
      </c>
      <c r="Q46" s="47">
        <v>0</v>
      </c>
      <c r="R46" s="47">
        <v>0</v>
      </c>
      <c r="S46" s="48">
        <v>0</v>
      </c>
      <c r="T46" s="49">
        <v>0</v>
      </c>
      <c r="U46" s="47">
        <v>0</v>
      </c>
      <c r="V46" s="47">
        <v>0</v>
      </c>
      <c r="W46" s="47">
        <v>0</v>
      </c>
      <c r="X46" s="47">
        <v>0</v>
      </c>
      <c r="Y46" s="47">
        <v>0</v>
      </c>
      <c r="Z46" s="47">
        <v>0</v>
      </c>
      <c r="AA46" s="47">
        <v>0</v>
      </c>
      <c r="AB46" s="47">
        <v>0</v>
      </c>
      <c r="AC46" s="48">
        <v>0</v>
      </c>
      <c r="AD46" s="55">
        <v>0</v>
      </c>
      <c r="AE46" s="47">
        <v>0</v>
      </c>
      <c r="AF46" s="47">
        <v>0</v>
      </c>
      <c r="AG46" s="47">
        <v>0</v>
      </c>
      <c r="AH46" s="47">
        <v>0</v>
      </c>
      <c r="AI46" s="47">
        <v>0</v>
      </c>
      <c r="AJ46" s="47">
        <v>0</v>
      </c>
      <c r="AK46" s="47">
        <v>0</v>
      </c>
      <c r="AL46" s="47">
        <v>0</v>
      </c>
      <c r="AM46" s="47">
        <v>0</v>
      </c>
      <c r="AN46" s="28">
        <f t="shared" si="19"/>
        <v>0</v>
      </c>
      <c r="AO46" s="28">
        <f t="shared" si="20"/>
        <v>0</v>
      </c>
      <c r="AP46" s="28">
        <f t="shared" si="21"/>
        <v>0</v>
      </c>
      <c r="AQ46" s="28">
        <f t="shared" si="22"/>
        <v>0</v>
      </c>
      <c r="AR46" s="28">
        <f t="shared" si="23"/>
        <v>0</v>
      </c>
      <c r="AS46" s="28">
        <f t="shared" si="24"/>
        <v>0</v>
      </c>
      <c r="AT46" s="28">
        <f t="shared" si="25"/>
        <v>0</v>
      </c>
      <c r="AU46" s="28">
        <f t="shared" si="26"/>
        <v>0</v>
      </c>
      <c r="AV46" s="28">
        <f t="shared" si="27"/>
        <v>0</v>
      </c>
      <c r="AW46" s="28">
        <f t="shared" si="28"/>
        <v>0</v>
      </c>
      <c r="AX46" s="28">
        <f t="shared" si="29"/>
        <v>0</v>
      </c>
    </row>
    <row r="47" spans="1:50" x14ac:dyDescent="0.35">
      <c r="A47" s="25" t="s">
        <v>113</v>
      </c>
      <c r="B47" s="25" t="s">
        <v>114</v>
      </c>
      <c r="C47" s="25" t="s">
        <v>149</v>
      </c>
      <c r="D47" s="25" t="s">
        <v>150</v>
      </c>
      <c r="E47" s="80">
        <v>2</v>
      </c>
      <c r="F47" s="32">
        <f t="shared" si="15"/>
        <v>0</v>
      </c>
      <c r="G47" s="34">
        <f t="shared" si="16"/>
        <v>0</v>
      </c>
      <c r="H47" s="28">
        <f t="shared" si="17"/>
        <v>0</v>
      </c>
      <c r="I47" s="28">
        <f t="shared" si="18"/>
        <v>0</v>
      </c>
      <c r="J47" s="49">
        <v>0</v>
      </c>
      <c r="K47" s="47">
        <v>0</v>
      </c>
      <c r="L47" s="47">
        <v>0</v>
      </c>
      <c r="M47" s="47">
        <v>0</v>
      </c>
      <c r="N47" s="47">
        <v>0</v>
      </c>
      <c r="O47" s="47">
        <v>0</v>
      </c>
      <c r="P47" s="47">
        <v>0</v>
      </c>
      <c r="Q47" s="47">
        <v>0</v>
      </c>
      <c r="R47" s="47">
        <v>0</v>
      </c>
      <c r="S47" s="48">
        <v>0</v>
      </c>
      <c r="T47" s="49">
        <v>0</v>
      </c>
      <c r="U47" s="47">
        <v>0</v>
      </c>
      <c r="V47" s="47">
        <v>0</v>
      </c>
      <c r="W47" s="47">
        <v>0</v>
      </c>
      <c r="X47" s="47">
        <v>0</v>
      </c>
      <c r="Y47" s="47">
        <v>0</v>
      </c>
      <c r="Z47" s="47">
        <v>0</v>
      </c>
      <c r="AA47" s="47">
        <v>0</v>
      </c>
      <c r="AB47" s="47">
        <v>0</v>
      </c>
      <c r="AC47" s="48">
        <v>0</v>
      </c>
      <c r="AD47" s="55">
        <v>0</v>
      </c>
      <c r="AE47" s="47">
        <v>0</v>
      </c>
      <c r="AF47" s="47">
        <v>0</v>
      </c>
      <c r="AG47" s="47">
        <v>0</v>
      </c>
      <c r="AH47" s="47">
        <v>0</v>
      </c>
      <c r="AI47" s="47">
        <v>0</v>
      </c>
      <c r="AJ47" s="47">
        <v>0</v>
      </c>
      <c r="AK47" s="47">
        <v>0</v>
      </c>
      <c r="AL47" s="47">
        <v>0</v>
      </c>
      <c r="AM47" s="47">
        <v>0</v>
      </c>
      <c r="AN47" s="28">
        <f t="shared" si="19"/>
        <v>0</v>
      </c>
      <c r="AO47" s="28">
        <f t="shared" si="20"/>
        <v>0</v>
      </c>
      <c r="AP47" s="28">
        <f t="shared" si="21"/>
        <v>0</v>
      </c>
      <c r="AQ47" s="28">
        <f t="shared" si="22"/>
        <v>0</v>
      </c>
      <c r="AR47" s="28">
        <f t="shared" si="23"/>
        <v>0</v>
      </c>
      <c r="AS47" s="28">
        <f t="shared" si="24"/>
        <v>0</v>
      </c>
      <c r="AT47" s="28">
        <f t="shared" si="25"/>
        <v>0</v>
      </c>
      <c r="AU47" s="28">
        <f t="shared" si="26"/>
        <v>0</v>
      </c>
      <c r="AV47" s="28">
        <f t="shared" si="27"/>
        <v>0</v>
      </c>
      <c r="AW47" s="28">
        <f t="shared" si="28"/>
        <v>0</v>
      </c>
      <c r="AX47" s="28">
        <f t="shared" si="29"/>
        <v>0</v>
      </c>
    </row>
    <row r="48" spans="1:50" x14ac:dyDescent="0.35">
      <c r="A48" s="25" t="s">
        <v>113</v>
      </c>
      <c r="B48" s="25" t="s">
        <v>114</v>
      </c>
      <c r="C48" s="25" t="s">
        <v>151</v>
      </c>
      <c r="D48" s="25" t="s">
        <v>152</v>
      </c>
      <c r="E48" s="80">
        <v>3</v>
      </c>
      <c r="F48" s="32">
        <f t="shared" si="15"/>
        <v>0</v>
      </c>
      <c r="G48" s="34">
        <f t="shared" si="16"/>
        <v>0</v>
      </c>
      <c r="H48" s="28">
        <f t="shared" si="17"/>
        <v>0</v>
      </c>
      <c r="I48" s="28">
        <f t="shared" si="18"/>
        <v>0</v>
      </c>
      <c r="J48" s="49">
        <v>0</v>
      </c>
      <c r="K48" s="47">
        <v>0</v>
      </c>
      <c r="L48" s="47">
        <v>0</v>
      </c>
      <c r="M48" s="47">
        <v>0</v>
      </c>
      <c r="N48" s="47">
        <v>0</v>
      </c>
      <c r="O48" s="47">
        <v>0</v>
      </c>
      <c r="P48" s="47">
        <v>0</v>
      </c>
      <c r="Q48" s="47">
        <v>0</v>
      </c>
      <c r="R48" s="47">
        <v>0</v>
      </c>
      <c r="S48" s="48">
        <v>0</v>
      </c>
      <c r="T48" s="49">
        <v>0</v>
      </c>
      <c r="U48" s="47">
        <v>0</v>
      </c>
      <c r="V48" s="47">
        <v>0</v>
      </c>
      <c r="W48" s="47">
        <v>0</v>
      </c>
      <c r="X48" s="47">
        <v>0</v>
      </c>
      <c r="Y48" s="47">
        <v>0</v>
      </c>
      <c r="Z48" s="47">
        <v>0</v>
      </c>
      <c r="AA48" s="47">
        <v>0</v>
      </c>
      <c r="AB48" s="47">
        <v>0</v>
      </c>
      <c r="AC48" s="48">
        <v>0</v>
      </c>
      <c r="AD48" s="55">
        <v>0</v>
      </c>
      <c r="AE48" s="47">
        <v>0</v>
      </c>
      <c r="AF48" s="47">
        <v>0</v>
      </c>
      <c r="AG48" s="47">
        <v>0</v>
      </c>
      <c r="AH48" s="47">
        <v>0</v>
      </c>
      <c r="AI48" s="47">
        <v>0</v>
      </c>
      <c r="AJ48" s="47">
        <v>0</v>
      </c>
      <c r="AK48" s="47">
        <v>0</v>
      </c>
      <c r="AL48" s="47">
        <v>0</v>
      </c>
      <c r="AM48" s="47">
        <v>0</v>
      </c>
      <c r="AN48" s="28">
        <f t="shared" si="19"/>
        <v>0</v>
      </c>
      <c r="AO48" s="28">
        <f t="shared" si="20"/>
        <v>0</v>
      </c>
      <c r="AP48" s="28">
        <f t="shared" si="21"/>
        <v>0</v>
      </c>
      <c r="AQ48" s="28">
        <f t="shared" si="22"/>
        <v>0</v>
      </c>
      <c r="AR48" s="28">
        <f t="shared" si="23"/>
        <v>0</v>
      </c>
      <c r="AS48" s="28">
        <f t="shared" si="24"/>
        <v>0</v>
      </c>
      <c r="AT48" s="28">
        <f t="shared" si="25"/>
        <v>0</v>
      </c>
      <c r="AU48" s="28">
        <f t="shared" si="26"/>
        <v>0</v>
      </c>
      <c r="AV48" s="28">
        <f t="shared" si="27"/>
        <v>0</v>
      </c>
      <c r="AW48" s="28">
        <f t="shared" si="28"/>
        <v>0</v>
      </c>
      <c r="AX48" s="28">
        <f t="shared" si="29"/>
        <v>0</v>
      </c>
    </row>
    <row r="49" spans="1:50" x14ac:dyDescent="0.35">
      <c r="A49" s="25" t="s">
        <v>113</v>
      </c>
      <c r="B49" s="25" t="s">
        <v>114</v>
      </c>
      <c r="C49" s="25" t="s">
        <v>153</v>
      </c>
      <c r="D49" s="25" t="s">
        <v>154</v>
      </c>
      <c r="E49" s="80">
        <v>3</v>
      </c>
      <c r="F49" s="32">
        <f t="shared" si="15"/>
        <v>151.31578947368419</v>
      </c>
      <c r="G49" s="34">
        <f t="shared" si="16"/>
        <v>85.526315789473671</v>
      </c>
      <c r="H49" s="28">
        <f t="shared" si="17"/>
        <v>26.315789473684209</v>
      </c>
      <c r="I49" s="28">
        <f t="shared" si="18"/>
        <v>39.473684210526315</v>
      </c>
      <c r="J49" s="49">
        <v>6.5789473684210522</v>
      </c>
      <c r="K49" s="47">
        <v>6.5789473684210522</v>
      </c>
      <c r="L49" s="47">
        <v>13.157894736842104</v>
      </c>
      <c r="M49" s="47">
        <v>13.157894736842104</v>
      </c>
      <c r="N49" s="47">
        <v>26.315789473684209</v>
      </c>
      <c r="O49" s="47">
        <v>19.736842105263158</v>
      </c>
      <c r="P49" s="47">
        <v>0</v>
      </c>
      <c r="Q49" s="47">
        <v>0</v>
      </c>
      <c r="R49" s="47">
        <v>0</v>
      </c>
      <c r="S49" s="48">
        <v>0</v>
      </c>
      <c r="T49" s="49">
        <v>0</v>
      </c>
      <c r="U49" s="47">
        <v>0</v>
      </c>
      <c r="V49" s="47">
        <v>6.5789473684210522</v>
      </c>
      <c r="W49" s="47">
        <v>6.5789473684210522</v>
      </c>
      <c r="X49" s="47">
        <v>6.5789473684210522</v>
      </c>
      <c r="Y49" s="47">
        <v>6.5789473684210522</v>
      </c>
      <c r="Z49" s="47">
        <v>0</v>
      </c>
      <c r="AA49" s="47">
        <v>0</v>
      </c>
      <c r="AB49" s="47">
        <v>0</v>
      </c>
      <c r="AC49" s="48">
        <v>0</v>
      </c>
      <c r="AD49" s="55">
        <v>0</v>
      </c>
      <c r="AE49" s="47">
        <v>0</v>
      </c>
      <c r="AF49" s="47">
        <v>6.5789473684210522</v>
      </c>
      <c r="AG49" s="47">
        <v>6.5789473684210522</v>
      </c>
      <c r="AH49" s="47">
        <v>13.157894736842104</v>
      </c>
      <c r="AI49" s="47">
        <v>13.157894736842104</v>
      </c>
      <c r="AJ49" s="47">
        <v>0</v>
      </c>
      <c r="AK49" s="47">
        <v>0</v>
      </c>
      <c r="AL49" s="47">
        <v>0</v>
      </c>
      <c r="AM49" s="47">
        <v>0</v>
      </c>
      <c r="AN49" s="28">
        <f t="shared" si="19"/>
        <v>6.5789473684210522</v>
      </c>
      <c r="AO49" s="28">
        <f t="shared" si="20"/>
        <v>6.5789473684210522</v>
      </c>
      <c r="AP49" s="28">
        <f t="shared" si="21"/>
        <v>26.315789473684209</v>
      </c>
      <c r="AQ49" s="28">
        <f t="shared" si="22"/>
        <v>26.315789473684209</v>
      </c>
      <c r="AR49" s="28">
        <f t="shared" si="23"/>
        <v>46.052631578947363</v>
      </c>
      <c r="AS49" s="28">
        <f t="shared" si="24"/>
        <v>39.473684210526315</v>
      </c>
      <c r="AT49" s="28">
        <f t="shared" si="25"/>
        <v>0</v>
      </c>
      <c r="AU49" s="28">
        <f t="shared" si="26"/>
        <v>0</v>
      </c>
      <c r="AV49" s="28">
        <f t="shared" si="27"/>
        <v>0</v>
      </c>
      <c r="AW49" s="28">
        <f t="shared" si="28"/>
        <v>0</v>
      </c>
      <c r="AX49" s="28">
        <f t="shared" si="29"/>
        <v>151.31578947368422</v>
      </c>
    </row>
    <row r="50" spans="1:50" x14ac:dyDescent="0.35">
      <c r="A50" s="25" t="s">
        <v>113</v>
      </c>
      <c r="B50" s="25" t="s">
        <v>114</v>
      </c>
      <c r="C50" s="25" t="s">
        <v>155</v>
      </c>
      <c r="D50" s="25" t="s">
        <v>156</v>
      </c>
      <c r="E50" s="80">
        <v>4</v>
      </c>
      <c r="F50" s="32">
        <f t="shared" si="15"/>
        <v>184.21052631578942</v>
      </c>
      <c r="G50" s="34">
        <f t="shared" si="16"/>
        <v>111.84210526315788</v>
      </c>
      <c r="H50" s="28">
        <f t="shared" si="17"/>
        <v>32.89473684210526</v>
      </c>
      <c r="I50" s="28">
        <f t="shared" si="18"/>
        <v>39.473684210526315</v>
      </c>
      <c r="J50" s="49">
        <v>6.5789473684210522</v>
      </c>
      <c r="K50" s="47">
        <v>6.5789473684210522</v>
      </c>
      <c r="L50" s="47">
        <v>19.736842105263158</v>
      </c>
      <c r="M50" s="47">
        <v>19.736842105263158</v>
      </c>
      <c r="N50" s="47">
        <v>32.89473684210526</v>
      </c>
      <c r="O50" s="47">
        <v>26.315789473684209</v>
      </c>
      <c r="P50" s="47">
        <v>0</v>
      </c>
      <c r="Q50" s="47">
        <v>0</v>
      </c>
      <c r="R50" s="47">
        <v>0</v>
      </c>
      <c r="S50" s="48">
        <v>0</v>
      </c>
      <c r="T50" s="49">
        <v>0</v>
      </c>
      <c r="U50" s="47">
        <v>0</v>
      </c>
      <c r="V50" s="47">
        <v>6.5789473684210522</v>
      </c>
      <c r="W50" s="47">
        <v>6.5789473684210522</v>
      </c>
      <c r="X50" s="47">
        <v>13.157894736842104</v>
      </c>
      <c r="Y50" s="47">
        <v>6.5789473684210522</v>
      </c>
      <c r="Z50" s="47">
        <v>0</v>
      </c>
      <c r="AA50" s="47">
        <v>0</v>
      </c>
      <c r="AB50" s="47">
        <v>0</v>
      </c>
      <c r="AC50" s="48">
        <v>0</v>
      </c>
      <c r="AD50" s="55">
        <v>0</v>
      </c>
      <c r="AE50" s="47">
        <v>0</v>
      </c>
      <c r="AF50" s="47">
        <v>6.5789473684210522</v>
      </c>
      <c r="AG50" s="47">
        <v>6.5789473684210522</v>
      </c>
      <c r="AH50" s="47">
        <v>13.157894736842104</v>
      </c>
      <c r="AI50" s="47">
        <v>13.157894736842104</v>
      </c>
      <c r="AJ50" s="47">
        <v>0</v>
      </c>
      <c r="AK50" s="47">
        <v>0</v>
      </c>
      <c r="AL50" s="47">
        <v>0</v>
      </c>
      <c r="AM50" s="47">
        <v>0</v>
      </c>
      <c r="AN50" s="28">
        <f t="shared" si="19"/>
        <v>6.5789473684210522</v>
      </c>
      <c r="AO50" s="28">
        <f t="shared" si="20"/>
        <v>6.5789473684210522</v>
      </c>
      <c r="AP50" s="28">
        <f t="shared" si="21"/>
        <v>32.89473684210526</v>
      </c>
      <c r="AQ50" s="28">
        <f t="shared" si="22"/>
        <v>32.89473684210526</v>
      </c>
      <c r="AR50" s="28">
        <f t="shared" si="23"/>
        <v>59.210526315789465</v>
      </c>
      <c r="AS50" s="28">
        <f t="shared" si="24"/>
        <v>46.052631578947363</v>
      </c>
      <c r="AT50" s="28">
        <f t="shared" si="25"/>
        <v>0</v>
      </c>
      <c r="AU50" s="28">
        <f t="shared" si="26"/>
        <v>0</v>
      </c>
      <c r="AV50" s="28">
        <f t="shared" si="27"/>
        <v>0</v>
      </c>
      <c r="AW50" s="28">
        <f t="shared" si="28"/>
        <v>0</v>
      </c>
      <c r="AX50" s="28">
        <f t="shared" si="29"/>
        <v>184.21052631578945</v>
      </c>
    </row>
    <row r="51" spans="1:50" x14ac:dyDescent="0.35">
      <c r="A51" s="25" t="s">
        <v>113</v>
      </c>
      <c r="B51" s="25" t="s">
        <v>114</v>
      </c>
      <c r="C51" s="25" t="s">
        <v>157</v>
      </c>
      <c r="D51" s="25" t="s">
        <v>158</v>
      </c>
      <c r="E51" s="80">
        <v>0</v>
      </c>
      <c r="F51" s="32">
        <f t="shared" si="15"/>
        <v>0</v>
      </c>
      <c r="G51" s="34">
        <f t="shared" si="16"/>
        <v>0</v>
      </c>
      <c r="H51" s="28">
        <f t="shared" si="17"/>
        <v>0</v>
      </c>
      <c r="I51" s="28">
        <f t="shared" si="18"/>
        <v>0</v>
      </c>
      <c r="J51" s="49">
        <v>0</v>
      </c>
      <c r="K51" s="47">
        <v>0</v>
      </c>
      <c r="L51" s="47">
        <v>0</v>
      </c>
      <c r="M51" s="47">
        <v>0</v>
      </c>
      <c r="N51" s="47">
        <v>0</v>
      </c>
      <c r="O51" s="47">
        <v>0</v>
      </c>
      <c r="P51" s="47">
        <v>0</v>
      </c>
      <c r="Q51" s="47">
        <v>0</v>
      </c>
      <c r="R51" s="47">
        <v>0</v>
      </c>
      <c r="S51" s="48">
        <v>0</v>
      </c>
      <c r="T51" s="49">
        <v>0</v>
      </c>
      <c r="U51" s="47">
        <v>0</v>
      </c>
      <c r="V51" s="47">
        <v>0</v>
      </c>
      <c r="W51" s="47">
        <v>0</v>
      </c>
      <c r="X51" s="47">
        <v>0</v>
      </c>
      <c r="Y51" s="47">
        <v>0</v>
      </c>
      <c r="Z51" s="47">
        <v>0</v>
      </c>
      <c r="AA51" s="47">
        <v>0</v>
      </c>
      <c r="AB51" s="47">
        <v>0</v>
      </c>
      <c r="AC51" s="48">
        <v>0</v>
      </c>
      <c r="AD51" s="55">
        <v>0</v>
      </c>
      <c r="AE51" s="47">
        <v>0</v>
      </c>
      <c r="AF51" s="47">
        <v>0</v>
      </c>
      <c r="AG51" s="47">
        <v>0</v>
      </c>
      <c r="AH51" s="47">
        <v>0</v>
      </c>
      <c r="AI51" s="47">
        <v>0</v>
      </c>
      <c r="AJ51" s="47">
        <v>0</v>
      </c>
      <c r="AK51" s="47">
        <v>0</v>
      </c>
      <c r="AL51" s="47">
        <v>0</v>
      </c>
      <c r="AM51" s="47">
        <v>0</v>
      </c>
      <c r="AN51" s="28">
        <f t="shared" si="19"/>
        <v>0</v>
      </c>
      <c r="AO51" s="28">
        <f t="shared" si="20"/>
        <v>0</v>
      </c>
      <c r="AP51" s="28">
        <f t="shared" si="21"/>
        <v>0</v>
      </c>
      <c r="AQ51" s="28">
        <f t="shared" si="22"/>
        <v>0</v>
      </c>
      <c r="AR51" s="28">
        <f t="shared" si="23"/>
        <v>0</v>
      </c>
      <c r="AS51" s="28">
        <f t="shared" si="24"/>
        <v>0</v>
      </c>
      <c r="AT51" s="28">
        <f t="shared" si="25"/>
        <v>0</v>
      </c>
      <c r="AU51" s="28">
        <f t="shared" si="26"/>
        <v>0</v>
      </c>
      <c r="AV51" s="28">
        <f t="shared" si="27"/>
        <v>0</v>
      </c>
      <c r="AW51" s="28">
        <f t="shared" si="28"/>
        <v>0</v>
      </c>
      <c r="AX51" s="28">
        <f t="shared" si="29"/>
        <v>0</v>
      </c>
    </row>
    <row r="52" spans="1:50" x14ac:dyDescent="0.35">
      <c r="A52" s="25" t="s">
        <v>113</v>
      </c>
      <c r="B52" s="25" t="s">
        <v>114</v>
      </c>
      <c r="C52" s="25" t="s">
        <v>159</v>
      </c>
      <c r="D52" s="25" t="s">
        <v>160</v>
      </c>
      <c r="E52" s="80">
        <v>4</v>
      </c>
      <c r="F52" s="32">
        <f t="shared" si="15"/>
        <v>0</v>
      </c>
      <c r="G52" s="34">
        <f t="shared" si="16"/>
        <v>0</v>
      </c>
      <c r="H52" s="28">
        <f t="shared" si="17"/>
        <v>0</v>
      </c>
      <c r="I52" s="28">
        <f t="shared" si="18"/>
        <v>0</v>
      </c>
      <c r="J52" s="49">
        <v>0</v>
      </c>
      <c r="K52" s="47">
        <v>0</v>
      </c>
      <c r="L52" s="47">
        <v>0</v>
      </c>
      <c r="M52" s="47">
        <v>0</v>
      </c>
      <c r="N52" s="47">
        <v>0</v>
      </c>
      <c r="O52" s="47">
        <v>0</v>
      </c>
      <c r="P52" s="47">
        <v>0</v>
      </c>
      <c r="Q52" s="47">
        <v>0</v>
      </c>
      <c r="R52" s="47">
        <v>0</v>
      </c>
      <c r="S52" s="48">
        <v>0</v>
      </c>
      <c r="T52" s="49">
        <v>0</v>
      </c>
      <c r="U52" s="47">
        <v>0</v>
      </c>
      <c r="V52" s="47">
        <v>0</v>
      </c>
      <c r="W52" s="47">
        <v>0</v>
      </c>
      <c r="X52" s="47">
        <v>0</v>
      </c>
      <c r="Y52" s="47">
        <v>0</v>
      </c>
      <c r="Z52" s="47">
        <v>0</v>
      </c>
      <c r="AA52" s="47">
        <v>0</v>
      </c>
      <c r="AB52" s="47">
        <v>0</v>
      </c>
      <c r="AC52" s="48">
        <v>0</v>
      </c>
      <c r="AD52" s="55">
        <v>0</v>
      </c>
      <c r="AE52" s="47">
        <v>0</v>
      </c>
      <c r="AF52" s="47">
        <v>0</v>
      </c>
      <c r="AG52" s="47">
        <v>0</v>
      </c>
      <c r="AH52" s="47">
        <v>0</v>
      </c>
      <c r="AI52" s="47">
        <v>0</v>
      </c>
      <c r="AJ52" s="47">
        <v>0</v>
      </c>
      <c r="AK52" s="47">
        <v>0</v>
      </c>
      <c r="AL52" s="47">
        <v>0</v>
      </c>
      <c r="AM52" s="47">
        <v>0</v>
      </c>
      <c r="AN52" s="28">
        <f t="shared" si="19"/>
        <v>0</v>
      </c>
      <c r="AO52" s="28">
        <f t="shared" si="20"/>
        <v>0</v>
      </c>
      <c r="AP52" s="28">
        <f t="shared" si="21"/>
        <v>0</v>
      </c>
      <c r="AQ52" s="28">
        <f t="shared" si="22"/>
        <v>0</v>
      </c>
      <c r="AR52" s="28">
        <f t="shared" si="23"/>
        <v>0</v>
      </c>
      <c r="AS52" s="28">
        <f t="shared" si="24"/>
        <v>0</v>
      </c>
      <c r="AT52" s="28">
        <f t="shared" si="25"/>
        <v>0</v>
      </c>
      <c r="AU52" s="28">
        <f t="shared" si="26"/>
        <v>0</v>
      </c>
      <c r="AV52" s="28">
        <f t="shared" si="27"/>
        <v>0</v>
      </c>
      <c r="AW52" s="28">
        <f t="shared" si="28"/>
        <v>0</v>
      </c>
      <c r="AX52" s="28">
        <f t="shared" si="29"/>
        <v>0</v>
      </c>
    </row>
    <row r="53" spans="1:50" x14ac:dyDescent="0.35">
      <c r="A53" s="25" t="s">
        <v>113</v>
      </c>
      <c r="B53" s="25" t="s">
        <v>114</v>
      </c>
      <c r="C53" s="25" t="s">
        <v>161</v>
      </c>
      <c r="D53" s="25" t="s">
        <v>162</v>
      </c>
      <c r="E53" s="80">
        <v>4</v>
      </c>
      <c r="F53" s="32">
        <f t="shared" si="15"/>
        <v>39.473684210526315</v>
      </c>
      <c r="G53" s="34">
        <f t="shared" si="16"/>
        <v>26.315789473684209</v>
      </c>
      <c r="H53" s="28">
        <f t="shared" si="17"/>
        <v>0</v>
      </c>
      <c r="I53" s="28">
        <f t="shared" si="18"/>
        <v>13.157894736842104</v>
      </c>
      <c r="J53" s="49">
        <v>0</v>
      </c>
      <c r="K53" s="47">
        <v>0</v>
      </c>
      <c r="L53" s="47">
        <v>6.5789473684210522</v>
      </c>
      <c r="M53" s="47">
        <v>6.5789473684210522</v>
      </c>
      <c r="N53" s="47">
        <v>6.5789473684210522</v>
      </c>
      <c r="O53" s="47">
        <v>6.5789473684210522</v>
      </c>
      <c r="P53" s="47">
        <v>0</v>
      </c>
      <c r="Q53" s="47">
        <v>0</v>
      </c>
      <c r="R53" s="47">
        <v>0</v>
      </c>
      <c r="S53" s="48">
        <v>0</v>
      </c>
      <c r="T53" s="49">
        <v>0</v>
      </c>
      <c r="U53" s="47">
        <v>0</v>
      </c>
      <c r="V53" s="47">
        <v>0</v>
      </c>
      <c r="W53" s="47">
        <v>0</v>
      </c>
      <c r="X53" s="47">
        <v>0</v>
      </c>
      <c r="Y53" s="47">
        <v>0</v>
      </c>
      <c r="Z53" s="47">
        <v>0</v>
      </c>
      <c r="AA53" s="47">
        <v>0</v>
      </c>
      <c r="AB53" s="47">
        <v>0</v>
      </c>
      <c r="AC53" s="48">
        <v>0</v>
      </c>
      <c r="AD53" s="55">
        <v>0</v>
      </c>
      <c r="AE53" s="47">
        <v>0</v>
      </c>
      <c r="AF53" s="47">
        <v>0</v>
      </c>
      <c r="AG53" s="47">
        <v>0</v>
      </c>
      <c r="AH53" s="47">
        <v>6.5789473684210522</v>
      </c>
      <c r="AI53" s="47">
        <v>6.5789473684210522</v>
      </c>
      <c r="AJ53" s="47">
        <v>0</v>
      </c>
      <c r="AK53" s="47">
        <v>0</v>
      </c>
      <c r="AL53" s="47">
        <v>0</v>
      </c>
      <c r="AM53" s="47">
        <v>0</v>
      </c>
      <c r="AN53" s="28">
        <f t="shared" si="19"/>
        <v>0</v>
      </c>
      <c r="AO53" s="28">
        <f t="shared" si="20"/>
        <v>0</v>
      </c>
      <c r="AP53" s="28">
        <f t="shared" si="21"/>
        <v>6.5789473684210522</v>
      </c>
      <c r="AQ53" s="28">
        <f t="shared" si="22"/>
        <v>6.5789473684210522</v>
      </c>
      <c r="AR53" s="28">
        <f t="shared" si="23"/>
        <v>13.157894736842104</v>
      </c>
      <c r="AS53" s="28">
        <f t="shared" si="24"/>
        <v>13.157894736842104</v>
      </c>
      <c r="AT53" s="28">
        <f t="shared" si="25"/>
        <v>0</v>
      </c>
      <c r="AU53" s="28">
        <f t="shared" si="26"/>
        <v>0</v>
      </c>
      <c r="AV53" s="28">
        <f t="shared" si="27"/>
        <v>0</v>
      </c>
      <c r="AW53" s="28">
        <f t="shared" si="28"/>
        <v>0</v>
      </c>
      <c r="AX53" s="28">
        <f t="shared" si="29"/>
        <v>39.473684210526315</v>
      </c>
    </row>
    <row r="54" spans="1:50" x14ac:dyDescent="0.35">
      <c r="A54" s="25" t="s">
        <v>113</v>
      </c>
      <c r="B54" s="25" t="s">
        <v>114</v>
      </c>
      <c r="C54" s="25" t="s">
        <v>163</v>
      </c>
      <c r="D54" s="25" t="s">
        <v>164</v>
      </c>
      <c r="E54" s="80">
        <v>3</v>
      </c>
      <c r="F54" s="32">
        <f t="shared" si="15"/>
        <v>190.78947368421049</v>
      </c>
      <c r="G54" s="34">
        <f t="shared" si="16"/>
        <v>111.84210526315788</v>
      </c>
      <c r="H54" s="28">
        <f t="shared" si="17"/>
        <v>32.89473684210526</v>
      </c>
      <c r="I54" s="28">
        <f t="shared" si="18"/>
        <v>46.052631578947363</v>
      </c>
      <c r="J54" s="49">
        <v>6.5789473684210522</v>
      </c>
      <c r="K54" s="47">
        <v>6.5789473684210522</v>
      </c>
      <c r="L54" s="47">
        <v>19.736842105263158</v>
      </c>
      <c r="M54" s="47">
        <v>19.736842105263158</v>
      </c>
      <c r="N54" s="47">
        <v>32.89473684210526</v>
      </c>
      <c r="O54" s="47">
        <v>26.315789473684209</v>
      </c>
      <c r="P54" s="47">
        <v>0</v>
      </c>
      <c r="Q54" s="47">
        <v>0</v>
      </c>
      <c r="R54" s="47">
        <v>0</v>
      </c>
      <c r="S54" s="48">
        <v>0</v>
      </c>
      <c r="T54" s="49">
        <v>0</v>
      </c>
      <c r="U54" s="47">
        <v>0</v>
      </c>
      <c r="V54" s="47">
        <v>6.5789473684210522</v>
      </c>
      <c r="W54" s="47">
        <v>6.5789473684210522</v>
      </c>
      <c r="X54" s="47">
        <v>13.157894736842104</v>
      </c>
      <c r="Y54" s="47">
        <v>6.5789473684210522</v>
      </c>
      <c r="Z54" s="47">
        <v>0</v>
      </c>
      <c r="AA54" s="47">
        <v>0</v>
      </c>
      <c r="AB54" s="47">
        <v>0</v>
      </c>
      <c r="AC54" s="48">
        <v>0</v>
      </c>
      <c r="AD54" s="55">
        <v>0</v>
      </c>
      <c r="AE54" s="47">
        <v>0</v>
      </c>
      <c r="AF54" s="47">
        <v>13.157894736842104</v>
      </c>
      <c r="AG54" s="47">
        <v>6.5789473684210522</v>
      </c>
      <c r="AH54" s="47">
        <v>13.157894736842104</v>
      </c>
      <c r="AI54" s="47">
        <v>13.157894736842104</v>
      </c>
      <c r="AJ54" s="47">
        <v>0</v>
      </c>
      <c r="AK54" s="47">
        <v>0</v>
      </c>
      <c r="AL54" s="47">
        <v>0</v>
      </c>
      <c r="AM54" s="47">
        <v>0</v>
      </c>
      <c r="AN54" s="28">
        <f t="shared" si="19"/>
        <v>6.5789473684210522</v>
      </c>
      <c r="AO54" s="28">
        <f t="shared" si="20"/>
        <v>6.5789473684210522</v>
      </c>
      <c r="AP54" s="28">
        <f t="shared" si="21"/>
        <v>39.473684210526315</v>
      </c>
      <c r="AQ54" s="28">
        <f t="shared" si="22"/>
        <v>32.89473684210526</v>
      </c>
      <c r="AR54" s="28">
        <f t="shared" si="23"/>
        <v>59.210526315789465</v>
      </c>
      <c r="AS54" s="28">
        <f t="shared" si="24"/>
        <v>46.052631578947363</v>
      </c>
      <c r="AT54" s="28">
        <f t="shared" si="25"/>
        <v>0</v>
      </c>
      <c r="AU54" s="28">
        <f t="shared" si="26"/>
        <v>0</v>
      </c>
      <c r="AV54" s="28">
        <f t="shared" si="27"/>
        <v>0</v>
      </c>
      <c r="AW54" s="28">
        <f t="shared" si="28"/>
        <v>0</v>
      </c>
      <c r="AX54" s="28">
        <f t="shared" si="29"/>
        <v>190.78947368421049</v>
      </c>
    </row>
    <row r="55" spans="1:50" x14ac:dyDescent="0.35">
      <c r="A55" s="25" t="s">
        <v>113</v>
      </c>
      <c r="B55" s="25" t="s">
        <v>114</v>
      </c>
      <c r="C55" s="25" t="s">
        <v>165</v>
      </c>
      <c r="D55" s="25" t="s">
        <v>166</v>
      </c>
      <c r="E55" s="80">
        <v>2</v>
      </c>
      <c r="F55" s="32">
        <f t="shared" si="15"/>
        <v>0</v>
      </c>
      <c r="G55" s="34">
        <f t="shared" si="16"/>
        <v>0</v>
      </c>
      <c r="H55" s="28">
        <f t="shared" si="17"/>
        <v>0</v>
      </c>
      <c r="I55" s="28">
        <f t="shared" si="18"/>
        <v>0</v>
      </c>
      <c r="J55" s="49">
        <v>0</v>
      </c>
      <c r="K55" s="47">
        <v>0</v>
      </c>
      <c r="L55" s="47">
        <v>0</v>
      </c>
      <c r="M55" s="47">
        <v>0</v>
      </c>
      <c r="N55" s="47">
        <v>0</v>
      </c>
      <c r="O55" s="47">
        <v>0</v>
      </c>
      <c r="P55" s="47">
        <v>0</v>
      </c>
      <c r="Q55" s="47">
        <v>0</v>
      </c>
      <c r="R55" s="47">
        <v>0</v>
      </c>
      <c r="S55" s="48">
        <v>0</v>
      </c>
      <c r="T55" s="49">
        <v>0</v>
      </c>
      <c r="U55" s="47">
        <v>0</v>
      </c>
      <c r="V55" s="47">
        <v>0</v>
      </c>
      <c r="W55" s="47">
        <v>0</v>
      </c>
      <c r="X55" s="47">
        <v>0</v>
      </c>
      <c r="Y55" s="47">
        <v>0</v>
      </c>
      <c r="Z55" s="47">
        <v>0</v>
      </c>
      <c r="AA55" s="47">
        <v>0</v>
      </c>
      <c r="AB55" s="47">
        <v>0</v>
      </c>
      <c r="AC55" s="48">
        <v>0</v>
      </c>
      <c r="AD55" s="55">
        <v>0</v>
      </c>
      <c r="AE55" s="47">
        <v>0</v>
      </c>
      <c r="AF55" s="47">
        <v>0</v>
      </c>
      <c r="AG55" s="47">
        <v>0</v>
      </c>
      <c r="AH55" s="47">
        <v>0</v>
      </c>
      <c r="AI55" s="47">
        <v>0</v>
      </c>
      <c r="AJ55" s="47">
        <v>0</v>
      </c>
      <c r="AK55" s="47">
        <v>0</v>
      </c>
      <c r="AL55" s="47">
        <v>0</v>
      </c>
      <c r="AM55" s="47">
        <v>0</v>
      </c>
      <c r="AN55" s="28">
        <f t="shared" si="19"/>
        <v>0</v>
      </c>
      <c r="AO55" s="28">
        <f t="shared" si="20"/>
        <v>0</v>
      </c>
      <c r="AP55" s="28">
        <f t="shared" si="21"/>
        <v>0</v>
      </c>
      <c r="AQ55" s="28">
        <f t="shared" si="22"/>
        <v>0</v>
      </c>
      <c r="AR55" s="28">
        <f t="shared" si="23"/>
        <v>0</v>
      </c>
      <c r="AS55" s="28">
        <f t="shared" si="24"/>
        <v>0</v>
      </c>
      <c r="AT55" s="28">
        <f t="shared" si="25"/>
        <v>0</v>
      </c>
      <c r="AU55" s="28">
        <f t="shared" si="26"/>
        <v>0</v>
      </c>
      <c r="AV55" s="28">
        <f t="shared" si="27"/>
        <v>0</v>
      </c>
      <c r="AW55" s="28">
        <f t="shared" si="28"/>
        <v>0</v>
      </c>
      <c r="AX55" s="28">
        <f t="shared" si="29"/>
        <v>0</v>
      </c>
    </row>
    <row r="56" spans="1:50" x14ac:dyDescent="0.35">
      <c r="A56" s="25" t="s">
        <v>113</v>
      </c>
      <c r="B56" s="25" t="s">
        <v>114</v>
      </c>
      <c r="C56" s="25" t="s">
        <v>167</v>
      </c>
      <c r="D56" s="25" t="s">
        <v>168</v>
      </c>
      <c r="E56" s="80">
        <v>2</v>
      </c>
      <c r="F56" s="32">
        <f t="shared" si="15"/>
        <v>0</v>
      </c>
      <c r="G56" s="34">
        <f t="shared" si="16"/>
        <v>0</v>
      </c>
      <c r="H56" s="28">
        <f t="shared" si="17"/>
        <v>0</v>
      </c>
      <c r="I56" s="28">
        <f t="shared" si="18"/>
        <v>0</v>
      </c>
      <c r="J56" s="49">
        <v>0</v>
      </c>
      <c r="K56" s="47">
        <v>0</v>
      </c>
      <c r="L56" s="47">
        <v>0</v>
      </c>
      <c r="M56" s="47">
        <v>0</v>
      </c>
      <c r="N56" s="47">
        <v>0</v>
      </c>
      <c r="O56" s="47">
        <v>0</v>
      </c>
      <c r="P56" s="47">
        <v>0</v>
      </c>
      <c r="Q56" s="47">
        <v>0</v>
      </c>
      <c r="R56" s="47">
        <v>0</v>
      </c>
      <c r="S56" s="48">
        <v>0</v>
      </c>
      <c r="T56" s="49">
        <v>0</v>
      </c>
      <c r="U56" s="47">
        <v>0</v>
      </c>
      <c r="V56" s="47">
        <v>0</v>
      </c>
      <c r="W56" s="47">
        <v>0</v>
      </c>
      <c r="X56" s="47">
        <v>0</v>
      </c>
      <c r="Y56" s="47">
        <v>0</v>
      </c>
      <c r="Z56" s="47">
        <v>0</v>
      </c>
      <c r="AA56" s="47">
        <v>0</v>
      </c>
      <c r="AB56" s="47">
        <v>0</v>
      </c>
      <c r="AC56" s="48">
        <v>0</v>
      </c>
      <c r="AD56" s="55">
        <v>0</v>
      </c>
      <c r="AE56" s="47">
        <v>0</v>
      </c>
      <c r="AF56" s="47">
        <v>0</v>
      </c>
      <c r="AG56" s="47">
        <v>0</v>
      </c>
      <c r="AH56" s="47">
        <v>0</v>
      </c>
      <c r="AI56" s="47">
        <v>0</v>
      </c>
      <c r="AJ56" s="47">
        <v>0</v>
      </c>
      <c r="AK56" s="47">
        <v>0</v>
      </c>
      <c r="AL56" s="47">
        <v>0</v>
      </c>
      <c r="AM56" s="47">
        <v>0</v>
      </c>
      <c r="AN56" s="28">
        <f t="shared" si="19"/>
        <v>0</v>
      </c>
      <c r="AO56" s="28">
        <f t="shared" si="20"/>
        <v>0</v>
      </c>
      <c r="AP56" s="28">
        <f t="shared" si="21"/>
        <v>0</v>
      </c>
      <c r="AQ56" s="28">
        <f t="shared" si="22"/>
        <v>0</v>
      </c>
      <c r="AR56" s="28">
        <f t="shared" si="23"/>
        <v>0</v>
      </c>
      <c r="AS56" s="28">
        <f t="shared" si="24"/>
        <v>0</v>
      </c>
      <c r="AT56" s="28">
        <f t="shared" si="25"/>
        <v>0</v>
      </c>
      <c r="AU56" s="28">
        <f t="shared" si="26"/>
        <v>0</v>
      </c>
      <c r="AV56" s="28">
        <f t="shared" si="27"/>
        <v>0</v>
      </c>
      <c r="AW56" s="28">
        <f t="shared" si="28"/>
        <v>0</v>
      </c>
      <c r="AX56" s="28">
        <f t="shared" si="29"/>
        <v>0</v>
      </c>
    </row>
    <row r="57" spans="1:50" x14ac:dyDescent="0.35">
      <c r="A57" s="25" t="s">
        <v>169</v>
      </c>
      <c r="B57" s="25" t="s">
        <v>170</v>
      </c>
      <c r="C57" s="25" t="s">
        <v>171</v>
      </c>
      <c r="D57" s="25" t="s">
        <v>172</v>
      </c>
      <c r="E57" s="80">
        <v>2</v>
      </c>
      <c r="F57" s="32">
        <f t="shared" si="15"/>
        <v>157.89473684210526</v>
      </c>
      <c r="G57" s="34">
        <f t="shared" si="16"/>
        <v>26.315789473684209</v>
      </c>
      <c r="H57" s="28">
        <f t="shared" si="17"/>
        <v>39.473684210526315</v>
      </c>
      <c r="I57" s="28">
        <f t="shared" si="18"/>
        <v>92.105263157894726</v>
      </c>
      <c r="J57" s="49">
        <v>0</v>
      </c>
      <c r="K57" s="47">
        <v>0</v>
      </c>
      <c r="L57" s="47">
        <v>6.5789473684210522</v>
      </c>
      <c r="M57" s="47">
        <v>6.5789473684210522</v>
      </c>
      <c r="N57" s="47">
        <v>6.5789473684210522</v>
      </c>
      <c r="O57" s="47">
        <v>6.5789473684210522</v>
      </c>
      <c r="P57" s="47">
        <v>0</v>
      </c>
      <c r="Q57" s="47">
        <v>0</v>
      </c>
      <c r="R57" s="47">
        <v>0</v>
      </c>
      <c r="S57" s="48">
        <v>0</v>
      </c>
      <c r="T57" s="49">
        <v>0</v>
      </c>
      <c r="U57" s="47">
        <v>0</v>
      </c>
      <c r="V57" s="47">
        <v>6.5789473684210522</v>
      </c>
      <c r="W57" s="47">
        <v>6.5789473684210522</v>
      </c>
      <c r="X57" s="47">
        <v>13.157894736842104</v>
      </c>
      <c r="Y57" s="47">
        <v>13.157894736842104</v>
      </c>
      <c r="Z57" s="47">
        <v>0</v>
      </c>
      <c r="AA57" s="47">
        <v>0</v>
      </c>
      <c r="AB57" s="47">
        <v>0</v>
      </c>
      <c r="AC57" s="48">
        <v>0</v>
      </c>
      <c r="AD57" s="55">
        <v>0</v>
      </c>
      <c r="AE57" s="47">
        <v>0</v>
      </c>
      <c r="AF57" s="47">
        <v>19.736842105263158</v>
      </c>
      <c r="AG57" s="47">
        <v>19.736842105263158</v>
      </c>
      <c r="AH57" s="47">
        <v>26.315789473684209</v>
      </c>
      <c r="AI57" s="47">
        <v>26.315789473684209</v>
      </c>
      <c r="AJ57" s="47">
        <v>0</v>
      </c>
      <c r="AK57" s="47">
        <v>0</v>
      </c>
      <c r="AL57" s="47">
        <v>0</v>
      </c>
      <c r="AM57" s="47">
        <v>0</v>
      </c>
      <c r="AN57" s="28">
        <f t="shared" si="19"/>
        <v>0</v>
      </c>
      <c r="AO57" s="28">
        <f t="shared" si="20"/>
        <v>0</v>
      </c>
      <c r="AP57" s="28">
        <f t="shared" si="21"/>
        <v>32.89473684210526</v>
      </c>
      <c r="AQ57" s="28">
        <f t="shared" si="22"/>
        <v>32.89473684210526</v>
      </c>
      <c r="AR57" s="28">
        <f t="shared" si="23"/>
        <v>46.05263157894737</v>
      </c>
      <c r="AS57" s="28">
        <f t="shared" si="24"/>
        <v>46.05263157894737</v>
      </c>
      <c r="AT57" s="28">
        <f t="shared" si="25"/>
        <v>0</v>
      </c>
      <c r="AU57" s="28">
        <f t="shared" si="26"/>
        <v>0</v>
      </c>
      <c r="AV57" s="28">
        <f t="shared" si="27"/>
        <v>0</v>
      </c>
      <c r="AW57" s="28">
        <f t="shared" si="28"/>
        <v>0</v>
      </c>
      <c r="AX57" s="28">
        <f t="shared" si="29"/>
        <v>157.89473684210526</v>
      </c>
    </row>
    <row r="58" spans="1:50" x14ac:dyDescent="0.35">
      <c r="A58" s="25" t="s">
        <v>169</v>
      </c>
      <c r="B58" s="25" t="s">
        <v>170</v>
      </c>
      <c r="C58" s="25" t="s">
        <v>173</v>
      </c>
      <c r="D58" s="25" t="s">
        <v>174</v>
      </c>
      <c r="E58" s="80">
        <v>2</v>
      </c>
      <c r="F58" s="32">
        <f t="shared" si="15"/>
        <v>0</v>
      </c>
      <c r="G58" s="34">
        <f t="shared" si="16"/>
        <v>0</v>
      </c>
      <c r="H58" s="28">
        <f t="shared" si="17"/>
        <v>0</v>
      </c>
      <c r="I58" s="28">
        <f t="shared" si="18"/>
        <v>0</v>
      </c>
      <c r="J58" s="49">
        <v>0</v>
      </c>
      <c r="K58" s="47">
        <v>0</v>
      </c>
      <c r="L58" s="47">
        <v>0</v>
      </c>
      <c r="M58" s="47">
        <v>0</v>
      </c>
      <c r="N58" s="47">
        <v>0</v>
      </c>
      <c r="O58" s="47">
        <v>0</v>
      </c>
      <c r="P58" s="47">
        <v>0</v>
      </c>
      <c r="Q58" s="47">
        <v>0</v>
      </c>
      <c r="R58" s="47">
        <v>0</v>
      </c>
      <c r="S58" s="48">
        <v>0</v>
      </c>
      <c r="T58" s="49">
        <v>0</v>
      </c>
      <c r="U58" s="47">
        <v>0</v>
      </c>
      <c r="V58" s="47">
        <v>0</v>
      </c>
      <c r="W58" s="47">
        <v>0</v>
      </c>
      <c r="X58" s="47">
        <v>0</v>
      </c>
      <c r="Y58" s="47">
        <v>0</v>
      </c>
      <c r="Z58" s="47">
        <v>0</v>
      </c>
      <c r="AA58" s="47">
        <v>0</v>
      </c>
      <c r="AB58" s="47">
        <v>0</v>
      </c>
      <c r="AC58" s="48">
        <v>0</v>
      </c>
      <c r="AD58" s="55">
        <v>0</v>
      </c>
      <c r="AE58" s="47">
        <v>0</v>
      </c>
      <c r="AF58" s="47">
        <v>0</v>
      </c>
      <c r="AG58" s="47">
        <v>0</v>
      </c>
      <c r="AH58" s="47">
        <v>0</v>
      </c>
      <c r="AI58" s="47">
        <v>0</v>
      </c>
      <c r="AJ58" s="47">
        <v>0</v>
      </c>
      <c r="AK58" s="47">
        <v>0</v>
      </c>
      <c r="AL58" s="47">
        <v>0</v>
      </c>
      <c r="AM58" s="47">
        <v>0</v>
      </c>
      <c r="AN58" s="28">
        <f t="shared" si="19"/>
        <v>0</v>
      </c>
      <c r="AO58" s="28">
        <f t="shared" si="20"/>
        <v>0</v>
      </c>
      <c r="AP58" s="28">
        <f t="shared" si="21"/>
        <v>0</v>
      </c>
      <c r="AQ58" s="28">
        <f t="shared" si="22"/>
        <v>0</v>
      </c>
      <c r="AR58" s="28">
        <f t="shared" si="23"/>
        <v>0</v>
      </c>
      <c r="AS58" s="28">
        <f t="shared" si="24"/>
        <v>0</v>
      </c>
      <c r="AT58" s="28">
        <f t="shared" si="25"/>
        <v>0</v>
      </c>
      <c r="AU58" s="28">
        <f t="shared" si="26"/>
        <v>0</v>
      </c>
      <c r="AV58" s="28">
        <f t="shared" si="27"/>
        <v>0</v>
      </c>
      <c r="AW58" s="28">
        <f t="shared" si="28"/>
        <v>0</v>
      </c>
      <c r="AX58" s="28">
        <f t="shared" si="29"/>
        <v>0</v>
      </c>
    </row>
    <row r="59" spans="1:50" x14ac:dyDescent="0.35">
      <c r="A59" s="25" t="s">
        <v>169</v>
      </c>
      <c r="B59" s="25" t="s">
        <v>170</v>
      </c>
      <c r="C59" s="25" t="s">
        <v>175</v>
      </c>
      <c r="D59" s="25" t="s">
        <v>176</v>
      </c>
      <c r="E59" s="80">
        <v>4</v>
      </c>
      <c r="F59" s="32">
        <f t="shared" si="15"/>
        <v>157.89473684210526</v>
      </c>
      <c r="G59" s="34">
        <f t="shared" si="16"/>
        <v>26.315789473684209</v>
      </c>
      <c r="H59" s="28">
        <f t="shared" si="17"/>
        <v>39.473684210526315</v>
      </c>
      <c r="I59" s="28">
        <f t="shared" si="18"/>
        <v>92.105263157894726</v>
      </c>
      <c r="J59" s="49">
        <v>0</v>
      </c>
      <c r="K59" s="47">
        <v>0</v>
      </c>
      <c r="L59" s="47">
        <v>6.5789473684210522</v>
      </c>
      <c r="M59" s="47">
        <v>6.5789473684210522</v>
      </c>
      <c r="N59" s="47">
        <v>6.5789473684210522</v>
      </c>
      <c r="O59" s="47">
        <v>6.5789473684210522</v>
      </c>
      <c r="P59" s="47">
        <v>0</v>
      </c>
      <c r="Q59" s="47">
        <v>0</v>
      </c>
      <c r="R59" s="47">
        <v>0</v>
      </c>
      <c r="S59" s="48">
        <v>0</v>
      </c>
      <c r="T59" s="49">
        <v>0</v>
      </c>
      <c r="U59" s="47">
        <v>0</v>
      </c>
      <c r="V59" s="47">
        <v>6.5789473684210522</v>
      </c>
      <c r="W59" s="47">
        <v>6.5789473684210522</v>
      </c>
      <c r="X59" s="47">
        <v>13.157894736842104</v>
      </c>
      <c r="Y59" s="47">
        <v>13.157894736842104</v>
      </c>
      <c r="Z59" s="47">
        <v>0</v>
      </c>
      <c r="AA59" s="47">
        <v>0</v>
      </c>
      <c r="AB59" s="47">
        <v>0</v>
      </c>
      <c r="AC59" s="48">
        <v>0</v>
      </c>
      <c r="AD59" s="55">
        <v>0</v>
      </c>
      <c r="AE59" s="47">
        <v>0</v>
      </c>
      <c r="AF59" s="47">
        <v>19.736842105263158</v>
      </c>
      <c r="AG59" s="47">
        <v>19.736842105263158</v>
      </c>
      <c r="AH59" s="47">
        <v>26.315789473684209</v>
      </c>
      <c r="AI59" s="47">
        <v>26.315789473684209</v>
      </c>
      <c r="AJ59" s="47">
        <v>0</v>
      </c>
      <c r="AK59" s="47">
        <v>0</v>
      </c>
      <c r="AL59" s="47">
        <v>0</v>
      </c>
      <c r="AM59" s="47">
        <v>0</v>
      </c>
      <c r="AN59" s="28">
        <f t="shared" si="19"/>
        <v>0</v>
      </c>
      <c r="AO59" s="28">
        <f t="shared" si="20"/>
        <v>0</v>
      </c>
      <c r="AP59" s="28">
        <f t="shared" si="21"/>
        <v>32.89473684210526</v>
      </c>
      <c r="AQ59" s="28">
        <f t="shared" si="22"/>
        <v>32.89473684210526</v>
      </c>
      <c r="AR59" s="28">
        <f t="shared" si="23"/>
        <v>46.05263157894737</v>
      </c>
      <c r="AS59" s="28">
        <f t="shared" si="24"/>
        <v>46.05263157894737</v>
      </c>
      <c r="AT59" s="28">
        <f t="shared" si="25"/>
        <v>0</v>
      </c>
      <c r="AU59" s="28">
        <f t="shared" si="26"/>
        <v>0</v>
      </c>
      <c r="AV59" s="28">
        <f t="shared" si="27"/>
        <v>0</v>
      </c>
      <c r="AW59" s="28">
        <f t="shared" si="28"/>
        <v>0</v>
      </c>
      <c r="AX59" s="28">
        <f t="shared" si="29"/>
        <v>157.89473684210526</v>
      </c>
    </row>
    <row r="60" spans="1:50" x14ac:dyDescent="0.35">
      <c r="A60" s="25" t="s">
        <v>169</v>
      </c>
      <c r="B60" s="25" t="s">
        <v>170</v>
      </c>
      <c r="C60" s="25" t="s">
        <v>177</v>
      </c>
      <c r="D60" s="25" t="s">
        <v>178</v>
      </c>
      <c r="E60" s="80">
        <v>3</v>
      </c>
      <c r="F60" s="32">
        <f t="shared" si="15"/>
        <v>0</v>
      </c>
      <c r="G60" s="34">
        <f t="shared" si="16"/>
        <v>0</v>
      </c>
      <c r="H60" s="28">
        <f t="shared" si="17"/>
        <v>0</v>
      </c>
      <c r="I60" s="28">
        <f t="shared" si="18"/>
        <v>0</v>
      </c>
      <c r="J60" s="49">
        <v>0</v>
      </c>
      <c r="K60" s="47">
        <v>0</v>
      </c>
      <c r="L60" s="47">
        <v>0</v>
      </c>
      <c r="M60" s="47">
        <v>0</v>
      </c>
      <c r="N60" s="47">
        <v>0</v>
      </c>
      <c r="O60" s="47">
        <v>0</v>
      </c>
      <c r="P60" s="47">
        <v>0</v>
      </c>
      <c r="Q60" s="47">
        <v>0</v>
      </c>
      <c r="R60" s="47">
        <v>0</v>
      </c>
      <c r="S60" s="48">
        <v>0</v>
      </c>
      <c r="T60" s="49">
        <v>0</v>
      </c>
      <c r="U60" s="47">
        <v>0</v>
      </c>
      <c r="V60" s="47">
        <v>0</v>
      </c>
      <c r="W60" s="47">
        <v>0</v>
      </c>
      <c r="X60" s="47">
        <v>0</v>
      </c>
      <c r="Y60" s="47">
        <v>0</v>
      </c>
      <c r="Z60" s="47">
        <v>0</v>
      </c>
      <c r="AA60" s="47">
        <v>0</v>
      </c>
      <c r="AB60" s="47">
        <v>0</v>
      </c>
      <c r="AC60" s="48">
        <v>0</v>
      </c>
      <c r="AD60" s="55">
        <v>0</v>
      </c>
      <c r="AE60" s="47">
        <v>0</v>
      </c>
      <c r="AF60" s="47">
        <v>0</v>
      </c>
      <c r="AG60" s="47">
        <v>0</v>
      </c>
      <c r="AH60" s="47">
        <v>0</v>
      </c>
      <c r="AI60" s="47">
        <v>0</v>
      </c>
      <c r="AJ60" s="47">
        <v>0</v>
      </c>
      <c r="AK60" s="47">
        <v>0</v>
      </c>
      <c r="AL60" s="47">
        <v>0</v>
      </c>
      <c r="AM60" s="47">
        <v>0</v>
      </c>
      <c r="AN60" s="28">
        <f t="shared" si="19"/>
        <v>0</v>
      </c>
      <c r="AO60" s="28">
        <f t="shared" si="20"/>
        <v>0</v>
      </c>
      <c r="AP60" s="28">
        <f t="shared" si="21"/>
        <v>0</v>
      </c>
      <c r="AQ60" s="28">
        <f t="shared" si="22"/>
        <v>0</v>
      </c>
      <c r="AR60" s="28">
        <f t="shared" si="23"/>
        <v>0</v>
      </c>
      <c r="AS60" s="28">
        <f t="shared" si="24"/>
        <v>0</v>
      </c>
      <c r="AT60" s="28">
        <f t="shared" si="25"/>
        <v>0</v>
      </c>
      <c r="AU60" s="28">
        <f t="shared" si="26"/>
        <v>0</v>
      </c>
      <c r="AV60" s="28">
        <f t="shared" si="27"/>
        <v>0</v>
      </c>
      <c r="AW60" s="28">
        <f t="shared" si="28"/>
        <v>0</v>
      </c>
      <c r="AX60" s="28">
        <f t="shared" si="29"/>
        <v>0</v>
      </c>
    </row>
    <row r="61" spans="1:50" x14ac:dyDescent="0.35">
      <c r="A61" s="25" t="s">
        <v>169</v>
      </c>
      <c r="B61" s="25" t="s">
        <v>170</v>
      </c>
      <c r="C61" s="25" t="s">
        <v>179</v>
      </c>
      <c r="D61" s="25" t="s">
        <v>180</v>
      </c>
      <c r="E61" s="80">
        <v>2</v>
      </c>
      <c r="F61" s="32">
        <f t="shared" si="15"/>
        <v>0</v>
      </c>
      <c r="G61" s="34">
        <f t="shared" si="16"/>
        <v>0</v>
      </c>
      <c r="H61" s="28">
        <f t="shared" si="17"/>
        <v>0</v>
      </c>
      <c r="I61" s="28">
        <f t="shared" si="18"/>
        <v>0</v>
      </c>
      <c r="J61" s="49">
        <v>0</v>
      </c>
      <c r="K61" s="47">
        <v>0</v>
      </c>
      <c r="L61" s="47">
        <v>0</v>
      </c>
      <c r="M61" s="47">
        <v>0</v>
      </c>
      <c r="N61" s="47">
        <v>0</v>
      </c>
      <c r="O61" s="47">
        <v>0</v>
      </c>
      <c r="P61" s="47">
        <v>0</v>
      </c>
      <c r="Q61" s="47">
        <v>0</v>
      </c>
      <c r="R61" s="47">
        <v>0</v>
      </c>
      <c r="S61" s="48">
        <v>0</v>
      </c>
      <c r="T61" s="49">
        <v>0</v>
      </c>
      <c r="U61" s="47">
        <v>0</v>
      </c>
      <c r="V61" s="47">
        <v>0</v>
      </c>
      <c r="W61" s="47">
        <v>0</v>
      </c>
      <c r="X61" s="47">
        <v>0</v>
      </c>
      <c r="Y61" s="47">
        <v>0</v>
      </c>
      <c r="Z61" s="47">
        <v>0</v>
      </c>
      <c r="AA61" s="47">
        <v>0</v>
      </c>
      <c r="AB61" s="47">
        <v>0</v>
      </c>
      <c r="AC61" s="48">
        <v>0</v>
      </c>
      <c r="AD61" s="55">
        <v>0</v>
      </c>
      <c r="AE61" s="47">
        <v>0</v>
      </c>
      <c r="AF61" s="47">
        <v>0</v>
      </c>
      <c r="AG61" s="47">
        <v>0</v>
      </c>
      <c r="AH61" s="47">
        <v>0</v>
      </c>
      <c r="AI61" s="47">
        <v>0</v>
      </c>
      <c r="AJ61" s="47">
        <v>0</v>
      </c>
      <c r="AK61" s="47">
        <v>0</v>
      </c>
      <c r="AL61" s="47">
        <v>0</v>
      </c>
      <c r="AM61" s="47">
        <v>0</v>
      </c>
      <c r="AN61" s="28">
        <f t="shared" si="19"/>
        <v>0</v>
      </c>
      <c r="AO61" s="28">
        <f t="shared" si="20"/>
        <v>0</v>
      </c>
      <c r="AP61" s="28">
        <f t="shared" si="21"/>
        <v>0</v>
      </c>
      <c r="AQ61" s="28">
        <f t="shared" si="22"/>
        <v>0</v>
      </c>
      <c r="AR61" s="28">
        <f t="shared" si="23"/>
        <v>0</v>
      </c>
      <c r="AS61" s="28">
        <f t="shared" si="24"/>
        <v>0</v>
      </c>
      <c r="AT61" s="28">
        <f t="shared" si="25"/>
        <v>0</v>
      </c>
      <c r="AU61" s="28">
        <f t="shared" si="26"/>
        <v>0</v>
      </c>
      <c r="AV61" s="28">
        <f t="shared" si="27"/>
        <v>0</v>
      </c>
      <c r="AW61" s="28">
        <f t="shared" si="28"/>
        <v>0</v>
      </c>
      <c r="AX61" s="28">
        <f t="shared" si="29"/>
        <v>0</v>
      </c>
    </row>
    <row r="62" spans="1:50" x14ac:dyDescent="0.35">
      <c r="A62" s="25" t="s">
        <v>169</v>
      </c>
      <c r="B62" s="25" t="s">
        <v>170</v>
      </c>
      <c r="C62" s="25" t="s">
        <v>181</v>
      </c>
      <c r="D62" s="25" t="s">
        <v>182</v>
      </c>
      <c r="E62" s="80">
        <v>3</v>
      </c>
      <c r="F62" s="32">
        <f t="shared" si="15"/>
        <v>118.42105263157893</v>
      </c>
      <c r="G62" s="34">
        <f t="shared" si="16"/>
        <v>26.315789473684209</v>
      </c>
      <c r="H62" s="28">
        <f t="shared" si="17"/>
        <v>26.315789473684209</v>
      </c>
      <c r="I62" s="28">
        <f t="shared" si="18"/>
        <v>65.78947368421052</v>
      </c>
      <c r="J62" s="49">
        <v>0</v>
      </c>
      <c r="K62" s="47">
        <v>0</v>
      </c>
      <c r="L62" s="47">
        <v>6.5789473684210522</v>
      </c>
      <c r="M62" s="47">
        <v>6.5789473684210522</v>
      </c>
      <c r="N62" s="47">
        <v>6.5789473684210522</v>
      </c>
      <c r="O62" s="47">
        <v>6.5789473684210522</v>
      </c>
      <c r="P62" s="47">
        <v>0</v>
      </c>
      <c r="Q62" s="47">
        <v>0</v>
      </c>
      <c r="R62" s="47">
        <v>0</v>
      </c>
      <c r="S62" s="48">
        <v>0</v>
      </c>
      <c r="T62" s="49">
        <v>0</v>
      </c>
      <c r="U62" s="47">
        <v>0</v>
      </c>
      <c r="V62" s="47">
        <v>6.5789473684210522</v>
      </c>
      <c r="W62" s="47">
        <v>6.5789473684210522</v>
      </c>
      <c r="X62" s="47">
        <v>6.5789473684210522</v>
      </c>
      <c r="Y62" s="47">
        <v>6.5789473684210522</v>
      </c>
      <c r="Z62" s="47">
        <v>0</v>
      </c>
      <c r="AA62" s="47">
        <v>0</v>
      </c>
      <c r="AB62" s="47">
        <v>0</v>
      </c>
      <c r="AC62" s="48">
        <v>0</v>
      </c>
      <c r="AD62" s="55">
        <v>0</v>
      </c>
      <c r="AE62" s="47">
        <v>0</v>
      </c>
      <c r="AF62" s="47">
        <v>13.157894736842104</v>
      </c>
      <c r="AG62" s="47">
        <v>13.157894736842104</v>
      </c>
      <c r="AH62" s="47">
        <v>19.736842105263158</v>
      </c>
      <c r="AI62" s="47">
        <v>19.736842105263158</v>
      </c>
      <c r="AJ62" s="47">
        <v>0</v>
      </c>
      <c r="AK62" s="47">
        <v>0</v>
      </c>
      <c r="AL62" s="47">
        <v>0</v>
      </c>
      <c r="AM62" s="47">
        <v>0</v>
      </c>
      <c r="AN62" s="28">
        <f t="shared" si="19"/>
        <v>0</v>
      </c>
      <c r="AO62" s="28">
        <f t="shared" si="20"/>
        <v>0</v>
      </c>
      <c r="AP62" s="28">
        <f t="shared" si="21"/>
        <v>26.315789473684209</v>
      </c>
      <c r="AQ62" s="28">
        <f t="shared" si="22"/>
        <v>26.315789473684209</v>
      </c>
      <c r="AR62" s="28">
        <f t="shared" si="23"/>
        <v>32.89473684210526</v>
      </c>
      <c r="AS62" s="28">
        <f t="shared" si="24"/>
        <v>32.89473684210526</v>
      </c>
      <c r="AT62" s="28">
        <f t="shared" si="25"/>
        <v>0</v>
      </c>
      <c r="AU62" s="28">
        <f t="shared" si="26"/>
        <v>0</v>
      </c>
      <c r="AV62" s="28">
        <f t="shared" si="27"/>
        <v>0</v>
      </c>
      <c r="AW62" s="28">
        <f t="shared" si="28"/>
        <v>0</v>
      </c>
      <c r="AX62" s="28">
        <f t="shared" si="29"/>
        <v>118.42105263157893</v>
      </c>
    </row>
    <row r="63" spans="1:50" x14ac:dyDescent="0.35">
      <c r="A63" s="25" t="s">
        <v>169</v>
      </c>
      <c r="B63" s="25" t="s">
        <v>170</v>
      </c>
      <c r="C63" s="25" t="s">
        <v>183</v>
      </c>
      <c r="D63" s="25" t="s">
        <v>184</v>
      </c>
      <c r="E63" s="80">
        <v>4</v>
      </c>
      <c r="F63" s="32">
        <f t="shared" si="15"/>
        <v>144.73684210526312</v>
      </c>
      <c r="G63" s="34">
        <f t="shared" si="16"/>
        <v>26.315789473684209</v>
      </c>
      <c r="H63" s="28">
        <f t="shared" si="17"/>
        <v>32.89473684210526</v>
      </c>
      <c r="I63" s="28">
        <f t="shared" si="18"/>
        <v>85.526315789473671</v>
      </c>
      <c r="J63" s="49">
        <v>0</v>
      </c>
      <c r="K63" s="47">
        <v>0</v>
      </c>
      <c r="L63" s="47">
        <v>6.5789473684210522</v>
      </c>
      <c r="M63" s="47">
        <v>6.5789473684210522</v>
      </c>
      <c r="N63" s="47">
        <v>6.5789473684210522</v>
      </c>
      <c r="O63" s="47">
        <v>6.5789473684210522</v>
      </c>
      <c r="P63" s="47">
        <v>0</v>
      </c>
      <c r="Q63" s="47">
        <v>0</v>
      </c>
      <c r="R63" s="47">
        <v>0</v>
      </c>
      <c r="S63" s="48">
        <v>0</v>
      </c>
      <c r="T63" s="49">
        <v>0</v>
      </c>
      <c r="U63" s="47">
        <v>0</v>
      </c>
      <c r="V63" s="47">
        <v>6.5789473684210522</v>
      </c>
      <c r="W63" s="47">
        <v>6.5789473684210522</v>
      </c>
      <c r="X63" s="47">
        <v>13.157894736842104</v>
      </c>
      <c r="Y63" s="47">
        <v>6.5789473684210522</v>
      </c>
      <c r="Z63" s="47">
        <v>0</v>
      </c>
      <c r="AA63" s="47">
        <v>0</v>
      </c>
      <c r="AB63" s="47">
        <v>0</v>
      </c>
      <c r="AC63" s="48">
        <v>0</v>
      </c>
      <c r="AD63" s="55">
        <v>0</v>
      </c>
      <c r="AE63" s="47">
        <v>0</v>
      </c>
      <c r="AF63" s="47">
        <v>19.736842105263158</v>
      </c>
      <c r="AG63" s="47">
        <v>13.157894736842104</v>
      </c>
      <c r="AH63" s="47">
        <v>26.315789473684209</v>
      </c>
      <c r="AI63" s="47">
        <v>26.315789473684209</v>
      </c>
      <c r="AJ63" s="47">
        <v>0</v>
      </c>
      <c r="AK63" s="47">
        <v>0</v>
      </c>
      <c r="AL63" s="47">
        <v>0</v>
      </c>
      <c r="AM63" s="47">
        <v>0</v>
      </c>
      <c r="AN63" s="28">
        <f t="shared" si="19"/>
        <v>0</v>
      </c>
      <c r="AO63" s="28">
        <f t="shared" si="20"/>
        <v>0</v>
      </c>
      <c r="AP63" s="28">
        <f t="shared" si="21"/>
        <v>32.89473684210526</v>
      </c>
      <c r="AQ63" s="28">
        <f t="shared" si="22"/>
        <v>26.315789473684209</v>
      </c>
      <c r="AR63" s="28">
        <f t="shared" si="23"/>
        <v>46.05263157894737</v>
      </c>
      <c r="AS63" s="28">
        <f t="shared" si="24"/>
        <v>39.473684210526315</v>
      </c>
      <c r="AT63" s="28">
        <f t="shared" si="25"/>
        <v>0</v>
      </c>
      <c r="AU63" s="28">
        <f t="shared" si="26"/>
        <v>0</v>
      </c>
      <c r="AV63" s="28">
        <f t="shared" si="27"/>
        <v>0</v>
      </c>
      <c r="AW63" s="28">
        <f t="shared" si="28"/>
        <v>0</v>
      </c>
      <c r="AX63" s="28">
        <f t="shared" si="29"/>
        <v>144.73684210526315</v>
      </c>
    </row>
    <row r="64" spans="1:50" x14ac:dyDescent="0.35">
      <c r="A64" s="25" t="s">
        <v>169</v>
      </c>
      <c r="B64" s="25" t="s">
        <v>170</v>
      </c>
      <c r="C64" s="25" t="s">
        <v>185</v>
      </c>
      <c r="D64" s="25" t="s">
        <v>186</v>
      </c>
      <c r="E64" s="80">
        <v>4</v>
      </c>
      <c r="F64" s="32">
        <f t="shared" si="15"/>
        <v>0</v>
      </c>
      <c r="G64" s="34">
        <f t="shared" si="16"/>
        <v>0</v>
      </c>
      <c r="H64" s="28">
        <f t="shared" si="17"/>
        <v>0</v>
      </c>
      <c r="I64" s="28">
        <f t="shared" si="18"/>
        <v>0</v>
      </c>
      <c r="J64" s="49">
        <v>0</v>
      </c>
      <c r="K64" s="47">
        <v>0</v>
      </c>
      <c r="L64" s="47">
        <v>0</v>
      </c>
      <c r="M64" s="47">
        <v>0</v>
      </c>
      <c r="N64" s="47">
        <v>0</v>
      </c>
      <c r="O64" s="47">
        <v>0</v>
      </c>
      <c r="P64" s="47">
        <v>0</v>
      </c>
      <c r="Q64" s="47">
        <v>0</v>
      </c>
      <c r="R64" s="47">
        <v>0</v>
      </c>
      <c r="S64" s="48">
        <v>0</v>
      </c>
      <c r="T64" s="49">
        <v>0</v>
      </c>
      <c r="U64" s="47">
        <v>0</v>
      </c>
      <c r="V64" s="47">
        <v>0</v>
      </c>
      <c r="W64" s="47">
        <v>0</v>
      </c>
      <c r="X64" s="47">
        <v>0</v>
      </c>
      <c r="Y64" s="47">
        <v>0</v>
      </c>
      <c r="Z64" s="47">
        <v>0</v>
      </c>
      <c r="AA64" s="47">
        <v>0</v>
      </c>
      <c r="AB64" s="47">
        <v>0</v>
      </c>
      <c r="AC64" s="48">
        <v>0</v>
      </c>
      <c r="AD64" s="55">
        <v>0</v>
      </c>
      <c r="AE64" s="47">
        <v>0</v>
      </c>
      <c r="AF64" s="47">
        <v>0</v>
      </c>
      <c r="AG64" s="47">
        <v>0</v>
      </c>
      <c r="AH64" s="47">
        <v>0</v>
      </c>
      <c r="AI64" s="47">
        <v>0</v>
      </c>
      <c r="AJ64" s="47">
        <v>0</v>
      </c>
      <c r="AK64" s="47">
        <v>0</v>
      </c>
      <c r="AL64" s="47">
        <v>0</v>
      </c>
      <c r="AM64" s="47">
        <v>0</v>
      </c>
      <c r="AN64" s="28">
        <f t="shared" si="19"/>
        <v>0</v>
      </c>
      <c r="AO64" s="28">
        <f t="shared" si="20"/>
        <v>0</v>
      </c>
      <c r="AP64" s="28">
        <f t="shared" si="21"/>
        <v>0</v>
      </c>
      <c r="AQ64" s="28">
        <f t="shared" si="22"/>
        <v>0</v>
      </c>
      <c r="AR64" s="28">
        <f t="shared" si="23"/>
        <v>0</v>
      </c>
      <c r="AS64" s="28">
        <f t="shared" si="24"/>
        <v>0</v>
      </c>
      <c r="AT64" s="28">
        <f t="shared" si="25"/>
        <v>0</v>
      </c>
      <c r="AU64" s="28">
        <f t="shared" si="26"/>
        <v>0</v>
      </c>
      <c r="AV64" s="28">
        <f t="shared" si="27"/>
        <v>0</v>
      </c>
      <c r="AW64" s="28">
        <f t="shared" si="28"/>
        <v>0</v>
      </c>
      <c r="AX64" s="28">
        <f t="shared" si="29"/>
        <v>0</v>
      </c>
    </row>
    <row r="65" spans="1:50" x14ac:dyDescent="0.35">
      <c r="A65" s="25" t="s">
        <v>169</v>
      </c>
      <c r="B65" s="25" t="s">
        <v>170</v>
      </c>
      <c r="C65" s="25" t="s">
        <v>187</v>
      </c>
      <c r="D65" s="25" t="s">
        <v>188</v>
      </c>
      <c r="E65" s="80">
        <v>3</v>
      </c>
      <c r="F65" s="32">
        <f t="shared" si="15"/>
        <v>0</v>
      </c>
      <c r="G65" s="34">
        <f t="shared" si="16"/>
        <v>0</v>
      </c>
      <c r="H65" s="28">
        <f t="shared" si="17"/>
        <v>0</v>
      </c>
      <c r="I65" s="28">
        <f t="shared" si="18"/>
        <v>0</v>
      </c>
      <c r="J65" s="49">
        <v>0</v>
      </c>
      <c r="K65" s="47">
        <v>0</v>
      </c>
      <c r="L65" s="47">
        <v>0</v>
      </c>
      <c r="M65" s="47">
        <v>0</v>
      </c>
      <c r="N65" s="47">
        <v>0</v>
      </c>
      <c r="O65" s="47">
        <v>0</v>
      </c>
      <c r="P65" s="47">
        <v>0</v>
      </c>
      <c r="Q65" s="47">
        <v>0</v>
      </c>
      <c r="R65" s="47">
        <v>0</v>
      </c>
      <c r="S65" s="48">
        <v>0</v>
      </c>
      <c r="T65" s="49">
        <v>0</v>
      </c>
      <c r="U65" s="47">
        <v>0</v>
      </c>
      <c r="V65" s="47">
        <v>0</v>
      </c>
      <c r="W65" s="47">
        <v>0</v>
      </c>
      <c r="X65" s="47">
        <v>0</v>
      </c>
      <c r="Y65" s="47">
        <v>0</v>
      </c>
      <c r="Z65" s="47">
        <v>0</v>
      </c>
      <c r="AA65" s="47">
        <v>0</v>
      </c>
      <c r="AB65" s="47">
        <v>0</v>
      </c>
      <c r="AC65" s="48">
        <v>0</v>
      </c>
      <c r="AD65" s="55">
        <v>0</v>
      </c>
      <c r="AE65" s="47">
        <v>0</v>
      </c>
      <c r="AF65" s="47">
        <v>0</v>
      </c>
      <c r="AG65" s="47">
        <v>0</v>
      </c>
      <c r="AH65" s="47">
        <v>0</v>
      </c>
      <c r="AI65" s="47">
        <v>0</v>
      </c>
      <c r="AJ65" s="47">
        <v>0</v>
      </c>
      <c r="AK65" s="47">
        <v>0</v>
      </c>
      <c r="AL65" s="47">
        <v>0</v>
      </c>
      <c r="AM65" s="47">
        <v>0</v>
      </c>
      <c r="AN65" s="28">
        <f t="shared" si="19"/>
        <v>0</v>
      </c>
      <c r="AO65" s="28">
        <f t="shared" si="20"/>
        <v>0</v>
      </c>
      <c r="AP65" s="28">
        <f t="shared" si="21"/>
        <v>0</v>
      </c>
      <c r="AQ65" s="28">
        <f t="shared" si="22"/>
        <v>0</v>
      </c>
      <c r="AR65" s="28">
        <f t="shared" si="23"/>
        <v>0</v>
      </c>
      <c r="AS65" s="28">
        <f t="shared" si="24"/>
        <v>0</v>
      </c>
      <c r="AT65" s="28">
        <f t="shared" si="25"/>
        <v>0</v>
      </c>
      <c r="AU65" s="28">
        <f t="shared" si="26"/>
        <v>0</v>
      </c>
      <c r="AV65" s="28">
        <f t="shared" si="27"/>
        <v>0</v>
      </c>
      <c r="AW65" s="28">
        <f t="shared" si="28"/>
        <v>0</v>
      </c>
      <c r="AX65" s="28">
        <f t="shared" si="29"/>
        <v>0</v>
      </c>
    </row>
    <row r="66" spans="1:50" x14ac:dyDescent="0.35">
      <c r="A66" s="25" t="s">
        <v>169</v>
      </c>
      <c r="B66" s="25" t="s">
        <v>170</v>
      </c>
      <c r="C66" s="25" t="s">
        <v>189</v>
      </c>
      <c r="D66" s="25" t="s">
        <v>190</v>
      </c>
      <c r="E66" s="80">
        <v>2</v>
      </c>
      <c r="F66" s="32">
        <f t="shared" si="15"/>
        <v>0</v>
      </c>
      <c r="G66" s="34">
        <f t="shared" si="16"/>
        <v>0</v>
      </c>
      <c r="H66" s="28">
        <f t="shared" si="17"/>
        <v>0</v>
      </c>
      <c r="I66" s="28">
        <f t="shared" si="18"/>
        <v>0</v>
      </c>
      <c r="J66" s="49">
        <v>0</v>
      </c>
      <c r="K66" s="47">
        <v>0</v>
      </c>
      <c r="L66" s="47">
        <v>0</v>
      </c>
      <c r="M66" s="47">
        <v>0</v>
      </c>
      <c r="N66" s="47">
        <v>0</v>
      </c>
      <c r="O66" s="47">
        <v>0</v>
      </c>
      <c r="P66" s="47">
        <v>0</v>
      </c>
      <c r="Q66" s="47">
        <v>0</v>
      </c>
      <c r="R66" s="47">
        <v>0</v>
      </c>
      <c r="S66" s="48">
        <v>0</v>
      </c>
      <c r="T66" s="49">
        <v>0</v>
      </c>
      <c r="U66" s="47">
        <v>0</v>
      </c>
      <c r="V66" s="47">
        <v>0</v>
      </c>
      <c r="W66" s="47">
        <v>0</v>
      </c>
      <c r="X66" s="47">
        <v>0</v>
      </c>
      <c r="Y66" s="47">
        <v>0</v>
      </c>
      <c r="Z66" s="47">
        <v>0</v>
      </c>
      <c r="AA66" s="47">
        <v>0</v>
      </c>
      <c r="AB66" s="47">
        <v>0</v>
      </c>
      <c r="AC66" s="48">
        <v>0</v>
      </c>
      <c r="AD66" s="55">
        <v>0</v>
      </c>
      <c r="AE66" s="47">
        <v>0</v>
      </c>
      <c r="AF66" s="47">
        <v>0</v>
      </c>
      <c r="AG66" s="47">
        <v>0</v>
      </c>
      <c r="AH66" s="47">
        <v>0</v>
      </c>
      <c r="AI66" s="47">
        <v>0</v>
      </c>
      <c r="AJ66" s="47">
        <v>0</v>
      </c>
      <c r="AK66" s="47">
        <v>0</v>
      </c>
      <c r="AL66" s="47">
        <v>0</v>
      </c>
      <c r="AM66" s="47">
        <v>0</v>
      </c>
      <c r="AN66" s="28">
        <f t="shared" si="19"/>
        <v>0</v>
      </c>
      <c r="AO66" s="28">
        <f t="shared" si="20"/>
        <v>0</v>
      </c>
      <c r="AP66" s="28">
        <f t="shared" si="21"/>
        <v>0</v>
      </c>
      <c r="AQ66" s="28">
        <f t="shared" si="22"/>
        <v>0</v>
      </c>
      <c r="AR66" s="28">
        <f t="shared" si="23"/>
        <v>0</v>
      </c>
      <c r="AS66" s="28">
        <f t="shared" si="24"/>
        <v>0</v>
      </c>
      <c r="AT66" s="28">
        <f t="shared" si="25"/>
        <v>0</v>
      </c>
      <c r="AU66" s="28">
        <f t="shared" si="26"/>
        <v>0</v>
      </c>
      <c r="AV66" s="28">
        <f t="shared" si="27"/>
        <v>0</v>
      </c>
      <c r="AW66" s="28">
        <f t="shared" si="28"/>
        <v>0</v>
      </c>
      <c r="AX66" s="28">
        <f t="shared" si="29"/>
        <v>0</v>
      </c>
    </row>
    <row r="67" spans="1:50" x14ac:dyDescent="0.35">
      <c r="A67" s="25" t="s">
        <v>169</v>
      </c>
      <c r="B67" s="25" t="s">
        <v>170</v>
      </c>
      <c r="C67" s="25" t="s">
        <v>191</v>
      </c>
      <c r="D67" s="25" t="s">
        <v>192</v>
      </c>
      <c r="E67" s="80">
        <v>2</v>
      </c>
      <c r="F67" s="32">
        <f t="shared" si="15"/>
        <v>0</v>
      </c>
      <c r="G67" s="34">
        <f t="shared" si="16"/>
        <v>0</v>
      </c>
      <c r="H67" s="28">
        <f t="shared" si="17"/>
        <v>0</v>
      </c>
      <c r="I67" s="28">
        <f t="shared" si="18"/>
        <v>0</v>
      </c>
      <c r="J67" s="49">
        <v>0</v>
      </c>
      <c r="K67" s="47">
        <v>0</v>
      </c>
      <c r="L67" s="47">
        <v>0</v>
      </c>
      <c r="M67" s="47">
        <v>0</v>
      </c>
      <c r="N67" s="47">
        <v>0</v>
      </c>
      <c r="O67" s="47">
        <v>0</v>
      </c>
      <c r="P67" s="47">
        <v>0</v>
      </c>
      <c r="Q67" s="47">
        <v>0</v>
      </c>
      <c r="R67" s="47">
        <v>0</v>
      </c>
      <c r="S67" s="48">
        <v>0</v>
      </c>
      <c r="T67" s="49">
        <v>0</v>
      </c>
      <c r="U67" s="47">
        <v>0</v>
      </c>
      <c r="V67" s="47">
        <v>0</v>
      </c>
      <c r="W67" s="47">
        <v>0</v>
      </c>
      <c r="X67" s="47">
        <v>0</v>
      </c>
      <c r="Y67" s="47">
        <v>0</v>
      </c>
      <c r="Z67" s="47">
        <v>0</v>
      </c>
      <c r="AA67" s="47">
        <v>0</v>
      </c>
      <c r="AB67" s="47">
        <v>0</v>
      </c>
      <c r="AC67" s="48">
        <v>0</v>
      </c>
      <c r="AD67" s="55">
        <v>0</v>
      </c>
      <c r="AE67" s="47">
        <v>0</v>
      </c>
      <c r="AF67" s="47">
        <v>0</v>
      </c>
      <c r="AG67" s="47">
        <v>0</v>
      </c>
      <c r="AH67" s="47">
        <v>0</v>
      </c>
      <c r="AI67" s="47">
        <v>0</v>
      </c>
      <c r="AJ67" s="47">
        <v>0</v>
      </c>
      <c r="AK67" s="47">
        <v>0</v>
      </c>
      <c r="AL67" s="47">
        <v>0</v>
      </c>
      <c r="AM67" s="47">
        <v>0</v>
      </c>
      <c r="AN67" s="28">
        <f t="shared" si="19"/>
        <v>0</v>
      </c>
      <c r="AO67" s="28">
        <f t="shared" si="20"/>
        <v>0</v>
      </c>
      <c r="AP67" s="28">
        <f t="shared" si="21"/>
        <v>0</v>
      </c>
      <c r="AQ67" s="28">
        <f t="shared" si="22"/>
        <v>0</v>
      </c>
      <c r="AR67" s="28">
        <f t="shared" si="23"/>
        <v>0</v>
      </c>
      <c r="AS67" s="28">
        <f t="shared" si="24"/>
        <v>0</v>
      </c>
      <c r="AT67" s="28">
        <f t="shared" si="25"/>
        <v>0</v>
      </c>
      <c r="AU67" s="28">
        <f t="shared" si="26"/>
        <v>0</v>
      </c>
      <c r="AV67" s="28">
        <f t="shared" si="27"/>
        <v>0</v>
      </c>
      <c r="AW67" s="28">
        <f t="shared" si="28"/>
        <v>0</v>
      </c>
      <c r="AX67" s="28">
        <f t="shared" si="29"/>
        <v>0</v>
      </c>
    </row>
    <row r="68" spans="1:50" x14ac:dyDescent="0.35">
      <c r="A68" s="25" t="s">
        <v>169</v>
      </c>
      <c r="B68" s="25" t="s">
        <v>170</v>
      </c>
      <c r="C68" s="25" t="s">
        <v>193</v>
      </c>
      <c r="D68" s="25" t="s">
        <v>194</v>
      </c>
      <c r="E68" s="80">
        <v>2</v>
      </c>
      <c r="F68" s="32">
        <f t="shared" si="15"/>
        <v>0</v>
      </c>
      <c r="G68" s="34">
        <f t="shared" si="16"/>
        <v>0</v>
      </c>
      <c r="H68" s="28">
        <f t="shared" si="17"/>
        <v>0</v>
      </c>
      <c r="I68" s="28">
        <f t="shared" si="18"/>
        <v>0</v>
      </c>
      <c r="J68" s="49">
        <v>0</v>
      </c>
      <c r="K68" s="47">
        <v>0</v>
      </c>
      <c r="L68" s="47">
        <v>0</v>
      </c>
      <c r="M68" s="47">
        <v>0</v>
      </c>
      <c r="N68" s="47">
        <v>0</v>
      </c>
      <c r="O68" s="47">
        <v>0</v>
      </c>
      <c r="P68" s="47">
        <v>0</v>
      </c>
      <c r="Q68" s="47">
        <v>0</v>
      </c>
      <c r="R68" s="47">
        <v>0</v>
      </c>
      <c r="S68" s="48">
        <v>0</v>
      </c>
      <c r="T68" s="49">
        <v>0</v>
      </c>
      <c r="U68" s="47">
        <v>0</v>
      </c>
      <c r="V68" s="47">
        <v>0</v>
      </c>
      <c r="W68" s="47">
        <v>0</v>
      </c>
      <c r="X68" s="47">
        <v>0</v>
      </c>
      <c r="Y68" s="47">
        <v>0</v>
      </c>
      <c r="Z68" s="47">
        <v>0</v>
      </c>
      <c r="AA68" s="47">
        <v>0</v>
      </c>
      <c r="AB68" s="47">
        <v>0</v>
      </c>
      <c r="AC68" s="48">
        <v>0</v>
      </c>
      <c r="AD68" s="55">
        <v>0</v>
      </c>
      <c r="AE68" s="47">
        <v>0</v>
      </c>
      <c r="AF68" s="47">
        <v>0</v>
      </c>
      <c r="AG68" s="47">
        <v>0</v>
      </c>
      <c r="AH68" s="47">
        <v>0</v>
      </c>
      <c r="AI68" s="47">
        <v>0</v>
      </c>
      <c r="AJ68" s="47">
        <v>0</v>
      </c>
      <c r="AK68" s="47">
        <v>0</v>
      </c>
      <c r="AL68" s="47">
        <v>0</v>
      </c>
      <c r="AM68" s="47">
        <v>0</v>
      </c>
      <c r="AN68" s="28">
        <f t="shared" si="19"/>
        <v>0</v>
      </c>
      <c r="AO68" s="28">
        <f t="shared" si="20"/>
        <v>0</v>
      </c>
      <c r="AP68" s="28">
        <f t="shared" si="21"/>
        <v>0</v>
      </c>
      <c r="AQ68" s="28">
        <f t="shared" si="22"/>
        <v>0</v>
      </c>
      <c r="AR68" s="28">
        <f t="shared" si="23"/>
        <v>0</v>
      </c>
      <c r="AS68" s="28">
        <f t="shared" si="24"/>
        <v>0</v>
      </c>
      <c r="AT68" s="28">
        <f t="shared" si="25"/>
        <v>0</v>
      </c>
      <c r="AU68" s="28">
        <f t="shared" si="26"/>
        <v>0</v>
      </c>
      <c r="AV68" s="28">
        <f t="shared" si="27"/>
        <v>0</v>
      </c>
      <c r="AW68" s="28">
        <f t="shared" si="28"/>
        <v>0</v>
      </c>
      <c r="AX68" s="28">
        <f t="shared" si="29"/>
        <v>0</v>
      </c>
    </row>
    <row r="69" spans="1:50" x14ac:dyDescent="0.35">
      <c r="A69" s="25" t="s">
        <v>169</v>
      </c>
      <c r="B69" s="25" t="s">
        <v>170</v>
      </c>
      <c r="C69" s="25" t="s">
        <v>195</v>
      </c>
      <c r="D69" s="25" t="s">
        <v>196</v>
      </c>
      <c r="E69" s="80">
        <v>3</v>
      </c>
      <c r="F69" s="32">
        <f t="shared" si="15"/>
        <v>0</v>
      </c>
      <c r="G69" s="34">
        <f t="shared" si="16"/>
        <v>0</v>
      </c>
      <c r="H69" s="28">
        <f t="shared" si="17"/>
        <v>0</v>
      </c>
      <c r="I69" s="28">
        <f t="shared" si="18"/>
        <v>0</v>
      </c>
      <c r="J69" s="49">
        <v>0</v>
      </c>
      <c r="K69" s="47">
        <v>0</v>
      </c>
      <c r="L69" s="47">
        <v>0</v>
      </c>
      <c r="M69" s="47">
        <v>0</v>
      </c>
      <c r="N69" s="47">
        <v>0</v>
      </c>
      <c r="O69" s="47">
        <v>0</v>
      </c>
      <c r="P69" s="47">
        <v>0</v>
      </c>
      <c r="Q69" s="47">
        <v>0</v>
      </c>
      <c r="R69" s="47">
        <v>0</v>
      </c>
      <c r="S69" s="48">
        <v>0</v>
      </c>
      <c r="T69" s="49">
        <v>0</v>
      </c>
      <c r="U69" s="47">
        <v>0</v>
      </c>
      <c r="V69" s="47">
        <v>0</v>
      </c>
      <c r="W69" s="47">
        <v>0</v>
      </c>
      <c r="X69" s="47">
        <v>0</v>
      </c>
      <c r="Y69" s="47">
        <v>0</v>
      </c>
      <c r="Z69" s="47">
        <v>0</v>
      </c>
      <c r="AA69" s="47">
        <v>0</v>
      </c>
      <c r="AB69" s="47">
        <v>0</v>
      </c>
      <c r="AC69" s="48">
        <v>0</v>
      </c>
      <c r="AD69" s="55">
        <v>0</v>
      </c>
      <c r="AE69" s="47">
        <v>0</v>
      </c>
      <c r="AF69" s="47">
        <v>0</v>
      </c>
      <c r="AG69" s="47">
        <v>0</v>
      </c>
      <c r="AH69" s="47">
        <v>0</v>
      </c>
      <c r="AI69" s="47">
        <v>0</v>
      </c>
      <c r="AJ69" s="47">
        <v>0</v>
      </c>
      <c r="AK69" s="47">
        <v>0</v>
      </c>
      <c r="AL69" s="47">
        <v>0</v>
      </c>
      <c r="AM69" s="47">
        <v>0</v>
      </c>
      <c r="AN69" s="28">
        <f t="shared" si="19"/>
        <v>0</v>
      </c>
      <c r="AO69" s="28">
        <f t="shared" si="20"/>
        <v>0</v>
      </c>
      <c r="AP69" s="28">
        <f t="shared" si="21"/>
        <v>0</v>
      </c>
      <c r="AQ69" s="28">
        <f t="shared" si="22"/>
        <v>0</v>
      </c>
      <c r="AR69" s="28">
        <f t="shared" si="23"/>
        <v>0</v>
      </c>
      <c r="AS69" s="28">
        <f t="shared" si="24"/>
        <v>0</v>
      </c>
      <c r="AT69" s="28">
        <f t="shared" si="25"/>
        <v>0</v>
      </c>
      <c r="AU69" s="28">
        <f t="shared" si="26"/>
        <v>0</v>
      </c>
      <c r="AV69" s="28">
        <f t="shared" si="27"/>
        <v>0</v>
      </c>
      <c r="AW69" s="28">
        <f t="shared" si="28"/>
        <v>0</v>
      </c>
      <c r="AX69" s="28">
        <f t="shared" si="29"/>
        <v>0</v>
      </c>
    </row>
    <row r="70" spans="1:50" x14ac:dyDescent="0.35">
      <c r="A70" s="25" t="s">
        <v>169</v>
      </c>
      <c r="B70" s="25" t="s">
        <v>170</v>
      </c>
      <c r="C70" s="25" t="s">
        <v>197</v>
      </c>
      <c r="D70" s="25" t="s">
        <v>198</v>
      </c>
      <c r="E70" s="80">
        <v>3</v>
      </c>
      <c r="F70" s="32">
        <f t="shared" si="15"/>
        <v>0</v>
      </c>
      <c r="G70" s="34">
        <f t="shared" si="16"/>
        <v>0</v>
      </c>
      <c r="H70" s="28">
        <f t="shared" si="17"/>
        <v>0</v>
      </c>
      <c r="I70" s="28">
        <f t="shared" si="18"/>
        <v>0</v>
      </c>
      <c r="J70" s="49">
        <v>0</v>
      </c>
      <c r="K70" s="47">
        <v>0</v>
      </c>
      <c r="L70" s="47">
        <v>0</v>
      </c>
      <c r="M70" s="47">
        <v>0</v>
      </c>
      <c r="N70" s="47">
        <v>0</v>
      </c>
      <c r="O70" s="47">
        <v>0</v>
      </c>
      <c r="P70" s="47">
        <v>0</v>
      </c>
      <c r="Q70" s="47">
        <v>0</v>
      </c>
      <c r="R70" s="47">
        <v>0</v>
      </c>
      <c r="S70" s="48">
        <v>0</v>
      </c>
      <c r="T70" s="49">
        <v>0</v>
      </c>
      <c r="U70" s="47">
        <v>0</v>
      </c>
      <c r="V70" s="47">
        <v>0</v>
      </c>
      <c r="W70" s="47">
        <v>0</v>
      </c>
      <c r="X70" s="47">
        <v>0</v>
      </c>
      <c r="Y70" s="47">
        <v>0</v>
      </c>
      <c r="Z70" s="47">
        <v>0</v>
      </c>
      <c r="AA70" s="47">
        <v>0</v>
      </c>
      <c r="AB70" s="47">
        <v>0</v>
      </c>
      <c r="AC70" s="48">
        <v>0</v>
      </c>
      <c r="AD70" s="55">
        <v>0</v>
      </c>
      <c r="AE70" s="47">
        <v>0</v>
      </c>
      <c r="AF70" s="47">
        <v>0</v>
      </c>
      <c r="AG70" s="47">
        <v>0</v>
      </c>
      <c r="AH70" s="47">
        <v>0</v>
      </c>
      <c r="AI70" s="47">
        <v>0</v>
      </c>
      <c r="AJ70" s="47">
        <v>0</v>
      </c>
      <c r="AK70" s="47">
        <v>0</v>
      </c>
      <c r="AL70" s="47">
        <v>0</v>
      </c>
      <c r="AM70" s="47">
        <v>0</v>
      </c>
      <c r="AN70" s="28">
        <f t="shared" si="19"/>
        <v>0</v>
      </c>
      <c r="AO70" s="28">
        <f t="shared" si="20"/>
        <v>0</v>
      </c>
      <c r="AP70" s="28">
        <f t="shared" si="21"/>
        <v>0</v>
      </c>
      <c r="AQ70" s="28">
        <f t="shared" si="22"/>
        <v>0</v>
      </c>
      <c r="AR70" s="28">
        <f t="shared" si="23"/>
        <v>0</v>
      </c>
      <c r="AS70" s="28">
        <f t="shared" si="24"/>
        <v>0</v>
      </c>
      <c r="AT70" s="28">
        <f t="shared" si="25"/>
        <v>0</v>
      </c>
      <c r="AU70" s="28">
        <f t="shared" si="26"/>
        <v>0</v>
      </c>
      <c r="AV70" s="28">
        <f t="shared" si="27"/>
        <v>0</v>
      </c>
      <c r="AW70" s="28">
        <f t="shared" si="28"/>
        <v>0</v>
      </c>
      <c r="AX70" s="28">
        <f t="shared" si="29"/>
        <v>0</v>
      </c>
    </row>
    <row r="71" spans="1:50" x14ac:dyDescent="0.35">
      <c r="A71" s="25" t="s">
        <v>169</v>
      </c>
      <c r="B71" s="25" t="s">
        <v>170</v>
      </c>
      <c r="C71" s="25" t="s">
        <v>199</v>
      </c>
      <c r="D71" s="25" t="s">
        <v>200</v>
      </c>
      <c r="E71" s="80">
        <v>3</v>
      </c>
      <c r="F71" s="32">
        <f t="shared" si="15"/>
        <v>19.736842105263158</v>
      </c>
      <c r="G71" s="34">
        <f t="shared" si="16"/>
        <v>0</v>
      </c>
      <c r="H71" s="28">
        <f t="shared" si="17"/>
        <v>0</v>
      </c>
      <c r="I71" s="28">
        <f t="shared" si="18"/>
        <v>19.736842105263158</v>
      </c>
      <c r="J71" s="49">
        <v>0</v>
      </c>
      <c r="K71" s="47">
        <v>0</v>
      </c>
      <c r="L71" s="47">
        <v>0</v>
      </c>
      <c r="M71" s="47">
        <v>0</v>
      </c>
      <c r="N71" s="47">
        <v>0</v>
      </c>
      <c r="O71" s="47">
        <v>0</v>
      </c>
      <c r="P71" s="47">
        <v>0</v>
      </c>
      <c r="Q71" s="47">
        <v>0</v>
      </c>
      <c r="R71" s="47">
        <v>0</v>
      </c>
      <c r="S71" s="48">
        <v>0</v>
      </c>
      <c r="T71" s="49">
        <v>0</v>
      </c>
      <c r="U71" s="47">
        <v>0</v>
      </c>
      <c r="V71" s="47">
        <v>0</v>
      </c>
      <c r="W71" s="47">
        <v>0</v>
      </c>
      <c r="X71" s="47">
        <v>0</v>
      </c>
      <c r="Y71" s="47">
        <v>0</v>
      </c>
      <c r="Z71" s="47">
        <v>0</v>
      </c>
      <c r="AA71" s="47">
        <v>0</v>
      </c>
      <c r="AB71" s="47">
        <v>0</v>
      </c>
      <c r="AC71" s="48">
        <v>0</v>
      </c>
      <c r="AD71" s="55">
        <v>0</v>
      </c>
      <c r="AE71" s="47">
        <v>0</v>
      </c>
      <c r="AF71" s="47">
        <v>6.5789473684210522</v>
      </c>
      <c r="AG71" s="47">
        <v>0</v>
      </c>
      <c r="AH71" s="47">
        <v>6.5789473684210522</v>
      </c>
      <c r="AI71" s="47">
        <v>6.5789473684210522</v>
      </c>
      <c r="AJ71" s="47">
        <v>0</v>
      </c>
      <c r="AK71" s="47">
        <v>0</v>
      </c>
      <c r="AL71" s="47">
        <v>0</v>
      </c>
      <c r="AM71" s="47">
        <v>0</v>
      </c>
      <c r="AN71" s="28">
        <f t="shared" si="19"/>
        <v>0</v>
      </c>
      <c r="AO71" s="28">
        <f t="shared" si="20"/>
        <v>0</v>
      </c>
      <c r="AP71" s="28">
        <f t="shared" si="21"/>
        <v>6.5789473684210522</v>
      </c>
      <c r="AQ71" s="28">
        <f t="shared" si="22"/>
        <v>0</v>
      </c>
      <c r="AR71" s="28">
        <f t="shared" si="23"/>
        <v>6.5789473684210522</v>
      </c>
      <c r="AS71" s="28">
        <f t="shared" si="24"/>
        <v>6.5789473684210522</v>
      </c>
      <c r="AT71" s="28">
        <f t="shared" si="25"/>
        <v>0</v>
      </c>
      <c r="AU71" s="28">
        <f t="shared" si="26"/>
        <v>0</v>
      </c>
      <c r="AV71" s="28">
        <f t="shared" si="27"/>
        <v>0</v>
      </c>
      <c r="AW71" s="28">
        <f t="shared" si="28"/>
        <v>0</v>
      </c>
      <c r="AX71" s="28">
        <f t="shared" si="29"/>
        <v>19.736842105263158</v>
      </c>
    </row>
    <row r="72" spans="1:50" x14ac:dyDescent="0.35">
      <c r="A72" s="25" t="s">
        <v>169</v>
      </c>
      <c r="B72" s="25" t="s">
        <v>170</v>
      </c>
      <c r="C72" s="25" t="s">
        <v>201</v>
      </c>
      <c r="D72" s="25" t="s">
        <v>202</v>
      </c>
      <c r="E72" s="80">
        <v>2</v>
      </c>
      <c r="F72" s="32">
        <f t="shared" si="15"/>
        <v>144.73684210526312</v>
      </c>
      <c r="G72" s="34">
        <f t="shared" si="16"/>
        <v>26.315789473684209</v>
      </c>
      <c r="H72" s="28">
        <f t="shared" si="17"/>
        <v>32.89473684210526</v>
      </c>
      <c r="I72" s="28">
        <f t="shared" si="18"/>
        <v>85.526315789473671</v>
      </c>
      <c r="J72" s="49">
        <v>0</v>
      </c>
      <c r="K72" s="47">
        <v>0</v>
      </c>
      <c r="L72" s="47">
        <v>6.5789473684210522</v>
      </c>
      <c r="M72" s="47">
        <v>6.5789473684210522</v>
      </c>
      <c r="N72" s="47">
        <v>6.5789473684210522</v>
      </c>
      <c r="O72" s="47">
        <v>6.5789473684210522</v>
      </c>
      <c r="P72" s="47">
        <v>0</v>
      </c>
      <c r="Q72" s="47">
        <v>0</v>
      </c>
      <c r="R72" s="47">
        <v>0</v>
      </c>
      <c r="S72" s="48">
        <v>0</v>
      </c>
      <c r="T72" s="49">
        <v>0</v>
      </c>
      <c r="U72" s="47">
        <v>0</v>
      </c>
      <c r="V72" s="47">
        <v>6.5789473684210522</v>
      </c>
      <c r="W72" s="47">
        <v>6.5789473684210522</v>
      </c>
      <c r="X72" s="47">
        <v>13.157894736842104</v>
      </c>
      <c r="Y72" s="47">
        <v>6.5789473684210522</v>
      </c>
      <c r="Z72" s="47">
        <v>0</v>
      </c>
      <c r="AA72" s="47">
        <v>0</v>
      </c>
      <c r="AB72" s="47">
        <v>0</v>
      </c>
      <c r="AC72" s="48">
        <v>0</v>
      </c>
      <c r="AD72" s="55">
        <v>0</v>
      </c>
      <c r="AE72" s="47">
        <v>0</v>
      </c>
      <c r="AF72" s="47">
        <v>19.736842105263158</v>
      </c>
      <c r="AG72" s="47">
        <v>13.157894736842104</v>
      </c>
      <c r="AH72" s="47">
        <v>26.315789473684209</v>
      </c>
      <c r="AI72" s="47">
        <v>26.315789473684209</v>
      </c>
      <c r="AJ72" s="47">
        <v>0</v>
      </c>
      <c r="AK72" s="47">
        <v>0</v>
      </c>
      <c r="AL72" s="47">
        <v>0</v>
      </c>
      <c r="AM72" s="47">
        <v>0</v>
      </c>
      <c r="AN72" s="28">
        <f t="shared" si="19"/>
        <v>0</v>
      </c>
      <c r="AO72" s="28">
        <f t="shared" si="20"/>
        <v>0</v>
      </c>
      <c r="AP72" s="28">
        <f t="shared" si="21"/>
        <v>32.89473684210526</v>
      </c>
      <c r="AQ72" s="28">
        <f t="shared" si="22"/>
        <v>26.315789473684209</v>
      </c>
      <c r="AR72" s="28">
        <f t="shared" si="23"/>
        <v>46.05263157894737</v>
      </c>
      <c r="AS72" s="28">
        <f t="shared" si="24"/>
        <v>39.473684210526315</v>
      </c>
      <c r="AT72" s="28">
        <f t="shared" si="25"/>
        <v>0</v>
      </c>
      <c r="AU72" s="28">
        <f t="shared" si="26"/>
        <v>0</v>
      </c>
      <c r="AV72" s="28">
        <f t="shared" si="27"/>
        <v>0</v>
      </c>
      <c r="AW72" s="28">
        <f t="shared" si="28"/>
        <v>0</v>
      </c>
      <c r="AX72" s="28">
        <f t="shared" si="29"/>
        <v>144.73684210526315</v>
      </c>
    </row>
    <row r="73" spans="1:50" x14ac:dyDescent="0.35">
      <c r="A73" s="25" t="s">
        <v>169</v>
      </c>
      <c r="B73" s="25" t="s">
        <v>170</v>
      </c>
      <c r="C73" s="25" t="s">
        <v>203</v>
      </c>
      <c r="D73" s="25" t="s">
        <v>204</v>
      </c>
      <c r="E73" s="80">
        <v>4</v>
      </c>
      <c r="F73" s="32">
        <f t="shared" ref="F73" si="30">SUM(G73:I73)</f>
        <v>0</v>
      </c>
      <c r="G73" s="34">
        <f t="shared" si="16"/>
        <v>0</v>
      </c>
      <c r="H73" s="28">
        <f t="shared" si="17"/>
        <v>0</v>
      </c>
      <c r="I73" s="28">
        <f t="shared" si="18"/>
        <v>0</v>
      </c>
      <c r="J73" s="49">
        <v>0</v>
      </c>
      <c r="K73" s="47">
        <v>0</v>
      </c>
      <c r="L73" s="47">
        <v>0</v>
      </c>
      <c r="M73" s="47">
        <v>0</v>
      </c>
      <c r="N73" s="47">
        <v>0</v>
      </c>
      <c r="O73" s="47">
        <v>0</v>
      </c>
      <c r="P73" s="47">
        <v>0</v>
      </c>
      <c r="Q73" s="47">
        <v>0</v>
      </c>
      <c r="R73" s="47">
        <v>0</v>
      </c>
      <c r="S73" s="48">
        <v>0</v>
      </c>
      <c r="T73" s="49">
        <v>0</v>
      </c>
      <c r="U73" s="47">
        <v>0</v>
      </c>
      <c r="V73" s="47">
        <v>0</v>
      </c>
      <c r="W73" s="47">
        <v>0</v>
      </c>
      <c r="X73" s="47">
        <v>0</v>
      </c>
      <c r="Y73" s="47">
        <v>0</v>
      </c>
      <c r="Z73" s="47">
        <v>0</v>
      </c>
      <c r="AA73" s="47">
        <v>0</v>
      </c>
      <c r="AB73" s="47">
        <v>0</v>
      </c>
      <c r="AC73" s="48">
        <v>0</v>
      </c>
      <c r="AD73" s="55">
        <v>0</v>
      </c>
      <c r="AE73" s="47">
        <v>0</v>
      </c>
      <c r="AF73" s="47">
        <v>0</v>
      </c>
      <c r="AG73" s="47">
        <v>0</v>
      </c>
      <c r="AH73" s="47">
        <v>0</v>
      </c>
      <c r="AI73" s="47">
        <v>0</v>
      </c>
      <c r="AJ73" s="47">
        <v>0</v>
      </c>
      <c r="AK73" s="47">
        <v>0</v>
      </c>
      <c r="AL73" s="47">
        <v>0</v>
      </c>
      <c r="AM73" s="47">
        <v>0</v>
      </c>
      <c r="AN73" s="28">
        <f t="shared" si="19"/>
        <v>0</v>
      </c>
      <c r="AO73" s="28">
        <f t="shared" si="20"/>
        <v>0</v>
      </c>
      <c r="AP73" s="28">
        <f t="shared" si="21"/>
        <v>0</v>
      </c>
      <c r="AQ73" s="28">
        <f t="shared" si="22"/>
        <v>0</v>
      </c>
      <c r="AR73" s="28">
        <f t="shared" si="23"/>
        <v>0</v>
      </c>
      <c r="AS73" s="28">
        <f t="shared" si="24"/>
        <v>0</v>
      </c>
      <c r="AT73" s="28">
        <f t="shared" si="25"/>
        <v>0</v>
      </c>
      <c r="AU73" s="28">
        <f t="shared" si="26"/>
        <v>0</v>
      </c>
      <c r="AV73" s="28">
        <f t="shared" si="27"/>
        <v>0</v>
      </c>
      <c r="AW73" s="28">
        <f t="shared" si="28"/>
        <v>0</v>
      </c>
      <c r="AX73" s="28">
        <f t="shared" ref="AX73" si="31">SUM(AN73:AW73)</f>
        <v>0</v>
      </c>
    </row>
    <row r="74" spans="1:50" x14ac:dyDescent="0.35">
      <c r="A74" s="130" t="s">
        <v>52</v>
      </c>
      <c r="B74" s="130"/>
      <c r="C74" s="130"/>
      <c r="D74" s="130"/>
      <c r="E74" s="130"/>
      <c r="F74" s="44">
        <f t="shared" ref="F74:AX74" si="32">SUM(F9:F73)</f>
        <v>3000</v>
      </c>
      <c r="G74" s="44">
        <f t="shared" si="32"/>
        <v>999.99999999999966</v>
      </c>
      <c r="H74" s="44">
        <f t="shared" si="32"/>
        <v>861.84210526315746</v>
      </c>
      <c r="I74" s="44">
        <f t="shared" si="32"/>
        <v>1138.1578947368421</v>
      </c>
      <c r="J74" s="44">
        <f t="shared" si="32"/>
        <v>32.89473684210526</v>
      </c>
      <c r="K74" s="44">
        <f t="shared" si="32"/>
        <v>32.89473684210526</v>
      </c>
      <c r="L74" s="44">
        <f t="shared" si="32"/>
        <v>197.3684210526315</v>
      </c>
      <c r="M74" s="44">
        <f t="shared" si="32"/>
        <v>197.3684210526315</v>
      </c>
      <c r="N74" s="44">
        <f t="shared" si="32"/>
        <v>289.47368421052624</v>
      </c>
      <c r="O74" s="44">
        <f t="shared" si="32"/>
        <v>249.99999999999991</v>
      </c>
      <c r="P74" s="44">
        <f t="shared" si="32"/>
        <v>0</v>
      </c>
      <c r="Q74" s="44">
        <f t="shared" si="32"/>
        <v>0</v>
      </c>
      <c r="R74" s="44">
        <f t="shared" si="32"/>
        <v>0</v>
      </c>
      <c r="S74" s="44">
        <f t="shared" si="32"/>
        <v>0</v>
      </c>
      <c r="T74" s="44">
        <f t="shared" si="32"/>
        <v>26.315789473684209</v>
      </c>
      <c r="U74" s="44">
        <f t="shared" si="32"/>
        <v>19.736842105263158</v>
      </c>
      <c r="V74" s="44">
        <f t="shared" si="32"/>
        <v>138.15789473684211</v>
      </c>
      <c r="W74" s="44">
        <f t="shared" si="32"/>
        <v>131.57894736842107</v>
      </c>
      <c r="X74" s="44">
        <f t="shared" si="32"/>
        <v>302.63157894736827</v>
      </c>
      <c r="Y74" s="44">
        <f t="shared" si="32"/>
        <v>243.42105263157887</v>
      </c>
      <c r="Z74" s="44">
        <f t="shared" si="32"/>
        <v>0</v>
      </c>
      <c r="AA74" s="44">
        <f t="shared" si="32"/>
        <v>0</v>
      </c>
      <c r="AB74" s="44">
        <f t="shared" si="32"/>
        <v>0</v>
      </c>
      <c r="AC74" s="44">
        <f t="shared" si="32"/>
        <v>0</v>
      </c>
      <c r="AD74" s="44">
        <f t="shared" si="32"/>
        <v>0</v>
      </c>
      <c r="AE74" s="44">
        <f t="shared" si="32"/>
        <v>0</v>
      </c>
      <c r="AF74" s="44">
        <f t="shared" si="32"/>
        <v>236.84210526315789</v>
      </c>
      <c r="AG74" s="44">
        <f t="shared" si="32"/>
        <v>203.94736842105266</v>
      </c>
      <c r="AH74" s="44">
        <f t="shared" si="32"/>
        <v>348.68421052631578</v>
      </c>
      <c r="AI74" s="44">
        <f t="shared" si="32"/>
        <v>348.68421052631578</v>
      </c>
      <c r="AJ74" s="44">
        <f t="shared" si="32"/>
        <v>0</v>
      </c>
      <c r="AK74" s="44">
        <f t="shared" si="32"/>
        <v>0</v>
      </c>
      <c r="AL74" s="44">
        <f t="shared" si="32"/>
        <v>0</v>
      </c>
      <c r="AM74" s="44">
        <f t="shared" si="32"/>
        <v>0</v>
      </c>
      <c r="AN74" s="44">
        <f t="shared" si="32"/>
        <v>59.21052631578948</v>
      </c>
      <c r="AO74" s="44">
        <f t="shared" si="32"/>
        <v>52.631578947368425</v>
      </c>
      <c r="AP74" s="44">
        <f t="shared" si="32"/>
        <v>572.36842105263145</v>
      </c>
      <c r="AQ74" s="44">
        <f t="shared" si="32"/>
        <v>532.8947368421052</v>
      </c>
      <c r="AR74" s="44">
        <f t="shared" si="32"/>
        <v>940.78947368421063</v>
      </c>
      <c r="AS74" s="44">
        <f t="shared" si="32"/>
        <v>842.1052631578948</v>
      </c>
      <c r="AT74" s="44">
        <f t="shared" si="32"/>
        <v>0</v>
      </c>
      <c r="AU74" s="44">
        <f t="shared" si="32"/>
        <v>0</v>
      </c>
      <c r="AV74" s="44">
        <f t="shared" si="32"/>
        <v>0</v>
      </c>
      <c r="AW74" s="44">
        <f t="shared" si="32"/>
        <v>0</v>
      </c>
      <c r="AX74" s="44">
        <f t="shared" si="32"/>
        <v>3000</v>
      </c>
    </row>
  </sheetData>
  <sheetProtection algorithmName="SHA-512" hashValue="g76fhvOct5fs682P6lNQTkxHYUHW9QI3dhWWstUyhIKJnAU+gLWsbIKYdr+Q38mCtHeA+7y95K9K4In6va8Wpw==" saltValue="LQMUcsrr/q9y2WLLUbRlKg==" spinCount="100000" sheet="1" selectLockedCells="1"/>
  <mergeCells count="2">
    <mergeCell ref="A1:B1"/>
    <mergeCell ref="A74:E74"/>
  </mergeCells>
  <conditionalFormatting sqref="F9:F73">
    <cfRule type="cellIs" dxfId="124" priority="5" operator="greaterThan">
      <formula>#REF!</formula>
    </cfRule>
  </conditionalFormatting>
  <conditionalFormatting sqref="E9:E73">
    <cfRule type="cellIs" dxfId="123" priority="1" operator="equal">
      <formula>4</formula>
    </cfRule>
    <cfRule type="cellIs" dxfId="122" priority="2" operator="equal">
      <formula>3</formula>
    </cfRule>
    <cfRule type="cellIs" dxfId="121" priority="3" operator="equal">
      <formula>2</formula>
    </cfRule>
    <cfRule type="cellIs" dxfId="120" priority="4" operator="equal">
      <formula>1</formula>
    </cfRule>
  </conditionalFormatting>
  <pageMargins left="0.7" right="0.7" top="0.75" bottom="0.75" header="0.3" footer="0.3"/>
  <pageSetup orientation="portrait" horizontalDpi="4294967295" verticalDpi="4294967295"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topLeftCell="D34" zoomScale="85" zoomScaleNormal="85" workbookViewId="0">
      <selection activeCell="O43" sqref="O43"/>
    </sheetView>
  </sheetViews>
  <sheetFormatPr defaultColWidth="8.90625" defaultRowHeight="14.5" x14ac:dyDescent="0.35"/>
  <cols>
    <col min="1" max="2" width="23.453125" customWidth="1"/>
    <col min="4" max="5" width="14.90625" customWidth="1"/>
    <col min="6" max="6" width="22" customWidth="1"/>
    <col min="7" max="7" width="16.453125" customWidth="1"/>
    <col min="8" max="8" width="14.453125" customWidth="1"/>
    <col min="9" max="9" width="20.453125" bestFit="1" customWidth="1"/>
    <col min="50" max="50" width="11.453125" bestFit="1" customWidth="1"/>
  </cols>
  <sheetData>
    <row r="1" spans="1:50" ht="21" x14ac:dyDescent="0.5">
      <c r="A1" s="127" t="s">
        <v>304</v>
      </c>
      <c r="B1" s="127"/>
    </row>
    <row r="2" spans="1:50" ht="18.5" x14ac:dyDescent="0.45">
      <c r="A2" s="57" t="s">
        <v>299</v>
      </c>
      <c r="B2" s="81">
        <f>SUMIFS($F$9:$F$73,$E$9:$E$73,1)</f>
        <v>103.63302178248797</v>
      </c>
    </row>
    <row r="3" spans="1:50" ht="18.5" x14ac:dyDescent="0.45">
      <c r="A3" s="58" t="s">
        <v>300</v>
      </c>
      <c r="B3" s="81">
        <f>SUMIFS($F$9:$F$73,$E$9:$E$73,2)</f>
        <v>5782.9181494661925</v>
      </c>
    </row>
    <row r="4" spans="1:50" ht="18.5" x14ac:dyDescent="0.45">
      <c r="A4" s="59" t="s">
        <v>301</v>
      </c>
      <c r="B4" s="81">
        <f>SUMIFS($F$9:$F$73,$E$9:$E$73,3)</f>
        <v>17946.110828673103</v>
      </c>
    </row>
    <row r="5" spans="1:50" ht="18.5" x14ac:dyDescent="0.45">
      <c r="A5" s="60" t="s">
        <v>302</v>
      </c>
      <c r="B5" s="81">
        <f>SUMIFS($F$9:$F$73,$E$9:$E$73,4)</f>
        <v>26167.338000078213</v>
      </c>
    </row>
    <row r="6" spans="1:50" ht="18.5" x14ac:dyDescent="0.45">
      <c r="A6" s="61" t="s">
        <v>303</v>
      </c>
      <c r="B6" s="81">
        <f>SUMIFS($F$9:$F$73,$E$9:$E$73,5)</f>
        <v>0</v>
      </c>
    </row>
    <row r="7" spans="1:50" ht="115.5" customHeight="1" x14ac:dyDescent="0.45">
      <c r="A7" s="13"/>
      <c r="B7" s="13"/>
      <c r="C7" s="13"/>
      <c r="D7" s="13"/>
      <c r="E7" s="13"/>
      <c r="F7" s="13"/>
      <c r="G7" s="13"/>
      <c r="H7" s="13"/>
      <c r="I7" s="13"/>
      <c r="J7" s="15"/>
      <c r="K7" s="14"/>
      <c r="L7" s="14" t="s">
        <v>49</v>
      </c>
      <c r="M7" s="14"/>
      <c r="N7" s="14"/>
      <c r="O7" s="14"/>
      <c r="P7" s="14"/>
      <c r="Q7" s="14"/>
      <c r="R7" s="14"/>
      <c r="S7" s="14"/>
      <c r="T7" s="15"/>
      <c r="U7" s="14"/>
      <c r="V7" s="14"/>
      <c r="W7" s="14"/>
      <c r="X7" s="14"/>
      <c r="Y7" s="14"/>
      <c r="Z7" s="14" t="s">
        <v>50</v>
      </c>
      <c r="AA7" s="14"/>
      <c r="AB7" s="14"/>
      <c r="AC7" s="14"/>
      <c r="AD7" s="15"/>
      <c r="AE7" s="14"/>
      <c r="AF7" s="14"/>
      <c r="AG7" s="14"/>
      <c r="AH7" s="14"/>
      <c r="AI7" s="14" t="s">
        <v>51</v>
      </c>
      <c r="AJ7" s="14"/>
      <c r="AK7" s="14"/>
      <c r="AL7" s="14"/>
      <c r="AM7" s="16"/>
      <c r="AN7" s="14"/>
      <c r="AO7" s="14"/>
      <c r="AP7" s="14"/>
      <c r="AQ7" s="14"/>
      <c r="AR7" s="14"/>
      <c r="AS7" s="14" t="s">
        <v>52</v>
      </c>
      <c r="AT7" s="14"/>
      <c r="AU7" s="14"/>
      <c r="AV7" s="14"/>
      <c r="AW7" s="14"/>
      <c r="AX7" s="14"/>
    </row>
    <row r="8" spans="1:50" ht="56.25" customHeight="1" x14ac:dyDescent="0.45">
      <c r="A8" s="1" t="s">
        <v>53</v>
      </c>
      <c r="B8" s="1" t="s">
        <v>54</v>
      </c>
      <c r="C8" s="1" t="s">
        <v>55</v>
      </c>
      <c r="D8" s="1" t="s">
        <v>56</v>
      </c>
      <c r="E8" s="56" t="s">
        <v>295</v>
      </c>
      <c r="F8" s="17" t="s">
        <v>205</v>
      </c>
      <c r="G8" s="33" t="s">
        <v>49</v>
      </c>
      <c r="H8" s="17" t="s">
        <v>50</v>
      </c>
      <c r="I8" s="17" t="s">
        <v>51</v>
      </c>
      <c r="J8" s="31" t="s">
        <v>57</v>
      </c>
      <c r="K8" s="20" t="s">
        <v>58</v>
      </c>
      <c r="L8" s="20" t="s">
        <v>59</v>
      </c>
      <c r="M8" s="20" t="s">
        <v>60</v>
      </c>
      <c r="N8" s="20" t="s">
        <v>61</v>
      </c>
      <c r="O8" s="20" t="s">
        <v>62</v>
      </c>
      <c r="P8" s="20" t="s">
        <v>64</v>
      </c>
      <c r="Q8" s="20" t="s">
        <v>63</v>
      </c>
      <c r="R8" s="21" t="s">
        <v>66</v>
      </c>
      <c r="S8" s="20" t="s">
        <v>65</v>
      </c>
      <c r="T8" s="30" t="s">
        <v>57</v>
      </c>
      <c r="U8" s="22" t="s">
        <v>58</v>
      </c>
      <c r="V8" s="22" t="s">
        <v>59</v>
      </c>
      <c r="W8" s="22" t="s">
        <v>60</v>
      </c>
      <c r="X8" s="22" t="s">
        <v>61</v>
      </c>
      <c r="Y8" s="22" t="s">
        <v>62</v>
      </c>
      <c r="Z8" s="22" t="s">
        <v>64</v>
      </c>
      <c r="AA8" s="22" t="s">
        <v>63</v>
      </c>
      <c r="AB8" s="23" t="s">
        <v>66</v>
      </c>
      <c r="AC8" s="22" t="s">
        <v>65</v>
      </c>
      <c r="AD8" s="29" t="s">
        <v>57</v>
      </c>
      <c r="AE8" s="20" t="s">
        <v>58</v>
      </c>
      <c r="AF8" s="20" t="s">
        <v>59</v>
      </c>
      <c r="AG8" s="20" t="s">
        <v>60</v>
      </c>
      <c r="AH8" s="20" t="s">
        <v>61</v>
      </c>
      <c r="AI8" s="20" t="s">
        <v>62</v>
      </c>
      <c r="AJ8" s="20" t="s">
        <v>68</v>
      </c>
      <c r="AK8" s="20" t="s">
        <v>67</v>
      </c>
      <c r="AL8" s="20" t="s">
        <v>66</v>
      </c>
      <c r="AM8" s="20" t="s">
        <v>65</v>
      </c>
      <c r="AN8" s="24" t="s">
        <v>57</v>
      </c>
      <c r="AO8" s="24" t="s">
        <v>58</v>
      </c>
      <c r="AP8" s="24" t="s">
        <v>59</v>
      </c>
      <c r="AQ8" s="24" t="s">
        <v>60</v>
      </c>
      <c r="AR8" s="24" t="s">
        <v>61</v>
      </c>
      <c r="AS8" s="24" t="s">
        <v>62</v>
      </c>
      <c r="AT8" s="24" t="s">
        <v>68</v>
      </c>
      <c r="AU8" s="24" t="s">
        <v>67</v>
      </c>
      <c r="AV8" s="24" t="s">
        <v>66</v>
      </c>
      <c r="AW8" s="24" t="s">
        <v>65</v>
      </c>
      <c r="AX8" s="24" t="s">
        <v>52</v>
      </c>
    </row>
    <row r="9" spans="1:50" x14ac:dyDescent="0.35">
      <c r="A9" s="25" t="s">
        <v>69</v>
      </c>
      <c r="B9" s="25" t="s">
        <v>70</v>
      </c>
      <c r="C9" s="25" t="s">
        <v>71</v>
      </c>
      <c r="D9" s="25" t="s">
        <v>72</v>
      </c>
      <c r="E9" s="80">
        <v>3</v>
      </c>
      <c r="F9" s="32">
        <f t="shared" ref="F9:F40" si="0">SUM(G9:I9)</f>
        <v>441.90684760079773</v>
      </c>
      <c r="G9" s="34">
        <f t="shared" ref="G9:G40" si="1">SUM(J9:S9)</f>
        <v>54.749520941691756</v>
      </c>
      <c r="H9" s="28">
        <f t="shared" ref="H9:H40" si="2">SUM(T9:AC9)</f>
        <v>211.17672363223966</v>
      </c>
      <c r="I9" s="28">
        <f t="shared" ref="I9:I40" si="3">SUM(AD9:AM9)</f>
        <v>175.98060302686636</v>
      </c>
      <c r="J9" s="49">
        <v>0</v>
      </c>
      <c r="K9" s="47">
        <v>0</v>
      </c>
      <c r="L9" s="47">
        <v>0</v>
      </c>
      <c r="M9" s="47">
        <v>0</v>
      </c>
      <c r="N9" s="47">
        <v>0</v>
      </c>
      <c r="O9" s="47">
        <v>0</v>
      </c>
      <c r="P9" s="47">
        <v>24.441750420398105</v>
      </c>
      <c r="Q9" s="47">
        <v>30.307770521293651</v>
      </c>
      <c r="R9" s="47">
        <v>0</v>
      </c>
      <c r="S9" s="48">
        <v>0</v>
      </c>
      <c r="T9" s="49">
        <v>0</v>
      </c>
      <c r="U9" s="47">
        <v>0</v>
      </c>
      <c r="V9" s="47">
        <v>0</v>
      </c>
      <c r="W9" s="47">
        <v>0</v>
      </c>
      <c r="X9" s="47">
        <v>0</v>
      </c>
      <c r="Y9" s="47">
        <v>0</v>
      </c>
      <c r="Z9" s="47">
        <v>94.833991631144656</v>
      </c>
      <c r="AA9" s="47">
        <v>116.34273200109499</v>
      </c>
      <c r="AB9" s="47">
        <v>0</v>
      </c>
      <c r="AC9" s="48">
        <v>0</v>
      </c>
      <c r="AD9" s="55">
        <v>0</v>
      </c>
      <c r="AE9" s="47">
        <v>0</v>
      </c>
      <c r="AF9" s="47">
        <v>0</v>
      </c>
      <c r="AG9" s="47">
        <v>0</v>
      </c>
      <c r="AH9" s="47">
        <v>0</v>
      </c>
      <c r="AI9" s="47">
        <v>0</v>
      </c>
      <c r="AJ9" s="47">
        <v>79.191271362089864</v>
      </c>
      <c r="AK9" s="47">
        <v>96.789331664776498</v>
      </c>
      <c r="AL9" s="47">
        <v>0</v>
      </c>
      <c r="AM9" s="47">
        <v>0</v>
      </c>
      <c r="AN9" s="28">
        <f t="shared" ref="AN9:AN40" si="4">SUM(J9+T9+AD9)</f>
        <v>0</v>
      </c>
      <c r="AO9" s="28">
        <f t="shared" ref="AO9:AO40" si="5">SUM(K9+U9+AE9)</f>
        <v>0</v>
      </c>
      <c r="AP9" s="28">
        <f t="shared" ref="AP9:AP40" si="6">SUM(L9+V9+AF9)</f>
        <v>0</v>
      </c>
      <c r="AQ9" s="28">
        <f t="shared" ref="AQ9:AQ40" si="7">SUM(M9+W9+AG9)</f>
        <v>0</v>
      </c>
      <c r="AR9" s="28">
        <f t="shared" ref="AR9:AR40" si="8">SUM(N9+X9+AH9)</f>
        <v>0</v>
      </c>
      <c r="AS9" s="28">
        <f t="shared" ref="AS9:AS40" si="9">SUM(O9+Y9+AI9)</f>
        <v>0</v>
      </c>
      <c r="AT9" s="28">
        <f t="shared" ref="AT9:AT40" si="10">SUM(P9+Z9+AJ9)</f>
        <v>198.46701341363263</v>
      </c>
      <c r="AU9" s="28">
        <f t="shared" ref="AU9:AU40" si="11">SUM(Q9+AA9+AK9)</f>
        <v>243.43983418716516</v>
      </c>
      <c r="AV9" s="28">
        <f t="shared" ref="AV9:AV40" si="12">SUM(R9+AB9+AL9)</f>
        <v>0</v>
      </c>
      <c r="AW9" s="28">
        <f t="shared" ref="AW9:AW40" si="13">SUM(S9+AC9+AM9)</f>
        <v>0</v>
      </c>
      <c r="AX9" s="28">
        <f t="shared" ref="AX9:AX40" si="14">SUM(AN9:AW9)</f>
        <v>441.90684760079779</v>
      </c>
    </row>
    <row r="10" spans="1:50" x14ac:dyDescent="0.35">
      <c r="A10" s="25" t="s">
        <v>69</v>
      </c>
      <c r="B10" s="25" t="s">
        <v>70</v>
      </c>
      <c r="C10" s="25" t="s">
        <v>73</v>
      </c>
      <c r="D10" s="25" t="s">
        <v>74</v>
      </c>
      <c r="E10" s="80">
        <v>3</v>
      </c>
      <c r="F10" s="32">
        <f t="shared" si="0"/>
        <v>14.665050252238863</v>
      </c>
      <c r="G10" s="34">
        <f t="shared" si="1"/>
        <v>1.9553400336318485</v>
      </c>
      <c r="H10" s="28">
        <f t="shared" si="2"/>
        <v>6.8436901177114695</v>
      </c>
      <c r="I10" s="28">
        <f t="shared" si="3"/>
        <v>5.8660201008955459</v>
      </c>
      <c r="J10" s="49">
        <v>0</v>
      </c>
      <c r="K10" s="47">
        <v>0</v>
      </c>
      <c r="L10" s="47">
        <v>0</v>
      </c>
      <c r="M10" s="47">
        <v>0</v>
      </c>
      <c r="N10" s="47">
        <v>0</v>
      </c>
      <c r="O10" s="47">
        <v>0</v>
      </c>
      <c r="P10" s="47">
        <v>0.97767001681592425</v>
      </c>
      <c r="Q10" s="47">
        <v>0.97767001681592425</v>
      </c>
      <c r="R10" s="47">
        <v>0</v>
      </c>
      <c r="S10" s="48">
        <v>0</v>
      </c>
      <c r="T10" s="49">
        <v>0</v>
      </c>
      <c r="U10" s="47">
        <v>0</v>
      </c>
      <c r="V10" s="47">
        <v>0</v>
      </c>
      <c r="W10" s="47">
        <v>0</v>
      </c>
      <c r="X10" s="47">
        <v>0</v>
      </c>
      <c r="Y10" s="47">
        <v>0</v>
      </c>
      <c r="Z10" s="47">
        <v>2.933010050447773</v>
      </c>
      <c r="AA10" s="47">
        <v>3.910680067263697</v>
      </c>
      <c r="AB10" s="47">
        <v>0</v>
      </c>
      <c r="AC10" s="48">
        <v>0</v>
      </c>
      <c r="AD10" s="55">
        <v>0</v>
      </c>
      <c r="AE10" s="47">
        <v>0</v>
      </c>
      <c r="AF10" s="47">
        <v>0</v>
      </c>
      <c r="AG10" s="47">
        <v>0</v>
      </c>
      <c r="AH10" s="47">
        <v>0</v>
      </c>
      <c r="AI10" s="47">
        <v>0</v>
      </c>
      <c r="AJ10" s="47">
        <v>2.933010050447773</v>
      </c>
      <c r="AK10" s="47">
        <v>2.933010050447773</v>
      </c>
      <c r="AL10" s="47">
        <v>0</v>
      </c>
      <c r="AM10" s="47">
        <v>0</v>
      </c>
      <c r="AN10" s="28">
        <f t="shared" si="4"/>
        <v>0</v>
      </c>
      <c r="AO10" s="28">
        <f t="shared" si="5"/>
        <v>0</v>
      </c>
      <c r="AP10" s="28">
        <f t="shared" si="6"/>
        <v>0</v>
      </c>
      <c r="AQ10" s="28">
        <f t="shared" si="7"/>
        <v>0</v>
      </c>
      <c r="AR10" s="28">
        <f t="shared" si="8"/>
        <v>0</v>
      </c>
      <c r="AS10" s="28">
        <f t="shared" si="9"/>
        <v>0</v>
      </c>
      <c r="AT10" s="28">
        <f t="shared" si="10"/>
        <v>6.8436901177114695</v>
      </c>
      <c r="AU10" s="28">
        <f t="shared" si="11"/>
        <v>7.821360134527394</v>
      </c>
      <c r="AV10" s="28">
        <f t="shared" si="12"/>
        <v>0</v>
      </c>
      <c r="AW10" s="28">
        <f t="shared" si="13"/>
        <v>0</v>
      </c>
      <c r="AX10" s="28">
        <f t="shared" si="14"/>
        <v>14.665050252238863</v>
      </c>
    </row>
    <row r="11" spans="1:50" x14ac:dyDescent="0.35">
      <c r="A11" s="25" t="s">
        <v>69</v>
      </c>
      <c r="B11" s="25" t="s">
        <v>70</v>
      </c>
      <c r="C11" s="25" t="s">
        <v>75</v>
      </c>
      <c r="D11" s="25" t="s">
        <v>76</v>
      </c>
      <c r="E11" s="80">
        <v>2</v>
      </c>
      <c r="F11" s="32">
        <f t="shared" si="0"/>
        <v>0</v>
      </c>
      <c r="G11" s="34">
        <f t="shared" si="1"/>
        <v>0</v>
      </c>
      <c r="H11" s="28">
        <f t="shared" si="2"/>
        <v>0</v>
      </c>
      <c r="I11" s="28">
        <f t="shared" si="3"/>
        <v>0</v>
      </c>
      <c r="J11" s="49">
        <v>0</v>
      </c>
      <c r="K11" s="47">
        <v>0</v>
      </c>
      <c r="L11" s="47">
        <v>0</v>
      </c>
      <c r="M11" s="47">
        <v>0</v>
      </c>
      <c r="N11" s="47">
        <v>0</v>
      </c>
      <c r="O11" s="47">
        <v>0</v>
      </c>
      <c r="P11" s="47">
        <v>0</v>
      </c>
      <c r="Q11" s="47">
        <v>0</v>
      </c>
      <c r="R11" s="47">
        <v>0</v>
      </c>
      <c r="S11" s="48">
        <v>0</v>
      </c>
      <c r="T11" s="49">
        <v>0</v>
      </c>
      <c r="U11" s="47">
        <v>0</v>
      </c>
      <c r="V11" s="47">
        <v>0</v>
      </c>
      <c r="W11" s="47">
        <v>0</v>
      </c>
      <c r="X11" s="47">
        <v>0</v>
      </c>
      <c r="Y11" s="47">
        <v>0</v>
      </c>
      <c r="Z11" s="47">
        <v>0</v>
      </c>
      <c r="AA11" s="47">
        <v>0</v>
      </c>
      <c r="AB11" s="47">
        <v>0</v>
      </c>
      <c r="AC11" s="48">
        <v>0</v>
      </c>
      <c r="AD11" s="55">
        <v>0</v>
      </c>
      <c r="AE11" s="47">
        <v>0</v>
      </c>
      <c r="AF11" s="47">
        <v>0</v>
      </c>
      <c r="AG11" s="47">
        <v>0</v>
      </c>
      <c r="AH11" s="47">
        <v>0</v>
      </c>
      <c r="AI11" s="47">
        <v>0</v>
      </c>
      <c r="AJ11" s="47">
        <v>0</v>
      </c>
      <c r="AK11" s="47">
        <v>0</v>
      </c>
      <c r="AL11" s="47">
        <v>0</v>
      </c>
      <c r="AM11" s="47">
        <v>0</v>
      </c>
      <c r="AN11" s="28">
        <f t="shared" si="4"/>
        <v>0</v>
      </c>
      <c r="AO11" s="28">
        <f t="shared" si="5"/>
        <v>0</v>
      </c>
      <c r="AP11" s="28">
        <f t="shared" si="6"/>
        <v>0</v>
      </c>
      <c r="AQ11" s="28">
        <f t="shared" si="7"/>
        <v>0</v>
      </c>
      <c r="AR11" s="28">
        <f t="shared" si="8"/>
        <v>0</v>
      </c>
      <c r="AS11" s="28">
        <f t="shared" si="9"/>
        <v>0</v>
      </c>
      <c r="AT11" s="28">
        <f t="shared" si="10"/>
        <v>0</v>
      </c>
      <c r="AU11" s="28">
        <f t="shared" si="11"/>
        <v>0</v>
      </c>
      <c r="AV11" s="28">
        <f t="shared" si="12"/>
        <v>0</v>
      </c>
      <c r="AW11" s="28">
        <f t="shared" si="13"/>
        <v>0</v>
      </c>
      <c r="AX11" s="28">
        <f t="shared" si="14"/>
        <v>0</v>
      </c>
    </row>
    <row r="12" spans="1:50" x14ac:dyDescent="0.35">
      <c r="A12" s="25" t="s">
        <v>69</v>
      </c>
      <c r="B12" s="25" t="s">
        <v>70</v>
      </c>
      <c r="C12" s="25" t="s">
        <v>77</v>
      </c>
      <c r="D12" s="25" t="s">
        <v>78</v>
      </c>
      <c r="E12" s="80">
        <v>2</v>
      </c>
      <c r="F12" s="32">
        <f t="shared" si="0"/>
        <v>87.990301513433181</v>
      </c>
      <c r="G12" s="34">
        <f t="shared" si="1"/>
        <v>10.754370184975167</v>
      </c>
      <c r="H12" s="28">
        <f t="shared" si="2"/>
        <v>42.039810723084742</v>
      </c>
      <c r="I12" s="28">
        <f t="shared" si="3"/>
        <v>35.196120605373274</v>
      </c>
      <c r="J12" s="49">
        <v>0</v>
      </c>
      <c r="K12" s="47">
        <v>0</v>
      </c>
      <c r="L12" s="47">
        <v>0</v>
      </c>
      <c r="M12" s="47">
        <v>0</v>
      </c>
      <c r="N12" s="47">
        <v>0</v>
      </c>
      <c r="O12" s="47">
        <v>0</v>
      </c>
      <c r="P12" s="47">
        <v>4.8883500840796215</v>
      </c>
      <c r="Q12" s="47">
        <v>5.8660201008955459</v>
      </c>
      <c r="R12" s="47">
        <v>0</v>
      </c>
      <c r="S12" s="48">
        <v>0</v>
      </c>
      <c r="T12" s="49">
        <v>0</v>
      </c>
      <c r="U12" s="47">
        <v>0</v>
      </c>
      <c r="V12" s="47">
        <v>0</v>
      </c>
      <c r="W12" s="47">
        <v>0</v>
      </c>
      <c r="X12" s="47">
        <v>0</v>
      </c>
      <c r="Y12" s="47">
        <v>0</v>
      </c>
      <c r="Z12" s="47">
        <v>18.575730319502561</v>
      </c>
      <c r="AA12" s="47">
        <v>23.464080403582184</v>
      </c>
      <c r="AB12" s="47">
        <v>0</v>
      </c>
      <c r="AC12" s="48">
        <v>0</v>
      </c>
      <c r="AD12" s="55">
        <v>0</v>
      </c>
      <c r="AE12" s="47">
        <v>0</v>
      </c>
      <c r="AF12" s="47">
        <v>0</v>
      </c>
      <c r="AG12" s="47">
        <v>0</v>
      </c>
      <c r="AH12" s="47">
        <v>0</v>
      </c>
      <c r="AI12" s="47">
        <v>0</v>
      </c>
      <c r="AJ12" s="47">
        <v>15.642720269054788</v>
      </c>
      <c r="AK12" s="47">
        <v>19.553400336318486</v>
      </c>
      <c r="AL12" s="47">
        <v>0</v>
      </c>
      <c r="AM12" s="47">
        <v>0</v>
      </c>
      <c r="AN12" s="28">
        <f t="shared" si="4"/>
        <v>0</v>
      </c>
      <c r="AO12" s="28">
        <f t="shared" si="5"/>
        <v>0</v>
      </c>
      <c r="AP12" s="28">
        <f t="shared" si="6"/>
        <v>0</v>
      </c>
      <c r="AQ12" s="28">
        <f t="shared" si="7"/>
        <v>0</v>
      </c>
      <c r="AR12" s="28">
        <f t="shared" si="8"/>
        <v>0</v>
      </c>
      <c r="AS12" s="28">
        <f t="shared" si="9"/>
        <v>0</v>
      </c>
      <c r="AT12" s="28">
        <f t="shared" si="10"/>
        <v>39.106800672636972</v>
      </c>
      <c r="AU12" s="28">
        <f t="shared" si="11"/>
        <v>48.883500840796216</v>
      </c>
      <c r="AV12" s="28">
        <f t="shared" si="12"/>
        <v>0</v>
      </c>
      <c r="AW12" s="28">
        <f t="shared" si="13"/>
        <v>0</v>
      </c>
      <c r="AX12" s="28">
        <f t="shared" si="14"/>
        <v>87.990301513433195</v>
      </c>
    </row>
    <row r="13" spans="1:50" x14ac:dyDescent="0.35">
      <c r="A13" s="25" t="s">
        <v>69</v>
      </c>
      <c r="B13" s="25" t="s">
        <v>70</v>
      </c>
      <c r="C13" s="25" t="s">
        <v>79</v>
      </c>
      <c r="D13" s="25" t="s">
        <v>80</v>
      </c>
      <c r="E13" s="80">
        <v>2</v>
      </c>
      <c r="F13" s="32">
        <f t="shared" si="0"/>
        <v>190.64565327910523</v>
      </c>
      <c r="G13" s="34">
        <f t="shared" si="1"/>
        <v>23.464080403582184</v>
      </c>
      <c r="H13" s="28">
        <f t="shared" si="2"/>
        <v>90.923311563880958</v>
      </c>
      <c r="I13" s="28">
        <f t="shared" si="3"/>
        <v>76.258261311642087</v>
      </c>
      <c r="J13" s="49">
        <v>0</v>
      </c>
      <c r="K13" s="47">
        <v>0</v>
      </c>
      <c r="L13" s="47">
        <v>0</v>
      </c>
      <c r="M13" s="47">
        <v>0</v>
      </c>
      <c r="N13" s="47">
        <v>0</v>
      </c>
      <c r="O13" s="47">
        <v>0</v>
      </c>
      <c r="P13" s="47">
        <v>10.754370184975167</v>
      </c>
      <c r="Q13" s="47">
        <v>12.709710218607016</v>
      </c>
      <c r="R13" s="47">
        <v>0</v>
      </c>
      <c r="S13" s="48">
        <v>0</v>
      </c>
      <c r="T13" s="49">
        <v>0</v>
      </c>
      <c r="U13" s="47">
        <v>0</v>
      </c>
      <c r="V13" s="47">
        <v>0</v>
      </c>
      <c r="W13" s="47">
        <v>0</v>
      </c>
      <c r="X13" s="47">
        <v>0</v>
      </c>
      <c r="Y13" s="47">
        <v>0</v>
      </c>
      <c r="Z13" s="47">
        <v>41.062140706268821</v>
      </c>
      <c r="AA13" s="47">
        <v>49.861170857612144</v>
      </c>
      <c r="AB13" s="47">
        <v>0</v>
      </c>
      <c r="AC13" s="48">
        <v>0</v>
      </c>
      <c r="AD13" s="55">
        <v>0</v>
      </c>
      <c r="AE13" s="47">
        <v>0</v>
      </c>
      <c r="AF13" s="47">
        <v>0</v>
      </c>
      <c r="AG13" s="47">
        <v>0</v>
      </c>
      <c r="AH13" s="47">
        <v>0</v>
      </c>
      <c r="AI13" s="47">
        <v>0</v>
      </c>
      <c r="AJ13" s="47">
        <v>34.218450588557346</v>
      </c>
      <c r="AK13" s="47">
        <v>42.039810723084749</v>
      </c>
      <c r="AL13" s="47">
        <v>0</v>
      </c>
      <c r="AM13" s="47">
        <v>0</v>
      </c>
      <c r="AN13" s="28">
        <f t="shared" si="4"/>
        <v>0</v>
      </c>
      <c r="AO13" s="28">
        <f t="shared" si="5"/>
        <v>0</v>
      </c>
      <c r="AP13" s="28">
        <f t="shared" si="6"/>
        <v>0</v>
      </c>
      <c r="AQ13" s="28">
        <f t="shared" si="7"/>
        <v>0</v>
      </c>
      <c r="AR13" s="28">
        <f t="shared" si="8"/>
        <v>0</v>
      </c>
      <c r="AS13" s="28">
        <f t="shared" si="9"/>
        <v>0</v>
      </c>
      <c r="AT13" s="28">
        <f t="shared" si="10"/>
        <v>86.034961479801325</v>
      </c>
      <c r="AU13" s="28">
        <f t="shared" si="11"/>
        <v>104.61069179930391</v>
      </c>
      <c r="AV13" s="28">
        <f t="shared" si="12"/>
        <v>0</v>
      </c>
      <c r="AW13" s="28">
        <f t="shared" si="13"/>
        <v>0</v>
      </c>
      <c r="AX13" s="28">
        <f t="shared" si="14"/>
        <v>190.64565327910523</v>
      </c>
    </row>
    <row r="14" spans="1:50" x14ac:dyDescent="0.35">
      <c r="A14" s="25" t="s">
        <v>69</v>
      </c>
      <c r="B14" s="25" t="s">
        <v>70</v>
      </c>
      <c r="C14" s="25" t="s">
        <v>81</v>
      </c>
      <c r="D14" s="25" t="s">
        <v>82</v>
      </c>
      <c r="E14" s="80">
        <v>3</v>
      </c>
      <c r="F14" s="32">
        <f t="shared" si="0"/>
        <v>14.665050252238863</v>
      </c>
      <c r="G14" s="34">
        <f t="shared" si="1"/>
        <v>1.9553400336318485</v>
      </c>
      <c r="H14" s="28">
        <f t="shared" si="2"/>
        <v>6.8436901177114695</v>
      </c>
      <c r="I14" s="28">
        <f t="shared" si="3"/>
        <v>5.8660201008955459</v>
      </c>
      <c r="J14" s="49">
        <v>0</v>
      </c>
      <c r="K14" s="47">
        <v>0</v>
      </c>
      <c r="L14" s="47">
        <v>0</v>
      </c>
      <c r="M14" s="47">
        <v>0</v>
      </c>
      <c r="N14" s="47">
        <v>0</v>
      </c>
      <c r="O14" s="47">
        <v>0</v>
      </c>
      <c r="P14" s="47">
        <v>0.97767001681592425</v>
      </c>
      <c r="Q14" s="47">
        <v>0.97767001681592425</v>
      </c>
      <c r="R14" s="47">
        <v>0</v>
      </c>
      <c r="S14" s="48">
        <v>0</v>
      </c>
      <c r="T14" s="49">
        <v>0</v>
      </c>
      <c r="U14" s="47">
        <v>0</v>
      </c>
      <c r="V14" s="47">
        <v>0</v>
      </c>
      <c r="W14" s="47">
        <v>0</v>
      </c>
      <c r="X14" s="47">
        <v>0</v>
      </c>
      <c r="Y14" s="47">
        <v>0</v>
      </c>
      <c r="Z14" s="47">
        <v>2.933010050447773</v>
      </c>
      <c r="AA14" s="47">
        <v>3.910680067263697</v>
      </c>
      <c r="AB14" s="47">
        <v>0</v>
      </c>
      <c r="AC14" s="48">
        <v>0</v>
      </c>
      <c r="AD14" s="55">
        <v>0</v>
      </c>
      <c r="AE14" s="47">
        <v>0</v>
      </c>
      <c r="AF14" s="47">
        <v>0</v>
      </c>
      <c r="AG14" s="47">
        <v>0</v>
      </c>
      <c r="AH14" s="47">
        <v>0</v>
      </c>
      <c r="AI14" s="47">
        <v>0</v>
      </c>
      <c r="AJ14" s="47">
        <v>2.933010050447773</v>
      </c>
      <c r="AK14" s="47">
        <v>2.933010050447773</v>
      </c>
      <c r="AL14" s="47">
        <v>0</v>
      </c>
      <c r="AM14" s="47">
        <v>0</v>
      </c>
      <c r="AN14" s="28">
        <f t="shared" si="4"/>
        <v>0</v>
      </c>
      <c r="AO14" s="28">
        <f t="shared" si="5"/>
        <v>0</v>
      </c>
      <c r="AP14" s="28">
        <f t="shared" si="6"/>
        <v>0</v>
      </c>
      <c r="AQ14" s="28">
        <f t="shared" si="7"/>
        <v>0</v>
      </c>
      <c r="AR14" s="28">
        <f t="shared" si="8"/>
        <v>0</v>
      </c>
      <c r="AS14" s="28">
        <f t="shared" si="9"/>
        <v>0</v>
      </c>
      <c r="AT14" s="28">
        <f t="shared" si="10"/>
        <v>6.8436901177114695</v>
      </c>
      <c r="AU14" s="28">
        <f t="shared" si="11"/>
        <v>7.821360134527394</v>
      </c>
      <c r="AV14" s="28">
        <f t="shared" si="12"/>
        <v>0</v>
      </c>
      <c r="AW14" s="28">
        <f t="shared" si="13"/>
        <v>0</v>
      </c>
      <c r="AX14" s="28">
        <f t="shared" si="14"/>
        <v>14.665050252238863</v>
      </c>
    </row>
    <row r="15" spans="1:50" x14ac:dyDescent="0.35">
      <c r="A15" s="25" t="s">
        <v>69</v>
      </c>
      <c r="B15" s="25" t="s">
        <v>70</v>
      </c>
      <c r="C15" s="25" t="s">
        <v>83</v>
      </c>
      <c r="D15" s="25" t="s">
        <v>84</v>
      </c>
      <c r="E15" s="80">
        <v>4</v>
      </c>
      <c r="F15" s="32">
        <f t="shared" si="0"/>
        <v>441.90684760079773</v>
      </c>
      <c r="G15" s="34">
        <f t="shared" si="1"/>
        <v>54.749520941691756</v>
      </c>
      <c r="H15" s="28">
        <f t="shared" si="2"/>
        <v>211.17672363223966</v>
      </c>
      <c r="I15" s="28">
        <f t="shared" si="3"/>
        <v>175.98060302686636</v>
      </c>
      <c r="J15" s="49">
        <v>0</v>
      </c>
      <c r="K15" s="47">
        <v>0</v>
      </c>
      <c r="L15" s="47">
        <v>0</v>
      </c>
      <c r="M15" s="47">
        <v>0</v>
      </c>
      <c r="N15" s="47">
        <v>0</v>
      </c>
      <c r="O15" s="47">
        <v>0</v>
      </c>
      <c r="P15" s="47">
        <v>24.441750420398105</v>
      </c>
      <c r="Q15" s="47">
        <v>30.307770521293651</v>
      </c>
      <c r="R15" s="47">
        <v>0</v>
      </c>
      <c r="S15" s="48">
        <v>0</v>
      </c>
      <c r="T15" s="49">
        <v>0</v>
      </c>
      <c r="U15" s="47">
        <v>0</v>
      </c>
      <c r="V15" s="47">
        <v>0</v>
      </c>
      <c r="W15" s="47">
        <v>0</v>
      </c>
      <c r="X15" s="47">
        <v>0</v>
      </c>
      <c r="Y15" s="47">
        <v>0</v>
      </c>
      <c r="Z15" s="47">
        <v>94.833991631144656</v>
      </c>
      <c r="AA15" s="47">
        <v>116.34273200109499</v>
      </c>
      <c r="AB15" s="47">
        <v>0</v>
      </c>
      <c r="AC15" s="48">
        <v>0</v>
      </c>
      <c r="AD15" s="55">
        <v>0</v>
      </c>
      <c r="AE15" s="47">
        <v>0</v>
      </c>
      <c r="AF15" s="47">
        <v>0</v>
      </c>
      <c r="AG15" s="47">
        <v>0</v>
      </c>
      <c r="AH15" s="47">
        <v>0</v>
      </c>
      <c r="AI15" s="47">
        <v>0</v>
      </c>
      <c r="AJ15" s="47">
        <v>79.191271362089864</v>
      </c>
      <c r="AK15" s="47">
        <v>96.789331664776498</v>
      </c>
      <c r="AL15" s="47">
        <v>0</v>
      </c>
      <c r="AM15" s="47">
        <v>0</v>
      </c>
      <c r="AN15" s="28">
        <f t="shared" si="4"/>
        <v>0</v>
      </c>
      <c r="AO15" s="28">
        <f t="shared" si="5"/>
        <v>0</v>
      </c>
      <c r="AP15" s="28">
        <f t="shared" si="6"/>
        <v>0</v>
      </c>
      <c r="AQ15" s="28">
        <f t="shared" si="7"/>
        <v>0</v>
      </c>
      <c r="AR15" s="28">
        <f t="shared" si="8"/>
        <v>0</v>
      </c>
      <c r="AS15" s="28">
        <f t="shared" si="9"/>
        <v>0</v>
      </c>
      <c r="AT15" s="28">
        <f t="shared" si="10"/>
        <v>198.46701341363263</v>
      </c>
      <c r="AU15" s="28">
        <f t="shared" si="11"/>
        <v>243.43983418716516</v>
      </c>
      <c r="AV15" s="28">
        <f t="shared" si="12"/>
        <v>0</v>
      </c>
      <c r="AW15" s="28">
        <f t="shared" si="13"/>
        <v>0</v>
      </c>
      <c r="AX15" s="28">
        <f t="shared" si="14"/>
        <v>441.90684760079779</v>
      </c>
    </row>
    <row r="16" spans="1:50" x14ac:dyDescent="0.35">
      <c r="A16" s="25" t="s">
        <v>69</v>
      </c>
      <c r="B16" s="25" t="s">
        <v>70</v>
      </c>
      <c r="C16" s="25" t="s">
        <v>85</v>
      </c>
      <c r="D16" s="25" t="s">
        <v>86</v>
      </c>
      <c r="E16" s="80">
        <v>4</v>
      </c>
      <c r="F16" s="32">
        <f t="shared" si="0"/>
        <v>44.972820773532519</v>
      </c>
      <c r="G16" s="34">
        <f t="shared" si="1"/>
        <v>5.8660201008955459</v>
      </c>
      <c r="H16" s="28">
        <f t="shared" si="2"/>
        <v>21.508740369950335</v>
      </c>
      <c r="I16" s="28">
        <f t="shared" si="3"/>
        <v>17.598060302686637</v>
      </c>
      <c r="J16" s="49">
        <v>0</v>
      </c>
      <c r="K16" s="47">
        <v>0</v>
      </c>
      <c r="L16" s="47">
        <v>0</v>
      </c>
      <c r="M16" s="47">
        <v>0</v>
      </c>
      <c r="N16" s="47">
        <v>0</v>
      </c>
      <c r="O16" s="47">
        <v>0</v>
      </c>
      <c r="P16" s="47">
        <v>2.933010050447773</v>
      </c>
      <c r="Q16" s="47">
        <v>2.933010050447773</v>
      </c>
      <c r="R16" s="47">
        <v>0</v>
      </c>
      <c r="S16" s="48">
        <v>0</v>
      </c>
      <c r="T16" s="49">
        <v>0</v>
      </c>
      <c r="U16" s="47">
        <v>0</v>
      </c>
      <c r="V16" s="47">
        <v>0</v>
      </c>
      <c r="W16" s="47">
        <v>0</v>
      </c>
      <c r="X16" s="47">
        <v>0</v>
      </c>
      <c r="Y16" s="47">
        <v>0</v>
      </c>
      <c r="Z16" s="47">
        <v>9.7767001681592429</v>
      </c>
      <c r="AA16" s="47">
        <v>11.732040201791092</v>
      </c>
      <c r="AB16" s="47">
        <v>0</v>
      </c>
      <c r="AC16" s="48">
        <v>0</v>
      </c>
      <c r="AD16" s="55">
        <v>0</v>
      </c>
      <c r="AE16" s="47">
        <v>0</v>
      </c>
      <c r="AF16" s="47">
        <v>0</v>
      </c>
      <c r="AG16" s="47">
        <v>0</v>
      </c>
      <c r="AH16" s="47">
        <v>0</v>
      </c>
      <c r="AI16" s="47">
        <v>0</v>
      </c>
      <c r="AJ16" s="47">
        <v>7.821360134527394</v>
      </c>
      <c r="AK16" s="47">
        <v>9.7767001681592429</v>
      </c>
      <c r="AL16" s="47">
        <v>0</v>
      </c>
      <c r="AM16" s="47">
        <v>0</v>
      </c>
      <c r="AN16" s="28">
        <f t="shared" si="4"/>
        <v>0</v>
      </c>
      <c r="AO16" s="28">
        <f t="shared" si="5"/>
        <v>0</v>
      </c>
      <c r="AP16" s="28">
        <f t="shared" si="6"/>
        <v>0</v>
      </c>
      <c r="AQ16" s="28">
        <f t="shared" si="7"/>
        <v>0</v>
      </c>
      <c r="AR16" s="28">
        <f t="shared" si="8"/>
        <v>0</v>
      </c>
      <c r="AS16" s="28">
        <f t="shared" si="9"/>
        <v>0</v>
      </c>
      <c r="AT16" s="28">
        <f t="shared" si="10"/>
        <v>20.53107035313441</v>
      </c>
      <c r="AU16" s="28">
        <f t="shared" si="11"/>
        <v>24.441750420398108</v>
      </c>
      <c r="AV16" s="28">
        <f t="shared" si="12"/>
        <v>0</v>
      </c>
      <c r="AW16" s="28">
        <f t="shared" si="13"/>
        <v>0</v>
      </c>
      <c r="AX16" s="28">
        <f t="shared" si="14"/>
        <v>44.972820773532519</v>
      </c>
    </row>
    <row r="17" spans="1:50" x14ac:dyDescent="0.35">
      <c r="A17" s="25" t="s">
        <v>69</v>
      </c>
      <c r="B17" s="25" t="s">
        <v>70</v>
      </c>
      <c r="C17" s="25" t="s">
        <v>87</v>
      </c>
      <c r="D17" s="25" t="s">
        <v>88</v>
      </c>
      <c r="E17" s="80">
        <v>4</v>
      </c>
      <c r="F17" s="32">
        <f t="shared" si="0"/>
        <v>44.972820773532519</v>
      </c>
      <c r="G17" s="34">
        <f t="shared" si="1"/>
        <v>5.8660201008955459</v>
      </c>
      <c r="H17" s="28">
        <f t="shared" si="2"/>
        <v>21.508740369950335</v>
      </c>
      <c r="I17" s="28">
        <f t="shared" si="3"/>
        <v>17.598060302686637</v>
      </c>
      <c r="J17" s="49">
        <v>0</v>
      </c>
      <c r="K17" s="47">
        <v>0</v>
      </c>
      <c r="L17" s="47">
        <v>0</v>
      </c>
      <c r="M17" s="47">
        <v>0</v>
      </c>
      <c r="N17" s="47">
        <v>0</v>
      </c>
      <c r="O17" s="47">
        <v>0</v>
      </c>
      <c r="P17" s="47">
        <v>2.933010050447773</v>
      </c>
      <c r="Q17" s="47">
        <v>2.933010050447773</v>
      </c>
      <c r="R17" s="47">
        <v>0</v>
      </c>
      <c r="S17" s="48">
        <v>0</v>
      </c>
      <c r="T17" s="49">
        <v>0</v>
      </c>
      <c r="U17" s="47">
        <v>0</v>
      </c>
      <c r="V17" s="47">
        <v>0</v>
      </c>
      <c r="W17" s="47">
        <v>0</v>
      </c>
      <c r="X17" s="47">
        <v>0</v>
      </c>
      <c r="Y17" s="47">
        <v>0</v>
      </c>
      <c r="Z17" s="47">
        <v>9.7767001681592429</v>
      </c>
      <c r="AA17" s="47">
        <v>11.732040201791092</v>
      </c>
      <c r="AB17" s="47">
        <v>0</v>
      </c>
      <c r="AC17" s="48">
        <v>0</v>
      </c>
      <c r="AD17" s="55">
        <v>0</v>
      </c>
      <c r="AE17" s="47">
        <v>0</v>
      </c>
      <c r="AF17" s="47">
        <v>0</v>
      </c>
      <c r="AG17" s="47">
        <v>0</v>
      </c>
      <c r="AH17" s="47">
        <v>0</v>
      </c>
      <c r="AI17" s="47">
        <v>0</v>
      </c>
      <c r="AJ17" s="47">
        <v>7.821360134527394</v>
      </c>
      <c r="AK17" s="47">
        <v>9.7767001681592429</v>
      </c>
      <c r="AL17" s="47">
        <v>0</v>
      </c>
      <c r="AM17" s="47">
        <v>0</v>
      </c>
      <c r="AN17" s="28">
        <f t="shared" si="4"/>
        <v>0</v>
      </c>
      <c r="AO17" s="28">
        <f t="shared" si="5"/>
        <v>0</v>
      </c>
      <c r="AP17" s="28">
        <f t="shared" si="6"/>
        <v>0</v>
      </c>
      <c r="AQ17" s="28">
        <f t="shared" si="7"/>
        <v>0</v>
      </c>
      <c r="AR17" s="28">
        <f t="shared" si="8"/>
        <v>0</v>
      </c>
      <c r="AS17" s="28">
        <f t="shared" si="9"/>
        <v>0</v>
      </c>
      <c r="AT17" s="28">
        <f t="shared" si="10"/>
        <v>20.53107035313441</v>
      </c>
      <c r="AU17" s="28">
        <f t="shared" si="11"/>
        <v>24.441750420398108</v>
      </c>
      <c r="AV17" s="28">
        <f t="shared" si="12"/>
        <v>0</v>
      </c>
      <c r="AW17" s="28">
        <f t="shared" si="13"/>
        <v>0</v>
      </c>
      <c r="AX17" s="28">
        <f t="shared" si="14"/>
        <v>44.972820773532519</v>
      </c>
    </row>
    <row r="18" spans="1:50" x14ac:dyDescent="0.35">
      <c r="A18" s="25" t="s">
        <v>69</v>
      </c>
      <c r="B18" s="25" t="s">
        <v>70</v>
      </c>
      <c r="C18" s="25" t="s">
        <v>89</v>
      </c>
      <c r="D18" s="25" t="s">
        <v>90</v>
      </c>
      <c r="E18" s="80">
        <v>4</v>
      </c>
      <c r="F18" s="32">
        <f t="shared" si="0"/>
        <v>2065.8167455320481</v>
      </c>
      <c r="G18" s="34">
        <f t="shared" si="1"/>
        <v>254.19420437214032</v>
      </c>
      <c r="H18" s="28">
        <f t="shared" si="2"/>
        <v>986.46904696726756</v>
      </c>
      <c r="I18" s="28">
        <f t="shared" si="3"/>
        <v>825.1534941926401</v>
      </c>
      <c r="J18" s="49">
        <v>0</v>
      </c>
      <c r="K18" s="47">
        <v>0</v>
      </c>
      <c r="L18" s="47">
        <v>0</v>
      </c>
      <c r="M18" s="47">
        <v>0</v>
      </c>
      <c r="N18" s="47">
        <v>0</v>
      </c>
      <c r="O18" s="47">
        <v>0</v>
      </c>
      <c r="P18" s="47">
        <v>114.38739196746315</v>
      </c>
      <c r="Q18" s="47">
        <v>139.80681240467717</v>
      </c>
      <c r="R18" s="47">
        <v>0</v>
      </c>
      <c r="S18" s="48">
        <v>0</v>
      </c>
      <c r="T18" s="49">
        <v>0</v>
      </c>
      <c r="U18" s="47">
        <v>0</v>
      </c>
      <c r="V18" s="47">
        <v>0</v>
      </c>
      <c r="W18" s="47">
        <v>0</v>
      </c>
      <c r="X18" s="47">
        <v>0</v>
      </c>
      <c r="Y18" s="47">
        <v>0</v>
      </c>
      <c r="Z18" s="47">
        <v>443.86218763442957</v>
      </c>
      <c r="AA18" s="47">
        <v>542.60685933283798</v>
      </c>
      <c r="AB18" s="47">
        <v>0</v>
      </c>
      <c r="AC18" s="48">
        <v>0</v>
      </c>
      <c r="AD18" s="55">
        <v>0</v>
      </c>
      <c r="AE18" s="47">
        <v>0</v>
      </c>
      <c r="AF18" s="47">
        <v>0</v>
      </c>
      <c r="AG18" s="47">
        <v>0</v>
      </c>
      <c r="AH18" s="47">
        <v>0</v>
      </c>
      <c r="AI18" s="47">
        <v>0</v>
      </c>
      <c r="AJ18" s="47">
        <v>371.51460639005126</v>
      </c>
      <c r="AK18" s="47">
        <v>453.63888780258884</v>
      </c>
      <c r="AL18" s="47">
        <v>0</v>
      </c>
      <c r="AM18" s="47">
        <v>0</v>
      </c>
      <c r="AN18" s="28">
        <f t="shared" si="4"/>
        <v>0</v>
      </c>
      <c r="AO18" s="28">
        <f t="shared" si="5"/>
        <v>0</v>
      </c>
      <c r="AP18" s="28">
        <f t="shared" si="6"/>
        <v>0</v>
      </c>
      <c r="AQ18" s="28">
        <f t="shared" si="7"/>
        <v>0</v>
      </c>
      <c r="AR18" s="28">
        <f t="shared" si="8"/>
        <v>0</v>
      </c>
      <c r="AS18" s="28">
        <f t="shared" si="9"/>
        <v>0</v>
      </c>
      <c r="AT18" s="28">
        <f t="shared" si="10"/>
        <v>929.76418599194403</v>
      </c>
      <c r="AU18" s="28">
        <f t="shared" si="11"/>
        <v>1136.0525595401041</v>
      </c>
      <c r="AV18" s="28">
        <f t="shared" si="12"/>
        <v>0</v>
      </c>
      <c r="AW18" s="28">
        <f t="shared" si="13"/>
        <v>0</v>
      </c>
      <c r="AX18" s="28">
        <f t="shared" si="14"/>
        <v>2065.8167455320481</v>
      </c>
    </row>
    <row r="19" spans="1:50" x14ac:dyDescent="0.35">
      <c r="A19" s="25" t="s">
        <v>69</v>
      </c>
      <c r="B19" s="25" t="s">
        <v>70</v>
      </c>
      <c r="C19" s="25" t="s">
        <v>91</v>
      </c>
      <c r="D19" s="25" t="s">
        <v>92</v>
      </c>
      <c r="E19" s="80">
        <v>4</v>
      </c>
      <c r="F19" s="32">
        <f t="shared" si="0"/>
        <v>884.79136521841156</v>
      </c>
      <c r="G19" s="34">
        <f t="shared" si="1"/>
        <v>108.52137186656759</v>
      </c>
      <c r="H19" s="28">
        <f t="shared" si="2"/>
        <v>422.35344726447931</v>
      </c>
      <c r="I19" s="28">
        <f t="shared" si="3"/>
        <v>353.91654608736462</v>
      </c>
      <c r="J19" s="49">
        <v>0</v>
      </c>
      <c r="K19" s="47">
        <v>0</v>
      </c>
      <c r="L19" s="47">
        <v>0</v>
      </c>
      <c r="M19" s="47">
        <v>0</v>
      </c>
      <c r="N19" s="47">
        <v>0</v>
      </c>
      <c r="O19" s="47">
        <v>0</v>
      </c>
      <c r="P19" s="47">
        <v>48.883500840796209</v>
      </c>
      <c r="Q19" s="47">
        <v>59.637871025771382</v>
      </c>
      <c r="R19" s="47">
        <v>0</v>
      </c>
      <c r="S19" s="48">
        <v>0</v>
      </c>
      <c r="T19" s="49">
        <v>0</v>
      </c>
      <c r="U19" s="47">
        <v>0</v>
      </c>
      <c r="V19" s="47">
        <v>0</v>
      </c>
      <c r="W19" s="47">
        <v>0</v>
      </c>
      <c r="X19" s="47">
        <v>0</v>
      </c>
      <c r="Y19" s="47">
        <v>0</v>
      </c>
      <c r="Z19" s="47">
        <v>189.66798326228931</v>
      </c>
      <c r="AA19" s="47">
        <v>232.68546400218997</v>
      </c>
      <c r="AB19" s="47">
        <v>0</v>
      </c>
      <c r="AC19" s="48">
        <v>0</v>
      </c>
      <c r="AD19" s="55">
        <v>0</v>
      </c>
      <c r="AE19" s="47">
        <v>0</v>
      </c>
      <c r="AF19" s="47">
        <v>0</v>
      </c>
      <c r="AG19" s="47">
        <v>0</v>
      </c>
      <c r="AH19" s="47">
        <v>0</v>
      </c>
      <c r="AI19" s="47">
        <v>0</v>
      </c>
      <c r="AJ19" s="47">
        <v>159.36021274099568</v>
      </c>
      <c r="AK19" s="47">
        <v>194.55633334636894</v>
      </c>
      <c r="AL19" s="47">
        <v>0</v>
      </c>
      <c r="AM19" s="47">
        <v>0</v>
      </c>
      <c r="AN19" s="28">
        <f t="shared" si="4"/>
        <v>0</v>
      </c>
      <c r="AO19" s="28">
        <f t="shared" si="5"/>
        <v>0</v>
      </c>
      <c r="AP19" s="28">
        <f t="shared" si="6"/>
        <v>0</v>
      </c>
      <c r="AQ19" s="28">
        <f t="shared" si="7"/>
        <v>0</v>
      </c>
      <c r="AR19" s="28">
        <f t="shared" si="8"/>
        <v>0</v>
      </c>
      <c r="AS19" s="28">
        <f t="shared" si="9"/>
        <v>0</v>
      </c>
      <c r="AT19" s="28">
        <f t="shared" si="10"/>
        <v>397.91169684408123</v>
      </c>
      <c r="AU19" s="28">
        <f t="shared" si="11"/>
        <v>486.87966837433032</v>
      </c>
      <c r="AV19" s="28">
        <f t="shared" si="12"/>
        <v>0</v>
      </c>
      <c r="AW19" s="28">
        <f t="shared" si="13"/>
        <v>0</v>
      </c>
      <c r="AX19" s="28">
        <f t="shared" si="14"/>
        <v>884.79136521841156</v>
      </c>
    </row>
    <row r="20" spans="1:50" x14ac:dyDescent="0.35">
      <c r="A20" s="25" t="s">
        <v>69</v>
      </c>
      <c r="B20" s="25" t="s">
        <v>70</v>
      </c>
      <c r="C20" s="25" t="s">
        <v>93</v>
      </c>
      <c r="D20" s="25" t="s">
        <v>94</v>
      </c>
      <c r="E20" s="80">
        <v>3</v>
      </c>
      <c r="F20" s="32">
        <f t="shared" si="0"/>
        <v>44.972820773532519</v>
      </c>
      <c r="G20" s="34">
        <f t="shared" si="1"/>
        <v>5.8660201008955459</v>
      </c>
      <c r="H20" s="28">
        <f t="shared" si="2"/>
        <v>21.508740369950335</v>
      </c>
      <c r="I20" s="28">
        <f t="shared" si="3"/>
        <v>17.598060302686637</v>
      </c>
      <c r="J20" s="49">
        <v>0</v>
      </c>
      <c r="K20" s="47">
        <v>0</v>
      </c>
      <c r="L20" s="47">
        <v>0</v>
      </c>
      <c r="M20" s="47">
        <v>0</v>
      </c>
      <c r="N20" s="47">
        <v>0</v>
      </c>
      <c r="O20" s="47">
        <v>0</v>
      </c>
      <c r="P20" s="47">
        <v>2.933010050447773</v>
      </c>
      <c r="Q20" s="47">
        <v>2.933010050447773</v>
      </c>
      <c r="R20" s="47">
        <v>0</v>
      </c>
      <c r="S20" s="48">
        <v>0</v>
      </c>
      <c r="T20" s="49">
        <v>0</v>
      </c>
      <c r="U20" s="47">
        <v>0</v>
      </c>
      <c r="V20" s="47">
        <v>0</v>
      </c>
      <c r="W20" s="47">
        <v>0</v>
      </c>
      <c r="X20" s="47">
        <v>0</v>
      </c>
      <c r="Y20" s="47">
        <v>0</v>
      </c>
      <c r="Z20" s="47">
        <v>9.7767001681592429</v>
      </c>
      <c r="AA20" s="47">
        <v>11.732040201791092</v>
      </c>
      <c r="AB20" s="47">
        <v>0</v>
      </c>
      <c r="AC20" s="48">
        <v>0</v>
      </c>
      <c r="AD20" s="55">
        <v>0</v>
      </c>
      <c r="AE20" s="47">
        <v>0</v>
      </c>
      <c r="AF20" s="47">
        <v>0</v>
      </c>
      <c r="AG20" s="47">
        <v>0</v>
      </c>
      <c r="AH20" s="47">
        <v>0</v>
      </c>
      <c r="AI20" s="47">
        <v>0</v>
      </c>
      <c r="AJ20" s="47">
        <v>7.821360134527394</v>
      </c>
      <c r="AK20" s="47">
        <v>9.7767001681592429</v>
      </c>
      <c r="AL20" s="47">
        <v>0</v>
      </c>
      <c r="AM20" s="47">
        <v>0</v>
      </c>
      <c r="AN20" s="28">
        <f t="shared" si="4"/>
        <v>0</v>
      </c>
      <c r="AO20" s="28">
        <f t="shared" si="5"/>
        <v>0</v>
      </c>
      <c r="AP20" s="28">
        <f t="shared" si="6"/>
        <v>0</v>
      </c>
      <c r="AQ20" s="28">
        <f t="shared" si="7"/>
        <v>0</v>
      </c>
      <c r="AR20" s="28">
        <f t="shared" si="8"/>
        <v>0</v>
      </c>
      <c r="AS20" s="28">
        <f t="shared" si="9"/>
        <v>0</v>
      </c>
      <c r="AT20" s="28">
        <f t="shared" si="10"/>
        <v>20.53107035313441</v>
      </c>
      <c r="AU20" s="28">
        <f t="shared" si="11"/>
        <v>24.441750420398108</v>
      </c>
      <c r="AV20" s="28">
        <f t="shared" si="12"/>
        <v>0</v>
      </c>
      <c r="AW20" s="28">
        <f t="shared" si="13"/>
        <v>0</v>
      </c>
      <c r="AX20" s="28">
        <f t="shared" si="14"/>
        <v>44.972820773532519</v>
      </c>
    </row>
    <row r="21" spans="1:50" x14ac:dyDescent="0.35">
      <c r="A21" s="25" t="s">
        <v>69</v>
      </c>
      <c r="B21" s="25" t="s">
        <v>70</v>
      </c>
      <c r="C21" s="25" t="s">
        <v>95</v>
      </c>
      <c r="D21" s="25" t="s">
        <v>96</v>
      </c>
      <c r="E21" s="80">
        <v>4</v>
      </c>
      <c r="F21" s="32">
        <f t="shared" si="0"/>
        <v>4426.8898361425054</v>
      </c>
      <c r="G21" s="34">
        <f t="shared" si="1"/>
        <v>546.51753940010167</v>
      </c>
      <c r="H21" s="28">
        <f t="shared" si="2"/>
        <v>2111.7672363223965</v>
      </c>
      <c r="I21" s="28">
        <f t="shared" si="3"/>
        <v>1768.605060420007</v>
      </c>
      <c r="J21" s="49">
        <v>0</v>
      </c>
      <c r="K21" s="47">
        <v>0</v>
      </c>
      <c r="L21" s="47">
        <v>0</v>
      </c>
      <c r="M21" s="47">
        <v>0</v>
      </c>
      <c r="N21" s="47">
        <v>0</v>
      </c>
      <c r="O21" s="47">
        <v>0</v>
      </c>
      <c r="P21" s="47">
        <v>246.37284423761292</v>
      </c>
      <c r="Q21" s="47">
        <v>300.14469516248874</v>
      </c>
      <c r="R21" s="47">
        <v>0</v>
      </c>
      <c r="S21" s="48">
        <v>0</v>
      </c>
      <c r="T21" s="49">
        <v>0</v>
      </c>
      <c r="U21" s="47">
        <v>0</v>
      </c>
      <c r="V21" s="47">
        <v>0</v>
      </c>
      <c r="W21" s="47">
        <v>0</v>
      </c>
      <c r="X21" s="47">
        <v>0</v>
      </c>
      <c r="Y21" s="47">
        <v>0</v>
      </c>
      <c r="Z21" s="47">
        <v>950.29525634507843</v>
      </c>
      <c r="AA21" s="47">
        <v>1161.4719799773181</v>
      </c>
      <c r="AB21" s="47">
        <v>0</v>
      </c>
      <c r="AC21" s="48">
        <v>0</v>
      </c>
      <c r="AD21" s="55">
        <v>0</v>
      </c>
      <c r="AE21" s="47">
        <v>0</v>
      </c>
      <c r="AF21" s="47">
        <v>0</v>
      </c>
      <c r="AG21" s="47">
        <v>0</v>
      </c>
      <c r="AH21" s="47">
        <v>0</v>
      </c>
      <c r="AI21" s="47">
        <v>0</v>
      </c>
      <c r="AJ21" s="47">
        <v>795.82339368816224</v>
      </c>
      <c r="AK21" s="47">
        <v>972.78166673184478</v>
      </c>
      <c r="AL21" s="47">
        <v>0</v>
      </c>
      <c r="AM21" s="47">
        <v>0</v>
      </c>
      <c r="AN21" s="28">
        <f t="shared" si="4"/>
        <v>0</v>
      </c>
      <c r="AO21" s="28">
        <f t="shared" si="5"/>
        <v>0</v>
      </c>
      <c r="AP21" s="28">
        <f t="shared" si="6"/>
        <v>0</v>
      </c>
      <c r="AQ21" s="28">
        <f t="shared" si="7"/>
        <v>0</v>
      </c>
      <c r="AR21" s="28">
        <f t="shared" si="8"/>
        <v>0</v>
      </c>
      <c r="AS21" s="28">
        <f t="shared" si="9"/>
        <v>0</v>
      </c>
      <c r="AT21" s="28">
        <f t="shared" si="10"/>
        <v>1992.4914942708535</v>
      </c>
      <c r="AU21" s="28">
        <f t="shared" si="11"/>
        <v>2434.3983418716516</v>
      </c>
      <c r="AV21" s="28">
        <f t="shared" si="12"/>
        <v>0</v>
      </c>
      <c r="AW21" s="28">
        <f t="shared" si="13"/>
        <v>0</v>
      </c>
      <c r="AX21" s="28">
        <f t="shared" si="14"/>
        <v>4426.8898361425054</v>
      </c>
    </row>
    <row r="22" spans="1:50" x14ac:dyDescent="0.35">
      <c r="A22" s="25" t="s">
        <v>69</v>
      </c>
      <c r="B22" s="25" t="s">
        <v>70</v>
      </c>
      <c r="C22" s="25" t="s">
        <v>97</v>
      </c>
      <c r="D22" s="25" t="s">
        <v>98</v>
      </c>
      <c r="E22" s="80">
        <v>4</v>
      </c>
      <c r="F22" s="32">
        <f t="shared" si="0"/>
        <v>441.90684760079773</v>
      </c>
      <c r="G22" s="34">
        <f t="shared" si="1"/>
        <v>54.749520941691756</v>
      </c>
      <c r="H22" s="28">
        <f t="shared" si="2"/>
        <v>211.17672363223966</v>
      </c>
      <c r="I22" s="28">
        <f t="shared" si="3"/>
        <v>175.98060302686636</v>
      </c>
      <c r="J22" s="49">
        <v>0</v>
      </c>
      <c r="K22" s="47">
        <v>0</v>
      </c>
      <c r="L22" s="47">
        <v>0</v>
      </c>
      <c r="M22" s="47">
        <v>0</v>
      </c>
      <c r="N22" s="47">
        <v>0</v>
      </c>
      <c r="O22" s="47">
        <v>0</v>
      </c>
      <c r="P22" s="47">
        <v>24.441750420398105</v>
      </c>
      <c r="Q22" s="47">
        <v>30.307770521293651</v>
      </c>
      <c r="R22" s="47">
        <v>0</v>
      </c>
      <c r="S22" s="48">
        <v>0</v>
      </c>
      <c r="T22" s="49">
        <v>0</v>
      </c>
      <c r="U22" s="47">
        <v>0</v>
      </c>
      <c r="V22" s="47">
        <v>0</v>
      </c>
      <c r="W22" s="47">
        <v>0</v>
      </c>
      <c r="X22" s="47">
        <v>0</v>
      </c>
      <c r="Y22" s="47">
        <v>0</v>
      </c>
      <c r="Z22" s="47">
        <v>94.833991631144656</v>
      </c>
      <c r="AA22" s="47">
        <v>116.34273200109499</v>
      </c>
      <c r="AB22" s="47">
        <v>0</v>
      </c>
      <c r="AC22" s="48">
        <v>0</v>
      </c>
      <c r="AD22" s="55">
        <v>0</v>
      </c>
      <c r="AE22" s="47">
        <v>0</v>
      </c>
      <c r="AF22" s="47">
        <v>0</v>
      </c>
      <c r="AG22" s="47">
        <v>0</v>
      </c>
      <c r="AH22" s="47">
        <v>0</v>
      </c>
      <c r="AI22" s="47">
        <v>0</v>
      </c>
      <c r="AJ22" s="47">
        <v>79.191271362089864</v>
      </c>
      <c r="AK22" s="47">
        <v>96.789331664776498</v>
      </c>
      <c r="AL22" s="47">
        <v>0</v>
      </c>
      <c r="AM22" s="47">
        <v>0</v>
      </c>
      <c r="AN22" s="28">
        <f t="shared" si="4"/>
        <v>0</v>
      </c>
      <c r="AO22" s="28">
        <f t="shared" si="5"/>
        <v>0</v>
      </c>
      <c r="AP22" s="28">
        <f t="shared" si="6"/>
        <v>0</v>
      </c>
      <c r="AQ22" s="28">
        <f t="shared" si="7"/>
        <v>0</v>
      </c>
      <c r="AR22" s="28">
        <f t="shared" si="8"/>
        <v>0</v>
      </c>
      <c r="AS22" s="28">
        <f t="shared" si="9"/>
        <v>0</v>
      </c>
      <c r="AT22" s="28">
        <f t="shared" si="10"/>
        <v>198.46701341363263</v>
      </c>
      <c r="AU22" s="28">
        <f t="shared" si="11"/>
        <v>243.43983418716516</v>
      </c>
      <c r="AV22" s="28">
        <f t="shared" si="12"/>
        <v>0</v>
      </c>
      <c r="AW22" s="28">
        <f t="shared" si="13"/>
        <v>0</v>
      </c>
      <c r="AX22" s="28">
        <f t="shared" si="14"/>
        <v>441.90684760079779</v>
      </c>
    </row>
    <row r="23" spans="1:50" x14ac:dyDescent="0.35">
      <c r="A23" s="25" t="s">
        <v>69</v>
      </c>
      <c r="B23" s="25" t="s">
        <v>70</v>
      </c>
      <c r="C23" s="25" t="s">
        <v>99</v>
      </c>
      <c r="D23" s="25" t="s">
        <v>100</v>
      </c>
      <c r="E23" s="80">
        <v>4</v>
      </c>
      <c r="F23" s="32">
        <f t="shared" si="0"/>
        <v>1475.3040553752298</v>
      </c>
      <c r="G23" s="34">
        <f t="shared" si="1"/>
        <v>181.84662312776192</v>
      </c>
      <c r="H23" s="28">
        <f t="shared" si="2"/>
        <v>703.92241210746545</v>
      </c>
      <c r="I23" s="28">
        <f t="shared" si="3"/>
        <v>589.53502014000242</v>
      </c>
      <c r="J23" s="49">
        <v>0</v>
      </c>
      <c r="K23" s="47">
        <v>0</v>
      </c>
      <c r="L23" s="47">
        <v>0</v>
      </c>
      <c r="M23" s="47">
        <v>0</v>
      </c>
      <c r="N23" s="47">
        <v>0</v>
      </c>
      <c r="O23" s="47">
        <v>0</v>
      </c>
      <c r="P23" s="47">
        <v>82.124281412537641</v>
      </c>
      <c r="Q23" s="47">
        <v>99.722341715224289</v>
      </c>
      <c r="R23" s="47">
        <v>0</v>
      </c>
      <c r="S23" s="48">
        <v>0</v>
      </c>
      <c r="T23" s="49">
        <v>0</v>
      </c>
      <c r="U23" s="47">
        <v>0</v>
      </c>
      <c r="V23" s="47">
        <v>0</v>
      </c>
      <c r="W23" s="47">
        <v>0</v>
      </c>
      <c r="X23" s="47">
        <v>0</v>
      </c>
      <c r="Y23" s="47">
        <v>0</v>
      </c>
      <c r="Z23" s="47">
        <v>316.76508544835946</v>
      </c>
      <c r="AA23" s="47">
        <v>387.15732665910599</v>
      </c>
      <c r="AB23" s="47">
        <v>0</v>
      </c>
      <c r="AC23" s="48">
        <v>0</v>
      </c>
      <c r="AD23" s="55">
        <v>0</v>
      </c>
      <c r="AE23" s="47">
        <v>0</v>
      </c>
      <c r="AF23" s="47">
        <v>0</v>
      </c>
      <c r="AG23" s="47">
        <v>0</v>
      </c>
      <c r="AH23" s="47">
        <v>0</v>
      </c>
      <c r="AI23" s="47">
        <v>0</v>
      </c>
      <c r="AJ23" s="47">
        <v>264.94857455711548</v>
      </c>
      <c r="AK23" s="47">
        <v>324.58644558288688</v>
      </c>
      <c r="AL23" s="47">
        <v>0</v>
      </c>
      <c r="AM23" s="47">
        <v>0</v>
      </c>
      <c r="AN23" s="28">
        <f t="shared" si="4"/>
        <v>0</v>
      </c>
      <c r="AO23" s="28">
        <f t="shared" si="5"/>
        <v>0</v>
      </c>
      <c r="AP23" s="28">
        <f t="shared" si="6"/>
        <v>0</v>
      </c>
      <c r="AQ23" s="28">
        <f t="shared" si="7"/>
        <v>0</v>
      </c>
      <c r="AR23" s="28">
        <f t="shared" si="8"/>
        <v>0</v>
      </c>
      <c r="AS23" s="28">
        <f t="shared" si="9"/>
        <v>0</v>
      </c>
      <c r="AT23" s="28">
        <f t="shared" si="10"/>
        <v>663.83794141801263</v>
      </c>
      <c r="AU23" s="28">
        <f t="shared" si="11"/>
        <v>811.4661139572172</v>
      </c>
      <c r="AV23" s="28">
        <f t="shared" si="12"/>
        <v>0</v>
      </c>
      <c r="AW23" s="28">
        <f t="shared" si="13"/>
        <v>0</v>
      </c>
      <c r="AX23" s="28">
        <f t="shared" si="14"/>
        <v>1475.3040553752298</v>
      </c>
    </row>
    <row r="24" spans="1:50" x14ac:dyDescent="0.35">
      <c r="A24" s="25" t="s">
        <v>69</v>
      </c>
      <c r="B24" s="25" t="s">
        <v>70</v>
      </c>
      <c r="C24" s="25" t="s">
        <v>101</v>
      </c>
      <c r="D24" s="25" t="s">
        <v>102</v>
      </c>
      <c r="E24" s="80">
        <v>4</v>
      </c>
      <c r="F24" s="32">
        <f t="shared" si="0"/>
        <v>103.63302178248797</v>
      </c>
      <c r="G24" s="34">
        <f t="shared" si="1"/>
        <v>12.709710218607015</v>
      </c>
      <c r="H24" s="28">
        <f t="shared" si="2"/>
        <v>49.861170857612137</v>
      </c>
      <c r="I24" s="28">
        <f t="shared" si="3"/>
        <v>41.062140706268821</v>
      </c>
      <c r="J24" s="49">
        <v>0</v>
      </c>
      <c r="K24" s="47">
        <v>0</v>
      </c>
      <c r="L24" s="47">
        <v>0</v>
      </c>
      <c r="M24" s="47">
        <v>0</v>
      </c>
      <c r="N24" s="47">
        <v>0</v>
      </c>
      <c r="O24" s="47">
        <v>0</v>
      </c>
      <c r="P24" s="47">
        <v>5.8660201008955459</v>
      </c>
      <c r="Q24" s="47">
        <v>6.8436901177114695</v>
      </c>
      <c r="R24" s="47">
        <v>0</v>
      </c>
      <c r="S24" s="48">
        <v>0</v>
      </c>
      <c r="T24" s="49">
        <v>0</v>
      </c>
      <c r="U24" s="47">
        <v>0</v>
      </c>
      <c r="V24" s="47">
        <v>0</v>
      </c>
      <c r="W24" s="47">
        <v>0</v>
      </c>
      <c r="X24" s="47">
        <v>0</v>
      </c>
      <c r="Y24" s="47">
        <v>0</v>
      </c>
      <c r="Z24" s="47">
        <v>22.486410386766259</v>
      </c>
      <c r="AA24" s="47">
        <v>27.374760470845878</v>
      </c>
      <c r="AB24" s="47">
        <v>0</v>
      </c>
      <c r="AC24" s="48">
        <v>0</v>
      </c>
      <c r="AD24" s="55">
        <v>0</v>
      </c>
      <c r="AE24" s="47">
        <v>0</v>
      </c>
      <c r="AF24" s="47">
        <v>0</v>
      </c>
      <c r="AG24" s="47">
        <v>0</v>
      </c>
      <c r="AH24" s="47">
        <v>0</v>
      </c>
      <c r="AI24" s="47">
        <v>0</v>
      </c>
      <c r="AJ24" s="47">
        <v>18.575730319502561</v>
      </c>
      <c r="AK24" s="47">
        <v>22.486410386766259</v>
      </c>
      <c r="AL24" s="47">
        <v>0</v>
      </c>
      <c r="AM24" s="47">
        <v>0</v>
      </c>
      <c r="AN24" s="28">
        <f t="shared" si="4"/>
        <v>0</v>
      </c>
      <c r="AO24" s="28">
        <f t="shared" si="5"/>
        <v>0</v>
      </c>
      <c r="AP24" s="28">
        <f t="shared" si="6"/>
        <v>0</v>
      </c>
      <c r="AQ24" s="28">
        <f t="shared" si="7"/>
        <v>0</v>
      </c>
      <c r="AR24" s="28">
        <f t="shared" si="8"/>
        <v>0</v>
      </c>
      <c r="AS24" s="28">
        <f t="shared" si="9"/>
        <v>0</v>
      </c>
      <c r="AT24" s="28">
        <f t="shared" si="10"/>
        <v>46.928160807164367</v>
      </c>
      <c r="AU24" s="28">
        <f t="shared" si="11"/>
        <v>56.704860975323605</v>
      </c>
      <c r="AV24" s="28">
        <f t="shared" si="12"/>
        <v>0</v>
      </c>
      <c r="AW24" s="28">
        <f t="shared" si="13"/>
        <v>0</v>
      </c>
      <c r="AX24" s="28">
        <f t="shared" si="14"/>
        <v>103.63302178248797</v>
      </c>
    </row>
    <row r="25" spans="1:50" x14ac:dyDescent="0.35">
      <c r="A25" s="25" t="s">
        <v>69</v>
      </c>
      <c r="B25" s="25" t="s">
        <v>70</v>
      </c>
      <c r="C25" s="25" t="s">
        <v>103</v>
      </c>
      <c r="D25" s="25" t="s">
        <v>104</v>
      </c>
      <c r="E25" s="80">
        <v>1</v>
      </c>
      <c r="F25" s="32">
        <f t="shared" si="0"/>
        <v>103.63302178248797</v>
      </c>
      <c r="G25" s="34">
        <f t="shared" si="1"/>
        <v>12.709710218607015</v>
      </c>
      <c r="H25" s="28">
        <f t="shared" si="2"/>
        <v>49.861170857612137</v>
      </c>
      <c r="I25" s="28">
        <f t="shared" si="3"/>
        <v>41.062140706268821</v>
      </c>
      <c r="J25" s="49">
        <v>0</v>
      </c>
      <c r="K25" s="47">
        <v>0</v>
      </c>
      <c r="L25" s="47">
        <v>0</v>
      </c>
      <c r="M25" s="47">
        <v>0</v>
      </c>
      <c r="N25" s="47">
        <v>0</v>
      </c>
      <c r="O25" s="47">
        <v>0</v>
      </c>
      <c r="P25" s="47">
        <v>5.8660201008955459</v>
      </c>
      <c r="Q25" s="47">
        <v>6.8436901177114695</v>
      </c>
      <c r="R25" s="47">
        <v>0</v>
      </c>
      <c r="S25" s="48">
        <v>0</v>
      </c>
      <c r="T25" s="49">
        <v>0</v>
      </c>
      <c r="U25" s="47">
        <v>0</v>
      </c>
      <c r="V25" s="47">
        <v>0</v>
      </c>
      <c r="W25" s="47">
        <v>0</v>
      </c>
      <c r="X25" s="47">
        <v>0</v>
      </c>
      <c r="Y25" s="47">
        <v>0</v>
      </c>
      <c r="Z25" s="47">
        <v>22.486410386766259</v>
      </c>
      <c r="AA25" s="47">
        <v>27.374760470845878</v>
      </c>
      <c r="AB25" s="47">
        <v>0</v>
      </c>
      <c r="AC25" s="48">
        <v>0</v>
      </c>
      <c r="AD25" s="55">
        <v>0</v>
      </c>
      <c r="AE25" s="47">
        <v>0</v>
      </c>
      <c r="AF25" s="47">
        <v>0</v>
      </c>
      <c r="AG25" s="47">
        <v>0</v>
      </c>
      <c r="AH25" s="47">
        <v>0</v>
      </c>
      <c r="AI25" s="47">
        <v>0</v>
      </c>
      <c r="AJ25" s="47">
        <v>18.575730319502561</v>
      </c>
      <c r="AK25" s="47">
        <v>22.486410386766259</v>
      </c>
      <c r="AL25" s="47">
        <v>0</v>
      </c>
      <c r="AM25" s="47">
        <v>0</v>
      </c>
      <c r="AN25" s="28">
        <f t="shared" si="4"/>
        <v>0</v>
      </c>
      <c r="AO25" s="28">
        <f t="shared" si="5"/>
        <v>0</v>
      </c>
      <c r="AP25" s="28">
        <f t="shared" si="6"/>
        <v>0</v>
      </c>
      <c r="AQ25" s="28">
        <f t="shared" si="7"/>
        <v>0</v>
      </c>
      <c r="AR25" s="28">
        <f t="shared" si="8"/>
        <v>0</v>
      </c>
      <c r="AS25" s="28">
        <f t="shared" si="9"/>
        <v>0</v>
      </c>
      <c r="AT25" s="28">
        <f t="shared" si="10"/>
        <v>46.928160807164367</v>
      </c>
      <c r="AU25" s="28">
        <f t="shared" si="11"/>
        <v>56.704860975323605</v>
      </c>
      <c r="AV25" s="28">
        <f t="shared" si="12"/>
        <v>0</v>
      </c>
      <c r="AW25" s="28">
        <f t="shared" si="13"/>
        <v>0</v>
      </c>
      <c r="AX25" s="28">
        <f t="shared" si="14"/>
        <v>103.63302178248797</v>
      </c>
    </row>
    <row r="26" spans="1:50" x14ac:dyDescent="0.35">
      <c r="A26" s="25" t="s">
        <v>69</v>
      </c>
      <c r="B26" s="25" t="s">
        <v>70</v>
      </c>
      <c r="C26" s="25" t="s">
        <v>105</v>
      </c>
      <c r="D26" s="25" t="s">
        <v>106</v>
      </c>
      <c r="E26" s="80">
        <v>2</v>
      </c>
      <c r="F26" s="32">
        <f t="shared" si="0"/>
        <v>294.27867506159322</v>
      </c>
      <c r="G26" s="34">
        <f t="shared" si="1"/>
        <v>36.173790622189202</v>
      </c>
      <c r="H26" s="28">
        <f t="shared" si="2"/>
        <v>140.7844824214931</v>
      </c>
      <c r="I26" s="28">
        <f t="shared" si="3"/>
        <v>117.32040201791092</v>
      </c>
      <c r="J26" s="49">
        <v>0</v>
      </c>
      <c r="K26" s="47">
        <v>0</v>
      </c>
      <c r="L26" s="47">
        <v>0</v>
      </c>
      <c r="M26" s="47">
        <v>0</v>
      </c>
      <c r="N26" s="47">
        <v>0</v>
      </c>
      <c r="O26" s="47">
        <v>0</v>
      </c>
      <c r="P26" s="47">
        <v>16.620390285870712</v>
      </c>
      <c r="Q26" s="47">
        <v>19.553400336318486</v>
      </c>
      <c r="R26" s="47">
        <v>0</v>
      </c>
      <c r="S26" s="48">
        <v>0</v>
      </c>
      <c r="T26" s="49">
        <v>0</v>
      </c>
      <c r="U26" s="47">
        <v>0</v>
      </c>
      <c r="V26" s="47">
        <v>0</v>
      </c>
      <c r="W26" s="47">
        <v>0</v>
      </c>
      <c r="X26" s="47">
        <v>0</v>
      </c>
      <c r="Y26" s="47">
        <v>0</v>
      </c>
      <c r="Z26" s="47">
        <v>63.548551093035073</v>
      </c>
      <c r="AA26" s="47">
        <v>77.235931328458022</v>
      </c>
      <c r="AB26" s="47">
        <v>0</v>
      </c>
      <c r="AC26" s="48">
        <v>0</v>
      </c>
      <c r="AD26" s="55">
        <v>0</v>
      </c>
      <c r="AE26" s="47">
        <v>0</v>
      </c>
      <c r="AF26" s="47">
        <v>0</v>
      </c>
      <c r="AG26" s="47">
        <v>0</v>
      </c>
      <c r="AH26" s="47">
        <v>0</v>
      </c>
      <c r="AI26" s="47">
        <v>0</v>
      </c>
      <c r="AJ26" s="47">
        <v>52.794180908059914</v>
      </c>
      <c r="AK26" s="47">
        <v>64.526221109851008</v>
      </c>
      <c r="AL26" s="47">
        <v>0</v>
      </c>
      <c r="AM26" s="47">
        <v>0</v>
      </c>
      <c r="AN26" s="28">
        <f t="shared" si="4"/>
        <v>0</v>
      </c>
      <c r="AO26" s="28">
        <f t="shared" si="5"/>
        <v>0</v>
      </c>
      <c r="AP26" s="28">
        <f t="shared" si="6"/>
        <v>0</v>
      </c>
      <c r="AQ26" s="28">
        <f t="shared" si="7"/>
        <v>0</v>
      </c>
      <c r="AR26" s="28">
        <f t="shared" si="8"/>
        <v>0</v>
      </c>
      <c r="AS26" s="28">
        <f t="shared" si="9"/>
        <v>0</v>
      </c>
      <c r="AT26" s="28">
        <f t="shared" si="10"/>
        <v>132.9631222869657</v>
      </c>
      <c r="AU26" s="28">
        <f t="shared" si="11"/>
        <v>161.31555277462752</v>
      </c>
      <c r="AV26" s="28">
        <f t="shared" si="12"/>
        <v>0</v>
      </c>
      <c r="AW26" s="28">
        <f t="shared" si="13"/>
        <v>0</v>
      </c>
      <c r="AX26" s="28">
        <f t="shared" si="14"/>
        <v>294.27867506159322</v>
      </c>
    </row>
    <row r="27" spans="1:50" x14ac:dyDescent="0.35">
      <c r="A27" s="25" t="s">
        <v>69</v>
      </c>
      <c r="B27" s="25" t="s">
        <v>70</v>
      </c>
      <c r="C27" s="25" t="s">
        <v>107</v>
      </c>
      <c r="D27" s="25" t="s">
        <v>108</v>
      </c>
      <c r="E27" s="80">
        <v>1</v>
      </c>
      <c r="F27" s="32">
        <f t="shared" si="0"/>
        <v>0</v>
      </c>
      <c r="G27" s="34">
        <f t="shared" si="1"/>
        <v>0</v>
      </c>
      <c r="H27" s="28">
        <f t="shared" si="2"/>
        <v>0</v>
      </c>
      <c r="I27" s="28">
        <f t="shared" si="3"/>
        <v>0</v>
      </c>
      <c r="J27" s="49">
        <v>0</v>
      </c>
      <c r="K27" s="47">
        <v>0</v>
      </c>
      <c r="L27" s="47">
        <v>0</v>
      </c>
      <c r="M27" s="47">
        <v>0</v>
      </c>
      <c r="N27" s="47">
        <v>0</v>
      </c>
      <c r="O27" s="47">
        <v>0</v>
      </c>
      <c r="P27" s="47">
        <v>0</v>
      </c>
      <c r="Q27" s="47">
        <v>0</v>
      </c>
      <c r="R27" s="47">
        <v>0</v>
      </c>
      <c r="S27" s="48">
        <v>0</v>
      </c>
      <c r="T27" s="49">
        <v>0</v>
      </c>
      <c r="U27" s="47">
        <v>0</v>
      </c>
      <c r="V27" s="47">
        <v>0</v>
      </c>
      <c r="W27" s="47">
        <v>0</v>
      </c>
      <c r="X27" s="47">
        <v>0</v>
      </c>
      <c r="Y27" s="47">
        <v>0</v>
      </c>
      <c r="Z27" s="47">
        <v>0</v>
      </c>
      <c r="AA27" s="47">
        <v>0</v>
      </c>
      <c r="AB27" s="47">
        <v>0</v>
      </c>
      <c r="AC27" s="48">
        <v>0</v>
      </c>
      <c r="AD27" s="55">
        <v>0</v>
      </c>
      <c r="AE27" s="47">
        <v>0</v>
      </c>
      <c r="AF27" s="47">
        <v>0</v>
      </c>
      <c r="AG27" s="47">
        <v>0</v>
      </c>
      <c r="AH27" s="47">
        <v>0</v>
      </c>
      <c r="AI27" s="47">
        <v>0</v>
      </c>
      <c r="AJ27" s="47">
        <v>0</v>
      </c>
      <c r="AK27" s="47">
        <v>0</v>
      </c>
      <c r="AL27" s="47">
        <v>0</v>
      </c>
      <c r="AM27" s="47">
        <v>0</v>
      </c>
      <c r="AN27" s="28">
        <f t="shared" si="4"/>
        <v>0</v>
      </c>
      <c r="AO27" s="28">
        <f t="shared" si="5"/>
        <v>0</v>
      </c>
      <c r="AP27" s="28">
        <f t="shared" si="6"/>
        <v>0</v>
      </c>
      <c r="AQ27" s="28">
        <f t="shared" si="7"/>
        <v>0</v>
      </c>
      <c r="AR27" s="28">
        <f t="shared" si="8"/>
        <v>0</v>
      </c>
      <c r="AS27" s="28">
        <f t="shared" si="9"/>
        <v>0</v>
      </c>
      <c r="AT27" s="28">
        <f t="shared" si="10"/>
        <v>0</v>
      </c>
      <c r="AU27" s="28">
        <f t="shared" si="11"/>
        <v>0</v>
      </c>
      <c r="AV27" s="28">
        <f t="shared" si="12"/>
        <v>0</v>
      </c>
      <c r="AW27" s="28">
        <f t="shared" si="13"/>
        <v>0</v>
      </c>
      <c r="AX27" s="28">
        <f t="shared" si="14"/>
        <v>0</v>
      </c>
    </row>
    <row r="28" spans="1:50" x14ac:dyDescent="0.35">
      <c r="A28" s="25" t="s">
        <v>69</v>
      </c>
      <c r="B28" s="25" t="s">
        <v>70</v>
      </c>
      <c r="C28" s="25" t="s">
        <v>109</v>
      </c>
      <c r="D28" s="25" t="s">
        <v>110</v>
      </c>
      <c r="E28" s="80">
        <v>3</v>
      </c>
      <c r="F28" s="32">
        <f t="shared" si="0"/>
        <v>2508.7012631496618</v>
      </c>
      <c r="G28" s="34">
        <f t="shared" si="1"/>
        <v>309.92139533064801</v>
      </c>
      <c r="H28" s="28">
        <f t="shared" si="2"/>
        <v>1196.6681005826913</v>
      </c>
      <c r="I28" s="28">
        <f t="shared" si="3"/>
        <v>1002.1117672363225</v>
      </c>
      <c r="J28" s="49">
        <v>0</v>
      </c>
      <c r="K28" s="47">
        <v>0</v>
      </c>
      <c r="L28" s="47">
        <v>0</v>
      </c>
      <c r="M28" s="47">
        <v>0</v>
      </c>
      <c r="N28" s="47">
        <v>0</v>
      </c>
      <c r="O28" s="47">
        <v>0</v>
      </c>
      <c r="P28" s="47">
        <v>139.80681240467717</v>
      </c>
      <c r="Q28" s="47">
        <v>170.11458292597084</v>
      </c>
      <c r="R28" s="47">
        <v>0</v>
      </c>
      <c r="S28" s="48">
        <v>0</v>
      </c>
      <c r="T28" s="49">
        <v>0</v>
      </c>
      <c r="U28" s="47">
        <v>0</v>
      </c>
      <c r="V28" s="47">
        <v>0</v>
      </c>
      <c r="W28" s="47">
        <v>0</v>
      </c>
      <c r="X28" s="47">
        <v>0</v>
      </c>
      <c r="Y28" s="47">
        <v>0</v>
      </c>
      <c r="Z28" s="47">
        <v>538.6961792655743</v>
      </c>
      <c r="AA28" s="47">
        <v>657.97192131711699</v>
      </c>
      <c r="AB28" s="47">
        <v>0</v>
      </c>
      <c r="AC28" s="48">
        <v>0</v>
      </c>
      <c r="AD28" s="55">
        <v>0</v>
      </c>
      <c r="AE28" s="47">
        <v>0</v>
      </c>
      <c r="AF28" s="47">
        <v>0</v>
      </c>
      <c r="AG28" s="47">
        <v>0</v>
      </c>
      <c r="AH28" s="47">
        <v>0</v>
      </c>
      <c r="AI28" s="47">
        <v>0</v>
      </c>
      <c r="AJ28" s="47">
        <v>450.70587775214113</v>
      </c>
      <c r="AK28" s="47">
        <v>551.40588948418133</v>
      </c>
      <c r="AL28" s="47">
        <v>0</v>
      </c>
      <c r="AM28" s="47">
        <v>0</v>
      </c>
      <c r="AN28" s="28">
        <f t="shared" si="4"/>
        <v>0</v>
      </c>
      <c r="AO28" s="28">
        <f t="shared" si="5"/>
        <v>0</v>
      </c>
      <c r="AP28" s="28">
        <f t="shared" si="6"/>
        <v>0</v>
      </c>
      <c r="AQ28" s="28">
        <f t="shared" si="7"/>
        <v>0</v>
      </c>
      <c r="AR28" s="28">
        <f t="shared" si="8"/>
        <v>0</v>
      </c>
      <c r="AS28" s="28">
        <f t="shared" si="9"/>
        <v>0</v>
      </c>
      <c r="AT28" s="28">
        <f t="shared" si="10"/>
        <v>1129.2088694223926</v>
      </c>
      <c r="AU28" s="28">
        <f t="shared" si="11"/>
        <v>1379.4923937272692</v>
      </c>
      <c r="AV28" s="28">
        <f t="shared" si="12"/>
        <v>0</v>
      </c>
      <c r="AW28" s="28">
        <f t="shared" si="13"/>
        <v>0</v>
      </c>
      <c r="AX28" s="28">
        <f t="shared" si="14"/>
        <v>2508.7012631496618</v>
      </c>
    </row>
    <row r="29" spans="1:50" x14ac:dyDescent="0.35">
      <c r="A29" s="25" t="s">
        <v>69</v>
      </c>
      <c r="B29" s="25" t="s">
        <v>70</v>
      </c>
      <c r="C29" s="25" t="s">
        <v>111</v>
      </c>
      <c r="D29" s="25" t="s">
        <v>112</v>
      </c>
      <c r="E29" s="80">
        <v>4</v>
      </c>
      <c r="F29" s="32">
        <f t="shared" si="0"/>
        <v>2655.3517656720505</v>
      </c>
      <c r="G29" s="34">
        <f t="shared" si="1"/>
        <v>327.51945563333464</v>
      </c>
      <c r="H29" s="28">
        <f t="shared" si="2"/>
        <v>1267.0603417934381</v>
      </c>
      <c r="I29" s="28">
        <f t="shared" si="3"/>
        <v>1060.7719682452778</v>
      </c>
      <c r="J29" s="49">
        <v>0</v>
      </c>
      <c r="K29" s="47">
        <v>0</v>
      </c>
      <c r="L29" s="47">
        <v>0</v>
      </c>
      <c r="M29" s="47">
        <v>0</v>
      </c>
      <c r="N29" s="47">
        <v>0</v>
      </c>
      <c r="O29" s="47">
        <v>0</v>
      </c>
      <c r="P29" s="47">
        <v>147.62817253920457</v>
      </c>
      <c r="Q29" s="47">
        <v>179.89128309413007</v>
      </c>
      <c r="R29" s="47">
        <v>0</v>
      </c>
      <c r="S29" s="48">
        <v>0</v>
      </c>
      <c r="T29" s="49">
        <v>0</v>
      </c>
      <c r="U29" s="47">
        <v>0</v>
      </c>
      <c r="V29" s="47">
        <v>0</v>
      </c>
      <c r="W29" s="47">
        <v>0</v>
      </c>
      <c r="X29" s="47">
        <v>0</v>
      </c>
      <c r="Y29" s="47">
        <v>0</v>
      </c>
      <c r="Z29" s="47">
        <v>569.98161980368388</v>
      </c>
      <c r="AA29" s="47">
        <v>697.07872198975406</v>
      </c>
      <c r="AB29" s="47">
        <v>0</v>
      </c>
      <c r="AC29" s="48">
        <v>0</v>
      </c>
      <c r="AD29" s="55">
        <v>0</v>
      </c>
      <c r="AE29" s="47">
        <v>0</v>
      </c>
      <c r="AF29" s="47">
        <v>0</v>
      </c>
      <c r="AG29" s="47">
        <v>0</v>
      </c>
      <c r="AH29" s="47">
        <v>0</v>
      </c>
      <c r="AI29" s="47">
        <v>0</v>
      </c>
      <c r="AJ29" s="47">
        <v>477.10296820617106</v>
      </c>
      <c r="AK29" s="47">
        <v>583.66900003910678</v>
      </c>
      <c r="AL29" s="47">
        <v>0</v>
      </c>
      <c r="AM29" s="47">
        <v>0</v>
      </c>
      <c r="AN29" s="28">
        <f t="shared" si="4"/>
        <v>0</v>
      </c>
      <c r="AO29" s="28">
        <f t="shared" si="5"/>
        <v>0</v>
      </c>
      <c r="AP29" s="28">
        <f t="shared" si="6"/>
        <v>0</v>
      </c>
      <c r="AQ29" s="28">
        <f t="shared" si="7"/>
        <v>0</v>
      </c>
      <c r="AR29" s="28">
        <f t="shared" si="8"/>
        <v>0</v>
      </c>
      <c r="AS29" s="28">
        <f t="shared" si="9"/>
        <v>0</v>
      </c>
      <c r="AT29" s="28">
        <f t="shared" si="10"/>
        <v>1194.7127605490596</v>
      </c>
      <c r="AU29" s="28">
        <f t="shared" si="11"/>
        <v>1460.639005122991</v>
      </c>
      <c r="AV29" s="28">
        <f t="shared" si="12"/>
        <v>0</v>
      </c>
      <c r="AW29" s="28">
        <f t="shared" si="13"/>
        <v>0</v>
      </c>
      <c r="AX29" s="28">
        <f t="shared" si="14"/>
        <v>2655.3517656720505</v>
      </c>
    </row>
    <row r="30" spans="1:50" x14ac:dyDescent="0.35">
      <c r="A30" s="25" t="s">
        <v>113</v>
      </c>
      <c r="B30" s="25" t="s">
        <v>114</v>
      </c>
      <c r="C30" s="25" t="s">
        <v>115</v>
      </c>
      <c r="D30" s="25" t="s">
        <v>116</v>
      </c>
      <c r="E30" s="80">
        <v>0</v>
      </c>
      <c r="F30" s="32">
        <f t="shared" si="0"/>
        <v>0</v>
      </c>
      <c r="G30" s="34">
        <f t="shared" si="1"/>
        <v>0</v>
      </c>
      <c r="H30" s="28">
        <f t="shared" si="2"/>
        <v>0</v>
      </c>
      <c r="I30" s="28">
        <f t="shared" si="3"/>
        <v>0</v>
      </c>
      <c r="J30" s="49">
        <v>0</v>
      </c>
      <c r="K30" s="47">
        <v>0</v>
      </c>
      <c r="L30" s="47">
        <v>0</v>
      </c>
      <c r="M30" s="47">
        <v>0</v>
      </c>
      <c r="N30" s="47">
        <v>0</v>
      </c>
      <c r="O30" s="47">
        <v>0</v>
      </c>
      <c r="P30" s="47">
        <v>0</v>
      </c>
      <c r="Q30" s="47">
        <v>0</v>
      </c>
      <c r="R30" s="47">
        <v>0</v>
      </c>
      <c r="S30" s="48">
        <v>0</v>
      </c>
      <c r="T30" s="49">
        <v>0</v>
      </c>
      <c r="U30" s="47">
        <v>0</v>
      </c>
      <c r="V30" s="47">
        <v>0</v>
      </c>
      <c r="W30" s="47">
        <v>0</v>
      </c>
      <c r="X30" s="47">
        <v>0</v>
      </c>
      <c r="Y30" s="47">
        <v>0</v>
      </c>
      <c r="Z30" s="47">
        <v>0</v>
      </c>
      <c r="AA30" s="47">
        <v>0</v>
      </c>
      <c r="AB30" s="47">
        <v>0</v>
      </c>
      <c r="AC30" s="48">
        <v>0</v>
      </c>
      <c r="AD30" s="55">
        <v>0</v>
      </c>
      <c r="AE30" s="47">
        <v>0</v>
      </c>
      <c r="AF30" s="47">
        <v>0</v>
      </c>
      <c r="AG30" s="47">
        <v>0</v>
      </c>
      <c r="AH30" s="47">
        <v>0</v>
      </c>
      <c r="AI30" s="47">
        <v>0</v>
      </c>
      <c r="AJ30" s="47">
        <v>0</v>
      </c>
      <c r="AK30" s="47">
        <v>0</v>
      </c>
      <c r="AL30" s="47">
        <v>0</v>
      </c>
      <c r="AM30" s="47">
        <v>0</v>
      </c>
      <c r="AN30" s="28">
        <f t="shared" si="4"/>
        <v>0</v>
      </c>
      <c r="AO30" s="28">
        <f t="shared" si="5"/>
        <v>0</v>
      </c>
      <c r="AP30" s="28">
        <f t="shared" si="6"/>
        <v>0</v>
      </c>
      <c r="AQ30" s="28">
        <f t="shared" si="7"/>
        <v>0</v>
      </c>
      <c r="AR30" s="28">
        <f t="shared" si="8"/>
        <v>0</v>
      </c>
      <c r="AS30" s="28">
        <f t="shared" si="9"/>
        <v>0</v>
      </c>
      <c r="AT30" s="28">
        <f t="shared" si="10"/>
        <v>0</v>
      </c>
      <c r="AU30" s="28">
        <f t="shared" si="11"/>
        <v>0</v>
      </c>
      <c r="AV30" s="28">
        <f t="shared" si="12"/>
        <v>0</v>
      </c>
      <c r="AW30" s="28">
        <f t="shared" si="13"/>
        <v>0</v>
      </c>
      <c r="AX30" s="28">
        <f t="shared" si="14"/>
        <v>0</v>
      </c>
    </row>
    <row r="31" spans="1:50" x14ac:dyDescent="0.35">
      <c r="A31" s="25" t="s">
        <v>113</v>
      </c>
      <c r="B31" s="25" t="s">
        <v>114</v>
      </c>
      <c r="C31" s="25" t="s">
        <v>117</v>
      </c>
      <c r="D31" s="25" t="s">
        <v>118</v>
      </c>
      <c r="E31" s="80">
        <v>3</v>
      </c>
      <c r="F31" s="32">
        <f t="shared" si="0"/>
        <v>1622.9322279144344</v>
      </c>
      <c r="G31" s="34">
        <f t="shared" si="1"/>
        <v>924.87583590786437</v>
      </c>
      <c r="H31" s="28">
        <f t="shared" si="2"/>
        <v>293.3010050447773</v>
      </c>
      <c r="I31" s="28">
        <f t="shared" si="3"/>
        <v>404.75538696179268</v>
      </c>
      <c r="J31" s="49">
        <v>0</v>
      </c>
      <c r="K31" s="47">
        <v>0</v>
      </c>
      <c r="L31" s="47">
        <v>0</v>
      </c>
      <c r="M31" s="47">
        <v>0</v>
      </c>
      <c r="N31" s="47">
        <v>0</v>
      </c>
      <c r="O31" s="47">
        <v>0</v>
      </c>
      <c r="P31" s="47">
        <v>416.48742716358379</v>
      </c>
      <c r="Q31" s="47">
        <v>508.38840874428058</v>
      </c>
      <c r="R31" s="47">
        <v>0</v>
      </c>
      <c r="S31" s="48">
        <v>0</v>
      </c>
      <c r="T31" s="49">
        <v>0</v>
      </c>
      <c r="U31" s="47">
        <v>0</v>
      </c>
      <c r="V31" s="47">
        <v>0</v>
      </c>
      <c r="W31" s="47">
        <v>0</v>
      </c>
      <c r="X31" s="47">
        <v>0</v>
      </c>
      <c r="Y31" s="47">
        <v>0</v>
      </c>
      <c r="Z31" s="47">
        <v>131.98545227014978</v>
      </c>
      <c r="AA31" s="47">
        <v>161.31555277462752</v>
      </c>
      <c r="AB31" s="47">
        <v>0</v>
      </c>
      <c r="AC31" s="48">
        <v>0</v>
      </c>
      <c r="AD31" s="55">
        <v>0</v>
      </c>
      <c r="AE31" s="47">
        <v>0</v>
      </c>
      <c r="AF31" s="47">
        <v>0</v>
      </c>
      <c r="AG31" s="47">
        <v>0</v>
      </c>
      <c r="AH31" s="47">
        <v>0</v>
      </c>
      <c r="AI31" s="47">
        <v>0</v>
      </c>
      <c r="AJ31" s="47">
        <v>181.84662312776192</v>
      </c>
      <c r="AK31" s="47">
        <v>222.90876383403076</v>
      </c>
      <c r="AL31" s="47">
        <v>0</v>
      </c>
      <c r="AM31" s="47">
        <v>0</v>
      </c>
      <c r="AN31" s="28">
        <f t="shared" si="4"/>
        <v>0</v>
      </c>
      <c r="AO31" s="28">
        <f t="shared" si="5"/>
        <v>0</v>
      </c>
      <c r="AP31" s="28">
        <f t="shared" si="6"/>
        <v>0</v>
      </c>
      <c r="AQ31" s="28">
        <f t="shared" si="7"/>
        <v>0</v>
      </c>
      <c r="AR31" s="28">
        <f t="shared" si="8"/>
        <v>0</v>
      </c>
      <c r="AS31" s="28">
        <f t="shared" si="9"/>
        <v>0</v>
      </c>
      <c r="AT31" s="28">
        <f t="shared" si="10"/>
        <v>730.31950256149548</v>
      </c>
      <c r="AU31" s="28">
        <f t="shared" si="11"/>
        <v>892.61272535293881</v>
      </c>
      <c r="AV31" s="28">
        <f t="shared" si="12"/>
        <v>0</v>
      </c>
      <c r="AW31" s="28">
        <f t="shared" si="13"/>
        <v>0</v>
      </c>
      <c r="AX31" s="28">
        <f t="shared" si="14"/>
        <v>1622.9322279144344</v>
      </c>
    </row>
    <row r="32" spans="1:50" x14ac:dyDescent="0.35">
      <c r="A32" s="25" t="s">
        <v>113</v>
      </c>
      <c r="B32" s="25" t="s">
        <v>114</v>
      </c>
      <c r="C32" s="25" t="s">
        <v>119</v>
      </c>
      <c r="D32" s="25" t="s">
        <v>120</v>
      </c>
      <c r="E32" s="80">
        <v>4</v>
      </c>
      <c r="F32" s="32">
        <f t="shared" si="0"/>
        <v>295.25634507840914</v>
      </c>
      <c r="G32" s="34">
        <f t="shared" si="1"/>
        <v>168.15924289233899</v>
      </c>
      <c r="H32" s="28">
        <f t="shared" si="2"/>
        <v>53.771850924875835</v>
      </c>
      <c r="I32" s="28">
        <f t="shared" si="3"/>
        <v>73.325251261194325</v>
      </c>
      <c r="J32" s="49">
        <v>0</v>
      </c>
      <c r="K32" s="47">
        <v>0</v>
      </c>
      <c r="L32" s="47">
        <v>0</v>
      </c>
      <c r="M32" s="47">
        <v>0</v>
      </c>
      <c r="N32" s="47">
        <v>0</v>
      </c>
      <c r="O32" s="47">
        <v>0</v>
      </c>
      <c r="P32" s="47">
        <v>75.280591294826181</v>
      </c>
      <c r="Q32" s="47">
        <v>92.878651597512814</v>
      </c>
      <c r="R32" s="47">
        <v>0</v>
      </c>
      <c r="S32" s="48">
        <v>0</v>
      </c>
      <c r="T32" s="49">
        <v>0</v>
      </c>
      <c r="U32" s="47">
        <v>0</v>
      </c>
      <c r="V32" s="47">
        <v>0</v>
      </c>
      <c r="W32" s="47">
        <v>0</v>
      </c>
      <c r="X32" s="47">
        <v>0</v>
      </c>
      <c r="Y32" s="47">
        <v>0</v>
      </c>
      <c r="Z32" s="47">
        <v>24.441750420398105</v>
      </c>
      <c r="AA32" s="47">
        <v>29.330100504477731</v>
      </c>
      <c r="AB32" s="47">
        <v>0</v>
      </c>
      <c r="AC32" s="48">
        <v>0</v>
      </c>
      <c r="AD32" s="55">
        <v>0</v>
      </c>
      <c r="AE32" s="47">
        <v>0</v>
      </c>
      <c r="AF32" s="47">
        <v>0</v>
      </c>
      <c r="AG32" s="47">
        <v>0</v>
      </c>
      <c r="AH32" s="47">
        <v>0</v>
      </c>
      <c r="AI32" s="47">
        <v>0</v>
      </c>
      <c r="AJ32" s="47">
        <v>33.240780571741425</v>
      </c>
      <c r="AK32" s="47">
        <v>40.084470689452893</v>
      </c>
      <c r="AL32" s="47">
        <v>0</v>
      </c>
      <c r="AM32" s="47">
        <v>0</v>
      </c>
      <c r="AN32" s="28">
        <f t="shared" si="4"/>
        <v>0</v>
      </c>
      <c r="AO32" s="28">
        <f t="shared" si="5"/>
        <v>0</v>
      </c>
      <c r="AP32" s="28">
        <f t="shared" si="6"/>
        <v>0</v>
      </c>
      <c r="AQ32" s="28">
        <f t="shared" si="7"/>
        <v>0</v>
      </c>
      <c r="AR32" s="28">
        <f t="shared" si="8"/>
        <v>0</v>
      </c>
      <c r="AS32" s="28">
        <f t="shared" si="9"/>
        <v>0</v>
      </c>
      <c r="AT32" s="28">
        <f t="shared" si="10"/>
        <v>132.9631222869657</v>
      </c>
      <c r="AU32" s="28">
        <f t="shared" si="11"/>
        <v>162.29322279144344</v>
      </c>
      <c r="AV32" s="28">
        <f t="shared" si="12"/>
        <v>0</v>
      </c>
      <c r="AW32" s="28">
        <f t="shared" si="13"/>
        <v>0</v>
      </c>
      <c r="AX32" s="28">
        <f t="shared" si="14"/>
        <v>295.25634507840914</v>
      </c>
    </row>
    <row r="33" spans="1:50" x14ac:dyDescent="0.35">
      <c r="A33" s="25" t="s">
        <v>113</v>
      </c>
      <c r="B33" s="25" t="s">
        <v>114</v>
      </c>
      <c r="C33" s="25" t="s">
        <v>121</v>
      </c>
      <c r="D33" s="25" t="s">
        <v>122</v>
      </c>
      <c r="E33" s="80">
        <v>2</v>
      </c>
      <c r="F33" s="32">
        <f t="shared" si="0"/>
        <v>0</v>
      </c>
      <c r="G33" s="34">
        <f t="shared" si="1"/>
        <v>0</v>
      </c>
      <c r="H33" s="28">
        <f t="shared" si="2"/>
        <v>0</v>
      </c>
      <c r="I33" s="28">
        <f t="shared" si="3"/>
        <v>0</v>
      </c>
      <c r="J33" s="49">
        <v>0</v>
      </c>
      <c r="K33" s="47">
        <v>0</v>
      </c>
      <c r="L33" s="47">
        <v>0</v>
      </c>
      <c r="M33" s="47">
        <v>0</v>
      </c>
      <c r="N33" s="47">
        <v>0</v>
      </c>
      <c r="O33" s="47">
        <v>0</v>
      </c>
      <c r="P33" s="47">
        <v>0</v>
      </c>
      <c r="Q33" s="47">
        <v>0</v>
      </c>
      <c r="R33" s="47">
        <v>0</v>
      </c>
      <c r="S33" s="48">
        <v>0</v>
      </c>
      <c r="T33" s="49">
        <v>0</v>
      </c>
      <c r="U33" s="47">
        <v>0</v>
      </c>
      <c r="V33" s="47">
        <v>0</v>
      </c>
      <c r="W33" s="47">
        <v>0</v>
      </c>
      <c r="X33" s="47">
        <v>0</v>
      </c>
      <c r="Y33" s="47">
        <v>0</v>
      </c>
      <c r="Z33" s="47">
        <v>0</v>
      </c>
      <c r="AA33" s="47">
        <v>0</v>
      </c>
      <c r="AB33" s="47">
        <v>0</v>
      </c>
      <c r="AC33" s="48">
        <v>0</v>
      </c>
      <c r="AD33" s="55">
        <v>0</v>
      </c>
      <c r="AE33" s="47">
        <v>0</v>
      </c>
      <c r="AF33" s="47">
        <v>0</v>
      </c>
      <c r="AG33" s="47">
        <v>0</v>
      </c>
      <c r="AH33" s="47">
        <v>0</v>
      </c>
      <c r="AI33" s="47">
        <v>0</v>
      </c>
      <c r="AJ33" s="47">
        <v>0</v>
      </c>
      <c r="AK33" s="47">
        <v>0</v>
      </c>
      <c r="AL33" s="47">
        <v>0</v>
      </c>
      <c r="AM33" s="47">
        <v>0</v>
      </c>
      <c r="AN33" s="28">
        <f t="shared" si="4"/>
        <v>0</v>
      </c>
      <c r="AO33" s="28">
        <f t="shared" si="5"/>
        <v>0</v>
      </c>
      <c r="AP33" s="28">
        <f t="shared" si="6"/>
        <v>0</v>
      </c>
      <c r="AQ33" s="28">
        <f t="shared" si="7"/>
        <v>0</v>
      </c>
      <c r="AR33" s="28">
        <f t="shared" si="8"/>
        <v>0</v>
      </c>
      <c r="AS33" s="28">
        <f t="shared" si="9"/>
        <v>0</v>
      </c>
      <c r="AT33" s="28">
        <f t="shared" si="10"/>
        <v>0</v>
      </c>
      <c r="AU33" s="28">
        <f t="shared" si="11"/>
        <v>0</v>
      </c>
      <c r="AV33" s="28">
        <f t="shared" si="12"/>
        <v>0</v>
      </c>
      <c r="AW33" s="28">
        <f t="shared" si="13"/>
        <v>0</v>
      </c>
      <c r="AX33" s="28">
        <f t="shared" si="14"/>
        <v>0</v>
      </c>
    </row>
    <row r="34" spans="1:50" x14ac:dyDescent="0.35">
      <c r="A34" s="25" t="s">
        <v>113</v>
      </c>
      <c r="B34" s="25" t="s">
        <v>114</v>
      </c>
      <c r="C34" s="25" t="s">
        <v>123</v>
      </c>
      <c r="D34" s="25" t="s">
        <v>124</v>
      </c>
      <c r="E34" s="80">
        <v>2</v>
      </c>
      <c r="F34" s="32">
        <f t="shared" si="0"/>
        <v>43.99515075671659</v>
      </c>
      <c r="G34" s="34">
        <f t="shared" si="1"/>
        <v>25.419420437214029</v>
      </c>
      <c r="H34" s="28">
        <f t="shared" si="2"/>
        <v>7.821360134527394</v>
      </c>
      <c r="I34" s="28">
        <f t="shared" si="3"/>
        <v>10.754370184975167</v>
      </c>
      <c r="J34" s="49">
        <v>0</v>
      </c>
      <c r="K34" s="47">
        <v>0</v>
      </c>
      <c r="L34" s="47">
        <v>0</v>
      </c>
      <c r="M34" s="47">
        <v>0</v>
      </c>
      <c r="N34" s="47">
        <v>0</v>
      </c>
      <c r="O34" s="47">
        <v>0</v>
      </c>
      <c r="P34" s="47">
        <v>11.732040201791092</v>
      </c>
      <c r="Q34" s="47">
        <v>13.687380235422939</v>
      </c>
      <c r="R34" s="47">
        <v>0</v>
      </c>
      <c r="S34" s="48">
        <v>0</v>
      </c>
      <c r="T34" s="49">
        <v>0</v>
      </c>
      <c r="U34" s="47">
        <v>0</v>
      </c>
      <c r="V34" s="47">
        <v>0</v>
      </c>
      <c r="W34" s="47">
        <v>0</v>
      </c>
      <c r="X34" s="47">
        <v>0</v>
      </c>
      <c r="Y34" s="47">
        <v>0</v>
      </c>
      <c r="Z34" s="47">
        <v>3.910680067263697</v>
      </c>
      <c r="AA34" s="47">
        <v>3.910680067263697</v>
      </c>
      <c r="AB34" s="47">
        <v>0</v>
      </c>
      <c r="AC34" s="48">
        <v>0</v>
      </c>
      <c r="AD34" s="55">
        <v>0</v>
      </c>
      <c r="AE34" s="47">
        <v>0</v>
      </c>
      <c r="AF34" s="47">
        <v>0</v>
      </c>
      <c r="AG34" s="47">
        <v>0</v>
      </c>
      <c r="AH34" s="47">
        <v>0</v>
      </c>
      <c r="AI34" s="47">
        <v>0</v>
      </c>
      <c r="AJ34" s="47">
        <v>4.8883500840796215</v>
      </c>
      <c r="AK34" s="47">
        <v>5.8660201008955459</v>
      </c>
      <c r="AL34" s="47">
        <v>0</v>
      </c>
      <c r="AM34" s="47">
        <v>0</v>
      </c>
      <c r="AN34" s="28">
        <f t="shared" si="4"/>
        <v>0</v>
      </c>
      <c r="AO34" s="28">
        <f t="shared" si="5"/>
        <v>0</v>
      </c>
      <c r="AP34" s="28">
        <f t="shared" si="6"/>
        <v>0</v>
      </c>
      <c r="AQ34" s="28">
        <f t="shared" si="7"/>
        <v>0</v>
      </c>
      <c r="AR34" s="28">
        <f t="shared" si="8"/>
        <v>0</v>
      </c>
      <c r="AS34" s="28">
        <f t="shared" si="9"/>
        <v>0</v>
      </c>
      <c r="AT34" s="28">
        <f t="shared" si="10"/>
        <v>20.53107035313441</v>
      </c>
      <c r="AU34" s="28">
        <f t="shared" si="11"/>
        <v>23.464080403582184</v>
      </c>
      <c r="AV34" s="28">
        <f t="shared" si="12"/>
        <v>0</v>
      </c>
      <c r="AW34" s="28">
        <f t="shared" si="13"/>
        <v>0</v>
      </c>
      <c r="AX34" s="28">
        <f t="shared" si="14"/>
        <v>43.995150756716598</v>
      </c>
    </row>
    <row r="35" spans="1:50" x14ac:dyDescent="0.35">
      <c r="A35" s="25" t="s">
        <v>113</v>
      </c>
      <c r="B35" s="25" t="s">
        <v>114</v>
      </c>
      <c r="C35" s="25" t="s">
        <v>125</v>
      </c>
      <c r="D35" s="25" t="s">
        <v>126</v>
      </c>
      <c r="E35" s="80">
        <v>2</v>
      </c>
      <c r="F35" s="32">
        <f t="shared" si="0"/>
        <v>0</v>
      </c>
      <c r="G35" s="34">
        <f t="shared" si="1"/>
        <v>0</v>
      </c>
      <c r="H35" s="28">
        <f t="shared" si="2"/>
        <v>0</v>
      </c>
      <c r="I35" s="28">
        <f t="shared" si="3"/>
        <v>0</v>
      </c>
      <c r="J35" s="49">
        <v>0</v>
      </c>
      <c r="K35" s="47">
        <v>0</v>
      </c>
      <c r="L35" s="47">
        <v>0</v>
      </c>
      <c r="M35" s="47">
        <v>0</v>
      </c>
      <c r="N35" s="47">
        <v>0</v>
      </c>
      <c r="O35" s="47">
        <v>0</v>
      </c>
      <c r="P35" s="47">
        <v>0</v>
      </c>
      <c r="Q35" s="47">
        <v>0</v>
      </c>
      <c r="R35" s="47">
        <v>0</v>
      </c>
      <c r="S35" s="48">
        <v>0</v>
      </c>
      <c r="T35" s="49">
        <v>0</v>
      </c>
      <c r="U35" s="47">
        <v>0</v>
      </c>
      <c r="V35" s="47">
        <v>0</v>
      </c>
      <c r="W35" s="47">
        <v>0</v>
      </c>
      <c r="X35" s="47">
        <v>0</v>
      </c>
      <c r="Y35" s="47">
        <v>0</v>
      </c>
      <c r="Z35" s="47">
        <v>0</v>
      </c>
      <c r="AA35" s="47">
        <v>0</v>
      </c>
      <c r="AB35" s="47">
        <v>0</v>
      </c>
      <c r="AC35" s="48">
        <v>0</v>
      </c>
      <c r="AD35" s="55">
        <v>0</v>
      </c>
      <c r="AE35" s="47">
        <v>0</v>
      </c>
      <c r="AF35" s="47">
        <v>0</v>
      </c>
      <c r="AG35" s="47">
        <v>0</v>
      </c>
      <c r="AH35" s="47">
        <v>0</v>
      </c>
      <c r="AI35" s="47">
        <v>0</v>
      </c>
      <c r="AJ35" s="47">
        <v>0</v>
      </c>
      <c r="AK35" s="47">
        <v>0</v>
      </c>
      <c r="AL35" s="47">
        <v>0</v>
      </c>
      <c r="AM35" s="47">
        <v>0</v>
      </c>
      <c r="AN35" s="28">
        <f t="shared" si="4"/>
        <v>0</v>
      </c>
      <c r="AO35" s="28">
        <f t="shared" si="5"/>
        <v>0</v>
      </c>
      <c r="AP35" s="28">
        <f t="shared" si="6"/>
        <v>0</v>
      </c>
      <c r="AQ35" s="28">
        <f t="shared" si="7"/>
        <v>0</v>
      </c>
      <c r="AR35" s="28">
        <f t="shared" si="8"/>
        <v>0</v>
      </c>
      <c r="AS35" s="28">
        <f t="shared" si="9"/>
        <v>0</v>
      </c>
      <c r="AT35" s="28">
        <f t="shared" si="10"/>
        <v>0</v>
      </c>
      <c r="AU35" s="28">
        <f t="shared" si="11"/>
        <v>0</v>
      </c>
      <c r="AV35" s="28">
        <f t="shared" si="12"/>
        <v>0</v>
      </c>
      <c r="AW35" s="28">
        <f t="shared" si="13"/>
        <v>0</v>
      </c>
      <c r="AX35" s="28">
        <f t="shared" si="14"/>
        <v>0</v>
      </c>
    </row>
    <row r="36" spans="1:50" x14ac:dyDescent="0.35">
      <c r="A36" s="25" t="s">
        <v>113</v>
      </c>
      <c r="B36" s="25" t="s">
        <v>114</v>
      </c>
      <c r="C36" s="25" t="s">
        <v>127</v>
      </c>
      <c r="D36" s="25" t="s">
        <v>128</v>
      </c>
      <c r="E36" s="80">
        <v>3</v>
      </c>
      <c r="F36" s="32">
        <f t="shared" si="0"/>
        <v>3690.7043134801138</v>
      </c>
      <c r="G36" s="34">
        <f t="shared" si="1"/>
        <v>2102.9682061710528</v>
      </c>
      <c r="H36" s="28">
        <f t="shared" si="2"/>
        <v>666.77095146846034</v>
      </c>
      <c r="I36" s="28">
        <f t="shared" si="3"/>
        <v>920.96515584060069</v>
      </c>
      <c r="J36" s="49">
        <v>0</v>
      </c>
      <c r="K36" s="47">
        <v>0</v>
      </c>
      <c r="L36" s="47">
        <v>0</v>
      </c>
      <c r="M36" s="47">
        <v>0</v>
      </c>
      <c r="N36" s="47">
        <v>0</v>
      </c>
      <c r="O36" s="47">
        <v>0</v>
      </c>
      <c r="P36" s="47">
        <v>946.38457627781463</v>
      </c>
      <c r="Q36" s="47">
        <v>1156.5836298932384</v>
      </c>
      <c r="R36" s="47">
        <v>0</v>
      </c>
      <c r="S36" s="48">
        <v>0</v>
      </c>
      <c r="T36" s="49">
        <v>0</v>
      </c>
      <c r="U36" s="47">
        <v>0</v>
      </c>
      <c r="V36" s="47">
        <v>0</v>
      </c>
      <c r="W36" s="47">
        <v>0</v>
      </c>
      <c r="X36" s="47">
        <v>0</v>
      </c>
      <c r="Y36" s="47">
        <v>0</v>
      </c>
      <c r="Z36" s="47">
        <v>300.14469516248874</v>
      </c>
      <c r="AA36" s="47">
        <v>366.62625630597159</v>
      </c>
      <c r="AB36" s="47">
        <v>0</v>
      </c>
      <c r="AC36" s="48">
        <v>0</v>
      </c>
      <c r="AD36" s="55">
        <v>0</v>
      </c>
      <c r="AE36" s="47">
        <v>0</v>
      </c>
      <c r="AF36" s="47">
        <v>0</v>
      </c>
      <c r="AG36" s="47">
        <v>0</v>
      </c>
      <c r="AH36" s="47">
        <v>0</v>
      </c>
      <c r="AI36" s="47">
        <v>0</v>
      </c>
      <c r="AJ36" s="47">
        <v>414.53208712995189</v>
      </c>
      <c r="AK36" s="47">
        <v>506.4330687106488</v>
      </c>
      <c r="AL36" s="47">
        <v>0</v>
      </c>
      <c r="AM36" s="47">
        <v>0</v>
      </c>
      <c r="AN36" s="28">
        <f t="shared" si="4"/>
        <v>0</v>
      </c>
      <c r="AO36" s="28">
        <f t="shared" si="5"/>
        <v>0</v>
      </c>
      <c r="AP36" s="28">
        <f t="shared" si="6"/>
        <v>0</v>
      </c>
      <c r="AQ36" s="28">
        <f t="shared" si="7"/>
        <v>0</v>
      </c>
      <c r="AR36" s="28">
        <f t="shared" si="8"/>
        <v>0</v>
      </c>
      <c r="AS36" s="28">
        <f t="shared" si="9"/>
        <v>0</v>
      </c>
      <c r="AT36" s="28">
        <f t="shared" si="10"/>
        <v>1661.0613585702552</v>
      </c>
      <c r="AU36" s="28">
        <f t="shared" si="11"/>
        <v>2029.6429549098586</v>
      </c>
      <c r="AV36" s="28">
        <f t="shared" si="12"/>
        <v>0</v>
      </c>
      <c r="AW36" s="28">
        <f t="shared" si="13"/>
        <v>0</v>
      </c>
      <c r="AX36" s="28">
        <f t="shared" si="14"/>
        <v>3690.7043134801138</v>
      </c>
    </row>
    <row r="37" spans="1:50" x14ac:dyDescent="0.35">
      <c r="A37" s="25" t="s">
        <v>113</v>
      </c>
      <c r="B37" s="25" t="s">
        <v>114</v>
      </c>
      <c r="C37" s="25" t="s">
        <v>129</v>
      </c>
      <c r="D37" s="25" t="s">
        <v>130</v>
      </c>
      <c r="E37" s="80">
        <v>4</v>
      </c>
      <c r="F37" s="32">
        <f t="shared" si="0"/>
        <v>147.62817253920457</v>
      </c>
      <c r="G37" s="34">
        <f t="shared" si="1"/>
        <v>84.079621446169483</v>
      </c>
      <c r="H37" s="28">
        <f t="shared" si="2"/>
        <v>26.397090454029957</v>
      </c>
      <c r="I37" s="28">
        <f t="shared" si="3"/>
        <v>37.151460639005123</v>
      </c>
      <c r="J37" s="49">
        <v>0</v>
      </c>
      <c r="K37" s="47">
        <v>0</v>
      </c>
      <c r="L37" s="47">
        <v>0</v>
      </c>
      <c r="M37" s="47">
        <v>0</v>
      </c>
      <c r="N37" s="47">
        <v>0</v>
      </c>
      <c r="O37" s="47">
        <v>0</v>
      </c>
      <c r="P37" s="47">
        <v>38.129130655821051</v>
      </c>
      <c r="Q37" s="47">
        <v>45.950490790348439</v>
      </c>
      <c r="R37" s="47">
        <v>0</v>
      </c>
      <c r="S37" s="48">
        <v>0</v>
      </c>
      <c r="T37" s="49">
        <v>0</v>
      </c>
      <c r="U37" s="47">
        <v>0</v>
      </c>
      <c r="V37" s="47">
        <v>0</v>
      </c>
      <c r="W37" s="47">
        <v>0</v>
      </c>
      <c r="X37" s="47">
        <v>0</v>
      </c>
      <c r="Y37" s="47">
        <v>0</v>
      </c>
      <c r="Z37" s="47">
        <v>11.732040201791092</v>
      </c>
      <c r="AA37" s="47">
        <v>14.665050252238865</v>
      </c>
      <c r="AB37" s="47">
        <v>0</v>
      </c>
      <c r="AC37" s="48">
        <v>0</v>
      </c>
      <c r="AD37" s="55">
        <v>0</v>
      </c>
      <c r="AE37" s="47">
        <v>0</v>
      </c>
      <c r="AF37" s="47">
        <v>0</v>
      </c>
      <c r="AG37" s="47">
        <v>0</v>
      </c>
      <c r="AH37" s="47">
        <v>0</v>
      </c>
      <c r="AI37" s="47">
        <v>0</v>
      </c>
      <c r="AJ37" s="47">
        <v>16.620390285870712</v>
      </c>
      <c r="AK37" s="47">
        <v>20.53107035313441</v>
      </c>
      <c r="AL37" s="47">
        <v>0</v>
      </c>
      <c r="AM37" s="47">
        <v>0</v>
      </c>
      <c r="AN37" s="28">
        <f t="shared" si="4"/>
        <v>0</v>
      </c>
      <c r="AO37" s="28">
        <f t="shared" si="5"/>
        <v>0</v>
      </c>
      <c r="AP37" s="28">
        <f t="shared" si="6"/>
        <v>0</v>
      </c>
      <c r="AQ37" s="28">
        <f t="shared" si="7"/>
        <v>0</v>
      </c>
      <c r="AR37" s="28">
        <f t="shared" si="8"/>
        <v>0</v>
      </c>
      <c r="AS37" s="28">
        <f t="shared" si="9"/>
        <v>0</v>
      </c>
      <c r="AT37" s="28">
        <f t="shared" si="10"/>
        <v>66.48156114348285</v>
      </c>
      <c r="AU37" s="28">
        <f t="shared" si="11"/>
        <v>81.14661139572172</v>
      </c>
      <c r="AV37" s="28">
        <f t="shared" si="12"/>
        <v>0</v>
      </c>
      <c r="AW37" s="28">
        <f t="shared" si="13"/>
        <v>0</v>
      </c>
      <c r="AX37" s="28">
        <f t="shared" si="14"/>
        <v>147.62817253920457</v>
      </c>
    </row>
    <row r="38" spans="1:50" x14ac:dyDescent="0.35">
      <c r="A38" s="25" t="s">
        <v>113</v>
      </c>
      <c r="B38" s="25" t="s">
        <v>114</v>
      </c>
      <c r="C38" s="25" t="s">
        <v>131</v>
      </c>
      <c r="D38" s="25" t="s">
        <v>132</v>
      </c>
      <c r="E38" s="80">
        <v>4</v>
      </c>
      <c r="F38" s="32">
        <f t="shared" si="0"/>
        <v>885.76903523522742</v>
      </c>
      <c r="G38" s="34">
        <f t="shared" si="1"/>
        <v>504.4777286770169</v>
      </c>
      <c r="H38" s="28">
        <f t="shared" si="2"/>
        <v>160.3378827578116</v>
      </c>
      <c r="I38" s="28">
        <f t="shared" si="3"/>
        <v>220.95342380039889</v>
      </c>
      <c r="J38" s="49">
        <v>0</v>
      </c>
      <c r="K38" s="47">
        <v>0</v>
      </c>
      <c r="L38" s="47">
        <v>0</v>
      </c>
      <c r="M38" s="47">
        <v>0</v>
      </c>
      <c r="N38" s="47">
        <v>0</v>
      </c>
      <c r="O38" s="47">
        <v>0</v>
      </c>
      <c r="P38" s="47">
        <v>226.81944390129442</v>
      </c>
      <c r="Q38" s="47">
        <v>277.65828477572251</v>
      </c>
      <c r="R38" s="47">
        <v>0</v>
      </c>
      <c r="S38" s="48">
        <v>0</v>
      </c>
      <c r="T38" s="49">
        <v>0</v>
      </c>
      <c r="U38" s="47">
        <v>0</v>
      </c>
      <c r="V38" s="47">
        <v>0</v>
      </c>
      <c r="W38" s="47">
        <v>0</v>
      </c>
      <c r="X38" s="47">
        <v>0</v>
      </c>
      <c r="Y38" s="47">
        <v>0</v>
      </c>
      <c r="Z38" s="47">
        <v>72.347581244378404</v>
      </c>
      <c r="AA38" s="47">
        <v>87.990301513433181</v>
      </c>
      <c r="AB38" s="47">
        <v>0</v>
      </c>
      <c r="AC38" s="48">
        <v>0</v>
      </c>
      <c r="AD38" s="55">
        <v>0</v>
      </c>
      <c r="AE38" s="47">
        <v>0</v>
      </c>
      <c r="AF38" s="47">
        <v>0</v>
      </c>
      <c r="AG38" s="47">
        <v>0</v>
      </c>
      <c r="AH38" s="47">
        <v>0</v>
      </c>
      <c r="AI38" s="47">
        <v>0</v>
      </c>
      <c r="AJ38" s="47">
        <v>99.722341715224289</v>
      </c>
      <c r="AK38" s="47">
        <v>121.23108208517461</v>
      </c>
      <c r="AL38" s="47">
        <v>0</v>
      </c>
      <c r="AM38" s="47">
        <v>0</v>
      </c>
      <c r="AN38" s="28">
        <f t="shared" si="4"/>
        <v>0</v>
      </c>
      <c r="AO38" s="28">
        <f t="shared" si="5"/>
        <v>0</v>
      </c>
      <c r="AP38" s="28">
        <f t="shared" si="6"/>
        <v>0</v>
      </c>
      <c r="AQ38" s="28">
        <f t="shared" si="7"/>
        <v>0</v>
      </c>
      <c r="AR38" s="28">
        <f t="shared" si="8"/>
        <v>0</v>
      </c>
      <c r="AS38" s="28">
        <f t="shared" si="9"/>
        <v>0</v>
      </c>
      <c r="AT38" s="28">
        <f t="shared" si="10"/>
        <v>398.8893668608971</v>
      </c>
      <c r="AU38" s="28">
        <f t="shared" si="11"/>
        <v>486.87966837433027</v>
      </c>
      <c r="AV38" s="28">
        <f t="shared" si="12"/>
        <v>0</v>
      </c>
      <c r="AW38" s="28">
        <f t="shared" si="13"/>
        <v>0</v>
      </c>
      <c r="AX38" s="28">
        <f t="shared" si="14"/>
        <v>885.76903523522742</v>
      </c>
    </row>
    <row r="39" spans="1:50" x14ac:dyDescent="0.35">
      <c r="A39" s="25" t="s">
        <v>113</v>
      </c>
      <c r="B39" s="25" t="s">
        <v>114</v>
      </c>
      <c r="C39" s="25" t="s">
        <v>133</v>
      </c>
      <c r="D39" s="25" t="s">
        <v>134</v>
      </c>
      <c r="E39" s="80">
        <v>0</v>
      </c>
      <c r="F39" s="32">
        <f t="shared" si="0"/>
        <v>0</v>
      </c>
      <c r="G39" s="34">
        <f t="shared" si="1"/>
        <v>0</v>
      </c>
      <c r="H39" s="28">
        <f t="shared" si="2"/>
        <v>0</v>
      </c>
      <c r="I39" s="28">
        <f t="shared" si="3"/>
        <v>0</v>
      </c>
      <c r="J39" s="49">
        <v>0</v>
      </c>
      <c r="K39" s="47">
        <v>0</v>
      </c>
      <c r="L39" s="47">
        <v>0</v>
      </c>
      <c r="M39" s="47">
        <v>0</v>
      </c>
      <c r="N39" s="47">
        <v>0</v>
      </c>
      <c r="O39" s="47">
        <v>0</v>
      </c>
      <c r="P39" s="47">
        <v>0</v>
      </c>
      <c r="Q39" s="47">
        <v>0</v>
      </c>
      <c r="R39" s="47">
        <v>0</v>
      </c>
      <c r="S39" s="48">
        <v>0</v>
      </c>
      <c r="T39" s="49">
        <v>0</v>
      </c>
      <c r="U39" s="47">
        <v>0</v>
      </c>
      <c r="V39" s="47">
        <v>0</v>
      </c>
      <c r="W39" s="47">
        <v>0</v>
      </c>
      <c r="X39" s="47">
        <v>0</v>
      </c>
      <c r="Y39" s="47">
        <v>0</v>
      </c>
      <c r="Z39" s="47">
        <v>0</v>
      </c>
      <c r="AA39" s="47">
        <v>0</v>
      </c>
      <c r="AB39" s="47">
        <v>0</v>
      </c>
      <c r="AC39" s="48">
        <v>0</v>
      </c>
      <c r="AD39" s="55">
        <v>0</v>
      </c>
      <c r="AE39" s="47">
        <v>0</v>
      </c>
      <c r="AF39" s="47">
        <v>0</v>
      </c>
      <c r="AG39" s="47">
        <v>0</v>
      </c>
      <c r="AH39" s="47">
        <v>0</v>
      </c>
      <c r="AI39" s="47">
        <v>0</v>
      </c>
      <c r="AJ39" s="47">
        <v>0</v>
      </c>
      <c r="AK39" s="47">
        <v>0</v>
      </c>
      <c r="AL39" s="47">
        <v>0</v>
      </c>
      <c r="AM39" s="47">
        <v>0</v>
      </c>
      <c r="AN39" s="28">
        <f t="shared" si="4"/>
        <v>0</v>
      </c>
      <c r="AO39" s="28">
        <f t="shared" si="5"/>
        <v>0</v>
      </c>
      <c r="AP39" s="28">
        <f t="shared" si="6"/>
        <v>0</v>
      </c>
      <c r="AQ39" s="28">
        <f t="shared" si="7"/>
        <v>0</v>
      </c>
      <c r="AR39" s="28">
        <f t="shared" si="8"/>
        <v>0</v>
      </c>
      <c r="AS39" s="28">
        <f t="shared" si="9"/>
        <v>0</v>
      </c>
      <c r="AT39" s="28">
        <f t="shared" si="10"/>
        <v>0</v>
      </c>
      <c r="AU39" s="28">
        <f t="shared" si="11"/>
        <v>0</v>
      </c>
      <c r="AV39" s="28">
        <f t="shared" si="12"/>
        <v>0</v>
      </c>
      <c r="AW39" s="28">
        <f t="shared" si="13"/>
        <v>0</v>
      </c>
      <c r="AX39" s="28">
        <f t="shared" si="14"/>
        <v>0</v>
      </c>
    </row>
    <row r="40" spans="1:50" x14ac:dyDescent="0.35">
      <c r="A40" s="25" t="s">
        <v>113</v>
      </c>
      <c r="B40" s="25" t="s">
        <v>114</v>
      </c>
      <c r="C40" s="25" t="s">
        <v>135</v>
      </c>
      <c r="D40" s="25" t="s">
        <v>136</v>
      </c>
      <c r="E40" s="80">
        <v>3</v>
      </c>
      <c r="F40" s="32">
        <f t="shared" si="0"/>
        <v>739.11853271283871</v>
      </c>
      <c r="G40" s="34">
        <f t="shared" si="1"/>
        <v>421.37577724766339</v>
      </c>
      <c r="H40" s="28">
        <f t="shared" si="2"/>
        <v>132.9631222869657</v>
      </c>
      <c r="I40" s="28">
        <f t="shared" si="3"/>
        <v>184.77963317820968</v>
      </c>
      <c r="J40" s="49">
        <v>0</v>
      </c>
      <c r="K40" s="47">
        <v>0</v>
      </c>
      <c r="L40" s="47">
        <v>0</v>
      </c>
      <c r="M40" s="47">
        <v>0</v>
      </c>
      <c r="N40" s="47">
        <v>0</v>
      </c>
      <c r="O40" s="47">
        <v>0</v>
      </c>
      <c r="P40" s="47">
        <v>189.66798326228931</v>
      </c>
      <c r="Q40" s="47">
        <v>231.70779398537408</v>
      </c>
      <c r="R40" s="47">
        <v>0</v>
      </c>
      <c r="S40" s="48">
        <v>0</v>
      </c>
      <c r="T40" s="49">
        <v>0</v>
      </c>
      <c r="U40" s="47">
        <v>0</v>
      </c>
      <c r="V40" s="47">
        <v>0</v>
      </c>
      <c r="W40" s="47">
        <v>0</v>
      </c>
      <c r="X40" s="47">
        <v>0</v>
      </c>
      <c r="Y40" s="47">
        <v>0</v>
      </c>
      <c r="Z40" s="47">
        <v>59.637871025771382</v>
      </c>
      <c r="AA40" s="47">
        <v>73.325251261194325</v>
      </c>
      <c r="AB40" s="47">
        <v>0</v>
      </c>
      <c r="AC40" s="48">
        <v>0</v>
      </c>
      <c r="AD40" s="55">
        <v>0</v>
      </c>
      <c r="AE40" s="47">
        <v>0</v>
      </c>
      <c r="AF40" s="47">
        <v>0</v>
      </c>
      <c r="AG40" s="47">
        <v>0</v>
      </c>
      <c r="AH40" s="47">
        <v>0</v>
      </c>
      <c r="AI40" s="47">
        <v>0</v>
      </c>
      <c r="AJ40" s="47">
        <v>83.101951429353562</v>
      </c>
      <c r="AK40" s="47">
        <v>101.67768174885613</v>
      </c>
      <c r="AL40" s="47">
        <v>0</v>
      </c>
      <c r="AM40" s="47">
        <v>0</v>
      </c>
      <c r="AN40" s="28">
        <f t="shared" si="4"/>
        <v>0</v>
      </c>
      <c r="AO40" s="28">
        <f t="shared" si="5"/>
        <v>0</v>
      </c>
      <c r="AP40" s="28">
        <f t="shared" si="6"/>
        <v>0</v>
      </c>
      <c r="AQ40" s="28">
        <f t="shared" si="7"/>
        <v>0</v>
      </c>
      <c r="AR40" s="28">
        <f t="shared" si="8"/>
        <v>0</v>
      </c>
      <c r="AS40" s="28">
        <f t="shared" si="9"/>
        <v>0</v>
      </c>
      <c r="AT40" s="28">
        <f t="shared" si="10"/>
        <v>332.40780571741425</v>
      </c>
      <c r="AU40" s="28">
        <f t="shared" si="11"/>
        <v>406.71072699542452</v>
      </c>
      <c r="AV40" s="28">
        <f t="shared" si="12"/>
        <v>0</v>
      </c>
      <c r="AW40" s="28">
        <f t="shared" si="13"/>
        <v>0</v>
      </c>
      <c r="AX40" s="28">
        <f t="shared" si="14"/>
        <v>739.11853271283871</v>
      </c>
    </row>
    <row r="41" spans="1:50" x14ac:dyDescent="0.35">
      <c r="A41" s="25" t="s">
        <v>113</v>
      </c>
      <c r="B41" s="25" t="s">
        <v>114</v>
      </c>
      <c r="C41" s="25" t="s">
        <v>137</v>
      </c>
      <c r="D41" s="25" t="s">
        <v>138</v>
      </c>
      <c r="E41" s="80">
        <v>2</v>
      </c>
      <c r="F41" s="32">
        <f t="shared" ref="F41:F72" si="15">SUM(G41:I41)</f>
        <v>147.62817253920457</v>
      </c>
      <c r="G41" s="34">
        <f t="shared" ref="G41:G73" si="16">SUM(J41:S41)</f>
        <v>84.079621446169483</v>
      </c>
      <c r="H41" s="28">
        <f t="shared" ref="H41:H73" si="17">SUM(T41:AC41)</f>
        <v>26.397090454029957</v>
      </c>
      <c r="I41" s="28">
        <f t="shared" ref="I41:I73" si="18">SUM(AD41:AM41)</f>
        <v>37.151460639005123</v>
      </c>
      <c r="J41" s="49">
        <v>0</v>
      </c>
      <c r="K41" s="47">
        <v>0</v>
      </c>
      <c r="L41" s="47">
        <v>0</v>
      </c>
      <c r="M41" s="47">
        <v>0</v>
      </c>
      <c r="N41" s="47">
        <v>0</v>
      </c>
      <c r="O41" s="47">
        <v>0</v>
      </c>
      <c r="P41" s="47">
        <v>38.129130655821051</v>
      </c>
      <c r="Q41" s="47">
        <v>45.950490790348439</v>
      </c>
      <c r="R41" s="47">
        <v>0</v>
      </c>
      <c r="S41" s="48">
        <v>0</v>
      </c>
      <c r="T41" s="49">
        <v>0</v>
      </c>
      <c r="U41" s="47">
        <v>0</v>
      </c>
      <c r="V41" s="47">
        <v>0</v>
      </c>
      <c r="W41" s="47">
        <v>0</v>
      </c>
      <c r="X41" s="47">
        <v>0</v>
      </c>
      <c r="Y41" s="47">
        <v>0</v>
      </c>
      <c r="Z41" s="47">
        <v>11.732040201791092</v>
      </c>
      <c r="AA41" s="47">
        <v>14.665050252238865</v>
      </c>
      <c r="AB41" s="47">
        <v>0</v>
      </c>
      <c r="AC41" s="48">
        <v>0</v>
      </c>
      <c r="AD41" s="55">
        <v>0</v>
      </c>
      <c r="AE41" s="47">
        <v>0</v>
      </c>
      <c r="AF41" s="47">
        <v>0</v>
      </c>
      <c r="AG41" s="47">
        <v>0</v>
      </c>
      <c r="AH41" s="47">
        <v>0</v>
      </c>
      <c r="AI41" s="47">
        <v>0</v>
      </c>
      <c r="AJ41" s="47">
        <v>16.620390285870712</v>
      </c>
      <c r="AK41" s="47">
        <v>20.53107035313441</v>
      </c>
      <c r="AL41" s="47">
        <v>0</v>
      </c>
      <c r="AM41" s="47">
        <v>0</v>
      </c>
      <c r="AN41" s="28">
        <f t="shared" ref="AN41:AN73" si="19">SUM(J41+T41+AD41)</f>
        <v>0</v>
      </c>
      <c r="AO41" s="28">
        <f t="shared" ref="AO41:AO73" si="20">SUM(K41+U41+AE41)</f>
        <v>0</v>
      </c>
      <c r="AP41" s="28">
        <f t="shared" ref="AP41:AP73" si="21">SUM(L41+V41+AF41)</f>
        <v>0</v>
      </c>
      <c r="AQ41" s="28">
        <f t="shared" ref="AQ41:AQ73" si="22">SUM(M41+W41+AG41)</f>
        <v>0</v>
      </c>
      <c r="AR41" s="28">
        <f t="shared" ref="AR41:AR73" si="23">SUM(N41+X41+AH41)</f>
        <v>0</v>
      </c>
      <c r="AS41" s="28">
        <f t="shared" ref="AS41:AS73" si="24">SUM(O41+Y41+AI41)</f>
        <v>0</v>
      </c>
      <c r="AT41" s="28">
        <f t="shared" ref="AT41:AT73" si="25">SUM(P41+Z41+AJ41)</f>
        <v>66.48156114348285</v>
      </c>
      <c r="AU41" s="28">
        <f t="shared" ref="AU41:AU73" si="26">SUM(Q41+AA41+AK41)</f>
        <v>81.14661139572172</v>
      </c>
      <c r="AV41" s="28">
        <f t="shared" ref="AV41:AV73" si="27">SUM(R41+AB41+AL41)</f>
        <v>0</v>
      </c>
      <c r="AW41" s="28">
        <f t="shared" ref="AW41:AW73" si="28">SUM(S41+AC41+AM41)</f>
        <v>0</v>
      </c>
      <c r="AX41" s="28">
        <f t="shared" ref="AX41:AX72" si="29">SUM(AN41:AW41)</f>
        <v>147.62817253920457</v>
      </c>
    </row>
    <row r="42" spans="1:50" x14ac:dyDescent="0.35">
      <c r="A42" s="25" t="s">
        <v>113</v>
      </c>
      <c r="B42" s="25" t="s">
        <v>114</v>
      </c>
      <c r="C42" s="25" t="s">
        <v>139</v>
      </c>
      <c r="D42" s="25" t="s">
        <v>140</v>
      </c>
      <c r="E42" s="80">
        <v>4</v>
      </c>
      <c r="F42" s="32">
        <f t="shared" si="15"/>
        <v>2657.3071057056823</v>
      </c>
      <c r="G42" s="34">
        <f t="shared" si="16"/>
        <v>1514.4108560478667</v>
      </c>
      <c r="H42" s="28">
        <f t="shared" si="17"/>
        <v>480.03597825661882</v>
      </c>
      <c r="I42" s="28">
        <f t="shared" si="18"/>
        <v>662.86027140119666</v>
      </c>
      <c r="J42" s="49">
        <v>0</v>
      </c>
      <c r="K42" s="47">
        <v>0</v>
      </c>
      <c r="L42" s="47">
        <v>0</v>
      </c>
      <c r="M42" s="47">
        <v>0</v>
      </c>
      <c r="N42" s="47">
        <v>0</v>
      </c>
      <c r="O42" s="47">
        <v>0</v>
      </c>
      <c r="P42" s="47">
        <v>681.43600172069921</v>
      </c>
      <c r="Q42" s="47">
        <v>832.97485432716758</v>
      </c>
      <c r="R42" s="47">
        <v>0</v>
      </c>
      <c r="S42" s="48">
        <v>0</v>
      </c>
      <c r="T42" s="49">
        <v>0</v>
      </c>
      <c r="U42" s="47">
        <v>0</v>
      </c>
      <c r="V42" s="47">
        <v>0</v>
      </c>
      <c r="W42" s="47">
        <v>0</v>
      </c>
      <c r="X42" s="47">
        <v>0</v>
      </c>
      <c r="Y42" s="47">
        <v>0</v>
      </c>
      <c r="Z42" s="47">
        <v>216.06507371631926</v>
      </c>
      <c r="AA42" s="47">
        <v>263.97090454029956</v>
      </c>
      <c r="AB42" s="47">
        <v>0</v>
      </c>
      <c r="AC42" s="48">
        <v>0</v>
      </c>
      <c r="AD42" s="55">
        <v>0</v>
      </c>
      <c r="AE42" s="47">
        <v>0</v>
      </c>
      <c r="AF42" s="47">
        <v>0</v>
      </c>
      <c r="AG42" s="47">
        <v>0</v>
      </c>
      <c r="AH42" s="47">
        <v>0</v>
      </c>
      <c r="AI42" s="47">
        <v>0</v>
      </c>
      <c r="AJ42" s="47">
        <v>298.1893551288569</v>
      </c>
      <c r="AK42" s="47">
        <v>364.67091627233975</v>
      </c>
      <c r="AL42" s="47">
        <v>0</v>
      </c>
      <c r="AM42" s="47">
        <v>0</v>
      </c>
      <c r="AN42" s="28">
        <f t="shared" si="19"/>
        <v>0</v>
      </c>
      <c r="AO42" s="28">
        <f t="shared" si="20"/>
        <v>0</v>
      </c>
      <c r="AP42" s="28">
        <f t="shared" si="21"/>
        <v>0</v>
      </c>
      <c r="AQ42" s="28">
        <f t="shared" si="22"/>
        <v>0</v>
      </c>
      <c r="AR42" s="28">
        <f t="shared" si="23"/>
        <v>0</v>
      </c>
      <c r="AS42" s="28">
        <f t="shared" si="24"/>
        <v>0</v>
      </c>
      <c r="AT42" s="28">
        <f t="shared" si="25"/>
        <v>1195.6904305658754</v>
      </c>
      <c r="AU42" s="28">
        <f t="shared" si="26"/>
        <v>1461.6166751398071</v>
      </c>
      <c r="AV42" s="28">
        <f t="shared" si="27"/>
        <v>0</v>
      </c>
      <c r="AW42" s="28">
        <f t="shared" si="28"/>
        <v>0</v>
      </c>
      <c r="AX42" s="28">
        <f t="shared" si="29"/>
        <v>2657.3071057056823</v>
      </c>
    </row>
    <row r="43" spans="1:50" x14ac:dyDescent="0.35">
      <c r="A43" s="25" t="s">
        <v>113</v>
      </c>
      <c r="B43" s="25" t="s">
        <v>114</v>
      </c>
      <c r="C43" s="25" t="s">
        <v>141</v>
      </c>
      <c r="D43" s="25" t="s">
        <v>142</v>
      </c>
      <c r="E43" s="80">
        <v>4</v>
      </c>
      <c r="F43" s="32">
        <f t="shared" si="15"/>
        <v>1181.0253803136366</v>
      </c>
      <c r="G43" s="34">
        <f t="shared" si="16"/>
        <v>672.63697156935586</v>
      </c>
      <c r="H43" s="28">
        <f t="shared" si="17"/>
        <v>213.1320636658715</v>
      </c>
      <c r="I43" s="28">
        <f t="shared" si="18"/>
        <v>295.25634507840914</v>
      </c>
      <c r="J43" s="49">
        <v>0</v>
      </c>
      <c r="K43" s="47">
        <v>0</v>
      </c>
      <c r="L43" s="47">
        <v>0</v>
      </c>
      <c r="M43" s="47">
        <v>0</v>
      </c>
      <c r="N43" s="47">
        <v>0</v>
      </c>
      <c r="O43" s="47">
        <v>0</v>
      </c>
      <c r="P43" s="47">
        <v>303.07770521293651</v>
      </c>
      <c r="Q43" s="47">
        <v>369.55926635641936</v>
      </c>
      <c r="R43" s="47">
        <v>0</v>
      </c>
      <c r="S43" s="48">
        <v>0</v>
      </c>
      <c r="T43" s="49">
        <v>0</v>
      </c>
      <c r="U43" s="47">
        <v>0</v>
      </c>
      <c r="V43" s="47">
        <v>0</v>
      </c>
      <c r="W43" s="47">
        <v>0</v>
      </c>
      <c r="X43" s="47">
        <v>0</v>
      </c>
      <c r="Y43" s="47">
        <v>0</v>
      </c>
      <c r="Z43" s="47">
        <v>95.811661647960577</v>
      </c>
      <c r="AA43" s="47">
        <v>117.32040201791092</v>
      </c>
      <c r="AB43" s="47">
        <v>0</v>
      </c>
      <c r="AC43" s="48">
        <v>0</v>
      </c>
      <c r="AD43" s="55">
        <v>0</v>
      </c>
      <c r="AE43" s="47">
        <v>0</v>
      </c>
      <c r="AF43" s="47">
        <v>0</v>
      </c>
      <c r="AG43" s="47">
        <v>0</v>
      </c>
      <c r="AH43" s="47">
        <v>0</v>
      </c>
      <c r="AI43" s="47">
        <v>0</v>
      </c>
      <c r="AJ43" s="47">
        <v>132.9631222869657</v>
      </c>
      <c r="AK43" s="47">
        <v>162.29322279144344</v>
      </c>
      <c r="AL43" s="47">
        <v>0</v>
      </c>
      <c r="AM43" s="47">
        <v>0</v>
      </c>
      <c r="AN43" s="28">
        <f t="shared" si="19"/>
        <v>0</v>
      </c>
      <c r="AO43" s="28">
        <f t="shared" si="20"/>
        <v>0</v>
      </c>
      <c r="AP43" s="28">
        <f t="shared" si="21"/>
        <v>0</v>
      </c>
      <c r="AQ43" s="28">
        <f t="shared" si="22"/>
        <v>0</v>
      </c>
      <c r="AR43" s="28">
        <f t="shared" si="23"/>
        <v>0</v>
      </c>
      <c r="AS43" s="28">
        <f t="shared" si="24"/>
        <v>0</v>
      </c>
      <c r="AT43" s="28">
        <f t="shared" si="25"/>
        <v>531.8524891478628</v>
      </c>
      <c r="AU43" s="28">
        <f t="shared" si="26"/>
        <v>649.17289116577376</v>
      </c>
      <c r="AV43" s="28">
        <f t="shared" si="27"/>
        <v>0</v>
      </c>
      <c r="AW43" s="28">
        <f t="shared" si="28"/>
        <v>0</v>
      </c>
      <c r="AX43" s="28">
        <f t="shared" si="29"/>
        <v>1181.0253803136366</v>
      </c>
    </row>
    <row r="44" spans="1:50" x14ac:dyDescent="0.35">
      <c r="A44" s="25" t="s">
        <v>113</v>
      </c>
      <c r="B44" s="25" t="s">
        <v>114</v>
      </c>
      <c r="C44" s="25" t="s">
        <v>143</v>
      </c>
      <c r="D44" s="25" t="s">
        <v>144</v>
      </c>
      <c r="E44" s="80">
        <v>3</v>
      </c>
      <c r="F44" s="32">
        <f t="shared" si="15"/>
        <v>147.62817253920457</v>
      </c>
      <c r="G44" s="34">
        <f t="shared" si="16"/>
        <v>84.079621446169483</v>
      </c>
      <c r="H44" s="28">
        <f t="shared" si="17"/>
        <v>26.397090454029957</v>
      </c>
      <c r="I44" s="28">
        <f t="shared" si="18"/>
        <v>37.151460639005123</v>
      </c>
      <c r="J44" s="49">
        <v>0</v>
      </c>
      <c r="K44" s="47">
        <v>0</v>
      </c>
      <c r="L44" s="47">
        <v>0</v>
      </c>
      <c r="M44" s="47">
        <v>0</v>
      </c>
      <c r="N44" s="47">
        <v>0</v>
      </c>
      <c r="O44" s="47">
        <v>0</v>
      </c>
      <c r="P44" s="47">
        <v>38.129130655821051</v>
      </c>
      <c r="Q44" s="47">
        <v>45.950490790348439</v>
      </c>
      <c r="R44" s="47">
        <v>0</v>
      </c>
      <c r="S44" s="48">
        <v>0</v>
      </c>
      <c r="T44" s="49">
        <v>0</v>
      </c>
      <c r="U44" s="47">
        <v>0</v>
      </c>
      <c r="V44" s="47">
        <v>0</v>
      </c>
      <c r="W44" s="47">
        <v>0</v>
      </c>
      <c r="X44" s="47">
        <v>0</v>
      </c>
      <c r="Y44" s="47">
        <v>0</v>
      </c>
      <c r="Z44" s="47">
        <v>11.732040201791092</v>
      </c>
      <c r="AA44" s="47">
        <v>14.665050252238865</v>
      </c>
      <c r="AB44" s="47">
        <v>0</v>
      </c>
      <c r="AC44" s="48">
        <v>0</v>
      </c>
      <c r="AD44" s="55">
        <v>0</v>
      </c>
      <c r="AE44" s="47">
        <v>0</v>
      </c>
      <c r="AF44" s="47">
        <v>0</v>
      </c>
      <c r="AG44" s="47">
        <v>0</v>
      </c>
      <c r="AH44" s="47">
        <v>0</v>
      </c>
      <c r="AI44" s="47">
        <v>0</v>
      </c>
      <c r="AJ44" s="47">
        <v>16.620390285870712</v>
      </c>
      <c r="AK44" s="47">
        <v>20.53107035313441</v>
      </c>
      <c r="AL44" s="47">
        <v>0</v>
      </c>
      <c r="AM44" s="47">
        <v>0</v>
      </c>
      <c r="AN44" s="28">
        <f t="shared" si="19"/>
        <v>0</v>
      </c>
      <c r="AO44" s="28">
        <f t="shared" si="20"/>
        <v>0</v>
      </c>
      <c r="AP44" s="28">
        <f t="shared" si="21"/>
        <v>0</v>
      </c>
      <c r="AQ44" s="28">
        <f t="shared" si="22"/>
        <v>0</v>
      </c>
      <c r="AR44" s="28">
        <f t="shared" si="23"/>
        <v>0</v>
      </c>
      <c r="AS44" s="28">
        <f t="shared" si="24"/>
        <v>0</v>
      </c>
      <c r="AT44" s="28">
        <f t="shared" si="25"/>
        <v>66.48156114348285</v>
      </c>
      <c r="AU44" s="28">
        <f t="shared" si="26"/>
        <v>81.14661139572172</v>
      </c>
      <c r="AV44" s="28">
        <f t="shared" si="27"/>
        <v>0</v>
      </c>
      <c r="AW44" s="28">
        <f t="shared" si="28"/>
        <v>0</v>
      </c>
      <c r="AX44" s="28">
        <f t="shared" si="29"/>
        <v>147.62817253920457</v>
      </c>
    </row>
    <row r="45" spans="1:50" x14ac:dyDescent="0.35">
      <c r="A45" s="25" t="s">
        <v>113</v>
      </c>
      <c r="B45" s="25" t="s">
        <v>114</v>
      </c>
      <c r="C45" s="25" t="s">
        <v>145</v>
      </c>
      <c r="D45" s="25" t="s">
        <v>146</v>
      </c>
      <c r="E45" s="80">
        <v>3</v>
      </c>
      <c r="F45" s="32">
        <f t="shared" si="15"/>
        <v>885.76903523522742</v>
      </c>
      <c r="G45" s="34">
        <f t="shared" si="16"/>
        <v>504.4777286770169</v>
      </c>
      <c r="H45" s="28">
        <f t="shared" si="17"/>
        <v>160.3378827578116</v>
      </c>
      <c r="I45" s="28">
        <f t="shared" si="18"/>
        <v>220.95342380039889</v>
      </c>
      <c r="J45" s="49">
        <v>0</v>
      </c>
      <c r="K45" s="47">
        <v>0</v>
      </c>
      <c r="L45" s="47">
        <v>0</v>
      </c>
      <c r="M45" s="47">
        <v>0</v>
      </c>
      <c r="N45" s="47">
        <v>0</v>
      </c>
      <c r="O45" s="47">
        <v>0</v>
      </c>
      <c r="P45" s="47">
        <v>226.81944390129442</v>
      </c>
      <c r="Q45" s="47">
        <v>277.65828477572251</v>
      </c>
      <c r="R45" s="47">
        <v>0</v>
      </c>
      <c r="S45" s="48">
        <v>0</v>
      </c>
      <c r="T45" s="49">
        <v>0</v>
      </c>
      <c r="U45" s="47">
        <v>0</v>
      </c>
      <c r="V45" s="47">
        <v>0</v>
      </c>
      <c r="W45" s="47">
        <v>0</v>
      </c>
      <c r="X45" s="47">
        <v>0</v>
      </c>
      <c r="Y45" s="47">
        <v>0</v>
      </c>
      <c r="Z45" s="47">
        <v>72.347581244378404</v>
      </c>
      <c r="AA45" s="47">
        <v>87.990301513433181</v>
      </c>
      <c r="AB45" s="47">
        <v>0</v>
      </c>
      <c r="AC45" s="48">
        <v>0</v>
      </c>
      <c r="AD45" s="55">
        <v>0</v>
      </c>
      <c r="AE45" s="47">
        <v>0</v>
      </c>
      <c r="AF45" s="47">
        <v>0</v>
      </c>
      <c r="AG45" s="47">
        <v>0</v>
      </c>
      <c r="AH45" s="47">
        <v>0</v>
      </c>
      <c r="AI45" s="47">
        <v>0</v>
      </c>
      <c r="AJ45" s="47">
        <v>99.722341715224289</v>
      </c>
      <c r="AK45" s="47">
        <v>121.23108208517461</v>
      </c>
      <c r="AL45" s="47">
        <v>0</v>
      </c>
      <c r="AM45" s="47">
        <v>0</v>
      </c>
      <c r="AN45" s="28">
        <f t="shared" si="19"/>
        <v>0</v>
      </c>
      <c r="AO45" s="28">
        <f t="shared" si="20"/>
        <v>0</v>
      </c>
      <c r="AP45" s="28">
        <f t="shared" si="21"/>
        <v>0</v>
      </c>
      <c r="AQ45" s="28">
        <f t="shared" si="22"/>
        <v>0</v>
      </c>
      <c r="AR45" s="28">
        <f t="shared" si="23"/>
        <v>0</v>
      </c>
      <c r="AS45" s="28">
        <f t="shared" si="24"/>
        <v>0</v>
      </c>
      <c r="AT45" s="28">
        <f t="shared" si="25"/>
        <v>398.8893668608971</v>
      </c>
      <c r="AU45" s="28">
        <f t="shared" si="26"/>
        <v>486.87966837433027</v>
      </c>
      <c r="AV45" s="28">
        <f t="shared" si="27"/>
        <v>0</v>
      </c>
      <c r="AW45" s="28">
        <f t="shared" si="28"/>
        <v>0</v>
      </c>
      <c r="AX45" s="28">
        <f t="shared" si="29"/>
        <v>885.76903523522742</v>
      </c>
    </row>
    <row r="46" spans="1:50" x14ac:dyDescent="0.35">
      <c r="A46" s="25" t="s">
        <v>113</v>
      </c>
      <c r="B46" s="25" t="s">
        <v>114</v>
      </c>
      <c r="C46" s="25" t="s">
        <v>147</v>
      </c>
      <c r="D46" s="25" t="s">
        <v>148</v>
      </c>
      <c r="E46" s="80">
        <v>0</v>
      </c>
      <c r="F46" s="32">
        <f t="shared" si="15"/>
        <v>0</v>
      </c>
      <c r="G46" s="34">
        <f t="shared" si="16"/>
        <v>0</v>
      </c>
      <c r="H46" s="28">
        <f t="shared" si="17"/>
        <v>0</v>
      </c>
      <c r="I46" s="28">
        <f t="shared" si="18"/>
        <v>0</v>
      </c>
      <c r="J46" s="49">
        <v>0</v>
      </c>
      <c r="K46" s="47">
        <v>0</v>
      </c>
      <c r="L46" s="47">
        <v>0</v>
      </c>
      <c r="M46" s="47">
        <v>0</v>
      </c>
      <c r="N46" s="47">
        <v>0</v>
      </c>
      <c r="O46" s="47">
        <v>0</v>
      </c>
      <c r="P46" s="47">
        <v>0</v>
      </c>
      <c r="Q46" s="47">
        <v>0</v>
      </c>
      <c r="R46" s="47">
        <v>0</v>
      </c>
      <c r="S46" s="48">
        <v>0</v>
      </c>
      <c r="T46" s="49">
        <v>0</v>
      </c>
      <c r="U46" s="47">
        <v>0</v>
      </c>
      <c r="V46" s="47">
        <v>0</v>
      </c>
      <c r="W46" s="47">
        <v>0</v>
      </c>
      <c r="X46" s="47">
        <v>0</v>
      </c>
      <c r="Y46" s="47">
        <v>0</v>
      </c>
      <c r="Z46" s="47">
        <v>0</v>
      </c>
      <c r="AA46" s="47">
        <v>0</v>
      </c>
      <c r="AB46" s="47">
        <v>0</v>
      </c>
      <c r="AC46" s="48">
        <v>0</v>
      </c>
      <c r="AD46" s="55">
        <v>0</v>
      </c>
      <c r="AE46" s="47">
        <v>0</v>
      </c>
      <c r="AF46" s="47">
        <v>0</v>
      </c>
      <c r="AG46" s="47">
        <v>0</v>
      </c>
      <c r="AH46" s="47">
        <v>0</v>
      </c>
      <c r="AI46" s="47">
        <v>0</v>
      </c>
      <c r="AJ46" s="47">
        <v>0</v>
      </c>
      <c r="AK46" s="47">
        <v>0</v>
      </c>
      <c r="AL46" s="47">
        <v>0</v>
      </c>
      <c r="AM46" s="47">
        <v>0</v>
      </c>
      <c r="AN46" s="28">
        <f t="shared" si="19"/>
        <v>0</v>
      </c>
      <c r="AO46" s="28">
        <f t="shared" si="20"/>
        <v>0</v>
      </c>
      <c r="AP46" s="28">
        <f t="shared" si="21"/>
        <v>0</v>
      </c>
      <c r="AQ46" s="28">
        <f t="shared" si="22"/>
        <v>0</v>
      </c>
      <c r="AR46" s="28">
        <f t="shared" si="23"/>
        <v>0</v>
      </c>
      <c r="AS46" s="28">
        <f t="shared" si="24"/>
        <v>0</v>
      </c>
      <c r="AT46" s="28">
        <f t="shared" si="25"/>
        <v>0</v>
      </c>
      <c r="AU46" s="28">
        <f t="shared" si="26"/>
        <v>0</v>
      </c>
      <c r="AV46" s="28">
        <f t="shared" si="27"/>
        <v>0</v>
      </c>
      <c r="AW46" s="28">
        <f t="shared" si="28"/>
        <v>0</v>
      </c>
      <c r="AX46" s="28">
        <f t="shared" si="29"/>
        <v>0</v>
      </c>
    </row>
    <row r="47" spans="1:50" x14ac:dyDescent="0.35">
      <c r="A47" s="25" t="s">
        <v>113</v>
      </c>
      <c r="B47" s="25" t="s">
        <v>114</v>
      </c>
      <c r="C47" s="25" t="s">
        <v>149</v>
      </c>
      <c r="D47" s="25" t="s">
        <v>150</v>
      </c>
      <c r="E47" s="80">
        <v>2</v>
      </c>
      <c r="F47" s="32">
        <f t="shared" si="15"/>
        <v>0</v>
      </c>
      <c r="G47" s="34">
        <f t="shared" si="16"/>
        <v>0</v>
      </c>
      <c r="H47" s="28">
        <f t="shared" si="17"/>
        <v>0</v>
      </c>
      <c r="I47" s="28">
        <f t="shared" si="18"/>
        <v>0</v>
      </c>
      <c r="J47" s="49">
        <v>0</v>
      </c>
      <c r="K47" s="47">
        <v>0</v>
      </c>
      <c r="L47" s="47">
        <v>0</v>
      </c>
      <c r="M47" s="47">
        <v>0</v>
      </c>
      <c r="N47" s="47">
        <v>0</v>
      </c>
      <c r="O47" s="47">
        <v>0</v>
      </c>
      <c r="P47" s="47">
        <v>0</v>
      </c>
      <c r="Q47" s="47">
        <v>0</v>
      </c>
      <c r="R47" s="47">
        <v>0</v>
      </c>
      <c r="S47" s="48">
        <v>0</v>
      </c>
      <c r="T47" s="49">
        <v>0</v>
      </c>
      <c r="U47" s="47">
        <v>0</v>
      </c>
      <c r="V47" s="47">
        <v>0</v>
      </c>
      <c r="W47" s="47">
        <v>0</v>
      </c>
      <c r="X47" s="47">
        <v>0</v>
      </c>
      <c r="Y47" s="47">
        <v>0</v>
      </c>
      <c r="Z47" s="47">
        <v>0</v>
      </c>
      <c r="AA47" s="47">
        <v>0</v>
      </c>
      <c r="AB47" s="47">
        <v>0</v>
      </c>
      <c r="AC47" s="48">
        <v>0</v>
      </c>
      <c r="AD47" s="55">
        <v>0</v>
      </c>
      <c r="AE47" s="47">
        <v>0</v>
      </c>
      <c r="AF47" s="47">
        <v>0</v>
      </c>
      <c r="AG47" s="47">
        <v>0</v>
      </c>
      <c r="AH47" s="47">
        <v>0</v>
      </c>
      <c r="AI47" s="47">
        <v>0</v>
      </c>
      <c r="AJ47" s="47">
        <v>0</v>
      </c>
      <c r="AK47" s="47">
        <v>0</v>
      </c>
      <c r="AL47" s="47">
        <v>0</v>
      </c>
      <c r="AM47" s="47">
        <v>0</v>
      </c>
      <c r="AN47" s="28">
        <f t="shared" si="19"/>
        <v>0</v>
      </c>
      <c r="AO47" s="28">
        <f t="shared" si="20"/>
        <v>0</v>
      </c>
      <c r="AP47" s="28">
        <f t="shared" si="21"/>
        <v>0</v>
      </c>
      <c r="AQ47" s="28">
        <f t="shared" si="22"/>
        <v>0</v>
      </c>
      <c r="AR47" s="28">
        <f t="shared" si="23"/>
        <v>0</v>
      </c>
      <c r="AS47" s="28">
        <f t="shared" si="24"/>
        <v>0</v>
      </c>
      <c r="AT47" s="28">
        <f t="shared" si="25"/>
        <v>0</v>
      </c>
      <c r="AU47" s="28">
        <f t="shared" si="26"/>
        <v>0</v>
      </c>
      <c r="AV47" s="28">
        <f t="shared" si="27"/>
        <v>0</v>
      </c>
      <c r="AW47" s="28">
        <f t="shared" si="28"/>
        <v>0</v>
      </c>
      <c r="AX47" s="28">
        <f t="shared" si="29"/>
        <v>0</v>
      </c>
    </row>
    <row r="48" spans="1:50" x14ac:dyDescent="0.35">
      <c r="A48" s="25" t="s">
        <v>113</v>
      </c>
      <c r="B48" s="25" t="s">
        <v>114</v>
      </c>
      <c r="C48" s="25" t="s">
        <v>151</v>
      </c>
      <c r="D48" s="25" t="s">
        <v>152</v>
      </c>
      <c r="E48" s="80">
        <v>3</v>
      </c>
      <c r="F48" s="32">
        <f t="shared" si="15"/>
        <v>14.665050252238863</v>
      </c>
      <c r="G48" s="34">
        <f t="shared" si="16"/>
        <v>8.7990301513433185</v>
      </c>
      <c r="H48" s="28">
        <f t="shared" si="17"/>
        <v>1.9553400336318485</v>
      </c>
      <c r="I48" s="28">
        <f t="shared" si="18"/>
        <v>3.910680067263697</v>
      </c>
      <c r="J48" s="49">
        <v>0</v>
      </c>
      <c r="K48" s="47">
        <v>0</v>
      </c>
      <c r="L48" s="47">
        <v>0</v>
      </c>
      <c r="M48" s="47">
        <v>0</v>
      </c>
      <c r="N48" s="47">
        <v>0</v>
      </c>
      <c r="O48" s="47">
        <v>0</v>
      </c>
      <c r="P48" s="47">
        <v>3.910680067263697</v>
      </c>
      <c r="Q48" s="47">
        <v>4.8883500840796215</v>
      </c>
      <c r="R48" s="47">
        <v>0</v>
      </c>
      <c r="S48" s="48">
        <v>0</v>
      </c>
      <c r="T48" s="49">
        <v>0</v>
      </c>
      <c r="U48" s="47">
        <v>0</v>
      </c>
      <c r="V48" s="47">
        <v>0</v>
      </c>
      <c r="W48" s="47">
        <v>0</v>
      </c>
      <c r="X48" s="47">
        <v>0</v>
      </c>
      <c r="Y48" s="47">
        <v>0</v>
      </c>
      <c r="Z48" s="47">
        <v>0.97767001681592425</v>
      </c>
      <c r="AA48" s="47">
        <v>0.97767001681592425</v>
      </c>
      <c r="AB48" s="47">
        <v>0</v>
      </c>
      <c r="AC48" s="48">
        <v>0</v>
      </c>
      <c r="AD48" s="55">
        <v>0</v>
      </c>
      <c r="AE48" s="47">
        <v>0</v>
      </c>
      <c r="AF48" s="47">
        <v>0</v>
      </c>
      <c r="AG48" s="47">
        <v>0</v>
      </c>
      <c r="AH48" s="47">
        <v>0</v>
      </c>
      <c r="AI48" s="47">
        <v>0</v>
      </c>
      <c r="AJ48" s="47">
        <v>1.9553400336318485</v>
      </c>
      <c r="AK48" s="47">
        <v>1.9553400336318485</v>
      </c>
      <c r="AL48" s="47">
        <v>0</v>
      </c>
      <c r="AM48" s="47">
        <v>0</v>
      </c>
      <c r="AN48" s="28">
        <f t="shared" si="19"/>
        <v>0</v>
      </c>
      <c r="AO48" s="28">
        <f t="shared" si="20"/>
        <v>0</v>
      </c>
      <c r="AP48" s="28">
        <f t="shared" si="21"/>
        <v>0</v>
      </c>
      <c r="AQ48" s="28">
        <f t="shared" si="22"/>
        <v>0</v>
      </c>
      <c r="AR48" s="28">
        <f t="shared" si="23"/>
        <v>0</v>
      </c>
      <c r="AS48" s="28">
        <f t="shared" si="24"/>
        <v>0</v>
      </c>
      <c r="AT48" s="28">
        <f t="shared" si="25"/>
        <v>6.8436901177114695</v>
      </c>
      <c r="AU48" s="28">
        <f t="shared" si="26"/>
        <v>7.821360134527394</v>
      </c>
      <c r="AV48" s="28">
        <f t="shared" si="27"/>
        <v>0</v>
      </c>
      <c r="AW48" s="28">
        <f t="shared" si="28"/>
        <v>0</v>
      </c>
      <c r="AX48" s="28">
        <f t="shared" si="29"/>
        <v>14.665050252238863</v>
      </c>
    </row>
    <row r="49" spans="1:50" x14ac:dyDescent="0.35">
      <c r="A49" s="25" t="s">
        <v>113</v>
      </c>
      <c r="B49" s="25" t="s">
        <v>114</v>
      </c>
      <c r="C49" s="25" t="s">
        <v>153</v>
      </c>
      <c r="D49" s="25" t="s">
        <v>154</v>
      </c>
      <c r="E49" s="80">
        <v>3</v>
      </c>
      <c r="F49" s="32">
        <f t="shared" si="15"/>
        <v>2214.4225880880686</v>
      </c>
      <c r="G49" s="34">
        <f t="shared" si="16"/>
        <v>1262.1719917093583</v>
      </c>
      <c r="H49" s="28">
        <f t="shared" si="17"/>
        <v>399.86703687771308</v>
      </c>
      <c r="I49" s="28">
        <f t="shared" si="18"/>
        <v>552.38355950099719</v>
      </c>
      <c r="J49" s="49">
        <v>0</v>
      </c>
      <c r="K49" s="47">
        <v>0</v>
      </c>
      <c r="L49" s="47">
        <v>0</v>
      </c>
      <c r="M49" s="47">
        <v>0</v>
      </c>
      <c r="N49" s="47">
        <v>0</v>
      </c>
      <c r="O49" s="47">
        <v>0</v>
      </c>
      <c r="P49" s="47">
        <v>568.02627977005204</v>
      </c>
      <c r="Q49" s="47">
        <v>694.14571193930624</v>
      </c>
      <c r="R49" s="47">
        <v>0</v>
      </c>
      <c r="S49" s="48">
        <v>0</v>
      </c>
      <c r="T49" s="49">
        <v>0</v>
      </c>
      <c r="U49" s="47">
        <v>0</v>
      </c>
      <c r="V49" s="47">
        <v>0</v>
      </c>
      <c r="W49" s="47">
        <v>0</v>
      </c>
      <c r="X49" s="47">
        <v>0</v>
      </c>
      <c r="Y49" s="47">
        <v>0</v>
      </c>
      <c r="Z49" s="47">
        <v>179.89128309413007</v>
      </c>
      <c r="AA49" s="47">
        <v>219.97575378358297</v>
      </c>
      <c r="AB49" s="47">
        <v>0</v>
      </c>
      <c r="AC49" s="48">
        <v>0</v>
      </c>
      <c r="AD49" s="55">
        <v>0</v>
      </c>
      <c r="AE49" s="47">
        <v>0</v>
      </c>
      <c r="AF49" s="47">
        <v>0</v>
      </c>
      <c r="AG49" s="47">
        <v>0</v>
      </c>
      <c r="AH49" s="47">
        <v>0</v>
      </c>
      <c r="AI49" s="47">
        <v>0</v>
      </c>
      <c r="AJ49" s="47">
        <v>248.32818427124474</v>
      </c>
      <c r="AK49" s="47">
        <v>304.05537522975249</v>
      </c>
      <c r="AL49" s="47">
        <v>0</v>
      </c>
      <c r="AM49" s="47">
        <v>0</v>
      </c>
      <c r="AN49" s="28">
        <f t="shared" si="19"/>
        <v>0</v>
      </c>
      <c r="AO49" s="28">
        <f t="shared" si="20"/>
        <v>0</v>
      </c>
      <c r="AP49" s="28">
        <f t="shared" si="21"/>
        <v>0</v>
      </c>
      <c r="AQ49" s="28">
        <f t="shared" si="22"/>
        <v>0</v>
      </c>
      <c r="AR49" s="28">
        <f t="shared" si="23"/>
        <v>0</v>
      </c>
      <c r="AS49" s="28">
        <f t="shared" si="24"/>
        <v>0</v>
      </c>
      <c r="AT49" s="28">
        <f t="shared" si="25"/>
        <v>996.24574713542688</v>
      </c>
      <c r="AU49" s="28">
        <f t="shared" si="26"/>
        <v>1218.1768409526417</v>
      </c>
      <c r="AV49" s="28">
        <f t="shared" si="27"/>
        <v>0</v>
      </c>
      <c r="AW49" s="28">
        <f t="shared" si="28"/>
        <v>0</v>
      </c>
      <c r="AX49" s="28">
        <f t="shared" si="29"/>
        <v>2214.4225880880686</v>
      </c>
    </row>
    <row r="50" spans="1:50" x14ac:dyDescent="0.35">
      <c r="A50" s="25" t="s">
        <v>113</v>
      </c>
      <c r="B50" s="25" t="s">
        <v>114</v>
      </c>
      <c r="C50" s="25" t="s">
        <v>155</v>
      </c>
      <c r="D50" s="25" t="s">
        <v>156</v>
      </c>
      <c r="E50" s="80">
        <v>4</v>
      </c>
      <c r="F50" s="32">
        <f t="shared" si="15"/>
        <v>2803.9576082280714</v>
      </c>
      <c r="G50" s="34">
        <f t="shared" si="16"/>
        <v>1597.5128074772206</v>
      </c>
      <c r="H50" s="28">
        <f t="shared" si="17"/>
        <v>506.43306871064874</v>
      </c>
      <c r="I50" s="28">
        <f t="shared" si="18"/>
        <v>700.01173204020188</v>
      </c>
      <c r="J50" s="49">
        <v>0</v>
      </c>
      <c r="K50" s="47">
        <v>0</v>
      </c>
      <c r="L50" s="47">
        <v>0</v>
      </c>
      <c r="M50" s="47">
        <v>0</v>
      </c>
      <c r="N50" s="47">
        <v>0</v>
      </c>
      <c r="O50" s="47">
        <v>0</v>
      </c>
      <c r="P50" s="47">
        <v>718.58746235970443</v>
      </c>
      <c r="Q50" s="47">
        <v>878.92534511751603</v>
      </c>
      <c r="R50" s="47">
        <v>0</v>
      </c>
      <c r="S50" s="48">
        <v>0</v>
      </c>
      <c r="T50" s="49">
        <v>0</v>
      </c>
      <c r="U50" s="47">
        <v>0</v>
      </c>
      <c r="V50" s="47">
        <v>0</v>
      </c>
      <c r="W50" s="47">
        <v>0</v>
      </c>
      <c r="X50" s="47">
        <v>0</v>
      </c>
      <c r="Y50" s="47">
        <v>0</v>
      </c>
      <c r="Z50" s="47">
        <v>227.79711391811034</v>
      </c>
      <c r="AA50" s="47">
        <v>278.63595479253843</v>
      </c>
      <c r="AB50" s="47">
        <v>0</v>
      </c>
      <c r="AC50" s="48">
        <v>0</v>
      </c>
      <c r="AD50" s="55">
        <v>0</v>
      </c>
      <c r="AE50" s="47">
        <v>0</v>
      </c>
      <c r="AF50" s="47">
        <v>0</v>
      </c>
      <c r="AG50" s="47">
        <v>0</v>
      </c>
      <c r="AH50" s="47">
        <v>0</v>
      </c>
      <c r="AI50" s="47">
        <v>0</v>
      </c>
      <c r="AJ50" s="47">
        <v>314.80974541472762</v>
      </c>
      <c r="AK50" s="47">
        <v>385.20198662547421</v>
      </c>
      <c r="AL50" s="47">
        <v>0</v>
      </c>
      <c r="AM50" s="47">
        <v>0</v>
      </c>
      <c r="AN50" s="28">
        <f t="shared" si="19"/>
        <v>0</v>
      </c>
      <c r="AO50" s="28">
        <f t="shared" si="20"/>
        <v>0</v>
      </c>
      <c r="AP50" s="28">
        <f t="shared" si="21"/>
        <v>0</v>
      </c>
      <c r="AQ50" s="28">
        <f t="shared" si="22"/>
        <v>0</v>
      </c>
      <c r="AR50" s="28">
        <f t="shared" si="23"/>
        <v>0</v>
      </c>
      <c r="AS50" s="28">
        <f t="shared" si="24"/>
        <v>0</v>
      </c>
      <c r="AT50" s="28">
        <f t="shared" si="25"/>
        <v>1261.1943216925424</v>
      </c>
      <c r="AU50" s="28">
        <f t="shared" si="26"/>
        <v>1542.7632865355286</v>
      </c>
      <c r="AV50" s="28">
        <f t="shared" si="27"/>
        <v>0</v>
      </c>
      <c r="AW50" s="28">
        <f t="shared" si="28"/>
        <v>0</v>
      </c>
      <c r="AX50" s="28">
        <f t="shared" si="29"/>
        <v>2803.957608228071</v>
      </c>
    </row>
    <row r="51" spans="1:50" x14ac:dyDescent="0.35">
      <c r="A51" s="25" t="s">
        <v>113</v>
      </c>
      <c r="B51" s="25" t="s">
        <v>114</v>
      </c>
      <c r="C51" s="25" t="s">
        <v>157</v>
      </c>
      <c r="D51" s="25" t="s">
        <v>158</v>
      </c>
      <c r="E51" s="80">
        <v>0</v>
      </c>
      <c r="F51" s="32">
        <f t="shared" si="15"/>
        <v>0</v>
      </c>
      <c r="G51" s="34">
        <f t="shared" si="16"/>
        <v>0</v>
      </c>
      <c r="H51" s="28">
        <f t="shared" si="17"/>
        <v>0</v>
      </c>
      <c r="I51" s="28">
        <f t="shared" si="18"/>
        <v>0</v>
      </c>
      <c r="J51" s="49">
        <v>0</v>
      </c>
      <c r="K51" s="47">
        <v>0</v>
      </c>
      <c r="L51" s="47">
        <v>0</v>
      </c>
      <c r="M51" s="47">
        <v>0</v>
      </c>
      <c r="N51" s="47">
        <v>0</v>
      </c>
      <c r="O51" s="47">
        <v>0</v>
      </c>
      <c r="P51" s="47">
        <v>0</v>
      </c>
      <c r="Q51" s="47">
        <v>0</v>
      </c>
      <c r="R51" s="47">
        <v>0</v>
      </c>
      <c r="S51" s="48">
        <v>0</v>
      </c>
      <c r="T51" s="49">
        <v>0</v>
      </c>
      <c r="U51" s="47">
        <v>0</v>
      </c>
      <c r="V51" s="47">
        <v>0</v>
      </c>
      <c r="W51" s="47">
        <v>0</v>
      </c>
      <c r="X51" s="47">
        <v>0</v>
      </c>
      <c r="Y51" s="47">
        <v>0</v>
      </c>
      <c r="Z51" s="47">
        <v>0</v>
      </c>
      <c r="AA51" s="47">
        <v>0</v>
      </c>
      <c r="AB51" s="47">
        <v>0</v>
      </c>
      <c r="AC51" s="48">
        <v>0</v>
      </c>
      <c r="AD51" s="55">
        <v>0</v>
      </c>
      <c r="AE51" s="47">
        <v>0</v>
      </c>
      <c r="AF51" s="47">
        <v>0</v>
      </c>
      <c r="AG51" s="47">
        <v>0</v>
      </c>
      <c r="AH51" s="47">
        <v>0</v>
      </c>
      <c r="AI51" s="47">
        <v>0</v>
      </c>
      <c r="AJ51" s="47">
        <v>0</v>
      </c>
      <c r="AK51" s="47">
        <v>0</v>
      </c>
      <c r="AL51" s="47">
        <v>0</v>
      </c>
      <c r="AM51" s="47">
        <v>0</v>
      </c>
      <c r="AN51" s="28">
        <f t="shared" si="19"/>
        <v>0</v>
      </c>
      <c r="AO51" s="28">
        <f t="shared" si="20"/>
        <v>0</v>
      </c>
      <c r="AP51" s="28">
        <f t="shared" si="21"/>
        <v>0</v>
      </c>
      <c r="AQ51" s="28">
        <f t="shared" si="22"/>
        <v>0</v>
      </c>
      <c r="AR51" s="28">
        <f t="shared" si="23"/>
        <v>0</v>
      </c>
      <c r="AS51" s="28">
        <f t="shared" si="24"/>
        <v>0</v>
      </c>
      <c r="AT51" s="28">
        <f t="shared" si="25"/>
        <v>0</v>
      </c>
      <c r="AU51" s="28">
        <f t="shared" si="26"/>
        <v>0</v>
      </c>
      <c r="AV51" s="28">
        <f t="shared" si="27"/>
        <v>0</v>
      </c>
      <c r="AW51" s="28">
        <f t="shared" si="28"/>
        <v>0</v>
      </c>
      <c r="AX51" s="28">
        <f t="shared" si="29"/>
        <v>0</v>
      </c>
    </row>
    <row r="52" spans="1:50" x14ac:dyDescent="0.35">
      <c r="A52" s="25" t="s">
        <v>113</v>
      </c>
      <c r="B52" s="25" t="s">
        <v>114</v>
      </c>
      <c r="C52" s="25" t="s">
        <v>159</v>
      </c>
      <c r="D52" s="25" t="s">
        <v>160</v>
      </c>
      <c r="E52" s="80">
        <v>4</v>
      </c>
      <c r="F52" s="32">
        <f t="shared" si="15"/>
        <v>147.62817253920457</v>
      </c>
      <c r="G52" s="34">
        <f t="shared" si="16"/>
        <v>84.079621446169483</v>
      </c>
      <c r="H52" s="28">
        <f t="shared" si="17"/>
        <v>26.397090454029957</v>
      </c>
      <c r="I52" s="28">
        <f t="shared" si="18"/>
        <v>37.151460639005123</v>
      </c>
      <c r="J52" s="49">
        <v>0</v>
      </c>
      <c r="K52" s="47">
        <v>0</v>
      </c>
      <c r="L52" s="47">
        <v>0</v>
      </c>
      <c r="M52" s="47">
        <v>0</v>
      </c>
      <c r="N52" s="47">
        <v>0</v>
      </c>
      <c r="O52" s="47">
        <v>0</v>
      </c>
      <c r="P52" s="47">
        <v>38.129130655821051</v>
      </c>
      <c r="Q52" s="47">
        <v>45.950490790348439</v>
      </c>
      <c r="R52" s="47">
        <v>0</v>
      </c>
      <c r="S52" s="48">
        <v>0</v>
      </c>
      <c r="T52" s="49">
        <v>0</v>
      </c>
      <c r="U52" s="47">
        <v>0</v>
      </c>
      <c r="V52" s="47">
        <v>0</v>
      </c>
      <c r="W52" s="47">
        <v>0</v>
      </c>
      <c r="X52" s="47">
        <v>0</v>
      </c>
      <c r="Y52" s="47">
        <v>0</v>
      </c>
      <c r="Z52" s="47">
        <v>11.732040201791092</v>
      </c>
      <c r="AA52" s="47">
        <v>14.665050252238865</v>
      </c>
      <c r="AB52" s="47">
        <v>0</v>
      </c>
      <c r="AC52" s="48">
        <v>0</v>
      </c>
      <c r="AD52" s="55">
        <v>0</v>
      </c>
      <c r="AE52" s="47">
        <v>0</v>
      </c>
      <c r="AF52" s="47">
        <v>0</v>
      </c>
      <c r="AG52" s="47">
        <v>0</v>
      </c>
      <c r="AH52" s="47">
        <v>0</v>
      </c>
      <c r="AI52" s="47">
        <v>0</v>
      </c>
      <c r="AJ52" s="47">
        <v>16.620390285870712</v>
      </c>
      <c r="AK52" s="47">
        <v>20.53107035313441</v>
      </c>
      <c r="AL52" s="47">
        <v>0</v>
      </c>
      <c r="AM52" s="47">
        <v>0</v>
      </c>
      <c r="AN52" s="28">
        <f t="shared" si="19"/>
        <v>0</v>
      </c>
      <c r="AO52" s="28">
        <f t="shared" si="20"/>
        <v>0</v>
      </c>
      <c r="AP52" s="28">
        <f t="shared" si="21"/>
        <v>0</v>
      </c>
      <c r="AQ52" s="28">
        <f t="shared" si="22"/>
        <v>0</v>
      </c>
      <c r="AR52" s="28">
        <f t="shared" si="23"/>
        <v>0</v>
      </c>
      <c r="AS52" s="28">
        <f t="shared" si="24"/>
        <v>0</v>
      </c>
      <c r="AT52" s="28">
        <f t="shared" si="25"/>
        <v>66.48156114348285</v>
      </c>
      <c r="AU52" s="28">
        <f t="shared" si="26"/>
        <v>81.14661139572172</v>
      </c>
      <c r="AV52" s="28">
        <f t="shared" si="27"/>
        <v>0</v>
      </c>
      <c r="AW52" s="28">
        <f t="shared" si="28"/>
        <v>0</v>
      </c>
      <c r="AX52" s="28">
        <f t="shared" si="29"/>
        <v>147.62817253920457</v>
      </c>
    </row>
    <row r="53" spans="1:50" x14ac:dyDescent="0.35">
      <c r="A53" s="25" t="s">
        <v>113</v>
      </c>
      <c r="B53" s="25" t="s">
        <v>114</v>
      </c>
      <c r="C53" s="25" t="s">
        <v>161</v>
      </c>
      <c r="D53" s="25" t="s">
        <v>162</v>
      </c>
      <c r="E53" s="80">
        <v>4</v>
      </c>
      <c r="F53" s="32">
        <f t="shared" si="15"/>
        <v>739.11853271283871</v>
      </c>
      <c r="G53" s="34">
        <f t="shared" si="16"/>
        <v>421.37577724766339</v>
      </c>
      <c r="H53" s="28">
        <f t="shared" si="17"/>
        <v>132.9631222869657</v>
      </c>
      <c r="I53" s="28">
        <f t="shared" si="18"/>
        <v>184.77963317820968</v>
      </c>
      <c r="J53" s="49">
        <v>0</v>
      </c>
      <c r="K53" s="47">
        <v>0</v>
      </c>
      <c r="L53" s="47">
        <v>0</v>
      </c>
      <c r="M53" s="47">
        <v>0</v>
      </c>
      <c r="N53" s="47">
        <v>0</v>
      </c>
      <c r="O53" s="47">
        <v>0</v>
      </c>
      <c r="P53" s="47">
        <v>189.66798326228931</v>
      </c>
      <c r="Q53" s="47">
        <v>231.70779398537408</v>
      </c>
      <c r="R53" s="47">
        <v>0</v>
      </c>
      <c r="S53" s="48">
        <v>0</v>
      </c>
      <c r="T53" s="49">
        <v>0</v>
      </c>
      <c r="U53" s="47">
        <v>0</v>
      </c>
      <c r="V53" s="47">
        <v>0</v>
      </c>
      <c r="W53" s="47">
        <v>0</v>
      </c>
      <c r="X53" s="47">
        <v>0</v>
      </c>
      <c r="Y53" s="47">
        <v>0</v>
      </c>
      <c r="Z53" s="47">
        <v>59.637871025771382</v>
      </c>
      <c r="AA53" s="47">
        <v>73.325251261194325</v>
      </c>
      <c r="AB53" s="47">
        <v>0</v>
      </c>
      <c r="AC53" s="48">
        <v>0</v>
      </c>
      <c r="AD53" s="55">
        <v>0</v>
      </c>
      <c r="AE53" s="47">
        <v>0</v>
      </c>
      <c r="AF53" s="47">
        <v>0</v>
      </c>
      <c r="AG53" s="47">
        <v>0</v>
      </c>
      <c r="AH53" s="47">
        <v>0</v>
      </c>
      <c r="AI53" s="47">
        <v>0</v>
      </c>
      <c r="AJ53" s="47">
        <v>83.101951429353562</v>
      </c>
      <c r="AK53" s="47">
        <v>101.67768174885613</v>
      </c>
      <c r="AL53" s="47">
        <v>0</v>
      </c>
      <c r="AM53" s="47">
        <v>0</v>
      </c>
      <c r="AN53" s="28">
        <f t="shared" si="19"/>
        <v>0</v>
      </c>
      <c r="AO53" s="28">
        <f t="shared" si="20"/>
        <v>0</v>
      </c>
      <c r="AP53" s="28">
        <f t="shared" si="21"/>
        <v>0</v>
      </c>
      <c r="AQ53" s="28">
        <f t="shared" si="22"/>
        <v>0</v>
      </c>
      <c r="AR53" s="28">
        <f t="shared" si="23"/>
        <v>0</v>
      </c>
      <c r="AS53" s="28">
        <f t="shared" si="24"/>
        <v>0</v>
      </c>
      <c r="AT53" s="28">
        <f t="shared" si="25"/>
        <v>332.40780571741425</v>
      </c>
      <c r="AU53" s="28">
        <f t="shared" si="26"/>
        <v>406.71072699542452</v>
      </c>
      <c r="AV53" s="28">
        <f t="shared" si="27"/>
        <v>0</v>
      </c>
      <c r="AW53" s="28">
        <f t="shared" si="28"/>
        <v>0</v>
      </c>
      <c r="AX53" s="28">
        <f t="shared" si="29"/>
        <v>739.11853271283871</v>
      </c>
    </row>
    <row r="54" spans="1:50" x14ac:dyDescent="0.35">
      <c r="A54" s="25" t="s">
        <v>113</v>
      </c>
      <c r="B54" s="25" t="s">
        <v>114</v>
      </c>
      <c r="C54" s="25" t="s">
        <v>163</v>
      </c>
      <c r="D54" s="25" t="s">
        <v>164</v>
      </c>
      <c r="E54" s="80">
        <v>3</v>
      </c>
      <c r="F54" s="32">
        <f t="shared" si="15"/>
        <v>2950.6081107504597</v>
      </c>
      <c r="G54" s="34">
        <f t="shared" si="16"/>
        <v>1681.5924289233899</v>
      </c>
      <c r="H54" s="28">
        <f t="shared" si="17"/>
        <v>532.83015916467866</v>
      </c>
      <c r="I54" s="28">
        <f t="shared" si="18"/>
        <v>736.18552266239101</v>
      </c>
      <c r="J54" s="49">
        <v>0</v>
      </c>
      <c r="K54" s="47">
        <v>0</v>
      </c>
      <c r="L54" s="47">
        <v>0</v>
      </c>
      <c r="M54" s="47">
        <v>0</v>
      </c>
      <c r="N54" s="47">
        <v>0</v>
      </c>
      <c r="O54" s="47">
        <v>0</v>
      </c>
      <c r="P54" s="47">
        <v>756.7165930155254</v>
      </c>
      <c r="Q54" s="47">
        <v>924.87583590786448</v>
      </c>
      <c r="R54" s="47">
        <v>0</v>
      </c>
      <c r="S54" s="48">
        <v>0</v>
      </c>
      <c r="T54" s="49">
        <v>0</v>
      </c>
      <c r="U54" s="47">
        <v>0</v>
      </c>
      <c r="V54" s="47">
        <v>0</v>
      </c>
      <c r="W54" s="47">
        <v>0</v>
      </c>
      <c r="X54" s="47">
        <v>0</v>
      </c>
      <c r="Y54" s="47">
        <v>0</v>
      </c>
      <c r="Z54" s="47">
        <v>239.52915411990142</v>
      </c>
      <c r="AA54" s="47">
        <v>293.3010050447773</v>
      </c>
      <c r="AB54" s="47">
        <v>0</v>
      </c>
      <c r="AC54" s="48">
        <v>0</v>
      </c>
      <c r="AD54" s="55">
        <v>0</v>
      </c>
      <c r="AE54" s="47">
        <v>0</v>
      </c>
      <c r="AF54" s="47">
        <v>0</v>
      </c>
      <c r="AG54" s="47">
        <v>0</v>
      </c>
      <c r="AH54" s="47">
        <v>0</v>
      </c>
      <c r="AI54" s="47">
        <v>0</v>
      </c>
      <c r="AJ54" s="47">
        <v>331.43013570059833</v>
      </c>
      <c r="AK54" s="47">
        <v>404.75538696179268</v>
      </c>
      <c r="AL54" s="47">
        <v>0</v>
      </c>
      <c r="AM54" s="47">
        <v>0</v>
      </c>
      <c r="AN54" s="28">
        <f t="shared" si="19"/>
        <v>0</v>
      </c>
      <c r="AO54" s="28">
        <f t="shared" si="20"/>
        <v>0</v>
      </c>
      <c r="AP54" s="28">
        <f t="shared" si="21"/>
        <v>0</v>
      </c>
      <c r="AQ54" s="28">
        <f t="shared" si="22"/>
        <v>0</v>
      </c>
      <c r="AR54" s="28">
        <f t="shared" si="23"/>
        <v>0</v>
      </c>
      <c r="AS54" s="28">
        <f t="shared" si="24"/>
        <v>0</v>
      </c>
      <c r="AT54" s="28">
        <f t="shared" si="25"/>
        <v>1327.6758828360253</v>
      </c>
      <c r="AU54" s="28">
        <f t="shared" si="26"/>
        <v>1622.9322279144344</v>
      </c>
      <c r="AV54" s="28">
        <f t="shared" si="27"/>
        <v>0</v>
      </c>
      <c r="AW54" s="28">
        <f t="shared" si="28"/>
        <v>0</v>
      </c>
      <c r="AX54" s="28">
        <f t="shared" si="29"/>
        <v>2950.6081107504597</v>
      </c>
    </row>
    <row r="55" spans="1:50" x14ac:dyDescent="0.35">
      <c r="A55" s="25" t="s">
        <v>113</v>
      </c>
      <c r="B55" s="25" t="s">
        <v>114</v>
      </c>
      <c r="C55" s="25" t="s">
        <v>165</v>
      </c>
      <c r="D55" s="25" t="s">
        <v>166</v>
      </c>
      <c r="E55" s="80">
        <v>2</v>
      </c>
      <c r="F55" s="32">
        <f t="shared" si="15"/>
        <v>295.25634507840914</v>
      </c>
      <c r="G55" s="34">
        <f t="shared" si="16"/>
        <v>168.15924289233899</v>
      </c>
      <c r="H55" s="28">
        <f t="shared" si="17"/>
        <v>53.771850924875835</v>
      </c>
      <c r="I55" s="28">
        <f t="shared" si="18"/>
        <v>73.325251261194325</v>
      </c>
      <c r="J55" s="49">
        <v>0</v>
      </c>
      <c r="K55" s="47">
        <v>0</v>
      </c>
      <c r="L55" s="47">
        <v>0</v>
      </c>
      <c r="M55" s="47">
        <v>0</v>
      </c>
      <c r="N55" s="47">
        <v>0</v>
      </c>
      <c r="O55" s="47">
        <v>0</v>
      </c>
      <c r="P55" s="47">
        <v>75.280591294826181</v>
      </c>
      <c r="Q55" s="47">
        <v>92.878651597512814</v>
      </c>
      <c r="R55" s="47">
        <v>0</v>
      </c>
      <c r="S55" s="48">
        <v>0</v>
      </c>
      <c r="T55" s="49">
        <v>0</v>
      </c>
      <c r="U55" s="47">
        <v>0</v>
      </c>
      <c r="V55" s="47">
        <v>0</v>
      </c>
      <c r="W55" s="47">
        <v>0</v>
      </c>
      <c r="X55" s="47">
        <v>0</v>
      </c>
      <c r="Y55" s="47">
        <v>0</v>
      </c>
      <c r="Z55" s="47">
        <v>24.441750420398105</v>
      </c>
      <c r="AA55" s="47">
        <v>29.330100504477731</v>
      </c>
      <c r="AB55" s="47">
        <v>0</v>
      </c>
      <c r="AC55" s="48">
        <v>0</v>
      </c>
      <c r="AD55" s="55">
        <v>0</v>
      </c>
      <c r="AE55" s="47">
        <v>0</v>
      </c>
      <c r="AF55" s="47">
        <v>0</v>
      </c>
      <c r="AG55" s="47">
        <v>0</v>
      </c>
      <c r="AH55" s="47">
        <v>0</v>
      </c>
      <c r="AI55" s="47">
        <v>0</v>
      </c>
      <c r="AJ55" s="47">
        <v>33.240780571741425</v>
      </c>
      <c r="AK55" s="47">
        <v>40.084470689452893</v>
      </c>
      <c r="AL55" s="47">
        <v>0</v>
      </c>
      <c r="AM55" s="47">
        <v>0</v>
      </c>
      <c r="AN55" s="28">
        <f t="shared" si="19"/>
        <v>0</v>
      </c>
      <c r="AO55" s="28">
        <f t="shared" si="20"/>
        <v>0</v>
      </c>
      <c r="AP55" s="28">
        <f t="shared" si="21"/>
        <v>0</v>
      </c>
      <c r="AQ55" s="28">
        <f t="shared" si="22"/>
        <v>0</v>
      </c>
      <c r="AR55" s="28">
        <f t="shared" si="23"/>
        <v>0</v>
      </c>
      <c r="AS55" s="28">
        <f t="shared" si="24"/>
        <v>0</v>
      </c>
      <c r="AT55" s="28">
        <f t="shared" si="25"/>
        <v>132.9631222869657</v>
      </c>
      <c r="AU55" s="28">
        <f t="shared" si="26"/>
        <v>162.29322279144344</v>
      </c>
      <c r="AV55" s="28">
        <f t="shared" si="27"/>
        <v>0</v>
      </c>
      <c r="AW55" s="28">
        <f t="shared" si="28"/>
        <v>0</v>
      </c>
      <c r="AX55" s="28">
        <f t="shared" si="29"/>
        <v>295.25634507840914</v>
      </c>
    </row>
    <row r="56" spans="1:50" x14ac:dyDescent="0.35">
      <c r="A56" s="25" t="s">
        <v>113</v>
      </c>
      <c r="B56" s="25" t="s">
        <v>114</v>
      </c>
      <c r="C56" s="25" t="s">
        <v>167</v>
      </c>
      <c r="D56" s="25" t="s">
        <v>168</v>
      </c>
      <c r="E56" s="80">
        <v>2</v>
      </c>
      <c r="F56" s="32">
        <f t="shared" si="15"/>
        <v>147.62817253920457</v>
      </c>
      <c r="G56" s="34">
        <f t="shared" si="16"/>
        <v>84.079621446169483</v>
      </c>
      <c r="H56" s="28">
        <f t="shared" si="17"/>
        <v>26.397090454029957</v>
      </c>
      <c r="I56" s="28">
        <f t="shared" si="18"/>
        <v>37.151460639005123</v>
      </c>
      <c r="J56" s="49">
        <v>0</v>
      </c>
      <c r="K56" s="47">
        <v>0</v>
      </c>
      <c r="L56" s="47">
        <v>0</v>
      </c>
      <c r="M56" s="47">
        <v>0</v>
      </c>
      <c r="N56" s="47">
        <v>0</v>
      </c>
      <c r="O56" s="47">
        <v>0</v>
      </c>
      <c r="P56" s="47">
        <v>38.129130655821051</v>
      </c>
      <c r="Q56" s="47">
        <v>45.950490790348439</v>
      </c>
      <c r="R56" s="47">
        <v>0</v>
      </c>
      <c r="S56" s="48">
        <v>0</v>
      </c>
      <c r="T56" s="49">
        <v>0</v>
      </c>
      <c r="U56" s="47">
        <v>0</v>
      </c>
      <c r="V56" s="47">
        <v>0</v>
      </c>
      <c r="W56" s="47">
        <v>0</v>
      </c>
      <c r="X56" s="47">
        <v>0</v>
      </c>
      <c r="Y56" s="47">
        <v>0</v>
      </c>
      <c r="Z56" s="47">
        <v>11.732040201791092</v>
      </c>
      <c r="AA56" s="47">
        <v>14.665050252238865</v>
      </c>
      <c r="AB56" s="47">
        <v>0</v>
      </c>
      <c r="AC56" s="48">
        <v>0</v>
      </c>
      <c r="AD56" s="55">
        <v>0</v>
      </c>
      <c r="AE56" s="47">
        <v>0</v>
      </c>
      <c r="AF56" s="47">
        <v>0</v>
      </c>
      <c r="AG56" s="47">
        <v>0</v>
      </c>
      <c r="AH56" s="47">
        <v>0</v>
      </c>
      <c r="AI56" s="47">
        <v>0</v>
      </c>
      <c r="AJ56" s="47">
        <v>16.620390285870712</v>
      </c>
      <c r="AK56" s="47">
        <v>20.53107035313441</v>
      </c>
      <c r="AL56" s="47">
        <v>0</v>
      </c>
      <c r="AM56" s="47">
        <v>0</v>
      </c>
      <c r="AN56" s="28">
        <f t="shared" si="19"/>
        <v>0</v>
      </c>
      <c r="AO56" s="28">
        <f t="shared" si="20"/>
        <v>0</v>
      </c>
      <c r="AP56" s="28">
        <f t="shared" si="21"/>
        <v>0</v>
      </c>
      <c r="AQ56" s="28">
        <f t="shared" si="22"/>
        <v>0</v>
      </c>
      <c r="AR56" s="28">
        <f t="shared" si="23"/>
        <v>0</v>
      </c>
      <c r="AS56" s="28">
        <f t="shared" si="24"/>
        <v>0</v>
      </c>
      <c r="AT56" s="28">
        <f t="shared" si="25"/>
        <v>66.48156114348285</v>
      </c>
      <c r="AU56" s="28">
        <f t="shared" si="26"/>
        <v>81.14661139572172</v>
      </c>
      <c r="AV56" s="28">
        <f t="shared" si="27"/>
        <v>0</v>
      </c>
      <c r="AW56" s="28">
        <f t="shared" si="28"/>
        <v>0</v>
      </c>
      <c r="AX56" s="28">
        <f t="shared" si="29"/>
        <v>147.62817253920457</v>
      </c>
    </row>
    <row r="57" spans="1:50" x14ac:dyDescent="0.35">
      <c r="A57" s="25" t="s">
        <v>169</v>
      </c>
      <c r="B57" s="25" t="s">
        <v>170</v>
      </c>
      <c r="C57" s="25" t="s">
        <v>171</v>
      </c>
      <c r="D57" s="25" t="s">
        <v>172</v>
      </c>
      <c r="E57" s="80">
        <v>2</v>
      </c>
      <c r="F57" s="32">
        <f t="shared" si="15"/>
        <v>2361.0730906104573</v>
      </c>
      <c r="G57" s="34">
        <f t="shared" si="16"/>
        <v>437.99616753353411</v>
      </c>
      <c r="H57" s="28">
        <f t="shared" si="17"/>
        <v>543.58452934965385</v>
      </c>
      <c r="I57" s="28">
        <f t="shared" si="18"/>
        <v>1379.4923937272692</v>
      </c>
      <c r="J57" s="49">
        <v>0</v>
      </c>
      <c r="K57" s="47">
        <v>0</v>
      </c>
      <c r="L57" s="47">
        <v>0</v>
      </c>
      <c r="M57" s="47">
        <v>0</v>
      </c>
      <c r="N57" s="47">
        <v>0</v>
      </c>
      <c r="O57" s="47">
        <v>0</v>
      </c>
      <c r="P57" s="47">
        <v>197.48934339681671</v>
      </c>
      <c r="Q57" s="47">
        <v>240.5068241367174</v>
      </c>
      <c r="R57" s="47">
        <v>0</v>
      </c>
      <c r="S57" s="48">
        <v>0</v>
      </c>
      <c r="T57" s="49">
        <v>0</v>
      </c>
      <c r="U57" s="47">
        <v>0</v>
      </c>
      <c r="V57" s="47">
        <v>0</v>
      </c>
      <c r="W57" s="47">
        <v>0</v>
      </c>
      <c r="X57" s="47">
        <v>0</v>
      </c>
      <c r="Y57" s="47">
        <v>0</v>
      </c>
      <c r="Z57" s="47">
        <v>244.41750420398108</v>
      </c>
      <c r="AA57" s="47">
        <v>299.16702514567282</v>
      </c>
      <c r="AB57" s="47">
        <v>0</v>
      </c>
      <c r="AC57" s="48">
        <v>0</v>
      </c>
      <c r="AD57" s="55">
        <v>0</v>
      </c>
      <c r="AE57" s="47">
        <v>0</v>
      </c>
      <c r="AF57" s="47">
        <v>0</v>
      </c>
      <c r="AG57" s="47">
        <v>0</v>
      </c>
      <c r="AH57" s="47">
        <v>0</v>
      </c>
      <c r="AI57" s="47">
        <v>0</v>
      </c>
      <c r="AJ57" s="47">
        <v>620.820460678112</v>
      </c>
      <c r="AK57" s="47">
        <v>758.67193304915725</v>
      </c>
      <c r="AL57" s="47">
        <v>0</v>
      </c>
      <c r="AM57" s="47">
        <v>0</v>
      </c>
      <c r="AN57" s="28">
        <f t="shared" si="19"/>
        <v>0</v>
      </c>
      <c r="AO57" s="28">
        <f t="shared" si="20"/>
        <v>0</v>
      </c>
      <c r="AP57" s="28">
        <f t="shared" si="21"/>
        <v>0</v>
      </c>
      <c r="AQ57" s="28">
        <f t="shared" si="22"/>
        <v>0</v>
      </c>
      <c r="AR57" s="28">
        <f t="shared" si="23"/>
        <v>0</v>
      </c>
      <c r="AS57" s="28">
        <f t="shared" si="24"/>
        <v>0</v>
      </c>
      <c r="AT57" s="28">
        <f t="shared" si="25"/>
        <v>1062.7273082789097</v>
      </c>
      <c r="AU57" s="28">
        <f t="shared" si="26"/>
        <v>1298.3457823315475</v>
      </c>
      <c r="AV57" s="28">
        <f t="shared" si="27"/>
        <v>0</v>
      </c>
      <c r="AW57" s="28">
        <f t="shared" si="28"/>
        <v>0</v>
      </c>
      <c r="AX57" s="28">
        <f t="shared" si="29"/>
        <v>2361.0730906104573</v>
      </c>
    </row>
    <row r="58" spans="1:50" x14ac:dyDescent="0.35">
      <c r="A58" s="25" t="s">
        <v>169</v>
      </c>
      <c r="B58" s="25" t="s">
        <v>170</v>
      </c>
      <c r="C58" s="25" t="s">
        <v>173</v>
      </c>
      <c r="D58" s="25" t="s">
        <v>174</v>
      </c>
      <c r="E58" s="80">
        <v>2</v>
      </c>
      <c r="F58" s="32">
        <f t="shared" si="15"/>
        <v>0</v>
      </c>
      <c r="G58" s="34">
        <f t="shared" si="16"/>
        <v>0</v>
      </c>
      <c r="H58" s="28">
        <f t="shared" si="17"/>
        <v>0</v>
      </c>
      <c r="I58" s="28">
        <f t="shared" si="18"/>
        <v>0</v>
      </c>
      <c r="J58" s="49">
        <v>0</v>
      </c>
      <c r="K58" s="47">
        <v>0</v>
      </c>
      <c r="L58" s="47">
        <v>0</v>
      </c>
      <c r="M58" s="47">
        <v>0</v>
      </c>
      <c r="N58" s="47">
        <v>0</v>
      </c>
      <c r="O58" s="47">
        <v>0</v>
      </c>
      <c r="P58" s="47">
        <v>0</v>
      </c>
      <c r="Q58" s="47">
        <v>0</v>
      </c>
      <c r="R58" s="47">
        <v>0</v>
      </c>
      <c r="S58" s="48">
        <v>0</v>
      </c>
      <c r="T58" s="49">
        <v>0</v>
      </c>
      <c r="U58" s="47">
        <v>0</v>
      </c>
      <c r="V58" s="47">
        <v>0</v>
      </c>
      <c r="W58" s="47">
        <v>0</v>
      </c>
      <c r="X58" s="47">
        <v>0</v>
      </c>
      <c r="Y58" s="47">
        <v>0</v>
      </c>
      <c r="Z58" s="47">
        <v>0</v>
      </c>
      <c r="AA58" s="47">
        <v>0</v>
      </c>
      <c r="AB58" s="47">
        <v>0</v>
      </c>
      <c r="AC58" s="48">
        <v>0</v>
      </c>
      <c r="AD58" s="55">
        <v>0</v>
      </c>
      <c r="AE58" s="47">
        <v>0</v>
      </c>
      <c r="AF58" s="47">
        <v>0</v>
      </c>
      <c r="AG58" s="47">
        <v>0</v>
      </c>
      <c r="AH58" s="47">
        <v>0</v>
      </c>
      <c r="AI58" s="47">
        <v>0</v>
      </c>
      <c r="AJ58" s="47">
        <v>0</v>
      </c>
      <c r="AK58" s="47">
        <v>0</v>
      </c>
      <c r="AL58" s="47">
        <v>0</v>
      </c>
      <c r="AM58" s="47">
        <v>0</v>
      </c>
      <c r="AN58" s="28">
        <f t="shared" si="19"/>
        <v>0</v>
      </c>
      <c r="AO58" s="28">
        <f t="shared" si="20"/>
        <v>0</v>
      </c>
      <c r="AP58" s="28">
        <f t="shared" si="21"/>
        <v>0</v>
      </c>
      <c r="AQ58" s="28">
        <f t="shared" si="22"/>
        <v>0</v>
      </c>
      <c r="AR58" s="28">
        <f t="shared" si="23"/>
        <v>0</v>
      </c>
      <c r="AS58" s="28">
        <f t="shared" si="24"/>
        <v>0</v>
      </c>
      <c r="AT58" s="28">
        <f t="shared" si="25"/>
        <v>0</v>
      </c>
      <c r="AU58" s="28">
        <f t="shared" si="26"/>
        <v>0</v>
      </c>
      <c r="AV58" s="28">
        <f t="shared" si="27"/>
        <v>0</v>
      </c>
      <c r="AW58" s="28">
        <f t="shared" si="28"/>
        <v>0</v>
      </c>
      <c r="AX58" s="28">
        <f t="shared" si="29"/>
        <v>0</v>
      </c>
    </row>
    <row r="59" spans="1:50" x14ac:dyDescent="0.35">
      <c r="A59" s="25" t="s">
        <v>169</v>
      </c>
      <c r="B59" s="25" t="s">
        <v>170</v>
      </c>
      <c r="C59" s="25" t="s">
        <v>175</v>
      </c>
      <c r="D59" s="25" t="s">
        <v>176</v>
      </c>
      <c r="E59" s="80">
        <v>4</v>
      </c>
      <c r="F59" s="32">
        <f t="shared" si="15"/>
        <v>2509.6789331664777</v>
      </c>
      <c r="G59" s="34">
        <f t="shared" si="16"/>
        <v>465.37092800437995</v>
      </c>
      <c r="H59" s="28">
        <f t="shared" si="17"/>
        <v>577.80297993821114</v>
      </c>
      <c r="I59" s="28">
        <f t="shared" si="18"/>
        <v>1466.5050252238864</v>
      </c>
      <c r="J59" s="49">
        <v>0</v>
      </c>
      <c r="K59" s="47">
        <v>0</v>
      </c>
      <c r="L59" s="47">
        <v>0</v>
      </c>
      <c r="M59" s="47">
        <v>0</v>
      </c>
      <c r="N59" s="47">
        <v>0</v>
      </c>
      <c r="O59" s="47">
        <v>0</v>
      </c>
      <c r="P59" s="47">
        <v>209.22138359860779</v>
      </c>
      <c r="Q59" s="47">
        <v>256.14954440577213</v>
      </c>
      <c r="R59" s="47">
        <v>0</v>
      </c>
      <c r="S59" s="48">
        <v>0</v>
      </c>
      <c r="T59" s="49">
        <v>0</v>
      </c>
      <c r="U59" s="47">
        <v>0</v>
      </c>
      <c r="V59" s="47">
        <v>0</v>
      </c>
      <c r="W59" s="47">
        <v>0</v>
      </c>
      <c r="X59" s="47">
        <v>0</v>
      </c>
      <c r="Y59" s="47">
        <v>0</v>
      </c>
      <c r="Z59" s="47">
        <v>260.06022447303582</v>
      </c>
      <c r="AA59" s="47">
        <v>317.74275546517538</v>
      </c>
      <c r="AB59" s="47">
        <v>0</v>
      </c>
      <c r="AC59" s="48">
        <v>0</v>
      </c>
      <c r="AD59" s="55">
        <v>0</v>
      </c>
      <c r="AE59" s="47">
        <v>0</v>
      </c>
      <c r="AF59" s="47">
        <v>0</v>
      </c>
      <c r="AG59" s="47">
        <v>0</v>
      </c>
      <c r="AH59" s="47">
        <v>0</v>
      </c>
      <c r="AI59" s="47">
        <v>0</v>
      </c>
      <c r="AJ59" s="47">
        <v>659.92726135074895</v>
      </c>
      <c r="AK59" s="47">
        <v>806.57776387313743</v>
      </c>
      <c r="AL59" s="47">
        <v>0</v>
      </c>
      <c r="AM59" s="47">
        <v>0</v>
      </c>
      <c r="AN59" s="28">
        <f t="shared" si="19"/>
        <v>0</v>
      </c>
      <c r="AO59" s="28">
        <f t="shared" si="20"/>
        <v>0</v>
      </c>
      <c r="AP59" s="28">
        <f t="shared" si="21"/>
        <v>0</v>
      </c>
      <c r="AQ59" s="28">
        <f t="shared" si="22"/>
        <v>0</v>
      </c>
      <c r="AR59" s="28">
        <f t="shared" si="23"/>
        <v>0</v>
      </c>
      <c r="AS59" s="28">
        <f t="shared" si="24"/>
        <v>0</v>
      </c>
      <c r="AT59" s="28">
        <f t="shared" si="25"/>
        <v>1129.2088694223926</v>
      </c>
      <c r="AU59" s="28">
        <f t="shared" si="26"/>
        <v>1380.4700637440849</v>
      </c>
      <c r="AV59" s="28">
        <f t="shared" si="27"/>
        <v>0</v>
      </c>
      <c r="AW59" s="28">
        <f t="shared" si="28"/>
        <v>0</v>
      </c>
      <c r="AX59" s="28">
        <f t="shared" si="29"/>
        <v>2509.6789331664777</v>
      </c>
    </row>
    <row r="60" spans="1:50" x14ac:dyDescent="0.35">
      <c r="A60" s="25" t="s">
        <v>169</v>
      </c>
      <c r="B60" s="25" t="s">
        <v>170</v>
      </c>
      <c r="C60" s="25" t="s">
        <v>177</v>
      </c>
      <c r="D60" s="25" t="s">
        <v>178</v>
      </c>
      <c r="E60" s="80">
        <v>3</v>
      </c>
      <c r="F60" s="32">
        <f t="shared" si="15"/>
        <v>0</v>
      </c>
      <c r="G60" s="34">
        <f t="shared" si="16"/>
        <v>0</v>
      </c>
      <c r="H60" s="28">
        <f t="shared" si="17"/>
        <v>0</v>
      </c>
      <c r="I60" s="28">
        <f t="shared" si="18"/>
        <v>0</v>
      </c>
      <c r="J60" s="49">
        <v>0</v>
      </c>
      <c r="K60" s="47">
        <v>0</v>
      </c>
      <c r="L60" s="47">
        <v>0</v>
      </c>
      <c r="M60" s="47">
        <v>0</v>
      </c>
      <c r="N60" s="47">
        <v>0</v>
      </c>
      <c r="O60" s="47">
        <v>0</v>
      </c>
      <c r="P60" s="47">
        <v>0</v>
      </c>
      <c r="Q60" s="47">
        <v>0</v>
      </c>
      <c r="R60" s="47">
        <v>0</v>
      </c>
      <c r="S60" s="48">
        <v>0</v>
      </c>
      <c r="T60" s="49">
        <v>0</v>
      </c>
      <c r="U60" s="47">
        <v>0</v>
      </c>
      <c r="V60" s="47">
        <v>0</v>
      </c>
      <c r="W60" s="47">
        <v>0</v>
      </c>
      <c r="X60" s="47">
        <v>0</v>
      </c>
      <c r="Y60" s="47">
        <v>0</v>
      </c>
      <c r="Z60" s="47">
        <v>0</v>
      </c>
      <c r="AA60" s="47">
        <v>0</v>
      </c>
      <c r="AB60" s="47">
        <v>0</v>
      </c>
      <c r="AC60" s="48">
        <v>0</v>
      </c>
      <c r="AD60" s="55">
        <v>0</v>
      </c>
      <c r="AE60" s="47">
        <v>0</v>
      </c>
      <c r="AF60" s="47">
        <v>0</v>
      </c>
      <c r="AG60" s="47">
        <v>0</v>
      </c>
      <c r="AH60" s="47">
        <v>0</v>
      </c>
      <c r="AI60" s="47">
        <v>0</v>
      </c>
      <c r="AJ60" s="47">
        <v>0</v>
      </c>
      <c r="AK60" s="47">
        <v>0</v>
      </c>
      <c r="AL60" s="47">
        <v>0</v>
      </c>
      <c r="AM60" s="47">
        <v>0</v>
      </c>
      <c r="AN60" s="28">
        <f t="shared" si="19"/>
        <v>0</v>
      </c>
      <c r="AO60" s="28">
        <f t="shared" si="20"/>
        <v>0</v>
      </c>
      <c r="AP60" s="28">
        <f t="shared" si="21"/>
        <v>0</v>
      </c>
      <c r="AQ60" s="28">
        <f t="shared" si="22"/>
        <v>0</v>
      </c>
      <c r="AR60" s="28">
        <f t="shared" si="23"/>
        <v>0</v>
      </c>
      <c r="AS60" s="28">
        <f t="shared" si="24"/>
        <v>0</v>
      </c>
      <c r="AT60" s="28">
        <f t="shared" si="25"/>
        <v>0</v>
      </c>
      <c r="AU60" s="28">
        <f t="shared" si="26"/>
        <v>0</v>
      </c>
      <c r="AV60" s="28">
        <f t="shared" si="27"/>
        <v>0</v>
      </c>
      <c r="AW60" s="28">
        <f t="shared" si="28"/>
        <v>0</v>
      </c>
      <c r="AX60" s="28">
        <f t="shared" si="29"/>
        <v>0</v>
      </c>
    </row>
    <row r="61" spans="1:50" x14ac:dyDescent="0.35">
      <c r="A61" s="25" t="s">
        <v>169</v>
      </c>
      <c r="B61" s="25" t="s">
        <v>170</v>
      </c>
      <c r="C61" s="25" t="s">
        <v>179</v>
      </c>
      <c r="D61" s="25" t="s">
        <v>180</v>
      </c>
      <c r="E61" s="80">
        <v>2</v>
      </c>
      <c r="F61" s="32">
        <f t="shared" si="15"/>
        <v>0</v>
      </c>
      <c r="G61" s="34">
        <f t="shared" si="16"/>
        <v>0</v>
      </c>
      <c r="H61" s="28">
        <f t="shared" si="17"/>
        <v>0</v>
      </c>
      <c r="I61" s="28">
        <f t="shared" si="18"/>
        <v>0</v>
      </c>
      <c r="J61" s="49">
        <v>0</v>
      </c>
      <c r="K61" s="47">
        <v>0</v>
      </c>
      <c r="L61" s="47">
        <v>0</v>
      </c>
      <c r="M61" s="47">
        <v>0</v>
      </c>
      <c r="N61" s="47">
        <v>0</v>
      </c>
      <c r="O61" s="47">
        <v>0</v>
      </c>
      <c r="P61" s="47">
        <v>0</v>
      </c>
      <c r="Q61" s="47">
        <v>0</v>
      </c>
      <c r="R61" s="47">
        <v>0</v>
      </c>
      <c r="S61" s="48">
        <v>0</v>
      </c>
      <c r="T61" s="49">
        <v>0</v>
      </c>
      <c r="U61" s="47">
        <v>0</v>
      </c>
      <c r="V61" s="47">
        <v>0</v>
      </c>
      <c r="W61" s="47">
        <v>0</v>
      </c>
      <c r="X61" s="47">
        <v>0</v>
      </c>
      <c r="Y61" s="47">
        <v>0</v>
      </c>
      <c r="Z61" s="47">
        <v>0</v>
      </c>
      <c r="AA61" s="47">
        <v>0</v>
      </c>
      <c r="AB61" s="47">
        <v>0</v>
      </c>
      <c r="AC61" s="48">
        <v>0</v>
      </c>
      <c r="AD61" s="55">
        <v>0</v>
      </c>
      <c r="AE61" s="47">
        <v>0</v>
      </c>
      <c r="AF61" s="47">
        <v>0</v>
      </c>
      <c r="AG61" s="47">
        <v>0</v>
      </c>
      <c r="AH61" s="47">
        <v>0</v>
      </c>
      <c r="AI61" s="47">
        <v>0</v>
      </c>
      <c r="AJ61" s="47">
        <v>0</v>
      </c>
      <c r="AK61" s="47">
        <v>0</v>
      </c>
      <c r="AL61" s="47">
        <v>0</v>
      </c>
      <c r="AM61" s="47">
        <v>0</v>
      </c>
      <c r="AN61" s="28">
        <f t="shared" si="19"/>
        <v>0</v>
      </c>
      <c r="AO61" s="28">
        <f t="shared" si="20"/>
        <v>0</v>
      </c>
      <c r="AP61" s="28">
        <f t="shared" si="21"/>
        <v>0</v>
      </c>
      <c r="AQ61" s="28">
        <f t="shared" si="22"/>
        <v>0</v>
      </c>
      <c r="AR61" s="28">
        <f t="shared" si="23"/>
        <v>0</v>
      </c>
      <c r="AS61" s="28">
        <f t="shared" si="24"/>
        <v>0</v>
      </c>
      <c r="AT61" s="28">
        <f t="shared" si="25"/>
        <v>0</v>
      </c>
      <c r="AU61" s="28">
        <f t="shared" si="26"/>
        <v>0</v>
      </c>
      <c r="AV61" s="28">
        <f t="shared" si="27"/>
        <v>0</v>
      </c>
      <c r="AW61" s="28">
        <f t="shared" si="28"/>
        <v>0</v>
      </c>
      <c r="AX61" s="28">
        <f t="shared" si="29"/>
        <v>0</v>
      </c>
    </row>
    <row r="62" spans="1:50" x14ac:dyDescent="0.35">
      <c r="A62" s="25" t="s">
        <v>169</v>
      </c>
      <c r="B62" s="25" t="s">
        <v>170</v>
      </c>
      <c r="C62" s="25" t="s">
        <v>181</v>
      </c>
      <c r="D62" s="25" t="s">
        <v>182</v>
      </c>
      <c r="E62" s="80">
        <v>3</v>
      </c>
      <c r="F62" s="32">
        <f t="shared" si="15"/>
        <v>1623.9098979312503</v>
      </c>
      <c r="G62" s="34">
        <f t="shared" si="16"/>
        <v>301.12236517930467</v>
      </c>
      <c r="H62" s="28">
        <f t="shared" si="17"/>
        <v>373.4699464236831</v>
      </c>
      <c r="I62" s="28">
        <f t="shared" si="18"/>
        <v>949.31758632826245</v>
      </c>
      <c r="J62" s="49">
        <v>0</v>
      </c>
      <c r="K62" s="47">
        <v>0</v>
      </c>
      <c r="L62" s="47">
        <v>0</v>
      </c>
      <c r="M62" s="47">
        <v>0</v>
      </c>
      <c r="N62" s="47">
        <v>0</v>
      </c>
      <c r="O62" s="47">
        <v>0</v>
      </c>
      <c r="P62" s="47">
        <v>135.89613233741346</v>
      </c>
      <c r="Q62" s="47">
        <v>165.2262328418912</v>
      </c>
      <c r="R62" s="47">
        <v>0</v>
      </c>
      <c r="S62" s="48">
        <v>0</v>
      </c>
      <c r="T62" s="49">
        <v>0</v>
      </c>
      <c r="U62" s="47">
        <v>0</v>
      </c>
      <c r="V62" s="47">
        <v>0</v>
      </c>
      <c r="W62" s="47">
        <v>0</v>
      </c>
      <c r="X62" s="47">
        <v>0</v>
      </c>
      <c r="Y62" s="47">
        <v>0</v>
      </c>
      <c r="Z62" s="47">
        <v>168.15924289233899</v>
      </c>
      <c r="AA62" s="47">
        <v>205.3107035313441</v>
      </c>
      <c r="AB62" s="47">
        <v>0</v>
      </c>
      <c r="AC62" s="48">
        <v>0</v>
      </c>
      <c r="AD62" s="55">
        <v>0</v>
      </c>
      <c r="AE62" s="47">
        <v>0</v>
      </c>
      <c r="AF62" s="47">
        <v>0</v>
      </c>
      <c r="AG62" s="47">
        <v>0</v>
      </c>
      <c r="AH62" s="47">
        <v>0</v>
      </c>
      <c r="AI62" s="47">
        <v>0</v>
      </c>
      <c r="AJ62" s="47">
        <v>427.24179734855886</v>
      </c>
      <c r="AK62" s="47">
        <v>522.07578897970359</v>
      </c>
      <c r="AL62" s="47">
        <v>0</v>
      </c>
      <c r="AM62" s="47">
        <v>0</v>
      </c>
      <c r="AN62" s="28">
        <f t="shared" si="19"/>
        <v>0</v>
      </c>
      <c r="AO62" s="28">
        <f t="shared" si="20"/>
        <v>0</v>
      </c>
      <c r="AP62" s="28">
        <f t="shared" si="21"/>
        <v>0</v>
      </c>
      <c r="AQ62" s="28">
        <f t="shared" si="22"/>
        <v>0</v>
      </c>
      <c r="AR62" s="28">
        <f t="shared" si="23"/>
        <v>0</v>
      </c>
      <c r="AS62" s="28">
        <f t="shared" si="24"/>
        <v>0</v>
      </c>
      <c r="AT62" s="28">
        <f t="shared" si="25"/>
        <v>731.29717257831135</v>
      </c>
      <c r="AU62" s="28">
        <f t="shared" si="26"/>
        <v>892.61272535293892</v>
      </c>
      <c r="AV62" s="28">
        <f t="shared" si="27"/>
        <v>0</v>
      </c>
      <c r="AW62" s="28">
        <f t="shared" si="28"/>
        <v>0</v>
      </c>
      <c r="AX62" s="28">
        <f t="shared" si="29"/>
        <v>1623.9098979312503</v>
      </c>
    </row>
    <row r="63" spans="1:50" x14ac:dyDescent="0.35">
      <c r="A63" s="25" t="s">
        <v>169</v>
      </c>
      <c r="B63" s="25" t="s">
        <v>170</v>
      </c>
      <c r="C63" s="25" t="s">
        <v>183</v>
      </c>
      <c r="D63" s="25" t="s">
        <v>184</v>
      </c>
      <c r="E63" s="80">
        <v>4</v>
      </c>
      <c r="F63" s="32">
        <f t="shared" si="15"/>
        <v>2214.4225880880686</v>
      </c>
      <c r="G63" s="34">
        <f t="shared" si="16"/>
        <v>410.62140706268821</v>
      </c>
      <c r="H63" s="28">
        <f t="shared" si="17"/>
        <v>510.34374877791248</v>
      </c>
      <c r="I63" s="28">
        <f t="shared" si="18"/>
        <v>1293.4574322474678</v>
      </c>
      <c r="J63" s="49">
        <v>0</v>
      </c>
      <c r="K63" s="47">
        <v>0</v>
      </c>
      <c r="L63" s="47">
        <v>0</v>
      </c>
      <c r="M63" s="47">
        <v>0</v>
      </c>
      <c r="N63" s="47">
        <v>0</v>
      </c>
      <c r="O63" s="47">
        <v>0</v>
      </c>
      <c r="P63" s="47">
        <v>184.77963317820968</v>
      </c>
      <c r="Q63" s="47">
        <v>225.84177388447853</v>
      </c>
      <c r="R63" s="47">
        <v>0</v>
      </c>
      <c r="S63" s="48">
        <v>0</v>
      </c>
      <c r="T63" s="49">
        <v>0</v>
      </c>
      <c r="U63" s="47">
        <v>0</v>
      </c>
      <c r="V63" s="47">
        <v>0</v>
      </c>
      <c r="W63" s="47">
        <v>0</v>
      </c>
      <c r="X63" s="47">
        <v>0</v>
      </c>
      <c r="Y63" s="47">
        <v>0</v>
      </c>
      <c r="Z63" s="47">
        <v>229.75245395174221</v>
      </c>
      <c r="AA63" s="47">
        <v>280.59129482617027</v>
      </c>
      <c r="AB63" s="47">
        <v>0</v>
      </c>
      <c r="AC63" s="48">
        <v>0</v>
      </c>
      <c r="AD63" s="55">
        <v>0</v>
      </c>
      <c r="AE63" s="47">
        <v>0</v>
      </c>
      <c r="AF63" s="47">
        <v>0</v>
      </c>
      <c r="AG63" s="47">
        <v>0</v>
      </c>
      <c r="AH63" s="47">
        <v>0</v>
      </c>
      <c r="AI63" s="47">
        <v>0</v>
      </c>
      <c r="AJ63" s="47">
        <v>581.71366000547494</v>
      </c>
      <c r="AK63" s="47">
        <v>711.74377224199281</v>
      </c>
      <c r="AL63" s="47">
        <v>0</v>
      </c>
      <c r="AM63" s="47">
        <v>0</v>
      </c>
      <c r="AN63" s="28">
        <f t="shared" si="19"/>
        <v>0</v>
      </c>
      <c r="AO63" s="28">
        <f t="shared" si="20"/>
        <v>0</v>
      </c>
      <c r="AP63" s="28">
        <f t="shared" si="21"/>
        <v>0</v>
      </c>
      <c r="AQ63" s="28">
        <f t="shared" si="22"/>
        <v>0</v>
      </c>
      <c r="AR63" s="28">
        <f t="shared" si="23"/>
        <v>0</v>
      </c>
      <c r="AS63" s="28">
        <f t="shared" si="24"/>
        <v>0</v>
      </c>
      <c r="AT63" s="28">
        <f t="shared" si="25"/>
        <v>996.24574713542688</v>
      </c>
      <c r="AU63" s="28">
        <f t="shared" si="26"/>
        <v>1218.1768409526417</v>
      </c>
      <c r="AV63" s="28">
        <f t="shared" si="27"/>
        <v>0</v>
      </c>
      <c r="AW63" s="28">
        <f t="shared" si="28"/>
        <v>0</v>
      </c>
      <c r="AX63" s="28">
        <f t="shared" si="29"/>
        <v>2214.4225880880686</v>
      </c>
    </row>
    <row r="64" spans="1:50" x14ac:dyDescent="0.35">
      <c r="A64" s="25" t="s">
        <v>169</v>
      </c>
      <c r="B64" s="25" t="s">
        <v>170</v>
      </c>
      <c r="C64" s="25" t="s">
        <v>185</v>
      </c>
      <c r="D64" s="25" t="s">
        <v>186</v>
      </c>
      <c r="E64" s="80">
        <v>4</v>
      </c>
      <c r="F64" s="32">
        <f t="shared" si="15"/>
        <v>0</v>
      </c>
      <c r="G64" s="34">
        <f t="shared" si="16"/>
        <v>0</v>
      </c>
      <c r="H64" s="28">
        <f t="shared" si="17"/>
        <v>0</v>
      </c>
      <c r="I64" s="28">
        <f t="shared" si="18"/>
        <v>0</v>
      </c>
      <c r="J64" s="49">
        <v>0</v>
      </c>
      <c r="K64" s="47">
        <v>0</v>
      </c>
      <c r="L64" s="47">
        <v>0</v>
      </c>
      <c r="M64" s="47">
        <v>0</v>
      </c>
      <c r="N64" s="47">
        <v>0</v>
      </c>
      <c r="O64" s="47">
        <v>0</v>
      </c>
      <c r="P64" s="47">
        <v>0</v>
      </c>
      <c r="Q64" s="47">
        <v>0</v>
      </c>
      <c r="R64" s="47">
        <v>0</v>
      </c>
      <c r="S64" s="48">
        <v>0</v>
      </c>
      <c r="T64" s="49">
        <v>0</v>
      </c>
      <c r="U64" s="47">
        <v>0</v>
      </c>
      <c r="V64" s="47">
        <v>0</v>
      </c>
      <c r="W64" s="47">
        <v>0</v>
      </c>
      <c r="X64" s="47">
        <v>0</v>
      </c>
      <c r="Y64" s="47">
        <v>0</v>
      </c>
      <c r="Z64" s="47">
        <v>0</v>
      </c>
      <c r="AA64" s="47">
        <v>0</v>
      </c>
      <c r="AB64" s="47">
        <v>0</v>
      </c>
      <c r="AC64" s="48">
        <v>0</v>
      </c>
      <c r="AD64" s="55">
        <v>0</v>
      </c>
      <c r="AE64" s="47">
        <v>0</v>
      </c>
      <c r="AF64" s="47">
        <v>0</v>
      </c>
      <c r="AG64" s="47">
        <v>0</v>
      </c>
      <c r="AH64" s="47">
        <v>0</v>
      </c>
      <c r="AI64" s="47">
        <v>0</v>
      </c>
      <c r="AJ64" s="47">
        <v>0</v>
      </c>
      <c r="AK64" s="47">
        <v>0</v>
      </c>
      <c r="AL64" s="47">
        <v>0</v>
      </c>
      <c r="AM64" s="47">
        <v>0</v>
      </c>
      <c r="AN64" s="28">
        <f t="shared" si="19"/>
        <v>0</v>
      </c>
      <c r="AO64" s="28">
        <f t="shared" si="20"/>
        <v>0</v>
      </c>
      <c r="AP64" s="28">
        <f t="shared" si="21"/>
        <v>0</v>
      </c>
      <c r="AQ64" s="28">
        <f t="shared" si="22"/>
        <v>0</v>
      </c>
      <c r="AR64" s="28">
        <f t="shared" si="23"/>
        <v>0</v>
      </c>
      <c r="AS64" s="28">
        <f t="shared" si="24"/>
        <v>0</v>
      </c>
      <c r="AT64" s="28">
        <f t="shared" si="25"/>
        <v>0</v>
      </c>
      <c r="AU64" s="28">
        <f t="shared" si="26"/>
        <v>0</v>
      </c>
      <c r="AV64" s="28">
        <f t="shared" si="27"/>
        <v>0</v>
      </c>
      <c r="AW64" s="28">
        <f t="shared" si="28"/>
        <v>0</v>
      </c>
      <c r="AX64" s="28">
        <f t="shared" si="29"/>
        <v>0</v>
      </c>
    </row>
    <row r="65" spans="1:50" x14ac:dyDescent="0.35">
      <c r="A65" s="25" t="s">
        <v>169</v>
      </c>
      <c r="B65" s="25" t="s">
        <v>170</v>
      </c>
      <c r="C65" s="25" t="s">
        <v>187</v>
      </c>
      <c r="D65" s="25" t="s">
        <v>188</v>
      </c>
      <c r="E65" s="80">
        <v>3</v>
      </c>
      <c r="F65" s="32">
        <f t="shared" si="15"/>
        <v>294.27867506159322</v>
      </c>
      <c r="G65" s="34">
        <f t="shared" si="16"/>
        <v>54.749520941691756</v>
      </c>
      <c r="H65" s="28">
        <f t="shared" si="17"/>
        <v>67.459231160298771</v>
      </c>
      <c r="I65" s="28">
        <f t="shared" si="18"/>
        <v>172.06992295960268</v>
      </c>
      <c r="J65" s="49">
        <v>0</v>
      </c>
      <c r="K65" s="47">
        <v>0</v>
      </c>
      <c r="L65" s="47">
        <v>0</v>
      </c>
      <c r="M65" s="47">
        <v>0</v>
      </c>
      <c r="N65" s="47">
        <v>0</v>
      </c>
      <c r="O65" s="47">
        <v>0</v>
      </c>
      <c r="P65" s="47">
        <v>24.441750420398105</v>
      </c>
      <c r="Q65" s="47">
        <v>30.307770521293651</v>
      </c>
      <c r="R65" s="47">
        <v>0</v>
      </c>
      <c r="S65" s="48">
        <v>0</v>
      </c>
      <c r="T65" s="49">
        <v>0</v>
      </c>
      <c r="U65" s="47">
        <v>0</v>
      </c>
      <c r="V65" s="47">
        <v>0</v>
      </c>
      <c r="W65" s="47">
        <v>0</v>
      </c>
      <c r="X65" s="47">
        <v>0</v>
      </c>
      <c r="Y65" s="47">
        <v>0</v>
      </c>
      <c r="Z65" s="47">
        <v>30.307770521293651</v>
      </c>
      <c r="AA65" s="47">
        <v>37.151460639005123</v>
      </c>
      <c r="AB65" s="47">
        <v>0</v>
      </c>
      <c r="AC65" s="48">
        <v>0</v>
      </c>
      <c r="AD65" s="55">
        <v>0</v>
      </c>
      <c r="AE65" s="47">
        <v>0</v>
      </c>
      <c r="AF65" s="47">
        <v>0</v>
      </c>
      <c r="AG65" s="47">
        <v>0</v>
      </c>
      <c r="AH65" s="47">
        <v>0</v>
      </c>
      <c r="AI65" s="47">
        <v>0</v>
      </c>
      <c r="AJ65" s="47">
        <v>77.235931328458022</v>
      </c>
      <c r="AK65" s="47">
        <v>94.833991631144656</v>
      </c>
      <c r="AL65" s="47">
        <v>0</v>
      </c>
      <c r="AM65" s="47">
        <v>0</v>
      </c>
      <c r="AN65" s="28">
        <f t="shared" si="19"/>
        <v>0</v>
      </c>
      <c r="AO65" s="28">
        <f t="shared" si="20"/>
        <v>0</v>
      </c>
      <c r="AP65" s="28">
        <f t="shared" si="21"/>
        <v>0</v>
      </c>
      <c r="AQ65" s="28">
        <f t="shared" si="22"/>
        <v>0</v>
      </c>
      <c r="AR65" s="28">
        <f t="shared" si="23"/>
        <v>0</v>
      </c>
      <c r="AS65" s="28">
        <f t="shared" si="24"/>
        <v>0</v>
      </c>
      <c r="AT65" s="28">
        <f t="shared" si="25"/>
        <v>131.98545227014978</v>
      </c>
      <c r="AU65" s="28">
        <f t="shared" si="26"/>
        <v>162.29322279144344</v>
      </c>
      <c r="AV65" s="28">
        <f t="shared" si="27"/>
        <v>0</v>
      </c>
      <c r="AW65" s="28">
        <f t="shared" si="28"/>
        <v>0</v>
      </c>
      <c r="AX65" s="28">
        <f t="shared" si="29"/>
        <v>294.27867506159322</v>
      </c>
    </row>
    <row r="66" spans="1:50" x14ac:dyDescent="0.35">
      <c r="A66" s="25" t="s">
        <v>169</v>
      </c>
      <c r="B66" s="25" t="s">
        <v>170</v>
      </c>
      <c r="C66" s="25" t="s">
        <v>189</v>
      </c>
      <c r="D66" s="25" t="s">
        <v>190</v>
      </c>
      <c r="E66" s="80">
        <v>2</v>
      </c>
      <c r="F66" s="32">
        <f t="shared" si="15"/>
        <v>0</v>
      </c>
      <c r="G66" s="34">
        <f t="shared" si="16"/>
        <v>0</v>
      </c>
      <c r="H66" s="28">
        <f t="shared" si="17"/>
        <v>0</v>
      </c>
      <c r="I66" s="28">
        <f t="shared" si="18"/>
        <v>0</v>
      </c>
      <c r="J66" s="49">
        <v>0</v>
      </c>
      <c r="K66" s="47">
        <v>0</v>
      </c>
      <c r="L66" s="47">
        <v>0</v>
      </c>
      <c r="M66" s="47">
        <v>0</v>
      </c>
      <c r="N66" s="47">
        <v>0</v>
      </c>
      <c r="O66" s="47">
        <v>0</v>
      </c>
      <c r="P66" s="47">
        <v>0</v>
      </c>
      <c r="Q66" s="47">
        <v>0</v>
      </c>
      <c r="R66" s="47">
        <v>0</v>
      </c>
      <c r="S66" s="48">
        <v>0</v>
      </c>
      <c r="T66" s="49">
        <v>0</v>
      </c>
      <c r="U66" s="47">
        <v>0</v>
      </c>
      <c r="V66" s="47">
        <v>0</v>
      </c>
      <c r="W66" s="47">
        <v>0</v>
      </c>
      <c r="X66" s="47">
        <v>0</v>
      </c>
      <c r="Y66" s="47">
        <v>0</v>
      </c>
      <c r="Z66" s="47">
        <v>0</v>
      </c>
      <c r="AA66" s="47">
        <v>0</v>
      </c>
      <c r="AB66" s="47">
        <v>0</v>
      </c>
      <c r="AC66" s="48">
        <v>0</v>
      </c>
      <c r="AD66" s="55">
        <v>0</v>
      </c>
      <c r="AE66" s="47">
        <v>0</v>
      </c>
      <c r="AF66" s="47">
        <v>0</v>
      </c>
      <c r="AG66" s="47">
        <v>0</v>
      </c>
      <c r="AH66" s="47">
        <v>0</v>
      </c>
      <c r="AI66" s="47">
        <v>0</v>
      </c>
      <c r="AJ66" s="47">
        <v>0</v>
      </c>
      <c r="AK66" s="47">
        <v>0</v>
      </c>
      <c r="AL66" s="47">
        <v>0</v>
      </c>
      <c r="AM66" s="47">
        <v>0</v>
      </c>
      <c r="AN66" s="28">
        <f t="shared" si="19"/>
        <v>0</v>
      </c>
      <c r="AO66" s="28">
        <f t="shared" si="20"/>
        <v>0</v>
      </c>
      <c r="AP66" s="28">
        <f t="shared" si="21"/>
        <v>0</v>
      </c>
      <c r="AQ66" s="28">
        <f t="shared" si="22"/>
        <v>0</v>
      </c>
      <c r="AR66" s="28">
        <f t="shared" si="23"/>
        <v>0</v>
      </c>
      <c r="AS66" s="28">
        <f t="shared" si="24"/>
        <v>0</v>
      </c>
      <c r="AT66" s="28">
        <f t="shared" si="25"/>
        <v>0</v>
      </c>
      <c r="AU66" s="28">
        <f t="shared" si="26"/>
        <v>0</v>
      </c>
      <c r="AV66" s="28">
        <f t="shared" si="27"/>
        <v>0</v>
      </c>
      <c r="AW66" s="28">
        <f t="shared" si="28"/>
        <v>0</v>
      </c>
      <c r="AX66" s="28">
        <f t="shared" si="29"/>
        <v>0</v>
      </c>
    </row>
    <row r="67" spans="1:50" x14ac:dyDescent="0.35">
      <c r="A67" s="25" t="s">
        <v>169</v>
      </c>
      <c r="B67" s="25" t="s">
        <v>170</v>
      </c>
      <c r="C67" s="25" t="s">
        <v>191</v>
      </c>
      <c r="D67" s="25" t="s">
        <v>192</v>
      </c>
      <c r="E67" s="80">
        <v>2</v>
      </c>
      <c r="F67" s="32">
        <f t="shared" si="15"/>
        <v>0</v>
      </c>
      <c r="G67" s="34">
        <f t="shared" si="16"/>
        <v>0</v>
      </c>
      <c r="H67" s="28">
        <f t="shared" si="17"/>
        <v>0</v>
      </c>
      <c r="I67" s="28">
        <f t="shared" si="18"/>
        <v>0</v>
      </c>
      <c r="J67" s="49">
        <v>0</v>
      </c>
      <c r="K67" s="47">
        <v>0</v>
      </c>
      <c r="L67" s="47">
        <v>0</v>
      </c>
      <c r="M67" s="47">
        <v>0</v>
      </c>
      <c r="N67" s="47">
        <v>0</v>
      </c>
      <c r="O67" s="47">
        <v>0</v>
      </c>
      <c r="P67" s="47">
        <v>0</v>
      </c>
      <c r="Q67" s="47">
        <v>0</v>
      </c>
      <c r="R67" s="47">
        <v>0</v>
      </c>
      <c r="S67" s="48">
        <v>0</v>
      </c>
      <c r="T67" s="49">
        <v>0</v>
      </c>
      <c r="U67" s="47">
        <v>0</v>
      </c>
      <c r="V67" s="47">
        <v>0</v>
      </c>
      <c r="W67" s="47">
        <v>0</v>
      </c>
      <c r="X67" s="47">
        <v>0</v>
      </c>
      <c r="Y67" s="47">
        <v>0</v>
      </c>
      <c r="Z67" s="47">
        <v>0</v>
      </c>
      <c r="AA67" s="47">
        <v>0</v>
      </c>
      <c r="AB67" s="47">
        <v>0</v>
      </c>
      <c r="AC67" s="48">
        <v>0</v>
      </c>
      <c r="AD67" s="55">
        <v>0</v>
      </c>
      <c r="AE67" s="47">
        <v>0</v>
      </c>
      <c r="AF67" s="47">
        <v>0</v>
      </c>
      <c r="AG67" s="47">
        <v>0</v>
      </c>
      <c r="AH67" s="47">
        <v>0</v>
      </c>
      <c r="AI67" s="47">
        <v>0</v>
      </c>
      <c r="AJ67" s="47">
        <v>0</v>
      </c>
      <c r="AK67" s="47">
        <v>0</v>
      </c>
      <c r="AL67" s="47">
        <v>0</v>
      </c>
      <c r="AM67" s="47">
        <v>0</v>
      </c>
      <c r="AN67" s="28">
        <f t="shared" si="19"/>
        <v>0</v>
      </c>
      <c r="AO67" s="28">
        <f t="shared" si="20"/>
        <v>0</v>
      </c>
      <c r="AP67" s="28">
        <f t="shared" si="21"/>
        <v>0</v>
      </c>
      <c r="AQ67" s="28">
        <f t="shared" si="22"/>
        <v>0</v>
      </c>
      <c r="AR67" s="28">
        <f t="shared" si="23"/>
        <v>0</v>
      </c>
      <c r="AS67" s="28">
        <f t="shared" si="24"/>
        <v>0</v>
      </c>
      <c r="AT67" s="28">
        <f t="shared" si="25"/>
        <v>0</v>
      </c>
      <c r="AU67" s="28">
        <f t="shared" si="26"/>
        <v>0</v>
      </c>
      <c r="AV67" s="28">
        <f t="shared" si="27"/>
        <v>0</v>
      </c>
      <c r="AW67" s="28">
        <f t="shared" si="28"/>
        <v>0</v>
      </c>
      <c r="AX67" s="28">
        <f t="shared" si="29"/>
        <v>0</v>
      </c>
    </row>
    <row r="68" spans="1:50" x14ac:dyDescent="0.35">
      <c r="A68" s="25" t="s">
        <v>169</v>
      </c>
      <c r="B68" s="25" t="s">
        <v>170</v>
      </c>
      <c r="C68" s="25" t="s">
        <v>193</v>
      </c>
      <c r="D68" s="25" t="s">
        <v>194</v>
      </c>
      <c r="E68" s="80">
        <v>2</v>
      </c>
      <c r="F68" s="32">
        <f t="shared" si="15"/>
        <v>0</v>
      </c>
      <c r="G68" s="34">
        <f t="shared" si="16"/>
        <v>0</v>
      </c>
      <c r="H68" s="28">
        <f t="shared" si="17"/>
        <v>0</v>
      </c>
      <c r="I68" s="28">
        <f t="shared" si="18"/>
        <v>0</v>
      </c>
      <c r="J68" s="49">
        <v>0</v>
      </c>
      <c r="K68" s="47">
        <v>0</v>
      </c>
      <c r="L68" s="47">
        <v>0</v>
      </c>
      <c r="M68" s="47">
        <v>0</v>
      </c>
      <c r="N68" s="47">
        <v>0</v>
      </c>
      <c r="O68" s="47">
        <v>0</v>
      </c>
      <c r="P68" s="47">
        <v>0</v>
      </c>
      <c r="Q68" s="47">
        <v>0</v>
      </c>
      <c r="R68" s="47">
        <v>0</v>
      </c>
      <c r="S68" s="48">
        <v>0</v>
      </c>
      <c r="T68" s="49">
        <v>0</v>
      </c>
      <c r="U68" s="47">
        <v>0</v>
      </c>
      <c r="V68" s="47">
        <v>0</v>
      </c>
      <c r="W68" s="47">
        <v>0</v>
      </c>
      <c r="X68" s="47">
        <v>0</v>
      </c>
      <c r="Y68" s="47">
        <v>0</v>
      </c>
      <c r="Z68" s="47">
        <v>0</v>
      </c>
      <c r="AA68" s="47">
        <v>0</v>
      </c>
      <c r="AB68" s="47">
        <v>0</v>
      </c>
      <c r="AC68" s="48">
        <v>0</v>
      </c>
      <c r="AD68" s="55">
        <v>0</v>
      </c>
      <c r="AE68" s="47">
        <v>0</v>
      </c>
      <c r="AF68" s="47">
        <v>0</v>
      </c>
      <c r="AG68" s="47">
        <v>0</v>
      </c>
      <c r="AH68" s="47">
        <v>0</v>
      </c>
      <c r="AI68" s="47">
        <v>0</v>
      </c>
      <c r="AJ68" s="47">
        <v>0</v>
      </c>
      <c r="AK68" s="47">
        <v>0</v>
      </c>
      <c r="AL68" s="47">
        <v>0</v>
      </c>
      <c r="AM68" s="47">
        <v>0</v>
      </c>
      <c r="AN68" s="28">
        <f t="shared" si="19"/>
        <v>0</v>
      </c>
      <c r="AO68" s="28">
        <f t="shared" si="20"/>
        <v>0</v>
      </c>
      <c r="AP68" s="28">
        <f t="shared" si="21"/>
        <v>0</v>
      </c>
      <c r="AQ68" s="28">
        <f t="shared" si="22"/>
        <v>0</v>
      </c>
      <c r="AR68" s="28">
        <f t="shared" si="23"/>
        <v>0</v>
      </c>
      <c r="AS68" s="28">
        <f t="shared" si="24"/>
        <v>0</v>
      </c>
      <c r="AT68" s="28">
        <f t="shared" si="25"/>
        <v>0</v>
      </c>
      <c r="AU68" s="28">
        <f t="shared" si="26"/>
        <v>0</v>
      </c>
      <c r="AV68" s="28">
        <f t="shared" si="27"/>
        <v>0</v>
      </c>
      <c r="AW68" s="28">
        <f t="shared" si="28"/>
        <v>0</v>
      </c>
      <c r="AX68" s="28">
        <f t="shared" si="29"/>
        <v>0</v>
      </c>
    </row>
    <row r="69" spans="1:50" x14ac:dyDescent="0.35">
      <c r="A69" s="25" t="s">
        <v>169</v>
      </c>
      <c r="B69" s="25" t="s">
        <v>170</v>
      </c>
      <c r="C69" s="25" t="s">
        <v>195</v>
      </c>
      <c r="D69" s="25" t="s">
        <v>196</v>
      </c>
      <c r="E69" s="80">
        <v>3</v>
      </c>
      <c r="F69" s="32">
        <f t="shared" si="15"/>
        <v>294.27867506159322</v>
      </c>
      <c r="G69" s="34">
        <f t="shared" si="16"/>
        <v>54.749520941691756</v>
      </c>
      <c r="H69" s="28">
        <f t="shared" si="17"/>
        <v>67.459231160298771</v>
      </c>
      <c r="I69" s="28">
        <f t="shared" si="18"/>
        <v>172.06992295960268</v>
      </c>
      <c r="J69" s="49">
        <v>0</v>
      </c>
      <c r="K69" s="47">
        <v>0</v>
      </c>
      <c r="L69" s="47">
        <v>0</v>
      </c>
      <c r="M69" s="47">
        <v>0</v>
      </c>
      <c r="N69" s="47">
        <v>0</v>
      </c>
      <c r="O69" s="47">
        <v>0</v>
      </c>
      <c r="P69" s="47">
        <v>24.441750420398105</v>
      </c>
      <c r="Q69" s="47">
        <v>30.307770521293651</v>
      </c>
      <c r="R69" s="47">
        <v>0</v>
      </c>
      <c r="S69" s="48">
        <v>0</v>
      </c>
      <c r="T69" s="49">
        <v>0</v>
      </c>
      <c r="U69" s="47">
        <v>0</v>
      </c>
      <c r="V69" s="47">
        <v>0</v>
      </c>
      <c r="W69" s="47">
        <v>0</v>
      </c>
      <c r="X69" s="47">
        <v>0</v>
      </c>
      <c r="Y69" s="47">
        <v>0</v>
      </c>
      <c r="Z69" s="47">
        <v>30.307770521293651</v>
      </c>
      <c r="AA69" s="47">
        <v>37.151460639005123</v>
      </c>
      <c r="AB69" s="47">
        <v>0</v>
      </c>
      <c r="AC69" s="48">
        <v>0</v>
      </c>
      <c r="AD69" s="55">
        <v>0</v>
      </c>
      <c r="AE69" s="47">
        <v>0</v>
      </c>
      <c r="AF69" s="47">
        <v>0</v>
      </c>
      <c r="AG69" s="47">
        <v>0</v>
      </c>
      <c r="AH69" s="47">
        <v>0</v>
      </c>
      <c r="AI69" s="47">
        <v>0</v>
      </c>
      <c r="AJ69" s="47">
        <v>77.235931328458022</v>
      </c>
      <c r="AK69" s="47">
        <v>94.833991631144656</v>
      </c>
      <c r="AL69" s="47">
        <v>0</v>
      </c>
      <c r="AM69" s="47">
        <v>0</v>
      </c>
      <c r="AN69" s="28">
        <f t="shared" si="19"/>
        <v>0</v>
      </c>
      <c r="AO69" s="28">
        <f t="shared" si="20"/>
        <v>0</v>
      </c>
      <c r="AP69" s="28">
        <f t="shared" si="21"/>
        <v>0</v>
      </c>
      <c r="AQ69" s="28">
        <f t="shared" si="22"/>
        <v>0</v>
      </c>
      <c r="AR69" s="28">
        <f t="shared" si="23"/>
        <v>0</v>
      </c>
      <c r="AS69" s="28">
        <f t="shared" si="24"/>
        <v>0</v>
      </c>
      <c r="AT69" s="28">
        <f t="shared" si="25"/>
        <v>131.98545227014978</v>
      </c>
      <c r="AU69" s="28">
        <f t="shared" si="26"/>
        <v>162.29322279144344</v>
      </c>
      <c r="AV69" s="28">
        <f t="shared" si="27"/>
        <v>0</v>
      </c>
      <c r="AW69" s="28">
        <f t="shared" si="28"/>
        <v>0</v>
      </c>
      <c r="AX69" s="28">
        <f t="shared" si="29"/>
        <v>294.27867506159322</v>
      </c>
    </row>
    <row r="70" spans="1:50" x14ac:dyDescent="0.35">
      <c r="A70" s="25" t="s">
        <v>169</v>
      </c>
      <c r="B70" s="25" t="s">
        <v>170</v>
      </c>
      <c r="C70" s="25" t="s">
        <v>197</v>
      </c>
      <c r="D70" s="25" t="s">
        <v>198</v>
      </c>
      <c r="E70" s="80">
        <v>3</v>
      </c>
      <c r="F70" s="32">
        <f t="shared" si="15"/>
        <v>0</v>
      </c>
      <c r="G70" s="34">
        <f t="shared" si="16"/>
        <v>0</v>
      </c>
      <c r="H70" s="28">
        <f t="shared" si="17"/>
        <v>0</v>
      </c>
      <c r="I70" s="28">
        <f t="shared" si="18"/>
        <v>0</v>
      </c>
      <c r="J70" s="49">
        <v>0</v>
      </c>
      <c r="K70" s="47">
        <v>0</v>
      </c>
      <c r="L70" s="47">
        <v>0</v>
      </c>
      <c r="M70" s="47">
        <v>0</v>
      </c>
      <c r="N70" s="47">
        <v>0</v>
      </c>
      <c r="O70" s="47">
        <v>0</v>
      </c>
      <c r="P70" s="47">
        <v>0</v>
      </c>
      <c r="Q70" s="47">
        <v>0</v>
      </c>
      <c r="R70" s="47">
        <v>0</v>
      </c>
      <c r="S70" s="48">
        <v>0</v>
      </c>
      <c r="T70" s="49">
        <v>0</v>
      </c>
      <c r="U70" s="47">
        <v>0</v>
      </c>
      <c r="V70" s="47">
        <v>0</v>
      </c>
      <c r="W70" s="47">
        <v>0</v>
      </c>
      <c r="X70" s="47">
        <v>0</v>
      </c>
      <c r="Y70" s="47">
        <v>0</v>
      </c>
      <c r="Z70" s="47">
        <v>0</v>
      </c>
      <c r="AA70" s="47">
        <v>0</v>
      </c>
      <c r="AB70" s="47">
        <v>0</v>
      </c>
      <c r="AC70" s="48">
        <v>0</v>
      </c>
      <c r="AD70" s="55">
        <v>0</v>
      </c>
      <c r="AE70" s="47">
        <v>0</v>
      </c>
      <c r="AF70" s="47">
        <v>0</v>
      </c>
      <c r="AG70" s="47">
        <v>0</v>
      </c>
      <c r="AH70" s="47">
        <v>0</v>
      </c>
      <c r="AI70" s="47">
        <v>0</v>
      </c>
      <c r="AJ70" s="47">
        <v>0</v>
      </c>
      <c r="AK70" s="47">
        <v>0</v>
      </c>
      <c r="AL70" s="47">
        <v>0</v>
      </c>
      <c r="AM70" s="47">
        <v>0</v>
      </c>
      <c r="AN70" s="28">
        <f t="shared" si="19"/>
        <v>0</v>
      </c>
      <c r="AO70" s="28">
        <f t="shared" si="20"/>
        <v>0</v>
      </c>
      <c r="AP70" s="28">
        <f t="shared" si="21"/>
        <v>0</v>
      </c>
      <c r="AQ70" s="28">
        <f t="shared" si="22"/>
        <v>0</v>
      </c>
      <c r="AR70" s="28">
        <f t="shared" si="23"/>
        <v>0</v>
      </c>
      <c r="AS70" s="28">
        <f t="shared" si="24"/>
        <v>0</v>
      </c>
      <c r="AT70" s="28">
        <f t="shared" si="25"/>
        <v>0</v>
      </c>
      <c r="AU70" s="28">
        <f t="shared" si="26"/>
        <v>0</v>
      </c>
      <c r="AV70" s="28">
        <f t="shared" si="27"/>
        <v>0</v>
      </c>
      <c r="AW70" s="28">
        <f t="shared" si="28"/>
        <v>0</v>
      </c>
      <c r="AX70" s="28">
        <f t="shared" si="29"/>
        <v>0</v>
      </c>
    </row>
    <row r="71" spans="1:50" x14ac:dyDescent="0.35">
      <c r="A71" s="25" t="s">
        <v>169</v>
      </c>
      <c r="B71" s="25" t="s">
        <v>170</v>
      </c>
      <c r="C71" s="25" t="s">
        <v>199</v>
      </c>
      <c r="D71" s="25" t="s">
        <v>200</v>
      </c>
      <c r="E71" s="80">
        <v>3</v>
      </c>
      <c r="F71" s="32">
        <f t="shared" si="15"/>
        <v>442.88451761761365</v>
      </c>
      <c r="G71" s="34">
        <f t="shared" si="16"/>
        <v>82.124281412537641</v>
      </c>
      <c r="H71" s="28">
        <f t="shared" si="17"/>
        <v>101.67768174885613</v>
      </c>
      <c r="I71" s="28">
        <f t="shared" si="18"/>
        <v>259.0825544562199</v>
      </c>
      <c r="J71" s="49">
        <v>0</v>
      </c>
      <c r="K71" s="47">
        <v>0</v>
      </c>
      <c r="L71" s="47">
        <v>0</v>
      </c>
      <c r="M71" s="47">
        <v>0</v>
      </c>
      <c r="N71" s="47">
        <v>0</v>
      </c>
      <c r="O71" s="47">
        <v>0</v>
      </c>
      <c r="P71" s="47">
        <v>37.151460639005123</v>
      </c>
      <c r="Q71" s="47">
        <v>44.972820773532519</v>
      </c>
      <c r="R71" s="47">
        <v>0</v>
      </c>
      <c r="S71" s="48">
        <v>0</v>
      </c>
      <c r="T71" s="49">
        <v>0</v>
      </c>
      <c r="U71" s="47">
        <v>0</v>
      </c>
      <c r="V71" s="47">
        <v>0</v>
      </c>
      <c r="W71" s="47">
        <v>0</v>
      </c>
      <c r="X71" s="47">
        <v>0</v>
      </c>
      <c r="Y71" s="47">
        <v>0</v>
      </c>
      <c r="Z71" s="47">
        <v>45.950490790348439</v>
      </c>
      <c r="AA71" s="47">
        <v>55.727190958507691</v>
      </c>
      <c r="AB71" s="47">
        <v>0</v>
      </c>
      <c r="AC71" s="48">
        <v>0</v>
      </c>
      <c r="AD71" s="55">
        <v>0</v>
      </c>
      <c r="AE71" s="47">
        <v>0</v>
      </c>
      <c r="AF71" s="47">
        <v>0</v>
      </c>
      <c r="AG71" s="47">
        <v>0</v>
      </c>
      <c r="AH71" s="47">
        <v>0</v>
      </c>
      <c r="AI71" s="47">
        <v>0</v>
      </c>
      <c r="AJ71" s="47">
        <v>116.34273200109499</v>
      </c>
      <c r="AK71" s="47">
        <v>142.73982245512494</v>
      </c>
      <c r="AL71" s="47">
        <v>0</v>
      </c>
      <c r="AM71" s="47">
        <v>0</v>
      </c>
      <c r="AN71" s="28">
        <f t="shared" si="19"/>
        <v>0</v>
      </c>
      <c r="AO71" s="28">
        <f t="shared" si="20"/>
        <v>0</v>
      </c>
      <c r="AP71" s="28">
        <f t="shared" si="21"/>
        <v>0</v>
      </c>
      <c r="AQ71" s="28">
        <f t="shared" si="22"/>
        <v>0</v>
      </c>
      <c r="AR71" s="28">
        <f t="shared" si="23"/>
        <v>0</v>
      </c>
      <c r="AS71" s="28">
        <f t="shared" si="24"/>
        <v>0</v>
      </c>
      <c r="AT71" s="28">
        <f t="shared" si="25"/>
        <v>199.44468343044855</v>
      </c>
      <c r="AU71" s="28">
        <f t="shared" si="26"/>
        <v>243.43983418716516</v>
      </c>
      <c r="AV71" s="28">
        <f t="shared" si="27"/>
        <v>0</v>
      </c>
      <c r="AW71" s="28">
        <f t="shared" si="28"/>
        <v>0</v>
      </c>
      <c r="AX71" s="28">
        <f t="shared" si="29"/>
        <v>442.88451761761371</v>
      </c>
    </row>
    <row r="72" spans="1:50" x14ac:dyDescent="0.35">
      <c r="A72" s="25" t="s">
        <v>169</v>
      </c>
      <c r="B72" s="25" t="s">
        <v>170</v>
      </c>
      <c r="C72" s="25" t="s">
        <v>201</v>
      </c>
      <c r="D72" s="25" t="s">
        <v>202</v>
      </c>
      <c r="E72" s="80">
        <v>2</v>
      </c>
      <c r="F72" s="32">
        <f t="shared" si="15"/>
        <v>2214.4225880880686</v>
      </c>
      <c r="G72" s="34">
        <f t="shared" si="16"/>
        <v>410.62140706268821</v>
      </c>
      <c r="H72" s="28">
        <f t="shared" si="17"/>
        <v>510.34374877791248</v>
      </c>
      <c r="I72" s="28">
        <f t="shared" si="18"/>
        <v>1293.4574322474678</v>
      </c>
      <c r="J72" s="49">
        <v>0</v>
      </c>
      <c r="K72" s="47">
        <v>0</v>
      </c>
      <c r="L72" s="47">
        <v>0</v>
      </c>
      <c r="M72" s="47">
        <v>0</v>
      </c>
      <c r="N72" s="47">
        <v>0</v>
      </c>
      <c r="O72" s="47">
        <v>0</v>
      </c>
      <c r="P72" s="47">
        <v>184.77963317820968</v>
      </c>
      <c r="Q72" s="47">
        <v>225.84177388447853</v>
      </c>
      <c r="R72" s="47">
        <v>0</v>
      </c>
      <c r="S72" s="48">
        <v>0</v>
      </c>
      <c r="T72" s="49">
        <v>0</v>
      </c>
      <c r="U72" s="47">
        <v>0</v>
      </c>
      <c r="V72" s="47">
        <v>0</v>
      </c>
      <c r="W72" s="47">
        <v>0</v>
      </c>
      <c r="X72" s="47">
        <v>0</v>
      </c>
      <c r="Y72" s="47">
        <v>0</v>
      </c>
      <c r="Z72" s="47">
        <v>229.75245395174221</v>
      </c>
      <c r="AA72" s="47">
        <v>280.59129482617027</v>
      </c>
      <c r="AB72" s="47">
        <v>0</v>
      </c>
      <c r="AC72" s="48">
        <v>0</v>
      </c>
      <c r="AD72" s="55">
        <v>0</v>
      </c>
      <c r="AE72" s="47">
        <v>0</v>
      </c>
      <c r="AF72" s="47">
        <v>0</v>
      </c>
      <c r="AG72" s="47">
        <v>0</v>
      </c>
      <c r="AH72" s="47">
        <v>0</v>
      </c>
      <c r="AI72" s="47">
        <v>0</v>
      </c>
      <c r="AJ72" s="47">
        <v>581.71366000547494</v>
      </c>
      <c r="AK72" s="47">
        <v>711.74377224199281</v>
      </c>
      <c r="AL72" s="47">
        <v>0</v>
      </c>
      <c r="AM72" s="47">
        <v>0</v>
      </c>
      <c r="AN72" s="28">
        <f t="shared" si="19"/>
        <v>0</v>
      </c>
      <c r="AO72" s="28">
        <f t="shared" si="20"/>
        <v>0</v>
      </c>
      <c r="AP72" s="28">
        <f t="shared" si="21"/>
        <v>0</v>
      </c>
      <c r="AQ72" s="28">
        <f t="shared" si="22"/>
        <v>0</v>
      </c>
      <c r="AR72" s="28">
        <f t="shared" si="23"/>
        <v>0</v>
      </c>
      <c r="AS72" s="28">
        <f t="shared" si="24"/>
        <v>0</v>
      </c>
      <c r="AT72" s="28">
        <f t="shared" si="25"/>
        <v>996.24574713542688</v>
      </c>
      <c r="AU72" s="28">
        <f t="shared" si="26"/>
        <v>1218.1768409526417</v>
      </c>
      <c r="AV72" s="28">
        <f t="shared" si="27"/>
        <v>0</v>
      </c>
      <c r="AW72" s="28">
        <f t="shared" si="28"/>
        <v>0</v>
      </c>
      <c r="AX72" s="28">
        <f t="shared" si="29"/>
        <v>2214.4225880880686</v>
      </c>
    </row>
    <row r="73" spans="1:50" x14ac:dyDescent="0.35">
      <c r="A73" s="25" t="s">
        <v>169</v>
      </c>
      <c r="B73" s="25" t="s">
        <v>170</v>
      </c>
      <c r="C73" s="25" t="s">
        <v>203</v>
      </c>
      <c r="D73" s="25" t="s">
        <v>204</v>
      </c>
      <c r="E73" s="80">
        <v>4</v>
      </c>
      <c r="F73" s="32">
        <f t="shared" ref="F73" si="30">SUM(G73:I73)</f>
        <v>0</v>
      </c>
      <c r="G73" s="34">
        <f t="shared" si="16"/>
        <v>0</v>
      </c>
      <c r="H73" s="28">
        <f t="shared" si="17"/>
        <v>0</v>
      </c>
      <c r="I73" s="28">
        <f t="shared" si="18"/>
        <v>0</v>
      </c>
      <c r="J73" s="49">
        <v>0</v>
      </c>
      <c r="K73" s="47">
        <v>0</v>
      </c>
      <c r="L73" s="47">
        <v>0</v>
      </c>
      <c r="M73" s="47">
        <v>0</v>
      </c>
      <c r="N73" s="47">
        <v>0</v>
      </c>
      <c r="O73" s="47">
        <v>0</v>
      </c>
      <c r="P73" s="47">
        <v>0</v>
      </c>
      <c r="Q73" s="47">
        <v>0</v>
      </c>
      <c r="R73" s="47">
        <v>0</v>
      </c>
      <c r="S73" s="48">
        <v>0</v>
      </c>
      <c r="T73" s="49">
        <v>0</v>
      </c>
      <c r="U73" s="47">
        <v>0</v>
      </c>
      <c r="V73" s="47">
        <v>0</v>
      </c>
      <c r="W73" s="47">
        <v>0</v>
      </c>
      <c r="X73" s="47">
        <v>0</v>
      </c>
      <c r="Y73" s="47">
        <v>0</v>
      </c>
      <c r="Z73" s="47">
        <v>0</v>
      </c>
      <c r="AA73" s="47">
        <v>0</v>
      </c>
      <c r="AB73" s="47">
        <v>0</v>
      </c>
      <c r="AC73" s="48">
        <v>0</v>
      </c>
      <c r="AD73" s="55">
        <v>0</v>
      </c>
      <c r="AE73" s="47">
        <v>0</v>
      </c>
      <c r="AF73" s="47">
        <v>0</v>
      </c>
      <c r="AG73" s="47">
        <v>0</v>
      </c>
      <c r="AH73" s="47">
        <v>0</v>
      </c>
      <c r="AI73" s="47">
        <v>0</v>
      </c>
      <c r="AJ73" s="47">
        <v>0</v>
      </c>
      <c r="AK73" s="47">
        <v>0</v>
      </c>
      <c r="AL73" s="47">
        <v>0</v>
      </c>
      <c r="AM73" s="47">
        <v>0</v>
      </c>
      <c r="AN73" s="28">
        <f t="shared" si="19"/>
        <v>0</v>
      </c>
      <c r="AO73" s="28">
        <f t="shared" si="20"/>
        <v>0</v>
      </c>
      <c r="AP73" s="28">
        <f t="shared" si="21"/>
        <v>0</v>
      </c>
      <c r="AQ73" s="28">
        <f t="shared" si="22"/>
        <v>0</v>
      </c>
      <c r="AR73" s="28">
        <f t="shared" si="23"/>
        <v>0</v>
      </c>
      <c r="AS73" s="28">
        <f t="shared" si="24"/>
        <v>0</v>
      </c>
      <c r="AT73" s="28">
        <f t="shared" si="25"/>
        <v>0</v>
      </c>
      <c r="AU73" s="28">
        <f t="shared" si="26"/>
        <v>0</v>
      </c>
      <c r="AV73" s="28">
        <f t="shared" si="27"/>
        <v>0</v>
      </c>
      <c r="AW73" s="28">
        <f t="shared" si="28"/>
        <v>0</v>
      </c>
      <c r="AX73" s="28">
        <f t="shared" ref="AX73" si="31">SUM(AN73:AW73)</f>
        <v>0</v>
      </c>
    </row>
    <row r="74" spans="1:50" x14ac:dyDescent="0.35">
      <c r="A74" s="130" t="s">
        <v>52</v>
      </c>
      <c r="B74" s="130"/>
      <c r="C74" s="130"/>
      <c r="D74" s="130"/>
      <c r="E74" s="130"/>
      <c r="F74" s="44">
        <f t="shared" ref="F74:AX74" si="32">SUM(F9:F73)</f>
        <v>49999.999999999993</v>
      </c>
      <c r="G74" s="44">
        <f t="shared" si="32"/>
        <v>16626.256305971612</v>
      </c>
      <c r="H74" s="44">
        <f t="shared" si="32"/>
        <v>14453.873528606617</v>
      </c>
      <c r="I74" s="44">
        <f t="shared" si="32"/>
        <v>18919.870165421769</v>
      </c>
      <c r="J74" s="44">
        <f t="shared" si="32"/>
        <v>0</v>
      </c>
      <c r="K74" s="44">
        <f t="shared" si="32"/>
        <v>0</v>
      </c>
      <c r="L74" s="44">
        <f t="shared" si="32"/>
        <v>0</v>
      </c>
      <c r="M74" s="44">
        <f t="shared" si="32"/>
        <v>0</v>
      </c>
      <c r="N74" s="44">
        <f t="shared" si="32"/>
        <v>0</v>
      </c>
      <c r="O74" s="44">
        <f t="shared" si="32"/>
        <v>0</v>
      </c>
      <c r="P74" s="44">
        <f t="shared" si="32"/>
        <v>7486.0193187595323</v>
      </c>
      <c r="Q74" s="44">
        <f t="shared" si="32"/>
        <v>9140.236987212078</v>
      </c>
      <c r="R74" s="44">
        <f t="shared" si="32"/>
        <v>0</v>
      </c>
      <c r="S74" s="44">
        <f t="shared" si="32"/>
        <v>0</v>
      </c>
      <c r="T74" s="44">
        <f t="shared" si="32"/>
        <v>0</v>
      </c>
      <c r="U74" s="44">
        <f t="shared" si="32"/>
        <v>0</v>
      </c>
      <c r="V74" s="44">
        <f t="shared" si="32"/>
        <v>0</v>
      </c>
      <c r="W74" s="44">
        <f t="shared" si="32"/>
        <v>0</v>
      </c>
      <c r="X74" s="44">
        <f t="shared" si="32"/>
        <v>0</v>
      </c>
      <c r="Y74" s="44">
        <f t="shared" si="32"/>
        <v>0</v>
      </c>
      <c r="Z74" s="44">
        <f t="shared" si="32"/>
        <v>6503.4609518595307</v>
      </c>
      <c r="AA74" s="44">
        <f t="shared" si="32"/>
        <v>7950.4125767470987</v>
      </c>
      <c r="AB74" s="44">
        <f t="shared" si="32"/>
        <v>0</v>
      </c>
      <c r="AC74" s="44">
        <f t="shared" si="32"/>
        <v>0</v>
      </c>
      <c r="AD74" s="44">
        <f t="shared" si="32"/>
        <v>0</v>
      </c>
      <c r="AE74" s="44">
        <f t="shared" si="32"/>
        <v>0</v>
      </c>
      <c r="AF74" s="44">
        <f t="shared" si="32"/>
        <v>0</v>
      </c>
      <c r="AG74" s="44">
        <f t="shared" si="32"/>
        <v>0</v>
      </c>
      <c r="AH74" s="44">
        <f t="shared" si="32"/>
        <v>0</v>
      </c>
      <c r="AI74" s="44">
        <f t="shared" si="32"/>
        <v>0</v>
      </c>
      <c r="AJ74" s="44">
        <f t="shared" si="32"/>
        <v>8512.5728364162514</v>
      </c>
      <c r="AK74" s="44">
        <f t="shared" si="32"/>
        <v>10407.297329005514</v>
      </c>
      <c r="AL74" s="44">
        <f t="shared" si="32"/>
        <v>0</v>
      </c>
      <c r="AM74" s="44">
        <f t="shared" si="32"/>
        <v>0</v>
      </c>
      <c r="AN74" s="44">
        <f t="shared" si="32"/>
        <v>0</v>
      </c>
      <c r="AO74" s="44">
        <f t="shared" si="32"/>
        <v>0</v>
      </c>
      <c r="AP74" s="44">
        <f t="shared" si="32"/>
        <v>0</v>
      </c>
      <c r="AQ74" s="44">
        <f t="shared" si="32"/>
        <v>0</v>
      </c>
      <c r="AR74" s="44">
        <f t="shared" si="32"/>
        <v>0</v>
      </c>
      <c r="AS74" s="44">
        <f t="shared" si="32"/>
        <v>0</v>
      </c>
      <c r="AT74" s="44">
        <f t="shared" si="32"/>
        <v>22502.05310703531</v>
      </c>
      <c r="AU74" s="44">
        <f t="shared" si="32"/>
        <v>27497.946892964679</v>
      </c>
      <c r="AV74" s="44">
        <f t="shared" si="32"/>
        <v>0</v>
      </c>
      <c r="AW74" s="44">
        <f t="shared" si="32"/>
        <v>0</v>
      </c>
      <c r="AX74" s="44">
        <f t="shared" si="32"/>
        <v>49999.999999999993</v>
      </c>
    </row>
  </sheetData>
  <sheetProtection algorithmName="SHA-512" hashValue="g76fhvOct5fs682P6lNQTkxHYUHW9QI3dhWWstUyhIKJnAU+gLWsbIKYdr+Q38mCtHeA+7y95K9K4In6va8Wpw==" saltValue="LQMUcsrr/q9y2WLLUbRlKg==" spinCount="100000" sheet="1" selectLockedCells="1"/>
  <mergeCells count="2">
    <mergeCell ref="A1:B1"/>
    <mergeCell ref="A74:E74"/>
  </mergeCells>
  <conditionalFormatting sqref="F9:F73">
    <cfRule type="cellIs" dxfId="119" priority="5" operator="greaterThan">
      <formula>#REF!</formula>
    </cfRule>
  </conditionalFormatting>
  <conditionalFormatting sqref="E9:E73">
    <cfRule type="cellIs" dxfId="118" priority="1" operator="equal">
      <formula>4</formula>
    </cfRule>
    <cfRule type="cellIs" dxfId="117" priority="2" operator="equal">
      <formula>3</formula>
    </cfRule>
    <cfRule type="cellIs" dxfId="116" priority="3" operator="equal">
      <formula>2</formula>
    </cfRule>
    <cfRule type="cellIs" dxfId="115" priority="4" operator="equal">
      <formula>1</formula>
    </cfRule>
  </conditionalFormatting>
  <pageMargins left="0.7" right="0.7" top="0.75" bottom="0.75" header="0.3" footer="0.3"/>
  <pageSetup orientation="portrait" horizontalDpi="4294967295" verticalDpi="4294967295"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topLeftCell="A46" zoomScale="85" zoomScaleNormal="85" workbookViewId="0">
      <selection activeCell="N52" sqref="N52"/>
    </sheetView>
  </sheetViews>
  <sheetFormatPr defaultColWidth="8.90625" defaultRowHeight="14.5" x14ac:dyDescent="0.35"/>
  <cols>
    <col min="1" max="2" width="23.453125" customWidth="1"/>
    <col min="4" max="5" width="14.90625" customWidth="1"/>
    <col min="6" max="6" width="22" customWidth="1"/>
    <col min="7" max="7" width="16.453125" customWidth="1"/>
    <col min="8" max="8" width="14.453125" customWidth="1"/>
    <col min="9" max="9" width="20.453125" bestFit="1" customWidth="1"/>
    <col min="50" max="50" width="11.453125" bestFit="1" customWidth="1"/>
  </cols>
  <sheetData>
    <row r="1" spans="1:50" ht="21" x14ac:dyDescent="0.5">
      <c r="A1" s="127" t="s">
        <v>304</v>
      </c>
      <c r="B1" s="127"/>
    </row>
    <row r="2" spans="1:50" ht="18.5" x14ac:dyDescent="0.45">
      <c r="A2" s="57" t="s">
        <v>299</v>
      </c>
      <c r="B2" s="81">
        <f>SUMIFS($F$9:$F$73,$E$9:$E$73,1)</f>
        <v>0</v>
      </c>
    </row>
    <row r="3" spans="1:50" ht="18.5" x14ac:dyDescent="0.45">
      <c r="A3" s="58" t="s">
        <v>300</v>
      </c>
      <c r="B3" s="81">
        <f>SUMIFS($F$9:$F$73,$E$9:$E$73,2)</f>
        <v>403.50877192982455</v>
      </c>
    </row>
    <row r="4" spans="1:50" ht="18.5" x14ac:dyDescent="0.45">
      <c r="A4" s="59" t="s">
        <v>301</v>
      </c>
      <c r="B4" s="81">
        <f>SUMIFS($F$9:$F$73,$E$9:$E$73,3)</f>
        <v>1473.6842105263156</v>
      </c>
    </row>
    <row r="5" spans="1:50" ht="18.5" x14ac:dyDescent="0.45">
      <c r="A5" s="60" t="s">
        <v>302</v>
      </c>
      <c r="B5" s="81">
        <f>SUMIFS($F$9:$F$73,$E$9:$E$73,4)</f>
        <v>2122.8070175438593</v>
      </c>
    </row>
    <row r="6" spans="1:50" ht="18.5" x14ac:dyDescent="0.45">
      <c r="A6" s="61" t="s">
        <v>303</v>
      </c>
      <c r="B6" s="81">
        <f>SUMIFS($F$9:$F$73,$E$9:$E$73,5)</f>
        <v>0</v>
      </c>
    </row>
    <row r="7" spans="1:50" ht="115.5" customHeight="1" x14ac:dyDescent="0.45">
      <c r="A7" s="13"/>
      <c r="B7" s="13"/>
      <c r="C7" s="13"/>
      <c r="D7" s="13"/>
      <c r="E7" s="13"/>
      <c r="F7" s="13"/>
      <c r="G7" s="13"/>
      <c r="H7" s="13"/>
      <c r="I7" s="13"/>
      <c r="J7" s="15"/>
      <c r="K7" s="14"/>
      <c r="L7" s="14" t="s">
        <v>49</v>
      </c>
      <c r="M7" s="14"/>
      <c r="N7" s="14"/>
      <c r="O7" s="14"/>
      <c r="P7" s="14"/>
      <c r="Q7" s="14"/>
      <c r="R7" s="14"/>
      <c r="S7" s="14"/>
      <c r="T7" s="15"/>
      <c r="U7" s="14"/>
      <c r="V7" s="14"/>
      <c r="W7" s="14"/>
      <c r="X7" s="14"/>
      <c r="Y7" s="14"/>
      <c r="Z7" s="14" t="s">
        <v>50</v>
      </c>
      <c r="AA7" s="14"/>
      <c r="AB7" s="14"/>
      <c r="AC7" s="14"/>
      <c r="AD7" s="15"/>
      <c r="AE7" s="14"/>
      <c r="AF7" s="14"/>
      <c r="AG7" s="14"/>
      <c r="AH7" s="14"/>
      <c r="AI7" s="14" t="s">
        <v>51</v>
      </c>
      <c r="AJ7" s="14"/>
      <c r="AK7" s="14"/>
      <c r="AL7" s="14"/>
      <c r="AM7" s="16"/>
      <c r="AN7" s="14"/>
      <c r="AO7" s="14"/>
      <c r="AP7" s="14"/>
      <c r="AQ7" s="14"/>
      <c r="AR7" s="14"/>
      <c r="AS7" s="14" t="s">
        <v>52</v>
      </c>
      <c r="AT7" s="14"/>
      <c r="AU7" s="14"/>
      <c r="AV7" s="14"/>
      <c r="AW7" s="14"/>
      <c r="AX7" s="14"/>
    </row>
    <row r="8" spans="1:50" ht="56.25" customHeight="1" x14ac:dyDescent="0.45">
      <c r="A8" s="1" t="s">
        <v>53</v>
      </c>
      <c r="B8" s="1" t="s">
        <v>54</v>
      </c>
      <c r="C8" s="1" t="s">
        <v>55</v>
      </c>
      <c r="D8" s="1" t="s">
        <v>56</v>
      </c>
      <c r="E8" s="56" t="s">
        <v>295</v>
      </c>
      <c r="F8" s="17" t="s">
        <v>205</v>
      </c>
      <c r="G8" s="33" t="s">
        <v>49</v>
      </c>
      <c r="H8" s="17" t="s">
        <v>50</v>
      </c>
      <c r="I8" s="17" t="s">
        <v>51</v>
      </c>
      <c r="J8" s="31" t="s">
        <v>57</v>
      </c>
      <c r="K8" s="20" t="s">
        <v>58</v>
      </c>
      <c r="L8" s="20" t="s">
        <v>59</v>
      </c>
      <c r="M8" s="20" t="s">
        <v>60</v>
      </c>
      <c r="N8" s="20" t="s">
        <v>61</v>
      </c>
      <c r="O8" s="20" t="s">
        <v>62</v>
      </c>
      <c r="P8" s="20" t="s">
        <v>64</v>
      </c>
      <c r="Q8" s="20" t="s">
        <v>63</v>
      </c>
      <c r="R8" s="21" t="s">
        <v>66</v>
      </c>
      <c r="S8" s="20" t="s">
        <v>65</v>
      </c>
      <c r="T8" s="30" t="s">
        <v>57</v>
      </c>
      <c r="U8" s="22" t="s">
        <v>58</v>
      </c>
      <c r="V8" s="22" t="s">
        <v>59</v>
      </c>
      <c r="W8" s="22" t="s">
        <v>60</v>
      </c>
      <c r="X8" s="22" t="s">
        <v>61</v>
      </c>
      <c r="Y8" s="22" t="s">
        <v>62</v>
      </c>
      <c r="Z8" s="22" t="s">
        <v>64</v>
      </c>
      <c r="AA8" s="22" t="s">
        <v>63</v>
      </c>
      <c r="AB8" s="23" t="s">
        <v>66</v>
      </c>
      <c r="AC8" s="22" t="s">
        <v>65</v>
      </c>
      <c r="AD8" s="29" t="s">
        <v>57</v>
      </c>
      <c r="AE8" s="20" t="s">
        <v>58</v>
      </c>
      <c r="AF8" s="20" t="s">
        <v>59</v>
      </c>
      <c r="AG8" s="20" t="s">
        <v>60</v>
      </c>
      <c r="AH8" s="20" t="s">
        <v>61</v>
      </c>
      <c r="AI8" s="20" t="s">
        <v>62</v>
      </c>
      <c r="AJ8" s="20" t="s">
        <v>68</v>
      </c>
      <c r="AK8" s="20" t="s">
        <v>67</v>
      </c>
      <c r="AL8" s="20" t="s">
        <v>66</v>
      </c>
      <c r="AM8" s="20" t="s">
        <v>65</v>
      </c>
      <c r="AN8" s="24" t="s">
        <v>57</v>
      </c>
      <c r="AO8" s="24" t="s">
        <v>58</v>
      </c>
      <c r="AP8" s="24" t="s">
        <v>59</v>
      </c>
      <c r="AQ8" s="24" t="s">
        <v>60</v>
      </c>
      <c r="AR8" s="24" t="s">
        <v>61</v>
      </c>
      <c r="AS8" s="24" t="s">
        <v>62</v>
      </c>
      <c r="AT8" s="24" t="s">
        <v>68</v>
      </c>
      <c r="AU8" s="24" t="s">
        <v>67</v>
      </c>
      <c r="AV8" s="24" t="s">
        <v>66</v>
      </c>
      <c r="AW8" s="24" t="s">
        <v>65</v>
      </c>
      <c r="AX8" s="24" t="s">
        <v>52</v>
      </c>
    </row>
    <row r="9" spans="1:50" x14ac:dyDescent="0.35">
      <c r="A9" s="25" t="s">
        <v>69</v>
      </c>
      <c r="B9" s="25" t="s">
        <v>70</v>
      </c>
      <c r="C9" s="25" t="s">
        <v>71</v>
      </c>
      <c r="D9" s="25" t="s">
        <v>72</v>
      </c>
      <c r="E9" s="80">
        <v>3</v>
      </c>
      <c r="F9" s="32">
        <f t="shared" ref="F9:F40" si="0">SUM(G9:I9)</f>
        <v>17.543859649122805</v>
      </c>
      <c r="G9" s="34">
        <f t="shared" ref="G9:G40" si="1">SUM(J9:S9)</f>
        <v>0</v>
      </c>
      <c r="H9" s="28">
        <f t="shared" ref="H9:H40" si="2">SUM(T9:AC9)</f>
        <v>17.543859649122805</v>
      </c>
      <c r="I9" s="28">
        <f t="shared" ref="I9:I40" si="3">SUM(AD9:AM9)</f>
        <v>0</v>
      </c>
      <c r="J9" s="49">
        <v>0</v>
      </c>
      <c r="K9" s="47">
        <v>0</v>
      </c>
      <c r="L9" s="47">
        <v>0</v>
      </c>
      <c r="M9" s="47">
        <v>0</v>
      </c>
      <c r="N9" s="47">
        <v>0</v>
      </c>
      <c r="O9" s="47">
        <v>0</v>
      </c>
      <c r="P9" s="47">
        <v>0</v>
      </c>
      <c r="Q9" s="47">
        <v>0</v>
      </c>
      <c r="R9" s="47">
        <v>0</v>
      </c>
      <c r="S9" s="48">
        <v>0</v>
      </c>
      <c r="T9" s="49">
        <v>0</v>
      </c>
      <c r="U9" s="47">
        <v>0</v>
      </c>
      <c r="V9" s="47">
        <v>0</v>
      </c>
      <c r="W9" s="47">
        <v>0</v>
      </c>
      <c r="X9" s="47">
        <v>8.7719298245614024</v>
      </c>
      <c r="Y9" s="47">
        <v>8.7719298245614024</v>
      </c>
      <c r="Z9" s="47">
        <v>0</v>
      </c>
      <c r="AA9" s="47">
        <v>0</v>
      </c>
      <c r="AB9" s="47">
        <v>0</v>
      </c>
      <c r="AC9" s="48">
        <v>0</v>
      </c>
      <c r="AD9" s="55">
        <v>0</v>
      </c>
      <c r="AE9" s="47">
        <v>0</v>
      </c>
      <c r="AF9" s="47">
        <v>0</v>
      </c>
      <c r="AG9" s="47">
        <v>0</v>
      </c>
      <c r="AH9" s="47">
        <v>0</v>
      </c>
      <c r="AI9" s="47">
        <v>0</v>
      </c>
      <c r="AJ9" s="47">
        <v>0</v>
      </c>
      <c r="AK9" s="47">
        <v>0</v>
      </c>
      <c r="AL9" s="47">
        <v>0</v>
      </c>
      <c r="AM9" s="47">
        <v>0</v>
      </c>
      <c r="AN9" s="28">
        <f t="shared" ref="AN9:AN40" si="4">SUM(J9+T9+AD9)</f>
        <v>0</v>
      </c>
      <c r="AO9" s="28">
        <f t="shared" ref="AO9:AO40" si="5">SUM(K9+U9+AE9)</f>
        <v>0</v>
      </c>
      <c r="AP9" s="28">
        <f t="shared" ref="AP9:AP40" si="6">SUM(L9+V9+AF9)</f>
        <v>0</v>
      </c>
      <c r="AQ9" s="28">
        <f t="shared" ref="AQ9:AQ40" si="7">SUM(M9+W9+AG9)</f>
        <v>0</v>
      </c>
      <c r="AR9" s="28">
        <f t="shared" ref="AR9:AR40" si="8">SUM(N9+X9+AH9)</f>
        <v>8.7719298245614024</v>
      </c>
      <c r="AS9" s="28">
        <f t="shared" ref="AS9:AS40" si="9">SUM(O9+Y9+AI9)</f>
        <v>8.7719298245614024</v>
      </c>
      <c r="AT9" s="28">
        <f t="shared" ref="AT9:AT40" si="10">SUM(P9+Z9+AJ9)</f>
        <v>0</v>
      </c>
      <c r="AU9" s="28">
        <f t="shared" ref="AU9:AU40" si="11">SUM(Q9+AA9+AK9)</f>
        <v>0</v>
      </c>
      <c r="AV9" s="28">
        <f t="shared" ref="AV9:AV40" si="12">SUM(R9+AB9+AL9)</f>
        <v>0</v>
      </c>
      <c r="AW9" s="28">
        <f t="shared" ref="AW9:AW40" si="13">SUM(S9+AC9+AM9)</f>
        <v>0</v>
      </c>
      <c r="AX9" s="28">
        <f t="shared" ref="AX9:AX40" si="14">SUM(AN9:AW9)</f>
        <v>17.543859649122805</v>
      </c>
    </row>
    <row r="10" spans="1:50" x14ac:dyDescent="0.35">
      <c r="A10" s="25" t="s">
        <v>69</v>
      </c>
      <c r="B10" s="25" t="s">
        <v>70</v>
      </c>
      <c r="C10" s="25" t="s">
        <v>73</v>
      </c>
      <c r="D10" s="25" t="s">
        <v>74</v>
      </c>
      <c r="E10" s="80">
        <v>3</v>
      </c>
      <c r="F10" s="32">
        <f t="shared" si="0"/>
        <v>0</v>
      </c>
      <c r="G10" s="34">
        <f t="shared" si="1"/>
        <v>0</v>
      </c>
      <c r="H10" s="28">
        <f t="shared" si="2"/>
        <v>0</v>
      </c>
      <c r="I10" s="28">
        <f t="shared" si="3"/>
        <v>0</v>
      </c>
      <c r="J10" s="49">
        <v>0</v>
      </c>
      <c r="K10" s="47">
        <v>0</v>
      </c>
      <c r="L10" s="47">
        <v>0</v>
      </c>
      <c r="M10" s="47">
        <v>0</v>
      </c>
      <c r="N10" s="47">
        <v>0</v>
      </c>
      <c r="O10" s="47">
        <v>0</v>
      </c>
      <c r="P10" s="47">
        <v>0</v>
      </c>
      <c r="Q10" s="47">
        <v>0</v>
      </c>
      <c r="R10" s="47">
        <v>0</v>
      </c>
      <c r="S10" s="48">
        <v>0</v>
      </c>
      <c r="T10" s="49">
        <v>0</v>
      </c>
      <c r="U10" s="47">
        <v>0</v>
      </c>
      <c r="V10" s="47">
        <v>0</v>
      </c>
      <c r="W10" s="47">
        <v>0</v>
      </c>
      <c r="X10" s="47">
        <v>0</v>
      </c>
      <c r="Y10" s="47">
        <v>0</v>
      </c>
      <c r="Z10" s="47">
        <v>0</v>
      </c>
      <c r="AA10" s="47">
        <v>0</v>
      </c>
      <c r="AB10" s="47">
        <v>0</v>
      </c>
      <c r="AC10" s="48">
        <v>0</v>
      </c>
      <c r="AD10" s="55">
        <v>0</v>
      </c>
      <c r="AE10" s="47">
        <v>0</v>
      </c>
      <c r="AF10" s="47">
        <v>0</v>
      </c>
      <c r="AG10" s="47">
        <v>0</v>
      </c>
      <c r="AH10" s="47">
        <v>0</v>
      </c>
      <c r="AI10" s="47">
        <v>0</v>
      </c>
      <c r="AJ10" s="47">
        <v>0</v>
      </c>
      <c r="AK10" s="47">
        <v>0</v>
      </c>
      <c r="AL10" s="47">
        <v>0</v>
      </c>
      <c r="AM10" s="47">
        <v>0</v>
      </c>
      <c r="AN10" s="28">
        <f t="shared" si="4"/>
        <v>0</v>
      </c>
      <c r="AO10" s="28">
        <f t="shared" si="5"/>
        <v>0</v>
      </c>
      <c r="AP10" s="28">
        <f t="shared" si="6"/>
        <v>0</v>
      </c>
      <c r="AQ10" s="28">
        <f t="shared" si="7"/>
        <v>0</v>
      </c>
      <c r="AR10" s="28">
        <f t="shared" si="8"/>
        <v>0</v>
      </c>
      <c r="AS10" s="28">
        <f t="shared" si="9"/>
        <v>0</v>
      </c>
      <c r="AT10" s="28">
        <f t="shared" si="10"/>
        <v>0</v>
      </c>
      <c r="AU10" s="28">
        <f t="shared" si="11"/>
        <v>0</v>
      </c>
      <c r="AV10" s="28">
        <f t="shared" si="12"/>
        <v>0</v>
      </c>
      <c r="AW10" s="28">
        <f t="shared" si="13"/>
        <v>0</v>
      </c>
      <c r="AX10" s="28">
        <f t="shared" si="14"/>
        <v>0</v>
      </c>
    </row>
    <row r="11" spans="1:50" x14ac:dyDescent="0.35">
      <c r="A11" s="25" t="s">
        <v>69</v>
      </c>
      <c r="B11" s="25" t="s">
        <v>70</v>
      </c>
      <c r="C11" s="25" t="s">
        <v>75</v>
      </c>
      <c r="D11" s="25" t="s">
        <v>76</v>
      </c>
      <c r="E11" s="80">
        <v>2</v>
      </c>
      <c r="F11" s="32">
        <f t="shared" si="0"/>
        <v>0</v>
      </c>
      <c r="G11" s="34">
        <f t="shared" si="1"/>
        <v>0</v>
      </c>
      <c r="H11" s="28">
        <f t="shared" si="2"/>
        <v>0</v>
      </c>
      <c r="I11" s="28">
        <f t="shared" si="3"/>
        <v>0</v>
      </c>
      <c r="J11" s="49">
        <v>0</v>
      </c>
      <c r="K11" s="47">
        <v>0</v>
      </c>
      <c r="L11" s="47">
        <v>0</v>
      </c>
      <c r="M11" s="47">
        <v>0</v>
      </c>
      <c r="N11" s="47">
        <v>0</v>
      </c>
      <c r="O11" s="47">
        <v>0</v>
      </c>
      <c r="P11" s="47">
        <v>0</v>
      </c>
      <c r="Q11" s="47">
        <v>0</v>
      </c>
      <c r="R11" s="47">
        <v>0</v>
      </c>
      <c r="S11" s="48">
        <v>0</v>
      </c>
      <c r="T11" s="49">
        <v>0</v>
      </c>
      <c r="U11" s="47">
        <v>0</v>
      </c>
      <c r="V11" s="47">
        <v>0</v>
      </c>
      <c r="W11" s="47">
        <v>0</v>
      </c>
      <c r="X11" s="47">
        <v>0</v>
      </c>
      <c r="Y11" s="47">
        <v>0</v>
      </c>
      <c r="Z11" s="47">
        <v>0</v>
      </c>
      <c r="AA11" s="47">
        <v>0</v>
      </c>
      <c r="AB11" s="47">
        <v>0</v>
      </c>
      <c r="AC11" s="48">
        <v>0</v>
      </c>
      <c r="AD11" s="55">
        <v>0</v>
      </c>
      <c r="AE11" s="47">
        <v>0</v>
      </c>
      <c r="AF11" s="47">
        <v>0</v>
      </c>
      <c r="AG11" s="47">
        <v>0</v>
      </c>
      <c r="AH11" s="47">
        <v>0</v>
      </c>
      <c r="AI11" s="47">
        <v>0</v>
      </c>
      <c r="AJ11" s="47">
        <v>0</v>
      </c>
      <c r="AK11" s="47">
        <v>0</v>
      </c>
      <c r="AL11" s="47">
        <v>0</v>
      </c>
      <c r="AM11" s="47">
        <v>0</v>
      </c>
      <c r="AN11" s="28">
        <f t="shared" si="4"/>
        <v>0</v>
      </c>
      <c r="AO11" s="28">
        <f t="shared" si="5"/>
        <v>0</v>
      </c>
      <c r="AP11" s="28">
        <f t="shared" si="6"/>
        <v>0</v>
      </c>
      <c r="AQ11" s="28">
        <f t="shared" si="7"/>
        <v>0</v>
      </c>
      <c r="AR11" s="28">
        <f t="shared" si="8"/>
        <v>0</v>
      </c>
      <c r="AS11" s="28">
        <f t="shared" si="9"/>
        <v>0</v>
      </c>
      <c r="AT11" s="28">
        <f t="shared" si="10"/>
        <v>0</v>
      </c>
      <c r="AU11" s="28">
        <f t="shared" si="11"/>
        <v>0</v>
      </c>
      <c r="AV11" s="28">
        <f t="shared" si="12"/>
        <v>0</v>
      </c>
      <c r="AW11" s="28">
        <f t="shared" si="13"/>
        <v>0</v>
      </c>
      <c r="AX11" s="28">
        <f t="shared" si="14"/>
        <v>0</v>
      </c>
    </row>
    <row r="12" spans="1:50" x14ac:dyDescent="0.35">
      <c r="A12" s="25" t="s">
        <v>69</v>
      </c>
      <c r="B12" s="25" t="s">
        <v>70</v>
      </c>
      <c r="C12" s="25" t="s">
        <v>77</v>
      </c>
      <c r="D12" s="25" t="s">
        <v>78</v>
      </c>
      <c r="E12" s="80">
        <v>2</v>
      </c>
      <c r="F12" s="32">
        <f t="shared" si="0"/>
        <v>0</v>
      </c>
      <c r="G12" s="34">
        <f t="shared" si="1"/>
        <v>0</v>
      </c>
      <c r="H12" s="28">
        <f t="shared" si="2"/>
        <v>0</v>
      </c>
      <c r="I12" s="28">
        <f t="shared" si="3"/>
        <v>0</v>
      </c>
      <c r="J12" s="49">
        <v>0</v>
      </c>
      <c r="K12" s="47">
        <v>0</v>
      </c>
      <c r="L12" s="47">
        <v>0</v>
      </c>
      <c r="M12" s="47">
        <v>0</v>
      </c>
      <c r="N12" s="47">
        <v>0</v>
      </c>
      <c r="O12" s="47">
        <v>0</v>
      </c>
      <c r="P12" s="47">
        <v>0</v>
      </c>
      <c r="Q12" s="47">
        <v>0</v>
      </c>
      <c r="R12" s="47">
        <v>0</v>
      </c>
      <c r="S12" s="48">
        <v>0</v>
      </c>
      <c r="T12" s="49">
        <v>0</v>
      </c>
      <c r="U12" s="47">
        <v>0</v>
      </c>
      <c r="V12" s="47">
        <v>0</v>
      </c>
      <c r="W12" s="47">
        <v>0</v>
      </c>
      <c r="X12" s="47">
        <v>0</v>
      </c>
      <c r="Y12" s="47">
        <v>0</v>
      </c>
      <c r="Z12" s="47">
        <v>0</v>
      </c>
      <c r="AA12" s="47">
        <v>0</v>
      </c>
      <c r="AB12" s="47">
        <v>0</v>
      </c>
      <c r="AC12" s="48">
        <v>0</v>
      </c>
      <c r="AD12" s="55">
        <v>0</v>
      </c>
      <c r="AE12" s="47">
        <v>0</v>
      </c>
      <c r="AF12" s="47">
        <v>0</v>
      </c>
      <c r="AG12" s="47">
        <v>0</v>
      </c>
      <c r="AH12" s="47">
        <v>0</v>
      </c>
      <c r="AI12" s="47">
        <v>0</v>
      </c>
      <c r="AJ12" s="47">
        <v>0</v>
      </c>
      <c r="AK12" s="47">
        <v>0</v>
      </c>
      <c r="AL12" s="47">
        <v>0</v>
      </c>
      <c r="AM12" s="47">
        <v>0</v>
      </c>
      <c r="AN12" s="28">
        <f t="shared" si="4"/>
        <v>0</v>
      </c>
      <c r="AO12" s="28">
        <f t="shared" si="5"/>
        <v>0</v>
      </c>
      <c r="AP12" s="28">
        <f t="shared" si="6"/>
        <v>0</v>
      </c>
      <c r="AQ12" s="28">
        <f t="shared" si="7"/>
        <v>0</v>
      </c>
      <c r="AR12" s="28">
        <f t="shared" si="8"/>
        <v>0</v>
      </c>
      <c r="AS12" s="28">
        <f t="shared" si="9"/>
        <v>0</v>
      </c>
      <c r="AT12" s="28">
        <f t="shared" si="10"/>
        <v>0</v>
      </c>
      <c r="AU12" s="28">
        <f t="shared" si="11"/>
        <v>0</v>
      </c>
      <c r="AV12" s="28">
        <f t="shared" si="12"/>
        <v>0</v>
      </c>
      <c r="AW12" s="28">
        <f t="shared" si="13"/>
        <v>0</v>
      </c>
      <c r="AX12" s="28">
        <f t="shared" si="14"/>
        <v>0</v>
      </c>
    </row>
    <row r="13" spans="1:50" x14ac:dyDescent="0.35">
      <c r="A13" s="25" t="s">
        <v>69</v>
      </c>
      <c r="B13" s="25" t="s">
        <v>70</v>
      </c>
      <c r="C13" s="25" t="s">
        <v>79</v>
      </c>
      <c r="D13" s="25" t="s">
        <v>80</v>
      </c>
      <c r="E13" s="80">
        <v>2</v>
      </c>
      <c r="F13" s="32">
        <f t="shared" si="0"/>
        <v>0</v>
      </c>
      <c r="G13" s="34">
        <f t="shared" si="1"/>
        <v>0</v>
      </c>
      <c r="H13" s="28">
        <f t="shared" si="2"/>
        <v>0</v>
      </c>
      <c r="I13" s="28">
        <f t="shared" si="3"/>
        <v>0</v>
      </c>
      <c r="J13" s="49">
        <v>0</v>
      </c>
      <c r="K13" s="47">
        <v>0</v>
      </c>
      <c r="L13" s="47">
        <v>0</v>
      </c>
      <c r="M13" s="47">
        <v>0</v>
      </c>
      <c r="N13" s="47">
        <v>0</v>
      </c>
      <c r="O13" s="47">
        <v>0</v>
      </c>
      <c r="P13" s="47">
        <v>0</v>
      </c>
      <c r="Q13" s="47">
        <v>0</v>
      </c>
      <c r="R13" s="47">
        <v>0</v>
      </c>
      <c r="S13" s="48">
        <v>0</v>
      </c>
      <c r="T13" s="49">
        <v>0</v>
      </c>
      <c r="U13" s="47">
        <v>0</v>
      </c>
      <c r="V13" s="47">
        <v>0</v>
      </c>
      <c r="W13" s="47">
        <v>0</v>
      </c>
      <c r="X13" s="47">
        <v>0</v>
      </c>
      <c r="Y13" s="47">
        <v>0</v>
      </c>
      <c r="Z13" s="47">
        <v>0</v>
      </c>
      <c r="AA13" s="47">
        <v>0</v>
      </c>
      <c r="AB13" s="47">
        <v>0</v>
      </c>
      <c r="AC13" s="48">
        <v>0</v>
      </c>
      <c r="AD13" s="55">
        <v>0</v>
      </c>
      <c r="AE13" s="47">
        <v>0</v>
      </c>
      <c r="AF13" s="47">
        <v>0</v>
      </c>
      <c r="AG13" s="47">
        <v>0</v>
      </c>
      <c r="AH13" s="47">
        <v>0</v>
      </c>
      <c r="AI13" s="47">
        <v>0</v>
      </c>
      <c r="AJ13" s="47">
        <v>0</v>
      </c>
      <c r="AK13" s="47">
        <v>0</v>
      </c>
      <c r="AL13" s="47">
        <v>0</v>
      </c>
      <c r="AM13" s="47">
        <v>0</v>
      </c>
      <c r="AN13" s="28">
        <f t="shared" si="4"/>
        <v>0</v>
      </c>
      <c r="AO13" s="28">
        <f t="shared" si="5"/>
        <v>0</v>
      </c>
      <c r="AP13" s="28">
        <f t="shared" si="6"/>
        <v>0</v>
      </c>
      <c r="AQ13" s="28">
        <f t="shared" si="7"/>
        <v>0</v>
      </c>
      <c r="AR13" s="28">
        <f t="shared" si="8"/>
        <v>0</v>
      </c>
      <c r="AS13" s="28">
        <f t="shared" si="9"/>
        <v>0</v>
      </c>
      <c r="AT13" s="28">
        <f t="shared" si="10"/>
        <v>0</v>
      </c>
      <c r="AU13" s="28">
        <f t="shared" si="11"/>
        <v>0</v>
      </c>
      <c r="AV13" s="28">
        <f t="shared" si="12"/>
        <v>0</v>
      </c>
      <c r="AW13" s="28">
        <f t="shared" si="13"/>
        <v>0</v>
      </c>
      <c r="AX13" s="28">
        <f t="shared" si="14"/>
        <v>0</v>
      </c>
    </row>
    <row r="14" spans="1:50" x14ac:dyDescent="0.35">
      <c r="A14" s="25" t="s">
        <v>69</v>
      </c>
      <c r="B14" s="25" t="s">
        <v>70</v>
      </c>
      <c r="C14" s="25" t="s">
        <v>81</v>
      </c>
      <c r="D14" s="25" t="s">
        <v>82</v>
      </c>
      <c r="E14" s="80">
        <v>3</v>
      </c>
      <c r="F14" s="32">
        <f t="shared" si="0"/>
        <v>0</v>
      </c>
      <c r="G14" s="34">
        <f t="shared" si="1"/>
        <v>0</v>
      </c>
      <c r="H14" s="28">
        <f t="shared" si="2"/>
        <v>0</v>
      </c>
      <c r="I14" s="28">
        <f t="shared" si="3"/>
        <v>0</v>
      </c>
      <c r="J14" s="49">
        <v>0</v>
      </c>
      <c r="K14" s="47">
        <v>0</v>
      </c>
      <c r="L14" s="47">
        <v>0</v>
      </c>
      <c r="M14" s="47">
        <v>0</v>
      </c>
      <c r="N14" s="47">
        <v>0</v>
      </c>
      <c r="O14" s="47">
        <v>0</v>
      </c>
      <c r="P14" s="47">
        <v>0</v>
      </c>
      <c r="Q14" s="47">
        <v>0</v>
      </c>
      <c r="R14" s="47">
        <v>0</v>
      </c>
      <c r="S14" s="48">
        <v>0</v>
      </c>
      <c r="T14" s="49">
        <v>0</v>
      </c>
      <c r="U14" s="47">
        <v>0</v>
      </c>
      <c r="V14" s="47">
        <v>0</v>
      </c>
      <c r="W14" s="47">
        <v>0</v>
      </c>
      <c r="X14" s="47">
        <v>0</v>
      </c>
      <c r="Y14" s="47">
        <v>0</v>
      </c>
      <c r="Z14" s="47">
        <v>0</v>
      </c>
      <c r="AA14" s="47">
        <v>0</v>
      </c>
      <c r="AB14" s="47">
        <v>0</v>
      </c>
      <c r="AC14" s="48">
        <v>0</v>
      </c>
      <c r="AD14" s="55">
        <v>0</v>
      </c>
      <c r="AE14" s="47">
        <v>0</v>
      </c>
      <c r="AF14" s="47">
        <v>0</v>
      </c>
      <c r="AG14" s="47">
        <v>0</v>
      </c>
      <c r="AH14" s="47">
        <v>0</v>
      </c>
      <c r="AI14" s="47">
        <v>0</v>
      </c>
      <c r="AJ14" s="47">
        <v>0</v>
      </c>
      <c r="AK14" s="47">
        <v>0</v>
      </c>
      <c r="AL14" s="47">
        <v>0</v>
      </c>
      <c r="AM14" s="47">
        <v>0</v>
      </c>
      <c r="AN14" s="28">
        <f t="shared" si="4"/>
        <v>0</v>
      </c>
      <c r="AO14" s="28">
        <f t="shared" si="5"/>
        <v>0</v>
      </c>
      <c r="AP14" s="28">
        <f t="shared" si="6"/>
        <v>0</v>
      </c>
      <c r="AQ14" s="28">
        <f t="shared" si="7"/>
        <v>0</v>
      </c>
      <c r="AR14" s="28">
        <f t="shared" si="8"/>
        <v>0</v>
      </c>
      <c r="AS14" s="28">
        <f t="shared" si="9"/>
        <v>0</v>
      </c>
      <c r="AT14" s="28">
        <f t="shared" si="10"/>
        <v>0</v>
      </c>
      <c r="AU14" s="28">
        <f t="shared" si="11"/>
        <v>0</v>
      </c>
      <c r="AV14" s="28">
        <f t="shared" si="12"/>
        <v>0</v>
      </c>
      <c r="AW14" s="28">
        <f t="shared" si="13"/>
        <v>0</v>
      </c>
      <c r="AX14" s="28">
        <f t="shared" si="14"/>
        <v>0</v>
      </c>
    </row>
    <row r="15" spans="1:50" x14ac:dyDescent="0.35">
      <c r="A15" s="25" t="s">
        <v>69</v>
      </c>
      <c r="B15" s="25" t="s">
        <v>70</v>
      </c>
      <c r="C15" s="25" t="s">
        <v>83</v>
      </c>
      <c r="D15" s="25" t="s">
        <v>84</v>
      </c>
      <c r="E15" s="80">
        <v>4</v>
      </c>
      <c r="F15" s="32">
        <f t="shared" si="0"/>
        <v>17.543859649122805</v>
      </c>
      <c r="G15" s="34">
        <f t="shared" si="1"/>
        <v>0</v>
      </c>
      <c r="H15" s="28">
        <f t="shared" si="2"/>
        <v>17.543859649122805</v>
      </c>
      <c r="I15" s="28">
        <f t="shared" si="3"/>
        <v>0</v>
      </c>
      <c r="J15" s="49">
        <v>0</v>
      </c>
      <c r="K15" s="47">
        <v>0</v>
      </c>
      <c r="L15" s="47">
        <v>0</v>
      </c>
      <c r="M15" s="47">
        <v>0</v>
      </c>
      <c r="N15" s="47">
        <v>0</v>
      </c>
      <c r="O15" s="47">
        <v>0</v>
      </c>
      <c r="P15" s="47">
        <v>0</v>
      </c>
      <c r="Q15" s="47">
        <v>0</v>
      </c>
      <c r="R15" s="47">
        <v>0</v>
      </c>
      <c r="S15" s="48">
        <v>0</v>
      </c>
      <c r="T15" s="49">
        <v>0</v>
      </c>
      <c r="U15" s="47">
        <v>0</v>
      </c>
      <c r="V15" s="47">
        <v>0</v>
      </c>
      <c r="W15" s="47">
        <v>0</v>
      </c>
      <c r="X15" s="47">
        <v>8.7719298245614024</v>
      </c>
      <c r="Y15" s="47">
        <v>8.7719298245614024</v>
      </c>
      <c r="Z15" s="47">
        <v>0</v>
      </c>
      <c r="AA15" s="47">
        <v>0</v>
      </c>
      <c r="AB15" s="47">
        <v>0</v>
      </c>
      <c r="AC15" s="48">
        <v>0</v>
      </c>
      <c r="AD15" s="55">
        <v>0</v>
      </c>
      <c r="AE15" s="47">
        <v>0</v>
      </c>
      <c r="AF15" s="47">
        <v>0</v>
      </c>
      <c r="AG15" s="47">
        <v>0</v>
      </c>
      <c r="AH15" s="47">
        <v>0</v>
      </c>
      <c r="AI15" s="47">
        <v>0</v>
      </c>
      <c r="AJ15" s="47">
        <v>0</v>
      </c>
      <c r="AK15" s="47">
        <v>0</v>
      </c>
      <c r="AL15" s="47">
        <v>0</v>
      </c>
      <c r="AM15" s="47">
        <v>0</v>
      </c>
      <c r="AN15" s="28">
        <f t="shared" si="4"/>
        <v>0</v>
      </c>
      <c r="AO15" s="28">
        <f t="shared" si="5"/>
        <v>0</v>
      </c>
      <c r="AP15" s="28">
        <f t="shared" si="6"/>
        <v>0</v>
      </c>
      <c r="AQ15" s="28">
        <f t="shared" si="7"/>
        <v>0</v>
      </c>
      <c r="AR15" s="28">
        <f t="shared" si="8"/>
        <v>8.7719298245614024</v>
      </c>
      <c r="AS15" s="28">
        <f t="shared" si="9"/>
        <v>8.7719298245614024</v>
      </c>
      <c r="AT15" s="28">
        <f t="shared" si="10"/>
        <v>0</v>
      </c>
      <c r="AU15" s="28">
        <f t="shared" si="11"/>
        <v>0</v>
      </c>
      <c r="AV15" s="28">
        <f t="shared" si="12"/>
        <v>0</v>
      </c>
      <c r="AW15" s="28">
        <f t="shared" si="13"/>
        <v>0</v>
      </c>
      <c r="AX15" s="28">
        <f t="shared" si="14"/>
        <v>17.543859649122805</v>
      </c>
    </row>
    <row r="16" spans="1:50" x14ac:dyDescent="0.35">
      <c r="A16" s="25" t="s">
        <v>69</v>
      </c>
      <c r="B16" s="25" t="s">
        <v>70</v>
      </c>
      <c r="C16" s="25" t="s">
        <v>85</v>
      </c>
      <c r="D16" s="25" t="s">
        <v>86</v>
      </c>
      <c r="E16" s="80">
        <v>4</v>
      </c>
      <c r="F16" s="32">
        <f t="shared" si="0"/>
        <v>0</v>
      </c>
      <c r="G16" s="34">
        <f t="shared" si="1"/>
        <v>0</v>
      </c>
      <c r="H16" s="28">
        <f t="shared" si="2"/>
        <v>0</v>
      </c>
      <c r="I16" s="28">
        <f t="shared" si="3"/>
        <v>0</v>
      </c>
      <c r="J16" s="49">
        <v>0</v>
      </c>
      <c r="K16" s="47">
        <v>0</v>
      </c>
      <c r="L16" s="47">
        <v>0</v>
      </c>
      <c r="M16" s="47">
        <v>0</v>
      </c>
      <c r="N16" s="47">
        <v>0</v>
      </c>
      <c r="O16" s="47">
        <v>0</v>
      </c>
      <c r="P16" s="47">
        <v>0</v>
      </c>
      <c r="Q16" s="47">
        <v>0</v>
      </c>
      <c r="R16" s="47">
        <v>0</v>
      </c>
      <c r="S16" s="48">
        <v>0</v>
      </c>
      <c r="T16" s="49">
        <v>0</v>
      </c>
      <c r="U16" s="47">
        <v>0</v>
      </c>
      <c r="V16" s="47">
        <v>0</v>
      </c>
      <c r="W16" s="47">
        <v>0</v>
      </c>
      <c r="X16" s="47">
        <v>0</v>
      </c>
      <c r="Y16" s="47">
        <v>0</v>
      </c>
      <c r="Z16" s="47">
        <v>0</v>
      </c>
      <c r="AA16" s="47">
        <v>0</v>
      </c>
      <c r="AB16" s="47">
        <v>0</v>
      </c>
      <c r="AC16" s="48">
        <v>0</v>
      </c>
      <c r="AD16" s="55">
        <v>0</v>
      </c>
      <c r="AE16" s="47">
        <v>0</v>
      </c>
      <c r="AF16" s="47">
        <v>0</v>
      </c>
      <c r="AG16" s="47">
        <v>0</v>
      </c>
      <c r="AH16" s="47">
        <v>0</v>
      </c>
      <c r="AI16" s="47">
        <v>0</v>
      </c>
      <c r="AJ16" s="47">
        <v>0</v>
      </c>
      <c r="AK16" s="47">
        <v>0</v>
      </c>
      <c r="AL16" s="47">
        <v>0</v>
      </c>
      <c r="AM16" s="47">
        <v>0</v>
      </c>
      <c r="AN16" s="28">
        <f t="shared" si="4"/>
        <v>0</v>
      </c>
      <c r="AO16" s="28">
        <f t="shared" si="5"/>
        <v>0</v>
      </c>
      <c r="AP16" s="28">
        <f t="shared" si="6"/>
        <v>0</v>
      </c>
      <c r="AQ16" s="28">
        <f t="shared" si="7"/>
        <v>0</v>
      </c>
      <c r="AR16" s="28">
        <f t="shared" si="8"/>
        <v>0</v>
      </c>
      <c r="AS16" s="28">
        <f t="shared" si="9"/>
        <v>0</v>
      </c>
      <c r="AT16" s="28">
        <f t="shared" si="10"/>
        <v>0</v>
      </c>
      <c r="AU16" s="28">
        <f t="shared" si="11"/>
        <v>0</v>
      </c>
      <c r="AV16" s="28">
        <f t="shared" si="12"/>
        <v>0</v>
      </c>
      <c r="AW16" s="28">
        <f t="shared" si="13"/>
        <v>0</v>
      </c>
      <c r="AX16" s="28">
        <f t="shared" si="14"/>
        <v>0</v>
      </c>
    </row>
    <row r="17" spans="1:50" x14ac:dyDescent="0.35">
      <c r="A17" s="25" t="s">
        <v>69</v>
      </c>
      <c r="B17" s="25" t="s">
        <v>70</v>
      </c>
      <c r="C17" s="25" t="s">
        <v>87</v>
      </c>
      <c r="D17" s="25" t="s">
        <v>88</v>
      </c>
      <c r="E17" s="80">
        <v>4</v>
      </c>
      <c r="F17" s="32">
        <f t="shared" si="0"/>
        <v>0</v>
      </c>
      <c r="G17" s="34">
        <f t="shared" si="1"/>
        <v>0</v>
      </c>
      <c r="H17" s="28">
        <f t="shared" si="2"/>
        <v>0</v>
      </c>
      <c r="I17" s="28">
        <f t="shared" si="3"/>
        <v>0</v>
      </c>
      <c r="J17" s="49">
        <v>0</v>
      </c>
      <c r="K17" s="47">
        <v>0</v>
      </c>
      <c r="L17" s="47">
        <v>0</v>
      </c>
      <c r="M17" s="47">
        <v>0</v>
      </c>
      <c r="N17" s="47">
        <v>0</v>
      </c>
      <c r="O17" s="47">
        <v>0</v>
      </c>
      <c r="P17" s="47">
        <v>0</v>
      </c>
      <c r="Q17" s="47">
        <v>0</v>
      </c>
      <c r="R17" s="47">
        <v>0</v>
      </c>
      <c r="S17" s="48">
        <v>0</v>
      </c>
      <c r="T17" s="49">
        <v>0</v>
      </c>
      <c r="U17" s="47">
        <v>0</v>
      </c>
      <c r="V17" s="47">
        <v>0</v>
      </c>
      <c r="W17" s="47">
        <v>0</v>
      </c>
      <c r="X17" s="47">
        <v>0</v>
      </c>
      <c r="Y17" s="47">
        <v>0</v>
      </c>
      <c r="Z17" s="47">
        <v>0</v>
      </c>
      <c r="AA17" s="47">
        <v>0</v>
      </c>
      <c r="AB17" s="47">
        <v>0</v>
      </c>
      <c r="AC17" s="48">
        <v>0</v>
      </c>
      <c r="AD17" s="55">
        <v>0</v>
      </c>
      <c r="AE17" s="47">
        <v>0</v>
      </c>
      <c r="AF17" s="47">
        <v>0</v>
      </c>
      <c r="AG17" s="47">
        <v>0</v>
      </c>
      <c r="AH17" s="47">
        <v>0</v>
      </c>
      <c r="AI17" s="47">
        <v>0</v>
      </c>
      <c r="AJ17" s="47">
        <v>0</v>
      </c>
      <c r="AK17" s="47">
        <v>0</v>
      </c>
      <c r="AL17" s="47">
        <v>0</v>
      </c>
      <c r="AM17" s="47">
        <v>0</v>
      </c>
      <c r="AN17" s="28">
        <f t="shared" si="4"/>
        <v>0</v>
      </c>
      <c r="AO17" s="28">
        <f t="shared" si="5"/>
        <v>0</v>
      </c>
      <c r="AP17" s="28">
        <f t="shared" si="6"/>
        <v>0</v>
      </c>
      <c r="AQ17" s="28">
        <f t="shared" si="7"/>
        <v>0</v>
      </c>
      <c r="AR17" s="28">
        <f t="shared" si="8"/>
        <v>0</v>
      </c>
      <c r="AS17" s="28">
        <f t="shared" si="9"/>
        <v>0</v>
      </c>
      <c r="AT17" s="28">
        <f t="shared" si="10"/>
        <v>0</v>
      </c>
      <c r="AU17" s="28">
        <f t="shared" si="11"/>
        <v>0</v>
      </c>
      <c r="AV17" s="28">
        <f t="shared" si="12"/>
        <v>0</v>
      </c>
      <c r="AW17" s="28">
        <f t="shared" si="13"/>
        <v>0</v>
      </c>
      <c r="AX17" s="28">
        <f t="shared" si="14"/>
        <v>0</v>
      </c>
    </row>
    <row r="18" spans="1:50" x14ac:dyDescent="0.35">
      <c r="A18" s="25" t="s">
        <v>69</v>
      </c>
      <c r="B18" s="25" t="s">
        <v>70</v>
      </c>
      <c r="C18" s="25" t="s">
        <v>89</v>
      </c>
      <c r="D18" s="25" t="s">
        <v>90</v>
      </c>
      <c r="E18" s="80">
        <v>4</v>
      </c>
      <c r="F18" s="32">
        <f t="shared" si="0"/>
        <v>175.43859649122805</v>
      </c>
      <c r="G18" s="34">
        <f t="shared" si="1"/>
        <v>17.543859649122805</v>
      </c>
      <c r="H18" s="28">
        <f t="shared" si="2"/>
        <v>87.719298245614027</v>
      </c>
      <c r="I18" s="28">
        <f t="shared" si="3"/>
        <v>70.175438596491219</v>
      </c>
      <c r="J18" s="49">
        <v>0</v>
      </c>
      <c r="K18" s="47">
        <v>0</v>
      </c>
      <c r="L18" s="47">
        <v>0</v>
      </c>
      <c r="M18" s="47">
        <v>0</v>
      </c>
      <c r="N18" s="47">
        <v>8.7719298245614024</v>
      </c>
      <c r="O18" s="47">
        <v>8.7719298245614024</v>
      </c>
      <c r="P18" s="47">
        <v>0</v>
      </c>
      <c r="Q18" s="47">
        <v>0</v>
      </c>
      <c r="R18" s="47">
        <v>0</v>
      </c>
      <c r="S18" s="48">
        <v>0</v>
      </c>
      <c r="T18" s="49">
        <v>8.7719298245614024</v>
      </c>
      <c r="U18" s="47">
        <v>0</v>
      </c>
      <c r="V18" s="47">
        <v>17.543859649122805</v>
      </c>
      <c r="W18" s="47">
        <v>8.7719298245614024</v>
      </c>
      <c r="X18" s="47">
        <v>26.315789473684209</v>
      </c>
      <c r="Y18" s="47">
        <v>26.315789473684209</v>
      </c>
      <c r="Z18" s="47">
        <v>0</v>
      </c>
      <c r="AA18" s="47">
        <v>0</v>
      </c>
      <c r="AB18" s="47">
        <v>0</v>
      </c>
      <c r="AC18" s="48">
        <v>0</v>
      </c>
      <c r="AD18" s="55">
        <v>0</v>
      </c>
      <c r="AE18" s="47">
        <v>0</v>
      </c>
      <c r="AF18" s="47">
        <v>17.543859649122805</v>
      </c>
      <c r="AG18" s="47">
        <v>17.543859649122805</v>
      </c>
      <c r="AH18" s="47">
        <v>17.543859649122805</v>
      </c>
      <c r="AI18" s="47">
        <v>17.543859649122805</v>
      </c>
      <c r="AJ18" s="47">
        <v>0</v>
      </c>
      <c r="AK18" s="47">
        <v>0</v>
      </c>
      <c r="AL18" s="47">
        <v>0</v>
      </c>
      <c r="AM18" s="47">
        <v>0</v>
      </c>
      <c r="AN18" s="28">
        <f t="shared" si="4"/>
        <v>8.7719298245614024</v>
      </c>
      <c r="AO18" s="28">
        <f t="shared" si="5"/>
        <v>0</v>
      </c>
      <c r="AP18" s="28">
        <f t="shared" si="6"/>
        <v>35.087719298245609</v>
      </c>
      <c r="AQ18" s="28">
        <f t="shared" si="7"/>
        <v>26.315789473684205</v>
      </c>
      <c r="AR18" s="28">
        <f t="shared" si="8"/>
        <v>52.631578947368411</v>
      </c>
      <c r="AS18" s="28">
        <f t="shared" si="9"/>
        <v>52.631578947368411</v>
      </c>
      <c r="AT18" s="28">
        <f t="shared" si="10"/>
        <v>0</v>
      </c>
      <c r="AU18" s="28">
        <f t="shared" si="11"/>
        <v>0</v>
      </c>
      <c r="AV18" s="28">
        <f t="shared" si="12"/>
        <v>0</v>
      </c>
      <c r="AW18" s="28">
        <f t="shared" si="13"/>
        <v>0</v>
      </c>
      <c r="AX18" s="28">
        <f t="shared" si="14"/>
        <v>175.43859649122805</v>
      </c>
    </row>
    <row r="19" spans="1:50" x14ac:dyDescent="0.35">
      <c r="A19" s="25" t="s">
        <v>69</v>
      </c>
      <c r="B19" s="25" t="s">
        <v>70</v>
      </c>
      <c r="C19" s="25" t="s">
        <v>91</v>
      </c>
      <c r="D19" s="25" t="s">
        <v>92</v>
      </c>
      <c r="E19" s="80">
        <v>4</v>
      </c>
      <c r="F19" s="32">
        <f t="shared" si="0"/>
        <v>70.175438596491219</v>
      </c>
      <c r="G19" s="34">
        <f t="shared" si="1"/>
        <v>0</v>
      </c>
      <c r="H19" s="28">
        <f t="shared" si="2"/>
        <v>35.087719298245609</v>
      </c>
      <c r="I19" s="28">
        <f t="shared" si="3"/>
        <v>35.087719298245609</v>
      </c>
      <c r="J19" s="49">
        <v>0</v>
      </c>
      <c r="K19" s="47">
        <v>0</v>
      </c>
      <c r="L19" s="47">
        <v>0</v>
      </c>
      <c r="M19" s="47">
        <v>0</v>
      </c>
      <c r="N19" s="47">
        <v>0</v>
      </c>
      <c r="O19" s="47">
        <v>0</v>
      </c>
      <c r="P19" s="47">
        <v>0</v>
      </c>
      <c r="Q19" s="47">
        <v>0</v>
      </c>
      <c r="R19" s="47">
        <v>0</v>
      </c>
      <c r="S19" s="48">
        <v>0</v>
      </c>
      <c r="T19" s="49">
        <v>0</v>
      </c>
      <c r="U19" s="47">
        <v>0</v>
      </c>
      <c r="V19" s="47">
        <v>8.7719298245614024</v>
      </c>
      <c r="W19" s="47">
        <v>8.7719298245614024</v>
      </c>
      <c r="X19" s="47">
        <v>8.7719298245614024</v>
      </c>
      <c r="Y19" s="47">
        <v>8.7719298245614024</v>
      </c>
      <c r="Z19" s="47">
        <v>0</v>
      </c>
      <c r="AA19" s="47">
        <v>0</v>
      </c>
      <c r="AB19" s="47">
        <v>0</v>
      </c>
      <c r="AC19" s="48">
        <v>0</v>
      </c>
      <c r="AD19" s="55">
        <v>0</v>
      </c>
      <c r="AE19" s="47">
        <v>0</v>
      </c>
      <c r="AF19" s="47">
        <v>8.7719298245614024</v>
      </c>
      <c r="AG19" s="47">
        <v>8.7719298245614024</v>
      </c>
      <c r="AH19" s="47">
        <v>8.7719298245614024</v>
      </c>
      <c r="AI19" s="47">
        <v>8.7719298245614024</v>
      </c>
      <c r="AJ19" s="47">
        <v>0</v>
      </c>
      <c r="AK19" s="47">
        <v>0</v>
      </c>
      <c r="AL19" s="47">
        <v>0</v>
      </c>
      <c r="AM19" s="47">
        <v>0</v>
      </c>
      <c r="AN19" s="28">
        <f t="shared" si="4"/>
        <v>0</v>
      </c>
      <c r="AO19" s="28">
        <f t="shared" si="5"/>
        <v>0</v>
      </c>
      <c r="AP19" s="28">
        <f t="shared" si="6"/>
        <v>17.543859649122805</v>
      </c>
      <c r="AQ19" s="28">
        <f t="shared" si="7"/>
        <v>17.543859649122805</v>
      </c>
      <c r="AR19" s="28">
        <f t="shared" si="8"/>
        <v>17.543859649122805</v>
      </c>
      <c r="AS19" s="28">
        <f t="shared" si="9"/>
        <v>17.543859649122805</v>
      </c>
      <c r="AT19" s="28">
        <f t="shared" si="10"/>
        <v>0</v>
      </c>
      <c r="AU19" s="28">
        <f t="shared" si="11"/>
        <v>0</v>
      </c>
      <c r="AV19" s="28">
        <f t="shared" si="12"/>
        <v>0</v>
      </c>
      <c r="AW19" s="28">
        <f t="shared" si="13"/>
        <v>0</v>
      </c>
      <c r="AX19" s="28">
        <f t="shared" si="14"/>
        <v>70.175438596491219</v>
      </c>
    </row>
    <row r="20" spans="1:50" x14ac:dyDescent="0.35">
      <c r="A20" s="25" t="s">
        <v>69</v>
      </c>
      <c r="B20" s="25" t="s">
        <v>70</v>
      </c>
      <c r="C20" s="25" t="s">
        <v>93</v>
      </c>
      <c r="D20" s="25" t="s">
        <v>94</v>
      </c>
      <c r="E20" s="80">
        <v>3</v>
      </c>
      <c r="F20" s="32">
        <f t="shared" si="0"/>
        <v>0</v>
      </c>
      <c r="G20" s="34">
        <f t="shared" si="1"/>
        <v>0</v>
      </c>
      <c r="H20" s="28">
        <f t="shared" si="2"/>
        <v>0</v>
      </c>
      <c r="I20" s="28">
        <f t="shared" si="3"/>
        <v>0</v>
      </c>
      <c r="J20" s="49">
        <v>0</v>
      </c>
      <c r="K20" s="47">
        <v>0</v>
      </c>
      <c r="L20" s="47">
        <v>0</v>
      </c>
      <c r="M20" s="47">
        <v>0</v>
      </c>
      <c r="N20" s="47">
        <v>0</v>
      </c>
      <c r="O20" s="47">
        <v>0</v>
      </c>
      <c r="P20" s="47">
        <v>0</v>
      </c>
      <c r="Q20" s="47">
        <v>0</v>
      </c>
      <c r="R20" s="47">
        <v>0</v>
      </c>
      <c r="S20" s="48">
        <v>0</v>
      </c>
      <c r="T20" s="49">
        <v>0</v>
      </c>
      <c r="U20" s="47">
        <v>0</v>
      </c>
      <c r="V20" s="47">
        <v>0</v>
      </c>
      <c r="W20" s="47">
        <v>0</v>
      </c>
      <c r="X20" s="47">
        <v>0</v>
      </c>
      <c r="Y20" s="47">
        <v>0</v>
      </c>
      <c r="Z20" s="47">
        <v>0</v>
      </c>
      <c r="AA20" s="47">
        <v>0</v>
      </c>
      <c r="AB20" s="47">
        <v>0</v>
      </c>
      <c r="AC20" s="48">
        <v>0</v>
      </c>
      <c r="AD20" s="55">
        <v>0</v>
      </c>
      <c r="AE20" s="47">
        <v>0</v>
      </c>
      <c r="AF20" s="47">
        <v>0</v>
      </c>
      <c r="AG20" s="47">
        <v>0</v>
      </c>
      <c r="AH20" s="47">
        <v>0</v>
      </c>
      <c r="AI20" s="47">
        <v>0</v>
      </c>
      <c r="AJ20" s="47">
        <v>0</v>
      </c>
      <c r="AK20" s="47">
        <v>0</v>
      </c>
      <c r="AL20" s="47">
        <v>0</v>
      </c>
      <c r="AM20" s="47">
        <v>0</v>
      </c>
      <c r="AN20" s="28">
        <f t="shared" si="4"/>
        <v>0</v>
      </c>
      <c r="AO20" s="28">
        <f t="shared" si="5"/>
        <v>0</v>
      </c>
      <c r="AP20" s="28">
        <f t="shared" si="6"/>
        <v>0</v>
      </c>
      <c r="AQ20" s="28">
        <f t="shared" si="7"/>
        <v>0</v>
      </c>
      <c r="AR20" s="28">
        <f t="shared" si="8"/>
        <v>0</v>
      </c>
      <c r="AS20" s="28">
        <f t="shared" si="9"/>
        <v>0</v>
      </c>
      <c r="AT20" s="28">
        <f t="shared" si="10"/>
        <v>0</v>
      </c>
      <c r="AU20" s="28">
        <f t="shared" si="11"/>
        <v>0</v>
      </c>
      <c r="AV20" s="28">
        <f t="shared" si="12"/>
        <v>0</v>
      </c>
      <c r="AW20" s="28">
        <f t="shared" si="13"/>
        <v>0</v>
      </c>
      <c r="AX20" s="28">
        <f t="shared" si="14"/>
        <v>0</v>
      </c>
    </row>
    <row r="21" spans="1:50" x14ac:dyDescent="0.35">
      <c r="A21" s="25" t="s">
        <v>69</v>
      </c>
      <c r="B21" s="25" t="s">
        <v>70</v>
      </c>
      <c r="C21" s="25" t="s">
        <v>95</v>
      </c>
      <c r="D21" s="25" t="s">
        <v>96</v>
      </c>
      <c r="E21" s="80">
        <v>4</v>
      </c>
      <c r="F21" s="32">
        <f t="shared" si="0"/>
        <v>377.19298245614027</v>
      </c>
      <c r="G21" s="34">
        <f t="shared" si="1"/>
        <v>43.859649122807014</v>
      </c>
      <c r="H21" s="28">
        <f t="shared" si="2"/>
        <v>184.21052631578945</v>
      </c>
      <c r="I21" s="28">
        <f t="shared" si="3"/>
        <v>149.12280701754383</v>
      </c>
      <c r="J21" s="49">
        <v>0</v>
      </c>
      <c r="K21" s="47">
        <v>0</v>
      </c>
      <c r="L21" s="47">
        <v>8.7719298245614024</v>
      </c>
      <c r="M21" s="47">
        <v>8.7719298245614024</v>
      </c>
      <c r="N21" s="47">
        <v>17.543859649122805</v>
      </c>
      <c r="O21" s="47">
        <v>8.7719298245614024</v>
      </c>
      <c r="P21" s="47">
        <v>0</v>
      </c>
      <c r="Q21" s="47">
        <v>0</v>
      </c>
      <c r="R21" s="47">
        <v>0</v>
      </c>
      <c r="S21" s="48">
        <v>0</v>
      </c>
      <c r="T21" s="49">
        <v>8.7719298245614024</v>
      </c>
      <c r="U21" s="47">
        <v>8.7719298245614024</v>
      </c>
      <c r="V21" s="47">
        <v>26.315789473684209</v>
      </c>
      <c r="W21" s="47">
        <v>26.315789473684209</v>
      </c>
      <c r="X21" s="47">
        <v>61.403508771929822</v>
      </c>
      <c r="Y21" s="47">
        <v>52.631578947368418</v>
      </c>
      <c r="Z21" s="47">
        <v>0</v>
      </c>
      <c r="AA21" s="47">
        <v>0</v>
      </c>
      <c r="AB21" s="47">
        <v>0</v>
      </c>
      <c r="AC21" s="48">
        <v>0</v>
      </c>
      <c r="AD21" s="55">
        <v>0</v>
      </c>
      <c r="AE21" s="47">
        <v>0</v>
      </c>
      <c r="AF21" s="47">
        <v>35.087719298245609</v>
      </c>
      <c r="AG21" s="47">
        <v>26.315789473684209</v>
      </c>
      <c r="AH21" s="47">
        <v>43.859649122807014</v>
      </c>
      <c r="AI21" s="47">
        <v>43.859649122807014</v>
      </c>
      <c r="AJ21" s="47">
        <v>0</v>
      </c>
      <c r="AK21" s="47">
        <v>0</v>
      </c>
      <c r="AL21" s="47">
        <v>0</v>
      </c>
      <c r="AM21" s="47">
        <v>0</v>
      </c>
      <c r="AN21" s="28">
        <f t="shared" si="4"/>
        <v>8.7719298245614024</v>
      </c>
      <c r="AO21" s="28">
        <f t="shared" si="5"/>
        <v>8.7719298245614024</v>
      </c>
      <c r="AP21" s="28">
        <f t="shared" si="6"/>
        <v>70.175438596491219</v>
      </c>
      <c r="AQ21" s="28">
        <f t="shared" si="7"/>
        <v>61.403508771929822</v>
      </c>
      <c r="AR21" s="28">
        <f t="shared" si="8"/>
        <v>122.80701754385964</v>
      </c>
      <c r="AS21" s="28">
        <f t="shared" si="9"/>
        <v>105.26315789473684</v>
      </c>
      <c r="AT21" s="28">
        <f t="shared" si="10"/>
        <v>0</v>
      </c>
      <c r="AU21" s="28">
        <f t="shared" si="11"/>
        <v>0</v>
      </c>
      <c r="AV21" s="28">
        <f t="shared" si="12"/>
        <v>0</v>
      </c>
      <c r="AW21" s="28">
        <f t="shared" si="13"/>
        <v>0</v>
      </c>
      <c r="AX21" s="28">
        <f t="shared" si="14"/>
        <v>377.19298245614033</v>
      </c>
    </row>
    <row r="22" spans="1:50" x14ac:dyDescent="0.35">
      <c r="A22" s="25" t="s">
        <v>69</v>
      </c>
      <c r="B22" s="25" t="s">
        <v>70</v>
      </c>
      <c r="C22" s="25" t="s">
        <v>97</v>
      </c>
      <c r="D22" s="25" t="s">
        <v>98</v>
      </c>
      <c r="E22" s="80">
        <v>4</v>
      </c>
      <c r="F22" s="32">
        <f t="shared" si="0"/>
        <v>17.543859649122805</v>
      </c>
      <c r="G22" s="34">
        <f t="shared" si="1"/>
        <v>0</v>
      </c>
      <c r="H22" s="28">
        <f t="shared" si="2"/>
        <v>17.543859649122805</v>
      </c>
      <c r="I22" s="28">
        <f t="shared" si="3"/>
        <v>0</v>
      </c>
      <c r="J22" s="49">
        <v>0</v>
      </c>
      <c r="K22" s="47">
        <v>0</v>
      </c>
      <c r="L22" s="47">
        <v>0</v>
      </c>
      <c r="M22" s="47">
        <v>0</v>
      </c>
      <c r="N22" s="47">
        <v>0</v>
      </c>
      <c r="O22" s="47">
        <v>0</v>
      </c>
      <c r="P22" s="47">
        <v>0</v>
      </c>
      <c r="Q22" s="47">
        <v>0</v>
      </c>
      <c r="R22" s="47">
        <v>0</v>
      </c>
      <c r="S22" s="48">
        <v>0</v>
      </c>
      <c r="T22" s="49">
        <v>0</v>
      </c>
      <c r="U22" s="47">
        <v>0</v>
      </c>
      <c r="V22" s="47">
        <v>0</v>
      </c>
      <c r="W22" s="47">
        <v>0</v>
      </c>
      <c r="X22" s="47">
        <v>8.7719298245614024</v>
      </c>
      <c r="Y22" s="47">
        <v>8.7719298245614024</v>
      </c>
      <c r="Z22" s="47">
        <v>0</v>
      </c>
      <c r="AA22" s="47">
        <v>0</v>
      </c>
      <c r="AB22" s="47">
        <v>0</v>
      </c>
      <c r="AC22" s="48">
        <v>0</v>
      </c>
      <c r="AD22" s="55">
        <v>0</v>
      </c>
      <c r="AE22" s="47">
        <v>0</v>
      </c>
      <c r="AF22" s="47">
        <v>0</v>
      </c>
      <c r="AG22" s="47">
        <v>0</v>
      </c>
      <c r="AH22" s="47">
        <v>0</v>
      </c>
      <c r="AI22" s="47">
        <v>0</v>
      </c>
      <c r="AJ22" s="47">
        <v>0</v>
      </c>
      <c r="AK22" s="47">
        <v>0</v>
      </c>
      <c r="AL22" s="47">
        <v>0</v>
      </c>
      <c r="AM22" s="47">
        <v>0</v>
      </c>
      <c r="AN22" s="28">
        <f t="shared" si="4"/>
        <v>0</v>
      </c>
      <c r="AO22" s="28">
        <f t="shared" si="5"/>
        <v>0</v>
      </c>
      <c r="AP22" s="28">
        <f t="shared" si="6"/>
        <v>0</v>
      </c>
      <c r="AQ22" s="28">
        <f t="shared" si="7"/>
        <v>0</v>
      </c>
      <c r="AR22" s="28">
        <f t="shared" si="8"/>
        <v>8.7719298245614024</v>
      </c>
      <c r="AS22" s="28">
        <f t="shared" si="9"/>
        <v>8.7719298245614024</v>
      </c>
      <c r="AT22" s="28">
        <f t="shared" si="10"/>
        <v>0</v>
      </c>
      <c r="AU22" s="28">
        <f t="shared" si="11"/>
        <v>0</v>
      </c>
      <c r="AV22" s="28">
        <f t="shared" si="12"/>
        <v>0</v>
      </c>
      <c r="AW22" s="28">
        <f t="shared" si="13"/>
        <v>0</v>
      </c>
      <c r="AX22" s="28">
        <f t="shared" si="14"/>
        <v>17.543859649122805</v>
      </c>
    </row>
    <row r="23" spans="1:50" x14ac:dyDescent="0.35">
      <c r="A23" s="25" t="s">
        <v>69</v>
      </c>
      <c r="B23" s="25" t="s">
        <v>70</v>
      </c>
      <c r="C23" s="25" t="s">
        <v>99</v>
      </c>
      <c r="D23" s="25" t="s">
        <v>100</v>
      </c>
      <c r="E23" s="80">
        <v>4</v>
      </c>
      <c r="F23" s="32">
        <f t="shared" si="0"/>
        <v>114.03508771929822</v>
      </c>
      <c r="G23" s="34">
        <f t="shared" si="1"/>
        <v>8.7719298245614024</v>
      </c>
      <c r="H23" s="28">
        <f t="shared" si="2"/>
        <v>52.631578947368411</v>
      </c>
      <c r="I23" s="28">
        <f t="shared" si="3"/>
        <v>52.631578947368411</v>
      </c>
      <c r="J23" s="49">
        <v>0</v>
      </c>
      <c r="K23" s="47">
        <v>0</v>
      </c>
      <c r="L23" s="47">
        <v>0</v>
      </c>
      <c r="M23" s="47">
        <v>0</v>
      </c>
      <c r="N23" s="47">
        <v>8.7719298245614024</v>
      </c>
      <c r="O23" s="47">
        <v>0</v>
      </c>
      <c r="P23" s="47">
        <v>0</v>
      </c>
      <c r="Q23" s="47">
        <v>0</v>
      </c>
      <c r="R23" s="47">
        <v>0</v>
      </c>
      <c r="S23" s="48">
        <v>0</v>
      </c>
      <c r="T23" s="49">
        <v>0</v>
      </c>
      <c r="U23" s="47">
        <v>0</v>
      </c>
      <c r="V23" s="47">
        <v>8.7719298245614024</v>
      </c>
      <c r="W23" s="47">
        <v>8.7719298245614024</v>
      </c>
      <c r="X23" s="47">
        <v>17.543859649122805</v>
      </c>
      <c r="Y23" s="47">
        <v>17.543859649122805</v>
      </c>
      <c r="Z23" s="47">
        <v>0</v>
      </c>
      <c r="AA23" s="47">
        <v>0</v>
      </c>
      <c r="AB23" s="47">
        <v>0</v>
      </c>
      <c r="AC23" s="48">
        <v>0</v>
      </c>
      <c r="AD23" s="55">
        <v>0</v>
      </c>
      <c r="AE23" s="47">
        <v>0</v>
      </c>
      <c r="AF23" s="47">
        <v>8.7719298245614024</v>
      </c>
      <c r="AG23" s="47">
        <v>8.7719298245614024</v>
      </c>
      <c r="AH23" s="47">
        <v>17.543859649122805</v>
      </c>
      <c r="AI23" s="47">
        <v>17.543859649122805</v>
      </c>
      <c r="AJ23" s="47">
        <v>0</v>
      </c>
      <c r="AK23" s="47">
        <v>0</v>
      </c>
      <c r="AL23" s="47">
        <v>0</v>
      </c>
      <c r="AM23" s="47">
        <v>0</v>
      </c>
      <c r="AN23" s="28">
        <f t="shared" si="4"/>
        <v>0</v>
      </c>
      <c r="AO23" s="28">
        <f t="shared" si="5"/>
        <v>0</v>
      </c>
      <c r="AP23" s="28">
        <f t="shared" si="6"/>
        <v>17.543859649122805</v>
      </c>
      <c r="AQ23" s="28">
        <f t="shared" si="7"/>
        <v>17.543859649122805</v>
      </c>
      <c r="AR23" s="28">
        <f t="shared" si="8"/>
        <v>43.859649122807014</v>
      </c>
      <c r="AS23" s="28">
        <f t="shared" si="9"/>
        <v>35.087719298245609</v>
      </c>
      <c r="AT23" s="28">
        <f t="shared" si="10"/>
        <v>0</v>
      </c>
      <c r="AU23" s="28">
        <f t="shared" si="11"/>
        <v>0</v>
      </c>
      <c r="AV23" s="28">
        <f t="shared" si="12"/>
        <v>0</v>
      </c>
      <c r="AW23" s="28">
        <f t="shared" si="13"/>
        <v>0</v>
      </c>
      <c r="AX23" s="28">
        <f t="shared" si="14"/>
        <v>114.03508771929825</v>
      </c>
    </row>
    <row r="24" spans="1:50" x14ac:dyDescent="0.35">
      <c r="A24" s="25" t="s">
        <v>69</v>
      </c>
      <c r="B24" s="25" t="s">
        <v>70</v>
      </c>
      <c r="C24" s="25" t="s">
        <v>101</v>
      </c>
      <c r="D24" s="25" t="s">
        <v>102</v>
      </c>
      <c r="E24" s="80">
        <v>4</v>
      </c>
      <c r="F24" s="32">
        <f t="shared" si="0"/>
        <v>0</v>
      </c>
      <c r="G24" s="34">
        <f t="shared" si="1"/>
        <v>0</v>
      </c>
      <c r="H24" s="28">
        <f t="shared" si="2"/>
        <v>0</v>
      </c>
      <c r="I24" s="28">
        <f t="shared" si="3"/>
        <v>0</v>
      </c>
      <c r="J24" s="49">
        <v>0</v>
      </c>
      <c r="K24" s="47">
        <v>0</v>
      </c>
      <c r="L24" s="47">
        <v>0</v>
      </c>
      <c r="M24" s="47">
        <v>0</v>
      </c>
      <c r="N24" s="47">
        <v>0</v>
      </c>
      <c r="O24" s="47">
        <v>0</v>
      </c>
      <c r="P24" s="47">
        <v>0</v>
      </c>
      <c r="Q24" s="47">
        <v>0</v>
      </c>
      <c r="R24" s="47">
        <v>0</v>
      </c>
      <c r="S24" s="48">
        <v>0</v>
      </c>
      <c r="T24" s="49">
        <v>0</v>
      </c>
      <c r="U24" s="47">
        <v>0</v>
      </c>
      <c r="V24" s="47">
        <v>0</v>
      </c>
      <c r="W24" s="47">
        <v>0</v>
      </c>
      <c r="X24" s="47">
        <v>0</v>
      </c>
      <c r="Y24" s="47">
        <v>0</v>
      </c>
      <c r="Z24" s="47">
        <v>0</v>
      </c>
      <c r="AA24" s="47">
        <v>0</v>
      </c>
      <c r="AB24" s="47">
        <v>0</v>
      </c>
      <c r="AC24" s="48">
        <v>0</v>
      </c>
      <c r="AD24" s="55">
        <v>0</v>
      </c>
      <c r="AE24" s="47">
        <v>0</v>
      </c>
      <c r="AF24" s="47">
        <v>0</v>
      </c>
      <c r="AG24" s="47">
        <v>0</v>
      </c>
      <c r="AH24" s="47">
        <v>0</v>
      </c>
      <c r="AI24" s="47">
        <v>0</v>
      </c>
      <c r="AJ24" s="47">
        <v>0</v>
      </c>
      <c r="AK24" s="47">
        <v>0</v>
      </c>
      <c r="AL24" s="47">
        <v>0</v>
      </c>
      <c r="AM24" s="47">
        <v>0</v>
      </c>
      <c r="AN24" s="28">
        <f t="shared" si="4"/>
        <v>0</v>
      </c>
      <c r="AO24" s="28">
        <f t="shared" si="5"/>
        <v>0</v>
      </c>
      <c r="AP24" s="28">
        <f t="shared" si="6"/>
        <v>0</v>
      </c>
      <c r="AQ24" s="28">
        <f t="shared" si="7"/>
        <v>0</v>
      </c>
      <c r="AR24" s="28">
        <f t="shared" si="8"/>
        <v>0</v>
      </c>
      <c r="AS24" s="28">
        <f t="shared" si="9"/>
        <v>0</v>
      </c>
      <c r="AT24" s="28">
        <f t="shared" si="10"/>
        <v>0</v>
      </c>
      <c r="AU24" s="28">
        <f t="shared" si="11"/>
        <v>0</v>
      </c>
      <c r="AV24" s="28">
        <f t="shared" si="12"/>
        <v>0</v>
      </c>
      <c r="AW24" s="28">
        <f t="shared" si="13"/>
        <v>0</v>
      </c>
      <c r="AX24" s="28">
        <f t="shared" si="14"/>
        <v>0</v>
      </c>
    </row>
    <row r="25" spans="1:50" x14ac:dyDescent="0.35">
      <c r="A25" s="25" t="s">
        <v>69</v>
      </c>
      <c r="B25" s="25" t="s">
        <v>70</v>
      </c>
      <c r="C25" s="25" t="s">
        <v>103</v>
      </c>
      <c r="D25" s="25" t="s">
        <v>104</v>
      </c>
      <c r="E25" s="80">
        <v>1</v>
      </c>
      <c r="F25" s="32">
        <f t="shared" si="0"/>
        <v>0</v>
      </c>
      <c r="G25" s="34">
        <f t="shared" si="1"/>
        <v>0</v>
      </c>
      <c r="H25" s="28">
        <f t="shared" si="2"/>
        <v>0</v>
      </c>
      <c r="I25" s="28">
        <f t="shared" si="3"/>
        <v>0</v>
      </c>
      <c r="J25" s="49">
        <v>0</v>
      </c>
      <c r="K25" s="47">
        <v>0</v>
      </c>
      <c r="L25" s="47">
        <v>0</v>
      </c>
      <c r="M25" s="47">
        <v>0</v>
      </c>
      <c r="N25" s="47">
        <v>0</v>
      </c>
      <c r="O25" s="47">
        <v>0</v>
      </c>
      <c r="P25" s="47">
        <v>0</v>
      </c>
      <c r="Q25" s="47">
        <v>0</v>
      </c>
      <c r="R25" s="47">
        <v>0</v>
      </c>
      <c r="S25" s="48">
        <v>0</v>
      </c>
      <c r="T25" s="49">
        <v>0</v>
      </c>
      <c r="U25" s="47">
        <v>0</v>
      </c>
      <c r="V25" s="47">
        <v>0</v>
      </c>
      <c r="W25" s="47">
        <v>0</v>
      </c>
      <c r="X25" s="47">
        <v>0</v>
      </c>
      <c r="Y25" s="47">
        <v>0</v>
      </c>
      <c r="Z25" s="47">
        <v>0</v>
      </c>
      <c r="AA25" s="47">
        <v>0</v>
      </c>
      <c r="AB25" s="47">
        <v>0</v>
      </c>
      <c r="AC25" s="48">
        <v>0</v>
      </c>
      <c r="AD25" s="55">
        <v>0</v>
      </c>
      <c r="AE25" s="47">
        <v>0</v>
      </c>
      <c r="AF25" s="47">
        <v>0</v>
      </c>
      <c r="AG25" s="47">
        <v>0</v>
      </c>
      <c r="AH25" s="47">
        <v>0</v>
      </c>
      <c r="AI25" s="47">
        <v>0</v>
      </c>
      <c r="AJ25" s="47">
        <v>0</v>
      </c>
      <c r="AK25" s="47">
        <v>0</v>
      </c>
      <c r="AL25" s="47">
        <v>0</v>
      </c>
      <c r="AM25" s="47">
        <v>0</v>
      </c>
      <c r="AN25" s="28">
        <f t="shared" si="4"/>
        <v>0</v>
      </c>
      <c r="AO25" s="28">
        <f t="shared" si="5"/>
        <v>0</v>
      </c>
      <c r="AP25" s="28">
        <f t="shared" si="6"/>
        <v>0</v>
      </c>
      <c r="AQ25" s="28">
        <f t="shared" si="7"/>
        <v>0</v>
      </c>
      <c r="AR25" s="28">
        <f t="shared" si="8"/>
        <v>0</v>
      </c>
      <c r="AS25" s="28">
        <f t="shared" si="9"/>
        <v>0</v>
      </c>
      <c r="AT25" s="28">
        <f t="shared" si="10"/>
        <v>0</v>
      </c>
      <c r="AU25" s="28">
        <f t="shared" si="11"/>
        <v>0</v>
      </c>
      <c r="AV25" s="28">
        <f t="shared" si="12"/>
        <v>0</v>
      </c>
      <c r="AW25" s="28">
        <f t="shared" si="13"/>
        <v>0</v>
      </c>
      <c r="AX25" s="28">
        <f t="shared" si="14"/>
        <v>0</v>
      </c>
    </row>
    <row r="26" spans="1:50" x14ac:dyDescent="0.35">
      <c r="A26" s="25" t="s">
        <v>69</v>
      </c>
      <c r="B26" s="25" t="s">
        <v>70</v>
      </c>
      <c r="C26" s="25" t="s">
        <v>105</v>
      </c>
      <c r="D26" s="25" t="s">
        <v>106</v>
      </c>
      <c r="E26" s="80">
        <v>2</v>
      </c>
      <c r="F26" s="32">
        <f t="shared" si="0"/>
        <v>0</v>
      </c>
      <c r="G26" s="34">
        <f t="shared" si="1"/>
        <v>0</v>
      </c>
      <c r="H26" s="28">
        <f t="shared" si="2"/>
        <v>0</v>
      </c>
      <c r="I26" s="28">
        <f t="shared" si="3"/>
        <v>0</v>
      </c>
      <c r="J26" s="49">
        <v>0</v>
      </c>
      <c r="K26" s="47">
        <v>0</v>
      </c>
      <c r="L26" s="47">
        <v>0</v>
      </c>
      <c r="M26" s="47">
        <v>0</v>
      </c>
      <c r="N26" s="47">
        <v>0</v>
      </c>
      <c r="O26" s="47">
        <v>0</v>
      </c>
      <c r="P26" s="47">
        <v>0</v>
      </c>
      <c r="Q26" s="47">
        <v>0</v>
      </c>
      <c r="R26" s="47">
        <v>0</v>
      </c>
      <c r="S26" s="48">
        <v>0</v>
      </c>
      <c r="T26" s="49">
        <v>0</v>
      </c>
      <c r="U26" s="47">
        <v>0</v>
      </c>
      <c r="V26" s="47">
        <v>0</v>
      </c>
      <c r="W26" s="47">
        <v>0</v>
      </c>
      <c r="X26" s="47">
        <v>0</v>
      </c>
      <c r="Y26" s="47">
        <v>0</v>
      </c>
      <c r="Z26" s="47">
        <v>0</v>
      </c>
      <c r="AA26" s="47">
        <v>0</v>
      </c>
      <c r="AB26" s="47">
        <v>0</v>
      </c>
      <c r="AC26" s="48">
        <v>0</v>
      </c>
      <c r="AD26" s="55">
        <v>0</v>
      </c>
      <c r="AE26" s="47">
        <v>0</v>
      </c>
      <c r="AF26" s="47">
        <v>0</v>
      </c>
      <c r="AG26" s="47">
        <v>0</v>
      </c>
      <c r="AH26" s="47">
        <v>0</v>
      </c>
      <c r="AI26" s="47">
        <v>0</v>
      </c>
      <c r="AJ26" s="47">
        <v>0</v>
      </c>
      <c r="AK26" s="47">
        <v>0</v>
      </c>
      <c r="AL26" s="47">
        <v>0</v>
      </c>
      <c r="AM26" s="47">
        <v>0</v>
      </c>
      <c r="AN26" s="28">
        <f t="shared" si="4"/>
        <v>0</v>
      </c>
      <c r="AO26" s="28">
        <f t="shared" si="5"/>
        <v>0</v>
      </c>
      <c r="AP26" s="28">
        <f t="shared" si="6"/>
        <v>0</v>
      </c>
      <c r="AQ26" s="28">
        <f t="shared" si="7"/>
        <v>0</v>
      </c>
      <c r="AR26" s="28">
        <f t="shared" si="8"/>
        <v>0</v>
      </c>
      <c r="AS26" s="28">
        <f t="shared" si="9"/>
        <v>0</v>
      </c>
      <c r="AT26" s="28">
        <f t="shared" si="10"/>
        <v>0</v>
      </c>
      <c r="AU26" s="28">
        <f t="shared" si="11"/>
        <v>0</v>
      </c>
      <c r="AV26" s="28">
        <f t="shared" si="12"/>
        <v>0</v>
      </c>
      <c r="AW26" s="28">
        <f t="shared" si="13"/>
        <v>0</v>
      </c>
      <c r="AX26" s="28">
        <f t="shared" si="14"/>
        <v>0</v>
      </c>
    </row>
    <row r="27" spans="1:50" x14ac:dyDescent="0.35">
      <c r="A27" s="25" t="s">
        <v>69</v>
      </c>
      <c r="B27" s="25" t="s">
        <v>70</v>
      </c>
      <c r="C27" s="25" t="s">
        <v>107</v>
      </c>
      <c r="D27" s="25" t="s">
        <v>108</v>
      </c>
      <c r="E27" s="80">
        <v>1</v>
      </c>
      <c r="F27" s="32">
        <f t="shared" si="0"/>
        <v>0</v>
      </c>
      <c r="G27" s="34">
        <f t="shared" si="1"/>
        <v>0</v>
      </c>
      <c r="H27" s="28">
        <f t="shared" si="2"/>
        <v>0</v>
      </c>
      <c r="I27" s="28">
        <f t="shared" si="3"/>
        <v>0</v>
      </c>
      <c r="J27" s="49">
        <v>0</v>
      </c>
      <c r="K27" s="47">
        <v>0</v>
      </c>
      <c r="L27" s="47">
        <v>0</v>
      </c>
      <c r="M27" s="47">
        <v>0</v>
      </c>
      <c r="N27" s="47">
        <v>0</v>
      </c>
      <c r="O27" s="47">
        <v>0</v>
      </c>
      <c r="P27" s="47">
        <v>0</v>
      </c>
      <c r="Q27" s="47">
        <v>0</v>
      </c>
      <c r="R27" s="47">
        <v>0</v>
      </c>
      <c r="S27" s="48">
        <v>0</v>
      </c>
      <c r="T27" s="49">
        <v>0</v>
      </c>
      <c r="U27" s="47">
        <v>0</v>
      </c>
      <c r="V27" s="47">
        <v>0</v>
      </c>
      <c r="W27" s="47">
        <v>0</v>
      </c>
      <c r="X27" s="47">
        <v>0</v>
      </c>
      <c r="Y27" s="47">
        <v>0</v>
      </c>
      <c r="Z27" s="47">
        <v>0</v>
      </c>
      <c r="AA27" s="47">
        <v>0</v>
      </c>
      <c r="AB27" s="47">
        <v>0</v>
      </c>
      <c r="AC27" s="48">
        <v>0</v>
      </c>
      <c r="AD27" s="55">
        <v>0</v>
      </c>
      <c r="AE27" s="47">
        <v>0</v>
      </c>
      <c r="AF27" s="47">
        <v>0</v>
      </c>
      <c r="AG27" s="47">
        <v>0</v>
      </c>
      <c r="AH27" s="47">
        <v>0</v>
      </c>
      <c r="AI27" s="47">
        <v>0</v>
      </c>
      <c r="AJ27" s="47">
        <v>0</v>
      </c>
      <c r="AK27" s="47">
        <v>0</v>
      </c>
      <c r="AL27" s="47">
        <v>0</v>
      </c>
      <c r="AM27" s="47">
        <v>0</v>
      </c>
      <c r="AN27" s="28">
        <f t="shared" si="4"/>
        <v>0</v>
      </c>
      <c r="AO27" s="28">
        <f t="shared" si="5"/>
        <v>0</v>
      </c>
      <c r="AP27" s="28">
        <f t="shared" si="6"/>
        <v>0</v>
      </c>
      <c r="AQ27" s="28">
        <f t="shared" si="7"/>
        <v>0</v>
      </c>
      <c r="AR27" s="28">
        <f t="shared" si="8"/>
        <v>0</v>
      </c>
      <c r="AS27" s="28">
        <f t="shared" si="9"/>
        <v>0</v>
      </c>
      <c r="AT27" s="28">
        <f t="shared" si="10"/>
        <v>0</v>
      </c>
      <c r="AU27" s="28">
        <f t="shared" si="11"/>
        <v>0</v>
      </c>
      <c r="AV27" s="28">
        <f t="shared" si="12"/>
        <v>0</v>
      </c>
      <c r="AW27" s="28">
        <f t="shared" si="13"/>
        <v>0</v>
      </c>
      <c r="AX27" s="28">
        <f t="shared" si="14"/>
        <v>0</v>
      </c>
    </row>
    <row r="28" spans="1:50" x14ac:dyDescent="0.35">
      <c r="A28" s="25" t="s">
        <v>69</v>
      </c>
      <c r="B28" s="25" t="s">
        <v>70</v>
      </c>
      <c r="C28" s="25" t="s">
        <v>109</v>
      </c>
      <c r="D28" s="25" t="s">
        <v>110</v>
      </c>
      <c r="E28" s="80">
        <v>3</v>
      </c>
      <c r="F28" s="32">
        <f t="shared" si="0"/>
        <v>236.84210526315786</v>
      </c>
      <c r="G28" s="34">
        <f t="shared" si="1"/>
        <v>35.087719298245609</v>
      </c>
      <c r="H28" s="28">
        <f t="shared" si="2"/>
        <v>114.03508771929823</v>
      </c>
      <c r="I28" s="28">
        <f t="shared" si="3"/>
        <v>87.719298245614027</v>
      </c>
      <c r="J28" s="49">
        <v>0</v>
      </c>
      <c r="K28" s="47">
        <v>0</v>
      </c>
      <c r="L28" s="47">
        <v>8.7719298245614024</v>
      </c>
      <c r="M28" s="47">
        <v>8.7719298245614024</v>
      </c>
      <c r="N28" s="47">
        <v>8.7719298245614024</v>
      </c>
      <c r="O28" s="47">
        <v>8.7719298245614024</v>
      </c>
      <c r="P28" s="47">
        <v>0</v>
      </c>
      <c r="Q28" s="47">
        <v>0</v>
      </c>
      <c r="R28" s="47">
        <v>0</v>
      </c>
      <c r="S28" s="48">
        <v>0</v>
      </c>
      <c r="T28" s="49">
        <v>8.7719298245614024</v>
      </c>
      <c r="U28" s="47">
        <v>8.7719298245614024</v>
      </c>
      <c r="V28" s="47">
        <v>17.543859649122805</v>
      </c>
      <c r="W28" s="47">
        <v>17.543859649122805</v>
      </c>
      <c r="X28" s="47">
        <v>35.087719298245609</v>
      </c>
      <c r="Y28" s="47">
        <v>26.315789473684209</v>
      </c>
      <c r="Z28" s="47">
        <v>0</v>
      </c>
      <c r="AA28" s="47">
        <v>0</v>
      </c>
      <c r="AB28" s="47">
        <v>0</v>
      </c>
      <c r="AC28" s="48">
        <v>0</v>
      </c>
      <c r="AD28" s="55">
        <v>0</v>
      </c>
      <c r="AE28" s="47">
        <v>0</v>
      </c>
      <c r="AF28" s="47">
        <v>17.543859649122805</v>
      </c>
      <c r="AG28" s="47">
        <v>17.543859649122805</v>
      </c>
      <c r="AH28" s="47">
        <v>26.315789473684209</v>
      </c>
      <c r="AI28" s="47">
        <v>26.315789473684209</v>
      </c>
      <c r="AJ28" s="47">
        <v>0</v>
      </c>
      <c r="AK28" s="47">
        <v>0</v>
      </c>
      <c r="AL28" s="47">
        <v>0</v>
      </c>
      <c r="AM28" s="47">
        <v>0</v>
      </c>
      <c r="AN28" s="28">
        <f t="shared" si="4"/>
        <v>8.7719298245614024</v>
      </c>
      <c r="AO28" s="28">
        <f t="shared" si="5"/>
        <v>8.7719298245614024</v>
      </c>
      <c r="AP28" s="28">
        <f t="shared" si="6"/>
        <v>43.859649122807014</v>
      </c>
      <c r="AQ28" s="28">
        <f t="shared" si="7"/>
        <v>43.859649122807014</v>
      </c>
      <c r="AR28" s="28">
        <f t="shared" si="8"/>
        <v>70.175438596491219</v>
      </c>
      <c r="AS28" s="28">
        <f t="shared" si="9"/>
        <v>61.403508771929822</v>
      </c>
      <c r="AT28" s="28">
        <f t="shared" si="10"/>
        <v>0</v>
      </c>
      <c r="AU28" s="28">
        <f t="shared" si="11"/>
        <v>0</v>
      </c>
      <c r="AV28" s="28">
        <f t="shared" si="12"/>
        <v>0</v>
      </c>
      <c r="AW28" s="28">
        <f t="shared" si="13"/>
        <v>0</v>
      </c>
      <c r="AX28" s="28">
        <f t="shared" si="14"/>
        <v>236.84210526315786</v>
      </c>
    </row>
    <row r="29" spans="1:50" x14ac:dyDescent="0.35">
      <c r="A29" s="25" t="s">
        <v>69</v>
      </c>
      <c r="B29" s="25" t="s">
        <v>70</v>
      </c>
      <c r="C29" s="25" t="s">
        <v>111</v>
      </c>
      <c r="D29" s="25" t="s">
        <v>112</v>
      </c>
      <c r="E29" s="80">
        <v>4</v>
      </c>
      <c r="F29" s="32">
        <f t="shared" si="0"/>
        <v>245.61403508771929</v>
      </c>
      <c r="G29" s="34">
        <f t="shared" si="1"/>
        <v>35.087719298245609</v>
      </c>
      <c r="H29" s="28">
        <f t="shared" si="2"/>
        <v>122.80701754385964</v>
      </c>
      <c r="I29" s="28">
        <f t="shared" si="3"/>
        <v>87.719298245614027</v>
      </c>
      <c r="J29" s="49">
        <v>0</v>
      </c>
      <c r="K29" s="47">
        <v>0</v>
      </c>
      <c r="L29" s="47">
        <v>8.7719298245614024</v>
      </c>
      <c r="M29" s="47">
        <v>8.7719298245614024</v>
      </c>
      <c r="N29" s="47">
        <v>8.7719298245614024</v>
      </c>
      <c r="O29" s="47">
        <v>8.7719298245614024</v>
      </c>
      <c r="P29" s="47">
        <v>0</v>
      </c>
      <c r="Q29" s="47">
        <v>0</v>
      </c>
      <c r="R29" s="47">
        <v>0</v>
      </c>
      <c r="S29" s="48">
        <v>0</v>
      </c>
      <c r="T29" s="49">
        <v>8.7719298245614024</v>
      </c>
      <c r="U29" s="47">
        <v>8.7719298245614024</v>
      </c>
      <c r="V29" s="47">
        <v>17.543859649122805</v>
      </c>
      <c r="W29" s="47">
        <v>17.543859649122805</v>
      </c>
      <c r="X29" s="47">
        <v>35.087719298245609</v>
      </c>
      <c r="Y29" s="47">
        <v>35.087719298245609</v>
      </c>
      <c r="Z29" s="47">
        <v>0</v>
      </c>
      <c r="AA29" s="47">
        <v>0</v>
      </c>
      <c r="AB29" s="47">
        <v>0</v>
      </c>
      <c r="AC29" s="48">
        <v>0</v>
      </c>
      <c r="AD29" s="55">
        <v>0</v>
      </c>
      <c r="AE29" s="47">
        <v>0</v>
      </c>
      <c r="AF29" s="47">
        <v>17.543859649122805</v>
      </c>
      <c r="AG29" s="47">
        <v>17.543859649122805</v>
      </c>
      <c r="AH29" s="47">
        <v>26.315789473684209</v>
      </c>
      <c r="AI29" s="47">
        <v>26.315789473684209</v>
      </c>
      <c r="AJ29" s="47">
        <v>0</v>
      </c>
      <c r="AK29" s="47">
        <v>0</v>
      </c>
      <c r="AL29" s="47">
        <v>0</v>
      </c>
      <c r="AM29" s="47">
        <v>0</v>
      </c>
      <c r="AN29" s="28">
        <f t="shared" si="4"/>
        <v>8.7719298245614024</v>
      </c>
      <c r="AO29" s="28">
        <f t="shared" si="5"/>
        <v>8.7719298245614024</v>
      </c>
      <c r="AP29" s="28">
        <f t="shared" si="6"/>
        <v>43.859649122807014</v>
      </c>
      <c r="AQ29" s="28">
        <f t="shared" si="7"/>
        <v>43.859649122807014</v>
      </c>
      <c r="AR29" s="28">
        <f t="shared" si="8"/>
        <v>70.175438596491219</v>
      </c>
      <c r="AS29" s="28">
        <f t="shared" si="9"/>
        <v>70.175438596491219</v>
      </c>
      <c r="AT29" s="28">
        <f t="shared" si="10"/>
        <v>0</v>
      </c>
      <c r="AU29" s="28">
        <f t="shared" si="11"/>
        <v>0</v>
      </c>
      <c r="AV29" s="28">
        <f t="shared" si="12"/>
        <v>0</v>
      </c>
      <c r="AW29" s="28">
        <f t="shared" si="13"/>
        <v>0</v>
      </c>
      <c r="AX29" s="28">
        <f t="shared" si="14"/>
        <v>245.61403508771929</v>
      </c>
    </row>
    <row r="30" spans="1:50" x14ac:dyDescent="0.35">
      <c r="A30" s="25" t="s">
        <v>113</v>
      </c>
      <c r="B30" s="25" t="s">
        <v>114</v>
      </c>
      <c r="C30" s="25" t="s">
        <v>115</v>
      </c>
      <c r="D30" s="25" t="s">
        <v>116</v>
      </c>
      <c r="E30" s="80">
        <v>0</v>
      </c>
      <c r="F30" s="32">
        <f t="shared" si="0"/>
        <v>0</v>
      </c>
      <c r="G30" s="34">
        <f t="shared" si="1"/>
        <v>0</v>
      </c>
      <c r="H30" s="28">
        <f t="shared" si="2"/>
        <v>0</v>
      </c>
      <c r="I30" s="28">
        <f t="shared" si="3"/>
        <v>0</v>
      </c>
      <c r="J30" s="49">
        <v>0</v>
      </c>
      <c r="K30" s="47">
        <v>0</v>
      </c>
      <c r="L30" s="47">
        <v>0</v>
      </c>
      <c r="M30" s="47">
        <v>0</v>
      </c>
      <c r="N30" s="47">
        <v>0</v>
      </c>
      <c r="O30" s="47">
        <v>0</v>
      </c>
      <c r="P30" s="47">
        <v>0</v>
      </c>
      <c r="Q30" s="47">
        <v>0</v>
      </c>
      <c r="R30" s="47">
        <v>0</v>
      </c>
      <c r="S30" s="48">
        <v>0</v>
      </c>
      <c r="T30" s="49">
        <v>0</v>
      </c>
      <c r="U30" s="47">
        <v>0</v>
      </c>
      <c r="V30" s="47">
        <v>0</v>
      </c>
      <c r="W30" s="47">
        <v>0</v>
      </c>
      <c r="X30" s="47">
        <v>0</v>
      </c>
      <c r="Y30" s="47">
        <v>0</v>
      </c>
      <c r="Z30" s="47">
        <v>0</v>
      </c>
      <c r="AA30" s="47">
        <v>0</v>
      </c>
      <c r="AB30" s="47">
        <v>0</v>
      </c>
      <c r="AC30" s="48">
        <v>0</v>
      </c>
      <c r="AD30" s="55">
        <v>0</v>
      </c>
      <c r="AE30" s="47">
        <v>0</v>
      </c>
      <c r="AF30" s="47">
        <v>0</v>
      </c>
      <c r="AG30" s="47">
        <v>0</v>
      </c>
      <c r="AH30" s="47">
        <v>0</v>
      </c>
      <c r="AI30" s="47">
        <v>0</v>
      </c>
      <c r="AJ30" s="47">
        <v>0</v>
      </c>
      <c r="AK30" s="47">
        <v>0</v>
      </c>
      <c r="AL30" s="47">
        <v>0</v>
      </c>
      <c r="AM30" s="47">
        <v>0</v>
      </c>
      <c r="AN30" s="28">
        <f t="shared" si="4"/>
        <v>0</v>
      </c>
      <c r="AO30" s="28">
        <f t="shared" si="5"/>
        <v>0</v>
      </c>
      <c r="AP30" s="28">
        <f t="shared" si="6"/>
        <v>0</v>
      </c>
      <c r="AQ30" s="28">
        <f t="shared" si="7"/>
        <v>0</v>
      </c>
      <c r="AR30" s="28">
        <f t="shared" si="8"/>
        <v>0</v>
      </c>
      <c r="AS30" s="28">
        <f t="shared" si="9"/>
        <v>0</v>
      </c>
      <c r="AT30" s="28">
        <f t="shared" si="10"/>
        <v>0</v>
      </c>
      <c r="AU30" s="28">
        <f t="shared" si="11"/>
        <v>0</v>
      </c>
      <c r="AV30" s="28">
        <f t="shared" si="12"/>
        <v>0</v>
      </c>
      <c r="AW30" s="28">
        <f t="shared" si="13"/>
        <v>0</v>
      </c>
      <c r="AX30" s="28">
        <f t="shared" si="14"/>
        <v>0</v>
      </c>
    </row>
    <row r="31" spans="1:50" x14ac:dyDescent="0.35">
      <c r="A31" s="25" t="s">
        <v>113</v>
      </c>
      <c r="B31" s="25" t="s">
        <v>114</v>
      </c>
      <c r="C31" s="25" t="s">
        <v>117</v>
      </c>
      <c r="D31" s="25" t="s">
        <v>118</v>
      </c>
      <c r="E31" s="80">
        <v>3</v>
      </c>
      <c r="F31" s="32">
        <f t="shared" si="0"/>
        <v>131.57894736842104</v>
      </c>
      <c r="G31" s="34">
        <f t="shared" si="1"/>
        <v>78.94736842105263</v>
      </c>
      <c r="H31" s="28">
        <f t="shared" si="2"/>
        <v>17.543859649122805</v>
      </c>
      <c r="I31" s="28">
        <f t="shared" si="3"/>
        <v>35.087719298245609</v>
      </c>
      <c r="J31" s="49">
        <v>0</v>
      </c>
      <c r="K31" s="47">
        <v>0</v>
      </c>
      <c r="L31" s="47">
        <v>17.543859649122805</v>
      </c>
      <c r="M31" s="47">
        <v>17.543859649122805</v>
      </c>
      <c r="N31" s="47">
        <v>26.315789473684209</v>
      </c>
      <c r="O31" s="47">
        <v>17.543859649122805</v>
      </c>
      <c r="P31" s="47">
        <v>0</v>
      </c>
      <c r="Q31" s="47">
        <v>0</v>
      </c>
      <c r="R31" s="47">
        <v>0</v>
      </c>
      <c r="S31" s="48">
        <v>0</v>
      </c>
      <c r="T31" s="49">
        <v>0</v>
      </c>
      <c r="U31" s="47">
        <v>0</v>
      </c>
      <c r="V31" s="47">
        <v>0</v>
      </c>
      <c r="W31" s="47">
        <v>0</v>
      </c>
      <c r="X31" s="47">
        <v>8.7719298245614024</v>
      </c>
      <c r="Y31" s="47">
        <v>8.7719298245614024</v>
      </c>
      <c r="Z31" s="47">
        <v>0</v>
      </c>
      <c r="AA31" s="47">
        <v>0</v>
      </c>
      <c r="AB31" s="47">
        <v>0</v>
      </c>
      <c r="AC31" s="48">
        <v>0</v>
      </c>
      <c r="AD31" s="55">
        <v>0</v>
      </c>
      <c r="AE31" s="47">
        <v>0</v>
      </c>
      <c r="AF31" s="47">
        <v>8.7719298245614024</v>
      </c>
      <c r="AG31" s="47">
        <v>8.7719298245614024</v>
      </c>
      <c r="AH31" s="47">
        <v>8.7719298245614024</v>
      </c>
      <c r="AI31" s="47">
        <v>8.7719298245614024</v>
      </c>
      <c r="AJ31" s="47">
        <v>0</v>
      </c>
      <c r="AK31" s="47">
        <v>0</v>
      </c>
      <c r="AL31" s="47">
        <v>0</v>
      </c>
      <c r="AM31" s="47">
        <v>0</v>
      </c>
      <c r="AN31" s="28">
        <f t="shared" si="4"/>
        <v>0</v>
      </c>
      <c r="AO31" s="28">
        <f t="shared" si="5"/>
        <v>0</v>
      </c>
      <c r="AP31" s="28">
        <f t="shared" si="6"/>
        <v>26.315789473684205</v>
      </c>
      <c r="AQ31" s="28">
        <f t="shared" si="7"/>
        <v>26.315789473684205</v>
      </c>
      <c r="AR31" s="28">
        <f t="shared" si="8"/>
        <v>43.859649122807014</v>
      </c>
      <c r="AS31" s="28">
        <f t="shared" si="9"/>
        <v>35.087719298245609</v>
      </c>
      <c r="AT31" s="28">
        <f t="shared" si="10"/>
        <v>0</v>
      </c>
      <c r="AU31" s="28">
        <f t="shared" si="11"/>
        <v>0</v>
      </c>
      <c r="AV31" s="28">
        <f t="shared" si="12"/>
        <v>0</v>
      </c>
      <c r="AW31" s="28">
        <f t="shared" si="13"/>
        <v>0</v>
      </c>
      <c r="AX31" s="28">
        <f t="shared" si="14"/>
        <v>131.57894736842104</v>
      </c>
    </row>
    <row r="32" spans="1:50" x14ac:dyDescent="0.35">
      <c r="A32" s="25" t="s">
        <v>113</v>
      </c>
      <c r="B32" s="25" t="s">
        <v>114</v>
      </c>
      <c r="C32" s="25" t="s">
        <v>119</v>
      </c>
      <c r="D32" s="25" t="s">
        <v>120</v>
      </c>
      <c r="E32" s="80">
        <v>4</v>
      </c>
      <c r="F32" s="32">
        <f t="shared" si="0"/>
        <v>0</v>
      </c>
      <c r="G32" s="34">
        <f t="shared" si="1"/>
        <v>0</v>
      </c>
      <c r="H32" s="28">
        <f t="shared" si="2"/>
        <v>0</v>
      </c>
      <c r="I32" s="28">
        <f t="shared" si="3"/>
        <v>0</v>
      </c>
      <c r="J32" s="49">
        <v>0</v>
      </c>
      <c r="K32" s="47">
        <v>0</v>
      </c>
      <c r="L32" s="47">
        <v>0</v>
      </c>
      <c r="M32" s="47">
        <v>0</v>
      </c>
      <c r="N32" s="47">
        <v>0</v>
      </c>
      <c r="O32" s="47">
        <v>0</v>
      </c>
      <c r="P32" s="47">
        <v>0</v>
      </c>
      <c r="Q32" s="47">
        <v>0</v>
      </c>
      <c r="R32" s="47">
        <v>0</v>
      </c>
      <c r="S32" s="48">
        <v>0</v>
      </c>
      <c r="T32" s="49">
        <v>0</v>
      </c>
      <c r="U32" s="47">
        <v>0</v>
      </c>
      <c r="V32" s="47">
        <v>0</v>
      </c>
      <c r="W32" s="47">
        <v>0</v>
      </c>
      <c r="X32" s="47">
        <v>0</v>
      </c>
      <c r="Y32" s="47">
        <v>0</v>
      </c>
      <c r="Z32" s="47">
        <v>0</v>
      </c>
      <c r="AA32" s="47">
        <v>0</v>
      </c>
      <c r="AB32" s="47">
        <v>0</v>
      </c>
      <c r="AC32" s="48">
        <v>0</v>
      </c>
      <c r="AD32" s="55">
        <v>0</v>
      </c>
      <c r="AE32" s="47">
        <v>0</v>
      </c>
      <c r="AF32" s="47">
        <v>0</v>
      </c>
      <c r="AG32" s="47">
        <v>0</v>
      </c>
      <c r="AH32" s="47">
        <v>0</v>
      </c>
      <c r="AI32" s="47">
        <v>0</v>
      </c>
      <c r="AJ32" s="47">
        <v>0</v>
      </c>
      <c r="AK32" s="47">
        <v>0</v>
      </c>
      <c r="AL32" s="47">
        <v>0</v>
      </c>
      <c r="AM32" s="47">
        <v>0</v>
      </c>
      <c r="AN32" s="28">
        <f t="shared" si="4"/>
        <v>0</v>
      </c>
      <c r="AO32" s="28">
        <f t="shared" si="5"/>
        <v>0</v>
      </c>
      <c r="AP32" s="28">
        <f t="shared" si="6"/>
        <v>0</v>
      </c>
      <c r="AQ32" s="28">
        <f t="shared" si="7"/>
        <v>0</v>
      </c>
      <c r="AR32" s="28">
        <f t="shared" si="8"/>
        <v>0</v>
      </c>
      <c r="AS32" s="28">
        <f t="shared" si="9"/>
        <v>0</v>
      </c>
      <c r="AT32" s="28">
        <f t="shared" si="10"/>
        <v>0</v>
      </c>
      <c r="AU32" s="28">
        <f t="shared" si="11"/>
        <v>0</v>
      </c>
      <c r="AV32" s="28">
        <f t="shared" si="12"/>
        <v>0</v>
      </c>
      <c r="AW32" s="28">
        <f t="shared" si="13"/>
        <v>0</v>
      </c>
      <c r="AX32" s="28">
        <f t="shared" si="14"/>
        <v>0</v>
      </c>
    </row>
    <row r="33" spans="1:50" x14ac:dyDescent="0.35">
      <c r="A33" s="25" t="s">
        <v>113</v>
      </c>
      <c r="B33" s="25" t="s">
        <v>114</v>
      </c>
      <c r="C33" s="25" t="s">
        <v>121</v>
      </c>
      <c r="D33" s="25" t="s">
        <v>122</v>
      </c>
      <c r="E33" s="80">
        <v>2</v>
      </c>
      <c r="F33" s="32">
        <f t="shared" si="0"/>
        <v>0</v>
      </c>
      <c r="G33" s="34">
        <f t="shared" si="1"/>
        <v>0</v>
      </c>
      <c r="H33" s="28">
        <f t="shared" si="2"/>
        <v>0</v>
      </c>
      <c r="I33" s="28">
        <f t="shared" si="3"/>
        <v>0</v>
      </c>
      <c r="J33" s="49">
        <v>0</v>
      </c>
      <c r="K33" s="47">
        <v>0</v>
      </c>
      <c r="L33" s="47">
        <v>0</v>
      </c>
      <c r="M33" s="47">
        <v>0</v>
      </c>
      <c r="N33" s="47">
        <v>0</v>
      </c>
      <c r="O33" s="47">
        <v>0</v>
      </c>
      <c r="P33" s="47">
        <v>0</v>
      </c>
      <c r="Q33" s="47">
        <v>0</v>
      </c>
      <c r="R33" s="47">
        <v>0</v>
      </c>
      <c r="S33" s="48">
        <v>0</v>
      </c>
      <c r="T33" s="49">
        <v>0</v>
      </c>
      <c r="U33" s="47">
        <v>0</v>
      </c>
      <c r="V33" s="47">
        <v>0</v>
      </c>
      <c r="W33" s="47">
        <v>0</v>
      </c>
      <c r="X33" s="47">
        <v>0</v>
      </c>
      <c r="Y33" s="47">
        <v>0</v>
      </c>
      <c r="Z33" s="47">
        <v>0</v>
      </c>
      <c r="AA33" s="47">
        <v>0</v>
      </c>
      <c r="AB33" s="47">
        <v>0</v>
      </c>
      <c r="AC33" s="48">
        <v>0</v>
      </c>
      <c r="AD33" s="55">
        <v>0</v>
      </c>
      <c r="AE33" s="47">
        <v>0</v>
      </c>
      <c r="AF33" s="47">
        <v>0</v>
      </c>
      <c r="AG33" s="47">
        <v>0</v>
      </c>
      <c r="AH33" s="47">
        <v>0</v>
      </c>
      <c r="AI33" s="47">
        <v>0</v>
      </c>
      <c r="AJ33" s="47">
        <v>0</v>
      </c>
      <c r="AK33" s="47">
        <v>0</v>
      </c>
      <c r="AL33" s="47">
        <v>0</v>
      </c>
      <c r="AM33" s="47">
        <v>0</v>
      </c>
      <c r="AN33" s="28">
        <f t="shared" si="4"/>
        <v>0</v>
      </c>
      <c r="AO33" s="28">
        <f t="shared" si="5"/>
        <v>0</v>
      </c>
      <c r="AP33" s="28">
        <f t="shared" si="6"/>
        <v>0</v>
      </c>
      <c r="AQ33" s="28">
        <f t="shared" si="7"/>
        <v>0</v>
      </c>
      <c r="AR33" s="28">
        <f t="shared" si="8"/>
        <v>0</v>
      </c>
      <c r="AS33" s="28">
        <f t="shared" si="9"/>
        <v>0</v>
      </c>
      <c r="AT33" s="28">
        <f t="shared" si="10"/>
        <v>0</v>
      </c>
      <c r="AU33" s="28">
        <f t="shared" si="11"/>
        <v>0</v>
      </c>
      <c r="AV33" s="28">
        <f t="shared" si="12"/>
        <v>0</v>
      </c>
      <c r="AW33" s="28">
        <f t="shared" si="13"/>
        <v>0</v>
      </c>
      <c r="AX33" s="28">
        <f t="shared" si="14"/>
        <v>0</v>
      </c>
    </row>
    <row r="34" spans="1:50" x14ac:dyDescent="0.35">
      <c r="A34" s="25" t="s">
        <v>113</v>
      </c>
      <c r="B34" s="25" t="s">
        <v>114</v>
      </c>
      <c r="C34" s="25" t="s">
        <v>123</v>
      </c>
      <c r="D34" s="25" t="s">
        <v>124</v>
      </c>
      <c r="E34" s="80">
        <v>2</v>
      </c>
      <c r="F34" s="32">
        <f t="shared" si="0"/>
        <v>0</v>
      </c>
      <c r="G34" s="34">
        <f t="shared" si="1"/>
        <v>0</v>
      </c>
      <c r="H34" s="28">
        <f t="shared" si="2"/>
        <v>0</v>
      </c>
      <c r="I34" s="28">
        <f t="shared" si="3"/>
        <v>0</v>
      </c>
      <c r="J34" s="49">
        <v>0</v>
      </c>
      <c r="K34" s="47">
        <v>0</v>
      </c>
      <c r="L34" s="47">
        <v>0</v>
      </c>
      <c r="M34" s="47">
        <v>0</v>
      </c>
      <c r="N34" s="47">
        <v>0</v>
      </c>
      <c r="O34" s="47">
        <v>0</v>
      </c>
      <c r="P34" s="47">
        <v>0</v>
      </c>
      <c r="Q34" s="47">
        <v>0</v>
      </c>
      <c r="R34" s="47">
        <v>0</v>
      </c>
      <c r="S34" s="48">
        <v>0</v>
      </c>
      <c r="T34" s="49">
        <v>0</v>
      </c>
      <c r="U34" s="47">
        <v>0</v>
      </c>
      <c r="V34" s="47">
        <v>0</v>
      </c>
      <c r="W34" s="47">
        <v>0</v>
      </c>
      <c r="X34" s="47">
        <v>0</v>
      </c>
      <c r="Y34" s="47">
        <v>0</v>
      </c>
      <c r="Z34" s="47">
        <v>0</v>
      </c>
      <c r="AA34" s="47">
        <v>0</v>
      </c>
      <c r="AB34" s="47">
        <v>0</v>
      </c>
      <c r="AC34" s="48">
        <v>0</v>
      </c>
      <c r="AD34" s="55">
        <v>0</v>
      </c>
      <c r="AE34" s="47">
        <v>0</v>
      </c>
      <c r="AF34" s="47">
        <v>0</v>
      </c>
      <c r="AG34" s="47">
        <v>0</v>
      </c>
      <c r="AH34" s="47">
        <v>0</v>
      </c>
      <c r="AI34" s="47">
        <v>0</v>
      </c>
      <c r="AJ34" s="47">
        <v>0</v>
      </c>
      <c r="AK34" s="47">
        <v>0</v>
      </c>
      <c r="AL34" s="47">
        <v>0</v>
      </c>
      <c r="AM34" s="47">
        <v>0</v>
      </c>
      <c r="AN34" s="28">
        <f t="shared" si="4"/>
        <v>0</v>
      </c>
      <c r="AO34" s="28">
        <f t="shared" si="5"/>
        <v>0</v>
      </c>
      <c r="AP34" s="28">
        <f t="shared" si="6"/>
        <v>0</v>
      </c>
      <c r="AQ34" s="28">
        <f t="shared" si="7"/>
        <v>0</v>
      </c>
      <c r="AR34" s="28">
        <f t="shared" si="8"/>
        <v>0</v>
      </c>
      <c r="AS34" s="28">
        <f t="shared" si="9"/>
        <v>0</v>
      </c>
      <c r="AT34" s="28">
        <f t="shared" si="10"/>
        <v>0</v>
      </c>
      <c r="AU34" s="28">
        <f t="shared" si="11"/>
        <v>0</v>
      </c>
      <c r="AV34" s="28">
        <f t="shared" si="12"/>
        <v>0</v>
      </c>
      <c r="AW34" s="28">
        <f t="shared" si="13"/>
        <v>0</v>
      </c>
      <c r="AX34" s="28">
        <f t="shared" si="14"/>
        <v>0</v>
      </c>
    </row>
    <row r="35" spans="1:50" x14ac:dyDescent="0.35">
      <c r="A35" s="25" t="s">
        <v>113</v>
      </c>
      <c r="B35" s="25" t="s">
        <v>114</v>
      </c>
      <c r="C35" s="25" t="s">
        <v>125</v>
      </c>
      <c r="D35" s="25" t="s">
        <v>126</v>
      </c>
      <c r="E35" s="80">
        <v>2</v>
      </c>
      <c r="F35" s="32">
        <f t="shared" si="0"/>
        <v>0</v>
      </c>
      <c r="G35" s="34">
        <f t="shared" si="1"/>
        <v>0</v>
      </c>
      <c r="H35" s="28">
        <f t="shared" si="2"/>
        <v>0</v>
      </c>
      <c r="I35" s="28">
        <f t="shared" si="3"/>
        <v>0</v>
      </c>
      <c r="J35" s="49">
        <v>0</v>
      </c>
      <c r="K35" s="47">
        <v>0</v>
      </c>
      <c r="L35" s="47">
        <v>0</v>
      </c>
      <c r="M35" s="47">
        <v>0</v>
      </c>
      <c r="N35" s="47">
        <v>0</v>
      </c>
      <c r="O35" s="47">
        <v>0</v>
      </c>
      <c r="P35" s="47">
        <v>0</v>
      </c>
      <c r="Q35" s="47">
        <v>0</v>
      </c>
      <c r="R35" s="47">
        <v>0</v>
      </c>
      <c r="S35" s="48">
        <v>0</v>
      </c>
      <c r="T35" s="49">
        <v>0</v>
      </c>
      <c r="U35" s="47">
        <v>0</v>
      </c>
      <c r="V35" s="47">
        <v>0</v>
      </c>
      <c r="W35" s="47">
        <v>0</v>
      </c>
      <c r="X35" s="47">
        <v>0</v>
      </c>
      <c r="Y35" s="47">
        <v>0</v>
      </c>
      <c r="Z35" s="47">
        <v>0</v>
      </c>
      <c r="AA35" s="47">
        <v>0</v>
      </c>
      <c r="AB35" s="47">
        <v>0</v>
      </c>
      <c r="AC35" s="48">
        <v>0</v>
      </c>
      <c r="AD35" s="55">
        <v>0</v>
      </c>
      <c r="AE35" s="47">
        <v>0</v>
      </c>
      <c r="AF35" s="47">
        <v>0</v>
      </c>
      <c r="AG35" s="47">
        <v>0</v>
      </c>
      <c r="AH35" s="47">
        <v>0</v>
      </c>
      <c r="AI35" s="47">
        <v>0</v>
      </c>
      <c r="AJ35" s="47">
        <v>0</v>
      </c>
      <c r="AK35" s="47">
        <v>0</v>
      </c>
      <c r="AL35" s="47">
        <v>0</v>
      </c>
      <c r="AM35" s="47">
        <v>0</v>
      </c>
      <c r="AN35" s="28">
        <f t="shared" si="4"/>
        <v>0</v>
      </c>
      <c r="AO35" s="28">
        <f t="shared" si="5"/>
        <v>0</v>
      </c>
      <c r="AP35" s="28">
        <f t="shared" si="6"/>
        <v>0</v>
      </c>
      <c r="AQ35" s="28">
        <f t="shared" si="7"/>
        <v>0</v>
      </c>
      <c r="AR35" s="28">
        <f t="shared" si="8"/>
        <v>0</v>
      </c>
      <c r="AS35" s="28">
        <f t="shared" si="9"/>
        <v>0</v>
      </c>
      <c r="AT35" s="28">
        <f t="shared" si="10"/>
        <v>0</v>
      </c>
      <c r="AU35" s="28">
        <f t="shared" si="11"/>
        <v>0</v>
      </c>
      <c r="AV35" s="28">
        <f t="shared" si="12"/>
        <v>0</v>
      </c>
      <c r="AW35" s="28">
        <f t="shared" si="13"/>
        <v>0</v>
      </c>
      <c r="AX35" s="28">
        <f t="shared" si="14"/>
        <v>0</v>
      </c>
    </row>
    <row r="36" spans="1:50" x14ac:dyDescent="0.35">
      <c r="A36" s="25" t="s">
        <v>113</v>
      </c>
      <c r="B36" s="25" t="s">
        <v>114</v>
      </c>
      <c r="C36" s="25" t="s">
        <v>127</v>
      </c>
      <c r="D36" s="25" t="s">
        <v>128</v>
      </c>
      <c r="E36" s="80">
        <v>3</v>
      </c>
      <c r="F36" s="32">
        <f t="shared" si="0"/>
        <v>333.33333333333326</v>
      </c>
      <c r="G36" s="34">
        <f t="shared" si="1"/>
        <v>192.98245614035085</v>
      </c>
      <c r="H36" s="28">
        <f t="shared" si="2"/>
        <v>52.631578947368411</v>
      </c>
      <c r="I36" s="28">
        <f t="shared" si="3"/>
        <v>87.719298245614027</v>
      </c>
      <c r="J36" s="49">
        <v>8.7719298245614024</v>
      </c>
      <c r="K36" s="47">
        <v>8.7719298245614024</v>
      </c>
      <c r="L36" s="47">
        <v>35.087719298245609</v>
      </c>
      <c r="M36" s="47">
        <v>35.087719298245609</v>
      </c>
      <c r="N36" s="47">
        <v>52.631578947368418</v>
      </c>
      <c r="O36" s="47">
        <v>52.631578947368418</v>
      </c>
      <c r="P36" s="47">
        <v>0</v>
      </c>
      <c r="Q36" s="47">
        <v>0</v>
      </c>
      <c r="R36" s="47">
        <v>0</v>
      </c>
      <c r="S36" s="48">
        <v>0</v>
      </c>
      <c r="T36" s="49">
        <v>0</v>
      </c>
      <c r="U36" s="47">
        <v>0</v>
      </c>
      <c r="V36" s="47">
        <v>8.7719298245614024</v>
      </c>
      <c r="W36" s="47">
        <v>8.7719298245614024</v>
      </c>
      <c r="X36" s="47">
        <v>17.543859649122805</v>
      </c>
      <c r="Y36" s="47">
        <v>17.543859649122805</v>
      </c>
      <c r="Z36" s="47">
        <v>0</v>
      </c>
      <c r="AA36" s="47">
        <v>0</v>
      </c>
      <c r="AB36" s="47">
        <v>0</v>
      </c>
      <c r="AC36" s="48">
        <v>0</v>
      </c>
      <c r="AD36" s="55">
        <v>0</v>
      </c>
      <c r="AE36" s="47">
        <v>0</v>
      </c>
      <c r="AF36" s="47">
        <v>17.543859649122805</v>
      </c>
      <c r="AG36" s="47">
        <v>17.543859649122805</v>
      </c>
      <c r="AH36" s="47">
        <v>26.315789473684209</v>
      </c>
      <c r="AI36" s="47">
        <v>26.315789473684209</v>
      </c>
      <c r="AJ36" s="47">
        <v>0</v>
      </c>
      <c r="AK36" s="47">
        <v>0</v>
      </c>
      <c r="AL36" s="47">
        <v>0</v>
      </c>
      <c r="AM36" s="47">
        <v>0</v>
      </c>
      <c r="AN36" s="28">
        <f t="shared" si="4"/>
        <v>8.7719298245614024</v>
      </c>
      <c r="AO36" s="28">
        <f t="shared" si="5"/>
        <v>8.7719298245614024</v>
      </c>
      <c r="AP36" s="28">
        <f t="shared" si="6"/>
        <v>61.403508771929822</v>
      </c>
      <c r="AQ36" s="28">
        <f t="shared" si="7"/>
        <v>61.403508771929822</v>
      </c>
      <c r="AR36" s="28">
        <f t="shared" si="8"/>
        <v>96.491228070175424</v>
      </c>
      <c r="AS36" s="28">
        <f t="shared" si="9"/>
        <v>96.491228070175424</v>
      </c>
      <c r="AT36" s="28">
        <f t="shared" si="10"/>
        <v>0</v>
      </c>
      <c r="AU36" s="28">
        <f t="shared" si="11"/>
        <v>0</v>
      </c>
      <c r="AV36" s="28">
        <f t="shared" si="12"/>
        <v>0</v>
      </c>
      <c r="AW36" s="28">
        <f t="shared" si="13"/>
        <v>0</v>
      </c>
      <c r="AX36" s="28">
        <f t="shared" si="14"/>
        <v>333.33333333333331</v>
      </c>
    </row>
    <row r="37" spans="1:50" x14ac:dyDescent="0.35">
      <c r="A37" s="25" t="s">
        <v>113</v>
      </c>
      <c r="B37" s="25" t="s">
        <v>114</v>
      </c>
      <c r="C37" s="25" t="s">
        <v>129</v>
      </c>
      <c r="D37" s="25" t="s">
        <v>130</v>
      </c>
      <c r="E37" s="80">
        <v>4</v>
      </c>
      <c r="F37" s="32">
        <f t="shared" si="0"/>
        <v>0</v>
      </c>
      <c r="G37" s="34">
        <f t="shared" si="1"/>
        <v>0</v>
      </c>
      <c r="H37" s="28">
        <f t="shared" si="2"/>
        <v>0</v>
      </c>
      <c r="I37" s="28">
        <f t="shared" si="3"/>
        <v>0</v>
      </c>
      <c r="J37" s="49">
        <v>0</v>
      </c>
      <c r="K37" s="47">
        <v>0</v>
      </c>
      <c r="L37" s="47">
        <v>0</v>
      </c>
      <c r="M37" s="47">
        <v>0</v>
      </c>
      <c r="N37" s="47">
        <v>0</v>
      </c>
      <c r="O37" s="47">
        <v>0</v>
      </c>
      <c r="P37" s="47">
        <v>0</v>
      </c>
      <c r="Q37" s="47">
        <v>0</v>
      </c>
      <c r="R37" s="47">
        <v>0</v>
      </c>
      <c r="S37" s="48">
        <v>0</v>
      </c>
      <c r="T37" s="49">
        <v>0</v>
      </c>
      <c r="U37" s="47">
        <v>0</v>
      </c>
      <c r="V37" s="47">
        <v>0</v>
      </c>
      <c r="W37" s="47">
        <v>0</v>
      </c>
      <c r="X37" s="47">
        <v>0</v>
      </c>
      <c r="Y37" s="47">
        <v>0</v>
      </c>
      <c r="Z37" s="47">
        <v>0</v>
      </c>
      <c r="AA37" s="47">
        <v>0</v>
      </c>
      <c r="AB37" s="47">
        <v>0</v>
      </c>
      <c r="AC37" s="48">
        <v>0</v>
      </c>
      <c r="AD37" s="55">
        <v>0</v>
      </c>
      <c r="AE37" s="47">
        <v>0</v>
      </c>
      <c r="AF37" s="47">
        <v>0</v>
      </c>
      <c r="AG37" s="47">
        <v>0</v>
      </c>
      <c r="AH37" s="47">
        <v>0</v>
      </c>
      <c r="AI37" s="47">
        <v>0</v>
      </c>
      <c r="AJ37" s="47">
        <v>0</v>
      </c>
      <c r="AK37" s="47">
        <v>0</v>
      </c>
      <c r="AL37" s="47">
        <v>0</v>
      </c>
      <c r="AM37" s="47">
        <v>0</v>
      </c>
      <c r="AN37" s="28">
        <f t="shared" si="4"/>
        <v>0</v>
      </c>
      <c r="AO37" s="28">
        <f t="shared" si="5"/>
        <v>0</v>
      </c>
      <c r="AP37" s="28">
        <f t="shared" si="6"/>
        <v>0</v>
      </c>
      <c r="AQ37" s="28">
        <f t="shared" si="7"/>
        <v>0</v>
      </c>
      <c r="AR37" s="28">
        <f t="shared" si="8"/>
        <v>0</v>
      </c>
      <c r="AS37" s="28">
        <f t="shared" si="9"/>
        <v>0</v>
      </c>
      <c r="AT37" s="28">
        <f t="shared" si="10"/>
        <v>0</v>
      </c>
      <c r="AU37" s="28">
        <f t="shared" si="11"/>
        <v>0</v>
      </c>
      <c r="AV37" s="28">
        <f t="shared" si="12"/>
        <v>0</v>
      </c>
      <c r="AW37" s="28">
        <f t="shared" si="13"/>
        <v>0</v>
      </c>
      <c r="AX37" s="28">
        <f t="shared" si="14"/>
        <v>0</v>
      </c>
    </row>
    <row r="38" spans="1:50" x14ac:dyDescent="0.35">
      <c r="A38" s="25" t="s">
        <v>113</v>
      </c>
      <c r="B38" s="25" t="s">
        <v>114</v>
      </c>
      <c r="C38" s="25" t="s">
        <v>131</v>
      </c>
      <c r="D38" s="25" t="s">
        <v>132</v>
      </c>
      <c r="E38" s="80">
        <v>4</v>
      </c>
      <c r="F38" s="32">
        <f t="shared" si="0"/>
        <v>61.403508771929822</v>
      </c>
      <c r="G38" s="34">
        <f t="shared" si="1"/>
        <v>35.087719298245609</v>
      </c>
      <c r="H38" s="28">
        <f t="shared" si="2"/>
        <v>8.7719298245614024</v>
      </c>
      <c r="I38" s="28">
        <f t="shared" si="3"/>
        <v>17.543859649122805</v>
      </c>
      <c r="J38" s="49">
        <v>0</v>
      </c>
      <c r="K38" s="47">
        <v>0</v>
      </c>
      <c r="L38" s="47">
        <v>8.7719298245614024</v>
      </c>
      <c r="M38" s="47">
        <v>8.7719298245614024</v>
      </c>
      <c r="N38" s="47">
        <v>8.7719298245614024</v>
      </c>
      <c r="O38" s="47">
        <v>8.7719298245614024</v>
      </c>
      <c r="P38" s="47">
        <v>0</v>
      </c>
      <c r="Q38" s="47">
        <v>0</v>
      </c>
      <c r="R38" s="47">
        <v>0</v>
      </c>
      <c r="S38" s="48">
        <v>0</v>
      </c>
      <c r="T38" s="49">
        <v>0</v>
      </c>
      <c r="U38" s="47">
        <v>0</v>
      </c>
      <c r="V38" s="47">
        <v>0</v>
      </c>
      <c r="W38" s="47">
        <v>0</v>
      </c>
      <c r="X38" s="47">
        <v>8.7719298245614024</v>
      </c>
      <c r="Y38" s="47">
        <v>0</v>
      </c>
      <c r="Z38" s="47">
        <v>0</v>
      </c>
      <c r="AA38" s="47">
        <v>0</v>
      </c>
      <c r="AB38" s="47">
        <v>0</v>
      </c>
      <c r="AC38" s="48">
        <v>0</v>
      </c>
      <c r="AD38" s="55">
        <v>0</v>
      </c>
      <c r="AE38" s="47">
        <v>0</v>
      </c>
      <c r="AF38" s="47">
        <v>0</v>
      </c>
      <c r="AG38" s="47">
        <v>0</v>
      </c>
      <c r="AH38" s="47">
        <v>8.7719298245614024</v>
      </c>
      <c r="AI38" s="47">
        <v>8.7719298245614024</v>
      </c>
      <c r="AJ38" s="47">
        <v>0</v>
      </c>
      <c r="AK38" s="47">
        <v>0</v>
      </c>
      <c r="AL38" s="47">
        <v>0</v>
      </c>
      <c r="AM38" s="47">
        <v>0</v>
      </c>
      <c r="AN38" s="28">
        <f t="shared" si="4"/>
        <v>0</v>
      </c>
      <c r="AO38" s="28">
        <f t="shared" si="5"/>
        <v>0</v>
      </c>
      <c r="AP38" s="28">
        <f t="shared" si="6"/>
        <v>8.7719298245614024</v>
      </c>
      <c r="AQ38" s="28">
        <f t="shared" si="7"/>
        <v>8.7719298245614024</v>
      </c>
      <c r="AR38" s="28">
        <f t="shared" si="8"/>
        <v>26.315789473684205</v>
      </c>
      <c r="AS38" s="28">
        <f t="shared" si="9"/>
        <v>17.543859649122805</v>
      </c>
      <c r="AT38" s="28">
        <f t="shared" si="10"/>
        <v>0</v>
      </c>
      <c r="AU38" s="28">
        <f t="shared" si="11"/>
        <v>0</v>
      </c>
      <c r="AV38" s="28">
        <f t="shared" si="12"/>
        <v>0</v>
      </c>
      <c r="AW38" s="28">
        <f t="shared" si="13"/>
        <v>0</v>
      </c>
      <c r="AX38" s="28">
        <f t="shared" si="14"/>
        <v>61.403508771929822</v>
      </c>
    </row>
    <row r="39" spans="1:50" x14ac:dyDescent="0.35">
      <c r="A39" s="25" t="s">
        <v>113</v>
      </c>
      <c r="B39" s="25" t="s">
        <v>114</v>
      </c>
      <c r="C39" s="25" t="s">
        <v>133</v>
      </c>
      <c r="D39" s="25" t="s">
        <v>134</v>
      </c>
      <c r="E39" s="80">
        <v>0</v>
      </c>
      <c r="F39" s="32">
        <f t="shared" si="0"/>
        <v>0</v>
      </c>
      <c r="G39" s="34">
        <f t="shared" si="1"/>
        <v>0</v>
      </c>
      <c r="H39" s="28">
        <f t="shared" si="2"/>
        <v>0</v>
      </c>
      <c r="I39" s="28">
        <f t="shared" si="3"/>
        <v>0</v>
      </c>
      <c r="J39" s="49">
        <v>0</v>
      </c>
      <c r="K39" s="47">
        <v>0</v>
      </c>
      <c r="L39" s="47">
        <v>0</v>
      </c>
      <c r="M39" s="47">
        <v>0</v>
      </c>
      <c r="N39" s="47">
        <v>0</v>
      </c>
      <c r="O39" s="47">
        <v>0</v>
      </c>
      <c r="P39" s="47">
        <v>0</v>
      </c>
      <c r="Q39" s="47">
        <v>0</v>
      </c>
      <c r="R39" s="47">
        <v>0</v>
      </c>
      <c r="S39" s="48">
        <v>0</v>
      </c>
      <c r="T39" s="49">
        <v>0</v>
      </c>
      <c r="U39" s="47">
        <v>0</v>
      </c>
      <c r="V39" s="47">
        <v>0</v>
      </c>
      <c r="W39" s="47">
        <v>0</v>
      </c>
      <c r="X39" s="47">
        <v>0</v>
      </c>
      <c r="Y39" s="47">
        <v>0</v>
      </c>
      <c r="Z39" s="47">
        <v>0</v>
      </c>
      <c r="AA39" s="47">
        <v>0</v>
      </c>
      <c r="AB39" s="47">
        <v>0</v>
      </c>
      <c r="AC39" s="48">
        <v>0</v>
      </c>
      <c r="AD39" s="55">
        <v>0</v>
      </c>
      <c r="AE39" s="47">
        <v>0</v>
      </c>
      <c r="AF39" s="47">
        <v>0</v>
      </c>
      <c r="AG39" s="47">
        <v>0</v>
      </c>
      <c r="AH39" s="47">
        <v>0</v>
      </c>
      <c r="AI39" s="47">
        <v>0</v>
      </c>
      <c r="AJ39" s="47">
        <v>0</v>
      </c>
      <c r="AK39" s="47">
        <v>0</v>
      </c>
      <c r="AL39" s="47">
        <v>0</v>
      </c>
      <c r="AM39" s="47">
        <v>0</v>
      </c>
      <c r="AN39" s="28">
        <f t="shared" si="4"/>
        <v>0</v>
      </c>
      <c r="AO39" s="28">
        <f t="shared" si="5"/>
        <v>0</v>
      </c>
      <c r="AP39" s="28">
        <f t="shared" si="6"/>
        <v>0</v>
      </c>
      <c r="AQ39" s="28">
        <f t="shared" si="7"/>
        <v>0</v>
      </c>
      <c r="AR39" s="28">
        <f t="shared" si="8"/>
        <v>0</v>
      </c>
      <c r="AS39" s="28">
        <f t="shared" si="9"/>
        <v>0</v>
      </c>
      <c r="AT39" s="28">
        <f t="shared" si="10"/>
        <v>0</v>
      </c>
      <c r="AU39" s="28">
        <f t="shared" si="11"/>
        <v>0</v>
      </c>
      <c r="AV39" s="28">
        <f t="shared" si="12"/>
        <v>0</v>
      </c>
      <c r="AW39" s="28">
        <f t="shared" si="13"/>
        <v>0</v>
      </c>
      <c r="AX39" s="28">
        <f t="shared" si="14"/>
        <v>0</v>
      </c>
    </row>
    <row r="40" spans="1:50" x14ac:dyDescent="0.35">
      <c r="A40" s="25" t="s">
        <v>113</v>
      </c>
      <c r="B40" s="25" t="s">
        <v>114</v>
      </c>
      <c r="C40" s="25" t="s">
        <v>135</v>
      </c>
      <c r="D40" s="25" t="s">
        <v>136</v>
      </c>
      <c r="E40" s="80">
        <v>3</v>
      </c>
      <c r="F40" s="32">
        <f t="shared" si="0"/>
        <v>52.631578947368411</v>
      </c>
      <c r="G40" s="34">
        <f t="shared" si="1"/>
        <v>35.087719298245609</v>
      </c>
      <c r="H40" s="28">
        <f t="shared" si="2"/>
        <v>0</v>
      </c>
      <c r="I40" s="28">
        <f t="shared" si="3"/>
        <v>17.543859649122805</v>
      </c>
      <c r="J40" s="49">
        <v>0</v>
      </c>
      <c r="K40" s="47">
        <v>0</v>
      </c>
      <c r="L40" s="47">
        <v>8.7719298245614024</v>
      </c>
      <c r="M40" s="47">
        <v>8.7719298245614024</v>
      </c>
      <c r="N40" s="47">
        <v>8.7719298245614024</v>
      </c>
      <c r="O40" s="47">
        <v>8.7719298245614024</v>
      </c>
      <c r="P40" s="47">
        <v>0</v>
      </c>
      <c r="Q40" s="47">
        <v>0</v>
      </c>
      <c r="R40" s="47">
        <v>0</v>
      </c>
      <c r="S40" s="48">
        <v>0</v>
      </c>
      <c r="T40" s="49">
        <v>0</v>
      </c>
      <c r="U40" s="47">
        <v>0</v>
      </c>
      <c r="V40" s="47">
        <v>0</v>
      </c>
      <c r="W40" s="47">
        <v>0</v>
      </c>
      <c r="X40" s="47">
        <v>0</v>
      </c>
      <c r="Y40" s="47">
        <v>0</v>
      </c>
      <c r="Z40" s="47">
        <v>0</v>
      </c>
      <c r="AA40" s="47">
        <v>0</v>
      </c>
      <c r="AB40" s="47">
        <v>0</v>
      </c>
      <c r="AC40" s="48">
        <v>0</v>
      </c>
      <c r="AD40" s="55">
        <v>0</v>
      </c>
      <c r="AE40" s="47">
        <v>0</v>
      </c>
      <c r="AF40" s="47">
        <v>0</v>
      </c>
      <c r="AG40" s="47">
        <v>0</v>
      </c>
      <c r="AH40" s="47">
        <v>8.7719298245614024</v>
      </c>
      <c r="AI40" s="47">
        <v>8.7719298245614024</v>
      </c>
      <c r="AJ40" s="47">
        <v>0</v>
      </c>
      <c r="AK40" s="47">
        <v>0</v>
      </c>
      <c r="AL40" s="47">
        <v>0</v>
      </c>
      <c r="AM40" s="47">
        <v>0</v>
      </c>
      <c r="AN40" s="28">
        <f t="shared" si="4"/>
        <v>0</v>
      </c>
      <c r="AO40" s="28">
        <f t="shared" si="5"/>
        <v>0</v>
      </c>
      <c r="AP40" s="28">
        <f t="shared" si="6"/>
        <v>8.7719298245614024</v>
      </c>
      <c r="AQ40" s="28">
        <f t="shared" si="7"/>
        <v>8.7719298245614024</v>
      </c>
      <c r="AR40" s="28">
        <f t="shared" si="8"/>
        <v>17.543859649122805</v>
      </c>
      <c r="AS40" s="28">
        <f t="shared" si="9"/>
        <v>17.543859649122805</v>
      </c>
      <c r="AT40" s="28">
        <f t="shared" si="10"/>
        <v>0</v>
      </c>
      <c r="AU40" s="28">
        <f t="shared" si="11"/>
        <v>0</v>
      </c>
      <c r="AV40" s="28">
        <f t="shared" si="12"/>
        <v>0</v>
      </c>
      <c r="AW40" s="28">
        <f t="shared" si="13"/>
        <v>0</v>
      </c>
      <c r="AX40" s="28">
        <f t="shared" si="14"/>
        <v>52.631578947368411</v>
      </c>
    </row>
    <row r="41" spans="1:50" x14ac:dyDescent="0.35">
      <c r="A41" s="25" t="s">
        <v>113</v>
      </c>
      <c r="B41" s="25" t="s">
        <v>114</v>
      </c>
      <c r="C41" s="25" t="s">
        <v>137</v>
      </c>
      <c r="D41" s="25" t="s">
        <v>138</v>
      </c>
      <c r="E41" s="80">
        <v>2</v>
      </c>
      <c r="F41" s="32">
        <f t="shared" ref="F41:F72" si="15">SUM(G41:I41)</f>
        <v>0</v>
      </c>
      <c r="G41" s="34">
        <f t="shared" ref="G41:G73" si="16">SUM(J41:S41)</f>
        <v>0</v>
      </c>
      <c r="H41" s="28">
        <f t="shared" ref="H41:H73" si="17">SUM(T41:AC41)</f>
        <v>0</v>
      </c>
      <c r="I41" s="28">
        <f t="shared" ref="I41:I73" si="18">SUM(AD41:AM41)</f>
        <v>0</v>
      </c>
      <c r="J41" s="49">
        <v>0</v>
      </c>
      <c r="K41" s="47">
        <v>0</v>
      </c>
      <c r="L41" s="47">
        <v>0</v>
      </c>
      <c r="M41" s="47">
        <v>0</v>
      </c>
      <c r="N41" s="47">
        <v>0</v>
      </c>
      <c r="O41" s="47">
        <v>0</v>
      </c>
      <c r="P41" s="47">
        <v>0</v>
      </c>
      <c r="Q41" s="47">
        <v>0</v>
      </c>
      <c r="R41" s="47">
        <v>0</v>
      </c>
      <c r="S41" s="48">
        <v>0</v>
      </c>
      <c r="T41" s="49">
        <v>0</v>
      </c>
      <c r="U41" s="47">
        <v>0</v>
      </c>
      <c r="V41" s="47">
        <v>0</v>
      </c>
      <c r="W41" s="47">
        <v>0</v>
      </c>
      <c r="X41" s="47">
        <v>0</v>
      </c>
      <c r="Y41" s="47">
        <v>0</v>
      </c>
      <c r="Z41" s="47">
        <v>0</v>
      </c>
      <c r="AA41" s="47">
        <v>0</v>
      </c>
      <c r="AB41" s="47">
        <v>0</v>
      </c>
      <c r="AC41" s="48">
        <v>0</v>
      </c>
      <c r="AD41" s="55">
        <v>0</v>
      </c>
      <c r="AE41" s="47">
        <v>0</v>
      </c>
      <c r="AF41" s="47">
        <v>0</v>
      </c>
      <c r="AG41" s="47">
        <v>0</v>
      </c>
      <c r="AH41" s="47">
        <v>0</v>
      </c>
      <c r="AI41" s="47">
        <v>0</v>
      </c>
      <c r="AJ41" s="47">
        <v>0</v>
      </c>
      <c r="AK41" s="47">
        <v>0</v>
      </c>
      <c r="AL41" s="47">
        <v>0</v>
      </c>
      <c r="AM41" s="47">
        <v>0</v>
      </c>
      <c r="AN41" s="28">
        <f t="shared" ref="AN41:AN73" si="19">SUM(J41+T41+AD41)</f>
        <v>0</v>
      </c>
      <c r="AO41" s="28">
        <f t="shared" ref="AO41:AO73" si="20">SUM(K41+U41+AE41)</f>
        <v>0</v>
      </c>
      <c r="AP41" s="28">
        <f t="shared" ref="AP41:AP73" si="21">SUM(L41+V41+AF41)</f>
        <v>0</v>
      </c>
      <c r="AQ41" s="28">
        <f t="shared" ref="AQ41:AQ73" si="22">SUM(M41+W41+AG41)</f>
        <v>0</v>
      </c>
      <c r="AR41" s="28">
        <f t="shared" ref="AR41:AR73" si="23">SUM(N41+X41+AH41)</f>
        <v>0</v>
      </c>
      <c r="AS41" s="28">
        <f t="shared" ref="AS41:AS73" si="24">SUM(O41+Y41+AI41)</f>
        <v>0</v>
      </c>
      <c r="AT41" s="28">
        <f t="shared" ref="AT41:AT73" si="25">SUM(P41+Z41+AJ41)</f>
        <v>0</v>
      </c>
      <c r="AU41" s="28">
        <f t="shared" ref="AU41:AU73" si="26">SUM(Q41+AA41+AK41)</f>
        <v>0</v>
      </c>
      <c r="AV41" s="28">
        <f t="shared" ref="AV41:AV73" si="27">SUM(R41+AB41+AL41)</f>
        <v>0</v>
      </c>
      <c r="AW41" s="28">
        <f t="shared" ref="AW41:AW73" si="28">SUM(S41+AC41+AM41)</f>
        <v>0</v>
      </c>
      <c r="AX41" s="28">
        <f t="shared" ref="AX41:AX72" si="29">SUM(AN41:AW41)</f>
        <v>0</v>
      </c>
    </row>
    <row r="42" spans="1:50" x14ac:dyDescent="0.35">
      <c r="A42" s="25" t="s">
        <v>113</v>
      </c>
      <c r="B42" s="25" t="s">
        <v>114</v>
      </c>
      <c r="C42" s="25" t="s">
        <v>139</v>
      </c>
      <c r="D42" s="25" t="s">
        <v>140</v>
      </c>
      <c r="E42" s="80">
        <v>4</v>
      </c>
      <c r="F42" s="32">
        <f t="shared" si="15"/>
        <v>236.84210526315786</v>
      </c>
      <c r="G42" s="34">
        <f t="shared" si="16"/>
        <v>140.35087719298244</v>
      </c>
      <c r="H42" s="28">
        <f t="shared" si="17"/>
        <v>43.859649122807014</v>
      </c>
      <c r="I42" s="28">
        <f t="shared" si="18"/>
        <v>52.631578947368411</v>
      </c>
      <c r="J42" s="49">
        <v>8.7719298245614024</v>
      </c>
      <c r="K42" s="47">
        <v>8.7719298245614024</v>
      </c>
      <c r="L42" s="47">
        <v>26.315789473684209</v>
      </c>
      <c r="M42" s="47">
        <v>26.315789473684209</v>
      </c>
      <c r="N42" s="47">
        <v>35.087719298245609</v>
      </c>
      <c r="O42" s="47">
        <v>35.087719298245609</v>
      </c>
      <c r="P42" s="47">
        <v>0</v>
      </c>
      <c r="Q42" s="47">
        <v>0</v>
      </c>
      <c r="R42" s="47">
        <v>0</v>
      </c>
      <c r="S42" s="48">
        <v>0</v>
      </c>
      <c r="T42" s="49">
        <v>0</v>
      </c>
      <c r="U42" s="47">
        <v>0</v>
      </c>
      <c r="V42" s="47">
        <v>8.7719298245614024</v>
      </c>
      <c r="W42" s="47">
        <v>8.7719298245614024</v>
      </c>
      <c r="X42" s="47">
        <v>17.543859649122805</v>
      </c>
      <c r="Y42" s="47">
        <v>8.7719298245614024</v>
      </c>
      <c r="Z42" s="47">
        <v>0</v>
      </c>
      <c r="AA42" s="47">
        <v>0</v>
      </c>
      <c r="AB42" s="47">
        <v>0</v>
      </c>
      <c r="AC42" s="48">
        <v>0</v>
      </c>
      <c r="AD42" s="55">
        <v>0</v>
      </c>
      <c r="AE42" s="47">
        <v>0</v>
      </c>
      <c r="AF42" s="47">
        <v>8.7719298245614024</v>
      </c>
      <c r="AG42" s="47">
        <v>8.7719298245614024</v>
      </c>
      <c r="AH42" s="47">
        <v>17.543859649122805</v>
      </c>
      <c r="AI42" s="47">
        <v>17.543859649122805</v>
      </c>
      <c r="AJ42" s="47">
        <v>0</v>
      </c>
      <c r="AK42" s="47">
        <v>0</v>
      </c>
      <c r="AL42" s="47">
        <v>0</v>
      </c>
      <c r="AM42" s="47">
        <v>0</v>
      </c>
      <c r="AN42" s="28">
        <f t="shared" si="19"/>
        <v>8.7719298245614024</v>
      </c>
      <c r="AO42" s="28">
        <f t="shared" si="20"/>
        <v>8.7719298245614024</v>
      </c>
      <c r="AP42" s="28">
        <f t="shared" si="21"/>
        <v>43.859649122807014</v>
      </c>
      <c r="AQ42" s="28">
        <f t="shared" si="22"/>
        <v>43.859649122807014</v>
      </c>
      <c r="AR42" s="28">
        <f t="shared" si="23"/>
        <v>70.175438596491219</v>
      </c>
      <c r="AS42" s="28">
        <f t="shared" si="24"/>
        <v>61.403508771929822</v>
      </c>
      <c r="AT42" s="28">
        <f t="shared" si="25"/>
        <v>0</v>
      </c>
      <c r="AU42" s="28">
        <f t="shared" si="26"/>
        <v>0</v>
      </c>
      <c r="AV42" s="28">
        <f t="shared" si="27"/>
        <v>0</v>
      </c>
      <c r="AW42" s="28">
        <f t="shared" si="28"/>
        <v>0</v>
      </c>
      <c r="AX42" s="28">
        <f t="shared" si="29"/>
        <v>236.84210526315786</v>
      </c>
    </row>
    <row r="43" spans="1:50" x14ac:dyDescent="0.35">
      <c r="A43" s="25" t="s">
        <v>113</v>
      </c>
      <c r="B43" s="25" t="s">
        <v>114</v>
      </c>
      <c r="C43" s="25" t="s">
        <v>141</v>
      </c>
      <c r="D43" s="25" t="s">
        <v>142</v>
      </c>
      <c r="E43" s="80">
        <v>4</v>
      </c>
      <c r="F43" s="32">
        <f t="shared" si="15"/>
        <v>105.26315789473682</v>
      </c>
      <c r="G43" s="34">
        <f t="shared" si="16"/>
        <v>52.631578947368411</v>
      </c>
      <c r="H43" s="28">
        <f t="shared" si="17"/>
        <v>17.543859649122805</v>
      </c>
      <c r="I43" s="28">
        <f t="shared" si="18"/>
        <v>35.087719298245609</v>
      </c>
      <c r="J43" s="49">
        <v>0</v>
      </c>
      <c r="K43" s="47">
        <v>0</v>
      </c>
      <c r="L43" s="47">
        <v>8.7719298245614024</v>
      </c>
      <c r="M43" s="47">
        <v>8.7719298245614024</v>
      </c>
      <c r="N43" s="47">
        <v>17.543859649122805</v>
      </c>
      <c r="O43" s="47">
        <v>17.543859649122805</v>
      </c>
      <c r="P43" s="47">
        <v>0</v>
      </c>
      <c r="Q43" s="47">
        <v>0</v>
      </c>
      <c r="R43" s="47">
        <v>0</v>
      </c>
      <c r="S43" s="48">
        <v>0</v>
      </c>
      <c r="T43" s="49">
        <v>0</v>
      </c>
      <c r="U43" s="47">
        <v>0</v>
      </c>
      <c r="V43" s="47">
        <v>0</v>
      </c>
      <c r="W43" s="47">
        <v>0</v>
      </c>
      <c r="X43" s="47">
        <v>8.7719298245614024</v>
      </c>
      <c r="Y43" s="47">
        <v>8.7719298245614024</v>
      </c>
      <c r="Z43" s="47">
        <v>0</v>
      </c>
      <c r="AA43" s="47">
        <v>0</v>
      </c>
      <c r="AB43" s="47">
        <v>0</v>
      </c>
      <c r="AC43" s="48">
        <v>0</v>
      </c>
      <c r="AD43" s="55">
        <v>0</v>
      </c>
      <c r="AE43" s="47">
        <v>0</v>
      </c>
      <c r="AF43" s="47">
        <v>8.7719298245614024</v>
      </c>
      <c r="AG43" s="47">
        <v>8.7719298245614024</v>
      </c>
      <c r="AH43" s="47">
        <v>8.7719298245614024</v>
      </c>
      <c r="AI43" s="47">
        <v>8.7719298245614024</v>
      </c>
      <c r="AJ43" s="47">
        <v>0</v>
      </c>
      <c r="AK43" s="47">
        <v>0</v>
      </c>
      <c r="AL43" s="47">
        <v>0</v>
      </c>
      <c r="AM43" s="47">
        <v>0</v>
      </c>
      <c r="AN43" s="28">
        <f t="shared" si="19"/>
        <v>0</v>
      </c>
      <c r="AO43" s="28">
        <f t="shared" si="20"/>
        <v>0</v>
      </c>
      <c r="AP43" s="28">
        <f t="shared" si="21"/>
        <v>17.543859649122805</v>
      </c>
      <c r="AQ43" s="28">
        <f t="shared" si="22"/>
        <v>17.543859649122805</v>
      </c>
      <c r="AR43" s="28">
        <f t="shared" si="23"/>
        <v>35.087719298245609</v>
      </c>
      <c r="AS43" s="28">
        <f t="shared" si="24"/>
        <v>35.087719298245609</v>
      </c>
      <c r="AT43" s="28">
        <f t="shared" si="25"/>
        <v>0</v>
      </c>
      <c r="AU43" s="28">
        <f t="shared" si="26"/>
        <v>0</v>
      </c>
      <c r="AV43" s="28">
        <f t="shared" si="27"/>
        <v>0</v>
      </c>
      <c r="AW43" s="28">
        <f t="shared" si="28"/>
        <v>0</v>
      </c>
      <c r="AX43" s="28">
        <f t="shared" si="29"/>
        <v>105.26315789473682</v>
      </c>
    </row>
    <row r="44" spans="1:50" x14ac:dyDescent="0.35">
      <c r="A44" s="25" t="s">
        <v>113</v>
      </c>
      <c r="B44" s="25" t="s">
        <v>114</v>
      </c>
      <c r="C44" s="25" t="s">
        <v>143</v>
      </c>
      <c r="D44" s="25" t="s">
        <v>144</v>
      </c>
      <c r="E44" s="80">
        <v>3</v>
      </c>
      <c r="F44" s="32">
        <f t="shared" si="15"/>
        <v>0</v>
      </c>
      <c r="G44" s="34">
        <f t="shared" si="16"/>
        <v>0</v>
      </c>
      <c r="H44" s="28">
        <f t="shared" si="17"/>
        <v>0</v>
      </c>
      <c r="I44" s="28">
        <f t="shared" si="18"/>
        <v>0</v>
      </c>
      <c r="J44" s="49">
        <v>0</v>
      </c>
      <c r="K44" s="47">
        <v>0</v>
      </c>
      <c r="L44" s="47">
        <v>0</v>
      </c>
      <c r="M44" s="47">
        <v>0</v>
      </c>
      <c r="N44" s="47">
        <v>0</v>
      </c>
      <c r="O44" s="47">
        <v>0</v>
      </c>
      <c r="P44" s="47">
        <v>0</v>
      </c>
      <c r="Q44" s="47">
        <v>0</v>
      </c>
      <c r="R44" s="47">
        <v>0</v>
      </c>
      <c r="S44" s="48">
        <v>0</v>
      </c>
      <c r="T44" s="49">
        <v>0</v>
      </c>
      <c r="U44" s="47">
        <v>0</v>
      </c>
      <c r="V44" s="47">
        <v>0</v>
      </c>
      <c r="W44" s="47">
        <v>0</v>
      </c>
      <c r="X44" s="47">
        <v>0</v>
      </c>
      <c r="Y44" s="47">
        <v>0</v>
      </c>
      <c r="Z44" s="47">
        <v>0</v>
      </c>
      <c r="AA44" s="47">
        <v>0</v>
      </c>
      <c r="AB44" s="47">
        <v>0</v>
      </c>
      <c r="AC44" s="48">
        <v>0</v>
      </c>
      <c r="AD44" s="55">
        <v>0</v>
      </c>
      <c r="AE44" s="47">
        <v>0</v>
      </c>
      <c r="AF44" s="47">
        <v>0</v>
      </c>
      <c r="AG44" s="47">
        <v>0</v>
      </c>
      <c r="AH44" s="47">
        <v>0</v>
      </c>
      <c r="AI44" s="47">
        <v>0</v>
      </c>
      <c r="AJ44" s="47">
        <v>0</v>
      </c>
      <c r="AK44" s="47">
        <v>0</v>
      </c>
      <c r="AL44" s="47">
        <v>0</v>
      </c>
      <c r="AM44" s="47">
        <v>0</v>
      </c>
      <c r="AN44" s="28">
        <f t="shared" si="19"/>
        <v>0</v>
      </c>
      <c r="AO44" s="28">
        <f t="shared" si="20"/>
        <v>0</v>
      </c>
      <c r="AP44" s="28">
        <f t="shared" si="21"/>
        <v>0</v>
      </c>
      <c r="AQ44" s="28">
        <f t="shared" si="22"/>
        <v>0</v>
      </c>
      <c r="AR44" s="28">
        <f t="shared" si="23"/>
        <v>0</v>
      </c>
      <c r="AS44" s="28">
        <f t="shared" si="24"/>
        <v>0</v>
      </c>
      <c r="AT44" s="28">
        <f t="shared" si="25"/>
        <v>0</v>
      </c>
      <c r="AU44" s="28">
        <f t="shared" si="26"/>
        <v>0</v>
      </c>
      <c r="AV44" s="28">
        <f t="shared" si="27"/>
        <v>0</v>
      </c>
      <c r="AW44" s="28">
        <f t="shared" si="28"/>
        <v>0</v>
      </c>
      <c r="AX44" s="28">
        <f t="shared" si="29"/>
        <v>0</v>
      </c>
    </row>
    <row r="45" spans="1:50" x14ac:dyDescent="0.35">
      <c r="A45" s="25" t="s">
        <v>113</v>
      </c>
      <c r="B45" s="25" t="s">
        <v>114</v>
      </c>
      <c r="C45" s="25" t="s">
        <v>145</v>
      </c>
      <c r="D45" s="25" t="s">
        <v>146</v>
      </c>
      <c r="E45" s="80">
        <v>3</v>
      </c>
      <c r="F45" s="32">
        <f t="shared" si="15"/>
        <v>61.403508771929822</v>
      </c>
      <c r="G45" s="34">
        <f t="shared" si="16"/>
        <v>35.087719298245609</v>
      </c>
      <c r="H45" s="28">
        <f t="shared" si="17"/>
        <v>8.7719298245614024</v>
      </c>
      <c r="I45" s="28">
        <f t="shared" si="18"/>
        <v>17.543859649122805</v>
      </c>
      <c r="J45" s="49">
        <v>0</v>
      </c>
      <c r="K45" s="47">
        <v>0</v>
      </c>
      <c r="L45" s="47">
        <v>8.7719298245614024</v>
      </c>
      <c r="M45" s="47">
        <v>8.7719298245614024</v>
      </c>
      <c r="N45" s="47">
        <v>8.7719298245614024</v>
      </c>
      <c r="O45" s="47">
        <v>8.7719298245614024</v>
      </c>
      <c r="P45" s="47">
        <v>0</v>
      </c>
      <c r="Q45" s="47">
        <v>0</v>
      </c>
      <c r="R45" s="47">
        <v>0</v>
      </c>
      <c r="S45" s="48">
        <v>0</v>
      </c>
      <c r="T45" s="49">
        <v>0</v>
      </c>
      <c r="U45" s="47">
        <v>0</v>
      </c>
      <c r="V45" s="47">
        <v>0</v>
      </c>
      <c r="W45" s="47">
        <v>0</v>
      </c>
      <c r="X45" s="47">
        <v>8.7719298245614024</v>
      </c>
      <c r="Y45" s="47">
        <v>0</v>
      </c>
      <c r="Z45" s="47">
        <v>0</v>
      </c>
      <c r="AA45" s="47">
        <v>0</v>
      </c>
      <c r="AB45" s="47">
        <v>0</v>
      </c>
      <c r="AC45" s="48">
        <v>0</v>
      </c>
      <c r="AD45" s="55">
        <v>0</v>
      </c>
      <c r="AE45" s="47">
        <v>0</v>
      </c>
      <c r="AF45" s="47">
        <v>0</v>
      </c>
      <c r="AG45" s="47">
        <v>0</v>
      </c>
      <c r="AH45" s="47">
        <v>8.7719298245614024</v>
      </c>
      <c r="AI45" s="47">
        <v>8.7719298245614024</v>
      </c>
      <c r="AJ45" s="47">
        <v>0</v>
      </c>
      <c r="AK45" s="47">
        <v>0</v>
      </c>
      <c r="AL45" s="47">
        <v>0</v>
      </c>
      <c r="AM45" s="47">
        <v>0</v>
      </c>
      <c r="AN45" s="28">
        <f t="shared" si="19"/>
        <v>0</v>
      </c>
      <c r="AO45" s="28">
        <f t="shared" si="20"/>
        <v>0</v>
      </c>
      <c r="AP45" s="28">
        <f t="shared" si="21"/>
        <v>8.7719298245614024</v>
      </c>
      <c r="AQ45" s="28">
        <f t="shared" si="22"/>
        <v>8.7719298245614024</v>
      </c>
      <c r="AR45" s="28">
        <f t="shared" si="23"/>
        <v>26.315789473684205</v>
      </c>
      <c r="AS45" s="28">
        <f t="shared" si="24"/>
        <v>17.543859649122805</v>
      </c>
      <c r="AT45" s="28">
        <f t="shared" si="25"/>
        <v>0</v>
      </c>
      <c r="AU45" s="28">
        <f t="shared" si="26"/>
        <v>0</v>
      </c>
      <c r="AV45" s="28">
        <f t="shared" si="27"/>
        <v>0</v>
      </c>
      <c r="AW45" s="28">
        <f t="shared" si="28"/>
        <v>0</v>
      </c>
      <c r="AX45" s="28">
        <f t="shared" si="29"/>
        <v>61.403508771929822</v>
      </c>
    </row>
    <row r="46" spans="1:50" x14ac:dyDescent="0.35">
      <c r="A46" s="25" t="s">
        <v>113</v>
      </c>
      <c r="B46" s="25" t="s">
        <v>114</v>
      </c>
      <c r="C46" s="25" t="s">
        <v>147</v>
      </c>
      <c r="D46" s="25" t="s">
        <v>148</v>
      </c>
      <c r="E46" s="80">
        <v>0</v>
      </c>
      <c r="F46" s="32">
        <f t="shared" si="15"/>
        <v>0</v>
      </c>
      <c r="G46" s="34">
        <f t="shared" si="16"/>
        <v>0</v>
      </c>
      <c r="H46" s="28">
        <f t="shared" si="17"/>
        <v>0</v>
      </c>
      <c r="I46" s="28">
        <f t="shared" si="18"/>
        <v>0</v>
      </c>
      <c r="J46" s="49">
        <v>0</v>
      </c>
      <c r="K46" s="47">
        <v>0</v>
      </c>
      <c r="L46" s="47">
        <v>0</v>
      </c>
      <c r="M46" s="47">
        <v>0</v>
      </c>
      <c r="N46" s="47">
        <v>0</v>
      </c>
      <c r="O46" s="47">
        <v>0</v>
      </c>
      <c r="P46" s="47">
        <v>0</v>
      </c>
      <c r="Q46" s="47">
        <v>0</v>
      </c>
      <c r="R46" s="47">
        <v>0</v>
      </c>
      <c r="S46" s="48">
        <v>0</v>
      </c>
      <c r="T46" s="49">
        <v>0</v>
      </c>
      <c r="U46" s="47">
        <v>0</v>
      </c>
      <c r="V46" s="47">
        <v>0</v>
      </c>
      <c r="W46" s="47">
        <v>0</v>
      </c>
      <c r="X46" s="47">
        <v>0</v>
      </c>
      <c r="Y46" s="47">
        <v>0</v>
      </c>
      <c r="Z46" s="47">
        <v>0</v>
      </c>
      <c r="AA46" s="47">
        <v>0</v>
      </c>
      <c r="AB46" s="47">
        <v>0</v>
      </c>
      <c r="AC46" s="48">
        <v>0</v>
      </c>
      <c r="AD46" s="55">
        <v>0</v>
      </c>
      <c r="AE46" s="47">
        <v>0</v>
      </c>
      <c r="AF46" s="47">
        <v>0</v>
      </c>
      <c r="AG46" s="47">
        <v>0</v>
      </c>
      <c r="AH46" s="47">
        <v>0</v>
      </c>
      <c r="AI46" s="47">
        <v>0</v>
      </c>
      <c r="AJ46" s="47">
        <v>0</v>
      </c>
      <c r="AK46" s="47">
        <v>0</v>
      </c>
      <c r="AL46" s="47">
        <v>0</v>
      </c>
      <c r="AM46" s="47">
        <v>0</v>
      </c>
      <c r="AN46" s="28">
        <f t="shared" si="19"/>
        <v>0</v>
      </c>
      <c r="AO46" s="28">
        <f t="shared" si="20"/>
        <v>0</v>
      </c>
      <c r="AP46" s="28">
        <f t="shared" si="21"/>
        <v>0</v>
      </c>
      <c r="AQ46" s="28">
        <f t="shared" si="22"/>
        <v>0</v>
      </c>
      <c r="AR46" s="28">
        <f t="shared" si="23"/>
        <v>0</v>
      </c>
      <c r="AS46" s="28">
        <f t="shared" si="24"/>
        <v>0</v>
      </c>
      <c r="AT46" s="28">
        <f t="shared" si="25"/>
        <v>0</v>
      </c>
      <c r="AU46" s="28">
        <f t="shared" si="26"/>
        <v>0</v>
      </c>
      <c r="AV46" s="28">
        <f t="shared" si="27"/>
        <v>0</v>
      </c>
      <c r="AW46" s="28">
        <f t="shared" si="28"/>
        <v>0</v>
      </c>
      <c r="AX46" s="28">
        <f t="shared" si="29"/>
        <v>0</v>
      </c>
    </row>
    <row r="47" spans="1:50" x14ac:dyDescent="0.35">
      <c r="A47" s="25" t="s">
        <v>113</v>
      </c>
      <c r="B47" s="25" t="s">
        <v>114</v>
      </c>
      <c r="C47" s="25" t="s">
        <v>149</v>
      </c>
      <c r="D47" s="25" t="s">
        <v>150</v>
      </c>
      <c r="E47" s="80">
        <v>2</v>
      </c>
      <c r="F47" s="32">
        <f t="shared" si="15"/>
        <v>0</v>
      </c>
      <c r="G47" s="34">
        <f t="shared" si="16"/>
        <v>0</v>
      </c>
      <c r="H47" s="28">
        <f t="shared" si="17"/>
        <v>0</v>
      </c>
      <c r="I47" s="28">
        <f t="shared" si="18"/>
        <v>0</v>
      </c>
      <c r="J47" s="49">
        <v>0</v>
      </c>
      <c r="K47" s="47">
        <v>0</v>
      </c>
      <c r="L47" s="47">
        <v>0</v>
      </c>
      <c r="M47" s="47">
        <v>0</v>
      </c>
      <c r="N47" s="47">
        <v>0</v>
      </c>
      <c r="O47" s="47">
        <v>0</v>
      </c>
      <c r="P47" s="47">
        <v>0</v>
      </c>
      <c r="Q47" s="47">
        <v>0</v>
      </c>
      <c r="R47" s="47">
        <v>0</v>
      </c>
      <c r="S47" s="48">
        <v>0</v>
      </c>
      <c r="T47" s="49">
        <v>0</v>
      </c>
      <c r="U47" s="47">
        <v>0</v>
      </c>
      <c r="V47" s="47">
        <v>0</v>
      </c>
      <c r="W47" s="47">
        <v>0</v>
      </c>
      <c r="X47" s="47">
        <v>0</v>
      </c>
      <c r="Y47" s="47">
        <v>0</v>
      </c>
      <c r="Z47" s="47">
        <v>0</v>
      </c>
      <c r="AA47" s="47">
        <v>0</v>
      </c>
      <c r="AB47" s="47">
        <v>0</v>
      </c>
      <c r="AC47" s="48">
        <v>0</v>
      </c>
      <c r="AD47" s="55">
        <v>0</v>
      </c>
      <c r="AE47" s="47">
        <v>0</v>
      </c>
      <c r="AF47" s="47">
        <v>0</v>
      </c>
      <c r="AG47" s="47">
        <v>0</v>
      </c>
      <c r="AH47" s="47">
        <v>0</v>
      </c>
      <c r="AI47" s="47">
        <v>0</v>
      </c>
      <c r="AJ47" s="47">
        <v>0</v>
      </c>
      <c r="AK47" s="47">
        <v>0</v>
      </c>
      <c r="AL47" s="47">
        <v>0</v>
      </c>
      <c r="AM47" s="47">
        <v>0</v>
      </c>
      <c r="AN47" s="28">
        <f t="shared" si="19"/>
        <v>0</v>
      </c>
      <c r="AO47" s="28">
        <f t="shared" si="20"/>
        <v>0</v>
      </c>
      <c r="AP47" s="28">
        <f t="shared" si="21"/>
        <v>0</v>
      </c>
      <c r="AQ47" s="28">
        <f t="shared" si="22"/>
        <v>0</v>
      </c>
      <c r="AR47" s="28">
        <f t="shared" si="23"/>
        <v>0</v>
      </c>
      <c r="AS47" s="28">
        <f t="shared" si="24"/>
        <v>0</v>
      </c>
      <c r="AT47" s="28">
        <f t="shared" si="25"/>
        <v>0</v>
      </c>
      <c r="AU47" s="28">
        <f t="shared" si="26"/>
        <v>0</v>
      </c>
      <c r="AV47" s="28">
        <f t="shared" si="27"/>
        <v>0</v>
      </c>
      <c r="AW47" s="28">
        <f t="shared" si="28"/>
        <v>0</v>
      </c>
      <c r="AX47" s="28">
        <f t="shared" si="29"/>
        <v>0</v>
      </c>
    </row>
    <row r="48" spans="1:50" x14ac:dyDescent="0.35">
      <c r="A48" s="25" t="s">
        <v>113</v>
      </c>
      <c r="B48" s="25" t="s">
        <v>114</v>
      </c>
      <c r="C48" s="25" t="s">
        <v>151</v>
      </c>
      <c r="D48" s="25" t="s">
        <v>152</v>
      </c>
      <c r="E48" s="80">
        <v>3</v>
      </c>
      <c r="F48" s="32">
        <f t="shared" si="15"/>
        <v>0</v>
      </c>
      <c r="G48" s="34">
        <f t="shared" si="16"/>
        <v>0</v>
      </c>
      <c r="H48" s="28">
        <f t="shared" si="17"/>
        <v>0</v>
      </c>
      <c r="I48" s="28">
        <f t="shared" si="18"/>
        <v>0</v>
      </c>
      <c r="J48" s="49">
        <v>0</v>
      </c>
      <c r="K48" s="47">
        <v>0</v>
      </c>
      <c r="L48" s="47">
        <v>0</v>
      </c>
      <c r="M48" s="47">
        <v>0</v>
      </c>
      <c r="N48" s="47">
        <v>0</v>
      </c>
      <c r="O48" s="47">
        <v>0</v>
      </c>
      <c r="P48" s="47">
        <v>0</v>
      </c>
      <c r="Q48" s="47">
        <v>0</v>
      </c>
      <c r="R48" s="47">
        <v>0</v>
      </c>
      <c r="S48" s="48">
        <v>0</v>
      </c>
      <c r="T48" s="49">
        <v>0</v>
      </c>
      <c r="U48" s="47">
        <v>0</v>
      </c>
      <c r="V48" s="47">
        <v>0</v>
      </c>
      <c r="W48" s="47">
        <v>0</v>
      </c>
      <c r="X48" s="47">
        <v>0</v>
      </c>
      <c r="Y48" s="47">
        <v>0</v>
      </c>
      <c r="Z48" s="47">
        <v>0</v>
      </c>
      <c r="AA48" s="47">
        <v>0</v>
      </c>
      <c r="AB48" s="47">
        <v>0</v>
      </c>
      <c r="AC48" s="48">
        <v>0</v>
      </c>
      <c r="AD48" s="55">
        <v>0</v>
      </c>
      <c r="AE48" s="47">
        <v>0</v>
      </c>
      <c r="AF48" s="47">
        <v>0</v>
      </c>
      <c r="AG48" s="47">
        <v>0</v>
      </c>
      <c r="AH48" s="47">
        <v>0</v>
      </c>
      <c r="AI48" s="47">
        <v>0</v>
      </c>
      <c r="AJ48" s="47">
        <v>0</v>
      </c>
      <c r="AK48" s="47">
        <v>0</v>
      </c>
      <c r="AL48" s="47">
        <v>0</v>
      </c>
      <c r="AM48" s="47">
        <v>0</v>
      </c>
      <c r="AN48" s="28">
        <f t="shared" si="19"/>
        <v>0</v>
      </c>
      <c r="AO48" s="28">
        <f t="shared" si="20"/>
        <v>0</v>
      </c>
      <c r="AP48" s="28">
        <f t="shared" si="21"/>
        <v>0</v>
      </c>
      <c r="AQ48" s="28">
        <f t="shared" si="22"/>
        <v>0</v>
      </c>
      <c r="AR48" s="28">
        <f t="shared" si="23"/>
        <v>0</v>
      </c>
      <c r="AS48" s="28">
        <f t="shared" si="24"/>
        <v>0</v>
      </c>
      <c r="AT48" s="28">
        <f t="shared" si="25"/>
        <v>0</v>
      </c>
      <c r="AU48" s="28">
        <f t="shared" si="26"/>
        <v>0</v>
      </c>
      <c r="AV48" s="28">
        <f t="shared" si="27"/>
        <v>0</v>
      </c>
      <c r="AW48" s="28">
        <f t="shared" si="28"/>
        <v>0</v>
      </c>
      <c r="AX48" s="28">
        <f t="shared" si="29"/>
        <v>0</v>
      </c>
    </row>
    <row r="49" spans="1:50" x14ac:dyDescent="0.35">
      <c r="A49" s="25" t="s">
        <v>113</v>
      </c>
      <c r="B49" s="25" t="s">
        <v>114</v>
      </c>
      <c r="C49" s="25" t="s">
        <v>153</v>
      </c>
      <c r="D49" s="25" t="s">
        <v>154</v>
      </c>
      <c r="E49" s="80">
        <v>3</v>
      </c>
      <c r="F49" s="32">
        <f t="shared" si="15"/>
        <v>201.75438596491225</v>
      </c>
      <c r="G49" s="34">
        <f t="shared" si="16"/>
        <v>114.03508771929823</v>
      </c>
      <c r="H49" s="28">
        <f t="shared" si="17"/>
        <v>35.087719298245609</v>
      </c>
      <c r="I49" s="28">
        <f t="shared" si="18"/>
        <v>52.631578947368411</v>
      </c>
      <c r="J49" s="49">
        <v>8.7719298245614024</v>
      </c>
      <c r="K49" s="47">
        <v>8.7719298245614024</v>
      </c>
      <c r="L49" s="47">
        <v>17.543859649122805</v>
      </c>
      <c r="M49" s="47">
        <v>17.543859649122805</v>
      </c>
      <c r="N49" s="47">
        <v>35.087719298245609</v>
      </c>
      <c r="O49" s="47">
        <v>26.315789473684209</v>
      </c>
      <c r="P49" s="47">
        <v>0</v>
      </c>
      <c r="Q49" s="47">
        <v>0</v>
      </c>
      <c r="R49" s="47">
        <v>0</v>
      </c>
      <c r="S49" s="48">
        <v>0</v>
      </c>
      <c r="T49" s="49">
        <v>0</v>
      </c>
      <c r="U49" s="47">
        <v>0</v>
      </c>
      <c r="V49" s="47">
        <v>8.7719298245614024</v>
      </c>
      <c r="W49" s="47">
        <v>8.7719298245614024</v>
      </c>
      <c r="X49" s="47">
        <v>8.7719298245614024</v>
      </c>
      <c r="Y49" s="47">
        <v>8.7719298245614024</v>
      </c>
      <c r="Z49" s="47">
        <v>0</v>
      </c>
      <c r="AA49" s="47">
        <v>0</v>
      </c>
      <c r="AB49" s="47">
        <v>0</v>
      </c>
      <c r="AC49" s="48">
        <v>0</v>
      </c>
      <c r="AD49" s="55">
        <v>0</v>
      </c>
      <c r="AE49" s="47">
        <v>0</v>
      </c>
      <c r="AF49" s="47">
        <v>8.7719298245614024</v>
      </c>
      <c r="AG49" s="47">
        <v>8.7719298245614024</v>
      </c>
      <c r="AH49" s="47">
        <v>17.543859649122805</v>
      </c>
      <c r="AI49" s="47">
        <v>17.543859649122805</v>
      </c>
      <c r="AJ49" s="47">
        <v>0</v>
      </c>
      <c r="AK49" s="47">
        <v>0</v>
      </c>
      <c r="AL49" s="47">
        <v>0</v>
      </c>
      <c r="AM49" s="47">
        <v>0</v>
      </c>
      <c r="AN49" s="28">
        <f t="shared" si="19"/>
        <v>8.7719298245614024</v>
      </c>
      <c r="AO49" s="28">
        <f t="shared" si="20"/>
        <v>8.7719298245614024</v>
      </c>
      <c r="AP49" s="28">
        <f t="shared" si="21"/>
        <v>35.087719298245609</v>
      </c>
      <c r="AQ49" s="28">
        <f t="shared" si="22"/>
        <v>35.087719298245609</v>
      </c>
      <c r="AR49" s="28">
        <f t="shared" si="23"/>
        <v>61.403508771929822</v>
      </c>
      <c r="AS49" s="28">
        <f t="shared" si="24"/>
        <v>52.631578947368411</v>
      </c>
      <c r="AT49" s="28">
        <f t="shared" si="25"/>
        <v>0</v>
      </c>
      <c r="AU49" s="28">
        <f t="shared" si="26"/>
        <v>0</v>
      </c>
      <c r="AV49" s="28">
        <f t="shared" si="27"/>
        <v>0</v>
      </c>
      <c r="AW49" s="28">
        <f t="shared" si="28"/>
        <v>0</v>
      </c>
      <c r="AX49" s="28">
        <f t="shared" si="29"/>
        <v>201.75438596491225</v>
      </c>
    </row>
    <row r="50" spans="1:50" x14ac:dyDescent="0.35">
      <c r="A50" s="25" t="s">
        <v>113</v>
      </c>
      <c r="B50" s="25" t="s">
        <v>114</v>
      </c>
      <c r="C50" s="25" t="s">
        <v>155</v>
      </c>
      <c r="D50" s="25" t="s">
        <v>156</v>
      </c>
      <c r="E50" s="80">
        <v>4</v>
      </c>
      <c r="F50" s="32">
        <f t="shared" si="15"/>
        <v>245.61403508771926</v>
      </c>
      <c r="G50" s="34">
        <f t="shared" si="16"/>
        <v>149.12280701754383</v>
      </c>
      <c r="H50" s="28">
        <f t="shared" si="17"/>
        <v>43.859649122807014</v>
      </c>
      <c r="I50" s="28">
        <f t="shared" si="18"/>
        <v>52.631578947368411</v>
      </c>
      <c r="J50" s="49">
        <v>8.7719298245614024</v>
      </c>
      <c r="K50" s="47">
        <v>8.7719298245614024</v>
      </c>
      <c r="L50" s="47">
        <v>26.315789473684209</v>
      </c>
      <c r="M50" s="47">
        <v>26.315789473684209</v>
      </c>
      <c r="N50" s="47">
        <v>43.859649122807014</v>
      </c>
      <c r="O50" s="47">
        <v>35.087719298245609</v>
      </c>
      <c r="P50" s="47">
        <v>0</v>
      </c>
      <c r="Q50" s="47">
        <v>0</v>
      </c>
      <c r="R50" s="47">
        <v>0</v>
      </c>
      <c r="S50" s="48">
        <v>0</v>
      </c>
      <c r="T50" s="49">
        <v>0</v>
      </c>
      <c r="U50" s="47">
        <v>0</v>
      </c>
      <c r="V50" s="47">
        <v>8.7719298245614024</v>
      </c>
      <c r="W50" s="47">
        <v>8.7719298245614024</v>
      </c>
      <c r="X50" s="47">
        <v>17.543859649122805</v>
      </c>
      <c r="Y50" s="47">
        <v>8.7719298245614024</v>
      </c>
      <c r="Z50" s="47">
        <v>0</v>
      </c>
      <c r="AA50" s="47">
        <v>0</v>
      </c>
      <c r="AB50" s="47">
        <v>0</v>
      </c>
      <c r="AC50" s="48">
        <v>0</v>
      </c>
      <c r="AD50" s="55">
        <v>0</v>
      </c>
      <c r="AE50" s="47">
        <v>0</v>
      </c>
      <c r="AF50" s="47">
        <v>8.7719298245614024</v>
      </c>
      <c r="AG50" s="47">
        <v>8.7719298245614024</v>
      </c>
      <c r="AH50" s="47">
        <v>17.543859649122805</v>
      </c>
      <c r="AI50" s="47">
        <v>17.543859649122805</v>
      </c>
      <c r="AJ50" s="47">
        <v>0</v>
      </c>
      <c r="AK50" s="47">
        <v>0</v>
      </c>
      <c r="AL50" s="47">
        <v>0</v>
      </c>
      <c r="AM50" s="47">
        <v>0</v>
      </c>
      <c r="AN50" s="28">
        <f t="shared" si="19"/>
        <v>8.7719298245614024</v>
      </c>
      <c r="AO50" s="28">
        <f t="shared" si="20"/>
        <v>8.7719298245614024</v>
      </c>
      <c r="AP50" s="28">
        <f t="shared" si="21"/>
        <v>43.859649122807014</v>
      </c>
      <c r="AQ50" s="28">
        <f t="shared" si="22"/>
        <v>43.859649122807014</v>
      </c>
      <c r="AR50" s="28">
        <f t="shared" si="23"/>
        <v>78.94736842105263</v>
      </c>
      <c r="AS50" s="28">
        <f t="shared" si="24"/>
        <v>61.403508771929822</v>
      </c>
      <c r="AT50" s="28">
        <f t="shared" si="25"/>
        <v>0</v>
      </c>
      <c r="AU50" s="28">
        <f t="shared" si="26"/>
        <v>0</v>
      </c>
      <c r="AV50" s="28">
        <f t="shared" si="27"/>
        <v>0</v>
      </c>
      <c r="AW50" s="28">
        <f t="shared" si="28"/>
        <v>0</v>
      </c>
      <c r="AX50" s="28">
        <f t="shared" si="29"/>
        <v>245.61403508771929</v>
      </c>
    </row>
    <row r="51" spans="1:50" x14ac:dyDescent="0.35">
      <c r="A51" s="25" t="s">
        <v>113</v>
      </c>
      <c r="B51" s="25" t="s">
        <v>114</v>
      </c>
      <c r="C51" s="25" t="s">
        <v>157</v>
      </c>
      <c r="D51" s="25" t="s">
        <v>158</v>
      </c>
      <c r="E51" s="80">
        <v>0</v>
      </c>
      <c r="F51" s="32">
        <f t="shared" si="15"/>
        <v>0</v>
      </c>
      <c r="G51" s="34">
        <f t="shared" si="16"/>
        <v>0</v>
      </c>
      <c r="H51" s="28">
        <f t="shared" si="17"/>
        <v>0</v>
      </c>
      <c r="I51" s="28">
        <f t="shared" si="18"/>
        <v>0</v>
      </c>
      <c r="J51" s="49">
        <v>0</v>
      </c>
      <c r="K51" s="47">
        <v>0</v>
      </c>
      <c r="L51" s="47">
        <v>0</v>
      </c>
      <c r="M51" s="47">
        <v>0</v>
      </c>
      <c r="N51" s="47">
        <v>0</v>
      </c>
      <c r="O51" s="47">
        <v>0</v>
      </c>
      <c r="P51" s="47">
        <v>0</v>
      </c>
      <c r="Q51" s="47">
        <v>0</v>
      </c>
      <c r="R51" s="47">
        <v>0</v>
      </c>
      <c r="S51" s="48">
        <v>0</v>
      </c>
      <c r="T51" s="49">
        <v>0</v>
      </c>
      <c r="U51" s="47">
        <v>0</v>
      </c>
      <c r="V51" s="47">
        <v>0</v>
      </c>
      <c r="W51" s="47">
        <v>0</v>
      </c>
      <c r="X51" s="47">
        <v>0</v>
      </c>
      <c r="Y51" s="47">
        <v>0</v>
      </c>
      <c r="Z51" s="47">
        <v>0</v>
      </c>
      <c r="AA51" s="47">
        <v>0</v>
      </c>
      <c r="AB51" s="47">
        <v>0</v>
      </c>
      <c r="AC51" s="48">
        <v>0</v>
      </c>
      <c r="AD51" s="55">
        <v>0</v>
      </c>
      <c r="AE51" s="47">
        <v>0</v>
      </c>
      <c r="AF51" s="47">
        <v>0</v>
      </c>
      <c r="AG51" s="47">
        <v>0</v>
      </c>
      <c r="AH51" s="47">
        <v>0</v>
      </c>
      <c r="AI51" s="47">
        <v>0</v>
      </c>
      <c r="AJ51" s="47">
        <v>0</v>
      </c>
      <c r="AK51" s="47">
        <v>0</v>
      </c>
      <c r="AL51" s="47">
        <v>0</v>
      </c>
      <c r="AM51" s="47">
        <v>0</v>
      </c>
      <c r="AN51" s="28">
        <f t="shared" si="19"/>
        <v>0</v>
      </c>
      <c r="AO51" s="28">
        <f t="shared" si="20"/>
        <v>0</v>
      </c>
      <c r="AP51" s="28">
        <f t="shared" si="21"/>
        <v>0</v>
      </c>
      <c r="AQ51" s="28">
        <f t="shared" si="22"/>
        <v>0</v>
      </c>
      <c r="AR51" s="28">
        <f t="shared" si="23"/>
        <v>0</v>
      </c>
      <c r="AS51" s="28">
        <f t="shared" si="24"/>
        <v>0</v>
      </c>
      <c r="AT51" s="28">
        <f t="shared" si="25"/>
        <v>0</v>
      </c>
      <c r="AU51" s="28">
        <f t="shared" si="26"/>
        <v>0</v>
      </c>
      <c r="AV51" s="28">
        <f t="shared" si="27"/>
        <v>0</v>
      </c>
      <c r="AW51" s="28">
        <f t="shared" si="28"/>
        <v>0</v>
      </c>
      <c r="AX51" s="28">
        <f t="shared" si="29"/>
        <v>0</v>
      </c>
    </row>
    <row r="52" spans="1:50" x14ac:dyDescent="0.35">
      <c r="A52" s="25" t="s">
        <v>113</v>
      </c>
      <c r="B52" s="25" t="s">
        <v>114</v>
      </c>
      <c r="C52" s="25" t="s">
        <v>159</v>
      </c>
      <c r="D52" s="25" t="s">
        <v>160</v>
      </c>
      <c r="E52" s="80">
        <v>4</v>
      </c>
      <c r="F52" s="32">
        <f t="shared" si="15"/>
        <v>0</v>
      </c>
      <c r="G52" s="34">
        <f t="shared" si="16"/>
        <v>0</v>
      </c>
      <c r="H52" s="28">
        <f t="shared" si="17"/>
        <v>0</v>
      </c>
      <c r="I52" s="28">
        <f t="shared" si="18"/>
        <v>0</v>
      </c>
      <c r="J52" s="49">
        <v>0</v>
      </c>
      <c r="K52" s="47">
        <v>0</v>
      </c>
      <c r="L52" s="47">
        <v>0</v>
      </c>
      <c r="M52" s="47">
        <v>0</v>
      </c>
      <c r="N52" s="47">
        <v>0</v>
      </c>
      <c r="O52" s="47">
        <v>0</v>
      </c>
      <c r="P52" s="47">
        <v>0</v>
      </c>
      <c r="Q52" s="47">
        <v>0</v>
      </c>
      <c r="R52" s="47">
        <v>0</v>
      </c>
      <c r="S52" s="48">
        <v>0</v>
      </c>
      <c r="T52" s="49">
        <v>0</v>
      </c>
      <c r="U52" s="47">
        <v>0</v>
      </c>
      <c r="V52" s="47">
        <v>0</v>
      </c>
      <c r="W52" s="47">
        <v>0</v>
      </c>
      <c r="X52" s="47">
        <v>0</v>
      </c>
      <c r="Y52" s="47">
        <v>0</v>
      </c>
      <c r="Z52" s="47">
        <v>0</v>
      </c>
      <c r="AA52" s="47">
        <v>0</v>
      </c>
      <c r="AB52" s="47">
        <v>0</v>
      </c>
      <c r="AC52" s="48">
        <v>0</v>
      </c>
      <c r="AD52" s="55">
        <v>0</v>
      </c>
      <c r="AE52" s="47">
        <v>0</v>
      </c>
      <c r="AF52" s="47">
        <v>0</v>
      </c>
      <c r="AG52" s="47">
        <v>0</v>
      </c>
      <c r="AH52" s="47">
        <v>0</v>
      </c>
      <c r="AI52" s="47">
        <v>0</v>
      </c>
      <c r="AJ52" s="47">
        <v>0</v>
      </c>
      <c r="AK52" s="47">
        <v>0</v>
      </c>
      <c r="AL52" s="47">
        <v>0</v>
      </c>
      <c r="AM52" s="47">
        <v>0</v>
      </c>
      <c r="AN52" s="28">
        <f t="shared" si="19"/>
        <v>0</v>
      </c>
      <c r="AO52" s="28">
        <f t="shared" si="20"/>
        <v>0</v>
      </c>
      <c r="AP52" s="28">
        <f t="shared" si="21"/>
        <v>0</v>
      </c>
      <c r="AQ52" s="28">
        <f t="shared" si="22"/>
        <v>0</v>
      </c>
      <c r="AR52" s="28">
        <f t="shared" si="23"/>
        <v>0</v>
      </c>
      <c r="AS52" s="28">
        <f t="shared" si="24"/>
        <v>0</v>
      </c>
      <c r="AT52" s="28">
        <f t="shared" si="25"/>
        <v>0</v>
      </c>
      <c r="AU52" s="28">
        <f t="shared" si="26"/>
        <v>0</v>
      </c>
      <c r="AV52" s="28">
        <f t="shared" si="27"/>
        <v>0</v>
      </c>
      <c r="AW52" s="28">
        <f t="shared" si="28"/>
        <v>0</v>
      </c>
      <c r="AX52" s="28">
        <f t="shared" si="29"/>
        <v>0</v>
      </c>
    </row>
    <row r="53" spans="1:50" x14ac:dyDescent="0.35">
      <c r="A53" s="25" t="s">
        <v>113</v>
      </c>
      <c r="B53" s="25" t="s">
        <v>114</v>
      </c>
      <c r="C53" s="25" t="s">
        <v>161</v>
      </c>
      <c r="D53" s="25" t="s">
        <v>162</v>
      </c>
      <c r="E53" s="80">
        <v>4</v>
      </c>
      <c r="F53" s="32">
        <f t="shared" si="15"/>
        <v>52.631578947368411</v>
      </c>
      <c r="G53" s="34">
        <f t="shared" si="16"/>
        <v>35.087719298245609</v>
      </c>
      <c r="H53" s="28">
        <f t="shared" si="17"/>
        <v>0</v>
      </c>
      <c r="I53" s="28">
        <f t="shared" si="18"/>
        <v>17.543859649122805</v>
      </c>
      <c r="J53" s="49">
        <v>0</v>
      </c>
      <c r="K53" s="47">
        <v>0</v>
      </c>
      <c r="L53" s="47">
        <v>8.7719298245614024</v>
      </c>
      <c r="M53" s="47">
        <v>8.7719298245614024</v>
      </c>
      <c r="N53" s="47">
        <v>8.7719298245614024</v>
      </c>
      <c r="O53" s="47">
        <v>8.7719298245614024</v>
      </c>
      <c r="P53" s="47">
        <v>0</v>
      </c>
      <c r="Q53" s="47">
        <v>0</v>
      </c>
      <c r="R53" s="47">
        <v>0</v>
      </c>
      <c r="S53" s="48">
        <v>0</v>
      </c>
      <c r="T53" s="49">
        <v>0</v>
      </c>
      <c r="U53" s="47">
        <v>0</v>
      </c>
      <c r="V53" s="47">
        <v>0</v>
      </c>
      <c r="W53" s="47">
        <v>0</v>
      </c>
      <c r="X53" s="47">
        <v>0</v>
      </c>
      <c r="Y53" s="47">
        <v>0</v>
      </c>
      <c r="Z53" s="47">
        <v>0</v>
      </c>
      <c r="AA53" s="47">
        <v>0</v>
      </c>
      <c r="AB53" s="47">
        <v>0</v>
      </c>
      <c r="AC53" s="48">
        <v>0</v>
      </c>
      <c r="AD53" s="55">
        <v>0</v>
      </c>
      <c r="AE53" s="47">
        <v>0</v>
      </c>
      <c r="AF53" s="47">
        <v>0</v>
      </c>
      <c r="AG53" s="47">
        <v>0</v>
      </c>
      <c r="AH53" s="47">
        <v>8.7719298245614024</v>
      </c>
      <c r="AI53" s="47">
        <v>8.7719298245614024</v>
      </c>
      <c r="AJ53" s="47">
        <v>0</v>
      </c>
      <c r="AK53" s="47">
        <v>0</v>
      </c>
      <c r="AL53" s="47">
        <v>0</v>
      </c>
      <c r="AM53" s="47">
        <v>0</v>
      </c>
      <c r="AN53" s="28">
        <f t="shared" si="19"/>
        <v>0</v>
      </c>
      <c r="AO53" s="28">
        <f t="shared" si="20"/>
        <v>0</v>
      </c>
      <c r="AP53" s="28">
        <f t="shared" si="21"/>
        <v>8.7719298245614024</v>
      </c>
      <c r="AQ53" s="28">
        <f t="shared" si="22"/>
        <v>8.7719298245614024</v>
      </c>
      <c r="AR53" s="28">
        <f t="shared" si="23"/>
        <v>17.543859649122805</v>
      </c>
      <c r="AS53" s="28">
        <f t="shared" si="24"/>
        <v>17.543859649122805</v>
      </c>
      <c r="AT53" s="28">
        <f t="shared" si="25"/>
        <v>0</v>
      </c>
      <c r="AU53" s="28">
        <f t="shared" si="26"/>
        <v>0</v>
      </c>
      <c r="AV53" s="28">
        <f t="shared" si="27"/>
        <v>0</v>
      </c>
      <c r="AW53" s="28">
        <f t="shared" si="28"/>
        <v>0</v>
      </c>
      <c r="AX53" s="28">
        <f t="shared" si="29"/>
        <v>52.631578947368411</v>
      </c>
    </row>
    <row r="54" spans="1:50" x14ac:dyDescent="0.35">
      <c r="A54" s="25" t="s">
        <v>113</v>
      </c>
      <c r="B54" s="25" t="s">
        <v>114</v>
      </c>
      <c r="C54" s="25" t="s">
        <v>163</v>
      </c>
      <c r="D54" s="25" t="s">
        <v>164</v>
      </c>
      <c r="E54" s="80">
        <v>3</v>
      </c>
      <c r="F54" s="32">
        <f t="shared" si="15"/>
        <v>254.38596491228066</v>
      </c>
      <c r="G54" s="34">
        <f t="shared" si="16"/>
        <v>149.12280701754383</v>
      </c>
      <c r="H54" s="28">
        <f t="shared" si="17"/>
        <v>43.859649122807014</v>
      </c>
      <c r="I54" s="28">
        <f t="shared" si="18"/>
        <v>61.403508771929822</v>
      </c>
      <c r="J54" s="49">
        <v>8.7719298245614024</v>
      </c>
      <c r="K54" s="47">
        <v>8.7719298245614024</v>
      </c>
      <c r="L54" s="47">
        <v>26.315789473684209</v>
      </c>
      <c r="M54" s="47">
        <v>26.315789473684209</v>
      </c>
      <c r="N54" s="47">
        <v>43.859649122807014</v>
      </c>
      <c r="O54" s="47">
        <v>35.087719298245609</v>
      </c>
      <c r="P54" s="47">
        <v>0</v>
      </c>
      <c r="Q54" s="47">
        <v>0</v>
      </c>
      <c r="R54" s="47">
        <v>0</v>
      </c>
      <c r="S54" s="48">
        <v>0</v>
      </c>
      <c r="T54" s="49">
        <v>0</v>
      </c>
      <c r="U54" s="47">
        <v>0</v>
      </c>
      <c r="V54" s="47">
        <v>8.7719298245614024</v>
      </c>
      <c r="W54" s="47">
        <v>8.7719298245614024</v>
      </c>
      <c r="X54" s="47">
        <v>17.543859649122805</v>
      </c>
      <c r="Y54" s="47">
        <v>8.7719298245614024</v>
      </c>
      <c r="Z54" s="47">
        <v>0</v>
      </c>
      <c r="AA54" s="47">
        <v>0</v>
      </c>
      <c r="AB54" s="47">
        <v>0</v>
      </c>
      <c r="AC54" s="48">
        <v>0</v>
      </c>
      <c r="AD54" s="55">
        <v>0</v>
      </c>
      <c r="AE54" s="47">
        <v>0</v>
      </c>
      <c r="AF54" s="47">
        <v>17.543859649122805</v>
      </c>
      <c r="AG54" s="47">
        <v>8.7719298245614024</v>
      </c>
      <c r="AH54" s="47">
        <v>17.543859649122805</v>
      </c>
      <c r="AI54" s="47">
        <v>17.543859649122805</v>
      </c>
      <c r="AJ54" s="47">
        <v>0</v>
      </c>
      <c r="AK54" s="47">
        <v>0</v>
      </c>
      <c r="AL54" s="47">
        <v>0</v>
      </c>
      <c r="AM54" s="47">
        <v>0</v>
      </c>
      <c r="AN54" s="28">
        <f t="shared" si="19"/>
        <v>8.7719298245614024</v>
      </c>
      <c r="AO54" s="28">
        <f t="shared" si="20"/>
        <v>8.7719298245614024</v>
      </c>
      <c r="AP54" s="28">
        <f t="shared" si="21"/>
        <v>52.631578947368411</v>
      </c>
      <c r="AQ54" s="28">
        <f t="shared" si="22"/>
        <v>43.859649122807014</v>
      </c>
      <c r="AR54" s="28">
        <f t="shared" si="23"/>
        <v>78.94736842105263</v>
      </c>
      <c r="AS54" s="28">
        <f t="shared" si="24"/>
        <v>61.403508771929822</v>
      </c>
      <c r="AT54" s="28">
        <f t="shared" si="25"/>
        <v>0</v>
      </c>
      <c r="AU54" s="28">
        <f t="shared" si="26"/>
        <v>0</v>
      </c>
      <c r="AV54" s="28">
        <f t="shared" si="27"/>
        <v>0</v>
      </c>
      <c r="AW54" s="28">
        <f t="shared" si="28"/>
        <v>0</v>
      </c>
      <c r="AX54" s="28">
        <f t="shared" si="29"/>
        <v>254.38596491228066</v>
      </c>
    </row>
    <row r="55" spans="1:50" x14ac:dyDescent="0.35">
      <c r="A55" s="25" t="s">
        <v>113</v>
      </c>
      <c r="B55" s="25" t="s">
        <v>114</v>
      </c>
      <c r="C55" s="25" t="s">
        <v>165</v>
      </c>
      <c r="D55" s="25" t="s">
        <v>166</v>
      </c>
      <c r="E55" s="80">
        <v>2</v>
      </c>
      <c r="F55" s="32">
        <f t="shared" si="15"/>
        <v>0</v>
      </c>
      <c r="G55" s="34">
        <f t="shared" si="16"/>
        <v>0</v>
      </c>
      <c r="H55" s="28">
        <f t="shared" si="17"/>
        <v>0</v>
      </c>
      <c r="I55" s="28">
        <f t="shared" si="18"/>
        <v>0</v>
      </c>
      <c r="J55" s="49">
        <v>0</v>
      </c>
      <c r="K55" s="47">
        <v>0</v>
      </c>
      <c r="L55" s="47">
        <v>0</v>
      </c>
      <c r="M55" s="47">
        <v>0</v>
      </c>
      <c r="N55" s="47">
        <v>0</v>
      </c>
      <c r="O55" s="47">
        <v>0</v>
      </c>
      <c r="P55" s="47">
        <v>0</v>
      </c>
      <c r="Q55" s="47">
        <v>0</v>
      </c>
      <c r="R55" s="47">
        <v>0</v>
      </c>
      <c r="S55" s="48">
        <v>0</v>
      </c>
      <c r="T55" s="49">
        <v>0</v>
      </c>
      <c r="U55" s="47">
        <v>0</v>
      </c>
      <c r="V55" s="47">
        <v>0</v>
      </c>
      <c r="W55" s="47">
        <v>0</v>
      </c>
      <c r="X55" s="47">
        <v>0</v>
      </c>
      <c r="Y55" s="47">
        <v>0</v>
      </c>
      <c r="Z55" s="47">
        <v>0</v>
      </c>
      <c r="AA55" s="47">
        <v>0</v>
      </c>
      <c r="AB55" s="47">
        <v>0</v>
      </c>
      <c r="AC55" s="48">
        <v>0</v>
      </c>
      <c r="AD55" s="55">
        <v>0</v>
      </c>
      <c r="AE55" s="47">
        <v>0</v>
      </c>
      <c r="AF55" s="47">
        <v>0</v>
      </c>
      <c r="AG55" s="47">
        <v>0</v>
      </c>
      <c r="AH55" s="47">
        <v>0</v>
      </c>
      <c r="AI55" s="47">
        <v>0</v>
      </c>
      <c r="AJ55" s="47">
        <v>0</v>
      </c>
      <c r="AK55" s="47">
        <v>0</v>
      </c>
      <c r="AL55" s="47">
        <v>0</v>
      </c>
      <c r="AM55" s="47">
        <v>0</v>
      </c>
      <c r="AN55" s="28">
        <f t="shared" si="19"/>
        <v>0</v>
      </c>
      <c r="AO55" s="28">
        <f t="shared" si="20"/>
        <v>0</v>
      </c>
      <c r="AP55" s="28">
        <f t="shared" si="21"/>
        <v>0</v>
      </c>
      <c r="AQ55" s="28">
        <f t="shared" si="22"/>
        <v>0</v>
      </c>
      <c r="AR55" s="28">
        <f t="shared" si="23"/>
        <v>0</v>
      </c>
      <c r="AS55" s="28">
        <f t="shared" si="24"/>
        <v>0</v>
      </c>
      <c r="AT55" s="28">
        <f t="shared" si="25"/>
        <v>0</v>
      </c>
      <c r="AU55" s="28">
        <f t="shared" si="26"/>
        <v>0</v>
      </c>
      <c r="AV55" s="28">
        <f t="shared" si="27"/>
        <v>0</v>
      </c>
      <c r="AW55" s="28">
        <f t="shared" si="28"/>
        <v>0</v>
      </c>
      <c r="AX55" s="28">
        <f t="shared" si="29"/>
        <v>0</v>
      </c>
    </row>
    <row r="56" spans="1:50" x14ac:dyDescent="0.35">
      <c r="A56" s="25" t="s">
        <v>113</v>
      </c>
      <c r="B56" s="25" t="s">
        <v>114</v>
      </c>
      <c r="C56" s="25" t="s">
        <v>167</v>
      </c>
      <c r="D56" s="25" t="s">
        <v>168</v>
      </c>
      <c r="E56" s="80">
        <v>2</v>
      </c>
      <c r="F56" s="32">
        <f t="shared" si="15"/>
        <v>0</v>
      </c>
      <c r="G56" s="34">
        <f t="shared" si="16"/>
        <v>0</v>
      </c>
      <c r="H56" s="28">
        <f t="shared" si="17"/>
        <v>0</v>
      </c>
      <c r="I56" s="28">
        <f t="shared" si="18"/>
        <v>0</v>
      </c>
      <c r="J56" s="49">
        <v>0</v>
      </c>
      <c r="K56" s="47">
        <v>0</v>
      </c>
      <c r="L56" s="47">
        <v>0</v>
      </c>
      <c r="M56" s="47">
        <v>0</v>
      </c>
      <c r="N56" s="47">
        <v>0</v>
      </c>
      <c r="O56" s="47">
        <v>0</v>
      </c>
      <c r="P56" s="47">
        <v>0</v>
      </c>
      <c r="Q56" s="47">
        <v>0</v>
      </c>
      <c r="R56" s="47">
        <v>0</v>
      </c>
      <c r="S56" s="48">
        <v>0</v>
      </c>
      <c r="T56" s="49">
        <v>0</v>
      </c>
      <c r="U56" s="47">
        <v>0</v>
      </c>
      <c r="V56" s="47">
        <v>0</v>
      </c>
      <c r="W56" s="47">
        <v>0</v>
      </c>
      <c r="X56" s="47">
        <v>0</v>
      </c>
      <c r="Y56" s="47">
        <v>0</v>
      </c>
      <c r="Z56" s="47">
        <v>0</v>
      </c>
      <c r="AA56" s="47">
        <v>0</v>
      </c>
      <c r="AB56" s="47">
        <v>0</v>
      </c>
      <c r="AC56" s="48">
        <v>0</v>
      </c>
      <c r="AD56" s="55">
        <v>0</v>
      </c>
      <c r="AE56" s="47">
        <v>0</v>
      </c>
      <c r="AF56" s="47">
        <v>0</v>
      </c>
      <c r="AG56" s="47">
        <v>0</v>
      </c>
      <c r="AH56" s="47">
        <v>0</v>
      </c>
      <c r="AI56" s="47">
        <v>0</v>
      </c>
      <c r="AJ56" s="47">
        <v>0</v>
      </c>
      <c r="AK56" s="47">
        <v>0</v>
      </c>
      <c r="AL56" s="47">
        <v>0</v>
      </c>
      <c r="AM56" s="47">
        <v>0</v>
      </c>
      <c r="AN56" s="28">
        <f t="shared" si="19"/>
        <v>0</v>
      </c>
      <c r="AO56" s="28">
        <f t="shared" si="20"/>
        <v>0</v>
      </c>
      <c r="AP56" s="28">
        <f t="shared" si="21"/>
        <v>0</v>
      </c>
      <c r="AQ56" s="28">
        <f t="shared" si="22"/>
        <v>0</v>
      </c>
      <c r="AR56" s="28">
        <f t="shared" si="23"/>
        <v>0</v>
      </c>
      <c r="AS56" s="28">
        <f t="shared" si="24"/>
        <v>0</v>
      </c>
      <c r="AT56" s="28">
        <f t="shared" si="25"/>
        <v>0</v>
      </c>
      <c r="AU56" s="28">
        <f t="shared" si="26"/>
        <v>0</v>
      </c>
      <c r="AV56" s="28">
        <f t="shared" si="27"/>
        <v>0</v>
      </c>
      <c r="AW56" s="28">
        <f t="shared" si="28"/>
        <v>0</v>
      </c>
      <c r="AX56" s="28">
        <f t="shared" si="29"/>
        <v>0</v>
      </c>
    </row>
    <row r="57" spans="1:50" x14ac:dyDescent="0.35">
      <c r="A57" s="25" t="s">
        <v>169</v>
      </c>
      <c r="B57" s="25" t="s">
        <v>170</v>
      </c>
      <c r="C57" s="25" t="s">
        <v>171</v>
      </c>
      <c r="D57" s="25" t="s">
        <v>172</v>
      </c>
      <c r="E57" s="80">
        <v>2</v>
      </c>
      <c r="F57" s="32">
        <f t="shared" si="15"/>
        <v>210.52631578947367</v>
      </c>
      <c r="G57" s="34">
        <f t="shared" si="16"/>
        <v>35.087719298245609</v>
      </c>
      <c r="H57" s="28">
        <f t="shared" si="17"/>
        <v>52.631578947368411</v>
      </c>
      <c r="I57" s="28">
        <f t="shared" si="18"/>
        <v>122.80701754385964</v>
      </c>
      <c r="J57" s="49">
        <v>0</v>
      </c>
      <c r="K57" s="47">
        <v>0</v>
      </c>
      <c r="L57" s="47">
        <v>8.7719298245614024</v>
      </c>
      <c r="M57" s="47">
        <v>8.7719298245614024</v>
      </c>
      <c r="N57" s="47">
        <v>8.7719298245614024</v>
      </c>
      <c r="O57" s="47">
        <v>8.7719298245614024</v>
      </c>
      <c r="P57" s="47">
        <v>0</v>
      </c>
      <c r="Q57" s="47">
        <v>0</v>
      </c>
      <c r="R57" s="47">
        <v>0</v>
      </c>
      <c r="S57" s="48">
        <v>0</v>
      </c>
      <c r="T57" s="49">
        <v>0</v>
      </c>
      <c r="U57" s="47">
        <v>0</v>
      </c>
      <c r="V57" s="47">
        <v>8.7719298245614024</v>
      </c>
      <c r="W57" s="47">
        <v>8.7719298245614024</v>
      </c>
      <c r="X57" s="47">
        <v>17.543859649122805</v>
      </c>
      <c r="Y57" s="47">
        <v>17.543859649122805</v>
      </c>
      <c r="Z57" s="47">
        <v>0</v>
      </c>
      <c r="AA57" s="47">
        <v>0</v>
      </c>
      <c r="AB57" s="47">
        <v>0</v>
      </c>
      <c r="AC57" s="48">
        <v>0</v>
      </c>
      <c r="AD57" s="55">
        <v>0</v>
      </c>
      <c r="AE57" s="47">
        <v>0</v>
      </c>
      <c r="AF57" s="47">
        <v>26.315789473684209</v>
      </c>
      <c r="AG57" s="47">
        <v>26.315789473684209</v>
      </c>
      <c r="AH57" s="47">
        <v>35.087719298245609</v>
      </c>
      <c r="AI57" s="47">
        <v>35.087719298245609</v>
      </c>
      <c r="AJ57" s="47">
        <v>0</v>
      </c>
      <c r="AK57" s="47">
        <v>0</v>
      </c>
      <c r="AL57" s="47">
        <v>0</v>
      </c>
      <c r="AM57" s="47">
        <v>0</v>
      </c>
      <c r="AN57" s="28">
        <f t="shared" si="19"/>
        <v>0</v>
      </c>
      <c r="AO57" s="28">
        <f t="shared" si="20"/>
        <v>0</v>
      </c>
      <c r="AP57" s="28">
        <f t="shared" si="21"/>
        <v>43.859649122807014</v>
      </c>
      <c r="AQ57" s="28">
        <f t="shared" si="22"/>
        <v>43.859649122807014</v>
      </c>
      <c r="AR57" s="28">
        <f t="shared" si="23"/>
        <v>61.403508771929815</v>
      </c>
      <c r="AS57" s="28">
        <f t="shared" si="24"/>
        <v>61.403508771929815</v>
      </c>
      <c r="AT57" s="28">
        <f t="shared" si="25"/>
        <v>0</v>
      </c>
      <c r="AU57" s="28">
        <f t="shared" si="26"/>
        <v>0</v>
      </c>
      <c r="AV57" s="28">
        <f t="shared" si="27"/>
        <v>0</v>
      </c>
      <c r="AW57" s="28">
        <f t="shared" si="28"/>
        <v>0</v>
      </c>
      <c r="AX57" s="28">
        <f t="shared" si="29"/>
        <v>210.52631578947364</v>
      </c>
    </row>
    <row r="58" spans="1:50" x14ac:dyDescent="0.35">
      <c r="A58" s="25" t="s">
        <v>169</v>
      </c>
      <c r="B58" s="25" t="s">
        <v>170</v>
      </c>
      <c r="C58" s="25" t="s">
        <v>173</v>
      </c>
      <c r="D58" s="25" t="s">
        <v>174</v>
      </c>
      <c r="E58" s="80">
        <v>2</v>
      </c>
      <c r="F58" s="32">
        <f t="shared" si="15"/>
        <v>0</v>
      </c>
      <c r="G58" s="34">
        <f t="shared" si="16"/>
        <v>0</v>
      </c>
      <c r="H58" s="28">
        <f t="shared" si="17"/>
        <v>0</v>
      </c>
      <c r="I58" s="28">
        <f t="shared" si="18"/>
        <v>0</v>
      </c>
      <c r="J58" s="49">
        <v>0</v>
      </c>
      <c r="K58" s="47">
        <v>0</v>
      </c>
      <c r="L58" s="47">
        <v>0</v>
      </c>
      <c r="M58" s="47">
        <v>0</v>
      </c>
      <c r="N58" s="47">
        <v>0</v>
      </c>
      <c r="O58" s="47">
        <v>0</v>
      </c>
      <c r="P58" s="47">
        <v>0</v>
      </c>
      <c r="Q58" s="47">
        <v>0</v>
      </c>
      <c r="R58" s="47">
        <v>0</v>
      </c>
      <c r="S58" s="48">
        <v>0</v>
      </c>
      <c r="T58" s="49">
        <v>0</v>
      </c>
      <c r="U58" s="47">
        <v>0</v>
      </c>
      <c r="V58" s="47">
        <v>0</v>
      </c>
      <c r="W58" s="47">
        <v>0</v>
      </c>
      <c r="X58" s="47">
        <v>0</v>
      </c>
      <c r="Y58" s="47">
        <v>0</v>
      </c>
      <c r="Z58" s="47">
        <v>0</v>
      </c>
      <c r="AA58" s="47">
        <v>0</v>
      </c>
      <c r="AB58" s="47">
        <v>0</v>
      </c>
      <c r="AC58" s="48">
        <v>0</v>
      </c>
      <c r="AD58" s="55">
        <v>0</v>
      </c>
      <c r="AE58" s="47">
        <v>0</v>
      </c>
      <c r="AF58" s="47">
        <v>0</v>
      </c>
      <c r="AG58" s="47">
        <v>0</v>
      </c>
      <c r="AH58" s="47">
        <v>0</v>
      </c>
      <c r="AI58" s="47">
        <v>0</v>
      </c>
      <c r="AJ58" s="47">
        <v>0</v>
      </c>
      <c r="AK58" s="47">
        <v>0</v>
      </c>
      <c r="AL58" s="47">
        <v>0</v>
      </c>
      <c r="AM58" s="47">
        <v>0</v>
      </c>
      <c r="AN58" s="28">
        <f t="shared" si="19"/>
        <v>0</v>
      </c>
      <c r="AO58" s="28">
        <f t="shared" si="20"/>
        <v>0</v>
      </c>
      <c r="AP58" s="28">
        <f t="shared" si="21"/>
        <v>0</v>
      </c>
      <c r="AQ58" s="28">
        <f t="shared" si="22"/>
        <v>0</v>
      </c>
      <c r="AR58" s="28">
        <f t="shared" si="23"/>
        <v>0</v>
      </c>
      <c r="AS58" s="28">
        <f t="shared" si="24"/>
        <v>0</v>
      </c>
      <c r="AT58" s="28">
        <f t="shared" si="25"/>
        <v>0</v>
      </c>
      <c r="AU58" s="28">
        <f t="shared" si="26"/>
        <v>0</v>
      </c>
      <c r="AV58" s="28">
        <f t="shared" si="27"/>
        <v>0</v>
      </c>
      <c r="AW58" s="28">
        <f t="shared" si="28"/>
        <v>0</v>
      </c>
      <c r="AX58" s="28">
        <f t="shared" si="29"/>
        <v>0</v>
      </c>
    </row>
    <row r="59" spans="1:50" x14ac:dyDescent="0.35">
      <c r="A59" s="25" t="s">
        <v>169</v>
      </c>
      <c r="B59" s="25" t="s">
        <v>170</v>
      </c>
      <c r="C59" s="25" t="s">
        <v>175</v>
      </c>
      <c r="D59" s="25" t="s">
        <v>176</v>
      </c>
      <c r="E59" s="80">
        <v>4</v>
      </c>
      <c r="F59" s="32">
        <f t="shared" si="15"/>
        <v>210.52631578947367</v>
      </c>
      <c r="G59" s="34">
        <f t="shared" si="16"/>
        <v>35.087719298245609</v>
      </c>
      <c r="H59" s="28">
        <f t="shared" si="17"/>
        <v>52.631578947368411</v>
      </c>
      <c r="I59" s="28">
        <f t="shared" si="18"/>
        <v>122.80701754385964</v>
      </c>
      <c r="J59" s="49">
        <v>0</v>
      </c>
      <c r="K59" s="47">
        <v>0</v>
      </c>
      <c r="L59" s="47">
        <v>8.7719298245614024</v>
      </c>
      <c r="M59" s="47">
        <v>8.7719298245614024</v>
      </c>
      <c r="N59" s="47">
        <v>8.7719298245614024</v>
      </c>
      <c r="O59" s="47">
        <v>8.7719298245614024</v>
      </c>
      <c r="P59" s="47">
        <v>0</v>
      </c>
      <c r="Q59" s="47">
        <v>0</v>
      </c>
      <c r="R59" s="47">
        <v>0</v>
      </c>
      <c r="S59" s="48">
        <v>0</v>
      </c>
      <c r="T59" s="49">
        <v>0</v>
      </c>
      <c r="U59" s="47">
        <v>0</v>
      </c>
      <c r="V59" s="47">
        <v>8.7719298245614024</v>
      </c>
      <c r="W59" s="47">
        <v>8.7719298245614024</v>
      </c>
      <c r="X59" s="47">
        <v>17.543859649122805</v>
      </c>
      <c r="Y59" s="47">
        <v>17.543859649122805</v>
      </c>
      <c r="Z59" s="47">
        <v>0</v>
      </c>
      <c r="AA59" s="47">
        <v>0</v>
      </c>
      <c r="AB59" s="47">
        <v>0</v>
      </c>
      <c r="AC59" s="48">
        <v>0</v>
      </c>
      <c r="AD59" s="55">
        <v>0</v>
      </c>
      <c r="AE59" s="47">
        <v>0</v>
      </c>
      <c r="AF59" s="47">
        <v>26.315789473684209</v>
      </c>
      <c r="AG59" s="47">
        <v>26.315789473684209</v>
      </c>
      <c r="AH59" s="47">
        <v>35.087719298245609</v>
      </c>
      <c r="AI59" s="47">
        <v>35.087719298245609</v>
      </c>
      <c r="AJ59" s="47">
        <v>0</v>
      </c>
      <c r="AK59" s="47">
        <v>0</v>
      </c>
      <c r="AL59" s="47">
        <v>0</v>
      </c>
      <c r="AM59" s="47">
        <v>0</v>
      </c>
      <c r="AN59" s="28">
        <f t="shared" si="19"/>
        <v>0</v>
      </c>
      <c r="AO59" s="28">
        <f t="shared" si="20"/>
        <v>0</v>
      </c>
      <c r="AP59" s="28">
        <f t="shared" si="21"/>
        <v>43.859649122807014</v>
      </c>
      <c r="AQ59" s="28">
        <f t="shared" si="22"/>
        <v>43.859649122807014</v>
      </c>
      <c r="AR59" s="28">
        <f t="shared" si="23"/>
        <v>61.403508771929815</v>
      </c>
      <c r="AS59" s="28">
        <f t="shared" si="24"/>
        <v>61.403508771929815</v>
      </c>
      <c r="AT59" s="28">
        <f t="shared" si="25"/>
        <v>0</v>
      </c>
      <c r="AU59" s="28">
        <f t="shared" si="26"/>
        <v>0</v>
      </c>
      <c r="AV59" s="28">
        <f t="shared" si="27"/>
        <v>0</v>
      </c>
      <c r="AW59" s="28">
        <f t="shared" si="28"/>
        <v>0</v>
      </c>
      <c r="AX59" s="28">
        <f t="shared" si="29"/>
        <v>210.52631578947364</v>
      </c>
    </row>
    <row r="60" spans="1:50" x14ac:dyDescent="0.35">
      <c r="A60" s="25" t="s">
        <v>169</v>
      </c>
      <c r="B60" s="25" t="s">
        <v>170</v>
      </c>
      <c r="C60" s="25" t="s">
        <v>177</v>
      </c>
      <c r="D60" s="25" t="s">
        <v>178</v>
      </c>
      <c r="E60" s="80">
        <v>3</v>
      </c>
      <c r="F60" s="32">
        <f t="shared" si="15"/>
        <v>0</v>
      </c>
      <c r="G60" s="34">
        <f t="shared" si="16"/>
        <v>0</v>
      </c>
      <c r="H60" s="28">
        <f t="shared" si="17"/>
        <v>0</v>
      </c>
      <c r="I60" s="28">
        <f t="shared" si="18"/>
        <v>0</v>
      </c>
      <c r="J60" s="49">
        <v>0</v>
      </c>
      <c r="K60" s="47">
        <v>0</v>
      </c>
      <c r="L60" s="47">
        <v>0</v>
      </c>
      <c r="M60" s="47">
        <v>0</v>
      </c>
      <c r="N60" s="47">
        <v>0</v>
      </c>
      <c r="O60" s="47">
        <v>0</v>
      </c>
      <c r="P60" s="47">
        <v>0</v>
      </c>
      <c r="Q60" s="47">
        <v>0</v>
      </c>
      <c r="R60" s="47">
        <v>0</v>
      </c>
      <c r="S60" s="48">
        <v>0</v>
      </c>
      <c r="T60" s="49">
        <v>0</v>
      </c>
      <c r="U60" s="47">
        <v>0</v>
      </c>
      <c r="V60" s="47">
        <v>0</v>
      </c>
      <c r="W60" s="47">
        <v>0</v>
      </c>
      <c r="X60" s="47">
        <v>0</v>
      </c>
      <c r="Y60" s="47">
        <v>0</v>
      </c>
      <c r="Z60" s="47">
        <v>0</v>
      </c>
      <c r="AA60" s="47">
        <v>0</v>
      </c>
      <c r="AB60" s="47">
        <v>0</v>
      </c>
      <c r="AC60" s="48">
        <v>0</v>
      </c>
      <c r="AD60" s="55">
        <v>0</v>
      </c>
      <c r="AE60" s="47">
        <v>0</v>
      </c>
      <c r="AF60" s="47">
        <v>0</v>
      </c>
      <c r="AG60" s="47">
        <v>0</v>
      </c>
      <c r="AH60" s="47">
        <v>0</v>
      </c>
      <c r="AI60" s="47">
        <v>0</v>
      </c>
      <c r="AJ60" s="47">
        <v>0</v>
      </c>
      <c r="AK60" s="47">
        <v>0</v>
      </c>
      <c r="AL60" s="47">
        <v>0</v>
      </c>
      <c r="AM60" s="47">
        <v>0</v>
      </c>
      <c r="AN60" s="28">
        <f t="shared" si="19"/>
        <v>0</v>
      </c>
      <c r="AO60" s="28">
        <f t="shared" si="20"/>
        <v>0</v>
      </c>
      <c r="AP60" s="28">
        <f t="shared" si="21"/>
        <v>0</v>
      </c>
      <c r="AQ60" s="28">
        <f t="shared" si="22"/>
        <v>0</v>
      </c>
      <c r="AR60" s="28">
        <f t="shared" si="23"/>
        <v>0</v>
      </c>
      <c r="AS60" s="28">
        <f t="shared" si="24"/>
        <v>0</v>
      </c>
      <c r="AT60" s="28">
        <f t="shared" si="25"/>
        <v>0</v>
      </c>
      <c r="AU60" s="28">
        <f t="shared" si="26"/>
        <v>0</v>
      </c>
      <c r="AV60" s="28">
        <f t="shared" si="27"/>
        <v>0</v>
      </c>
      <c r="AW60" s="28">
        <f t="shared" si="28"/>
        <v>0</v>
      </c>
      <c r="AX60" s="28">
        <f t="shared" si="29"/>
        <v>0</v>
      </c>
    </row>
    <row r="61" spans="1:50" x14ac:dyDescent="0.35">
      <c r="A61" s="25" t="s">
        <v>169</v>
      </c>
      <c r="B61" s="25" t="s">
        <v>170</v>
      </c>
      <c r="C61" s="25" t="s">
        <v>179</v>
      </c>
      <c r="D61" s="25" t="s">
        <v>180</v>
      </c>
      <c r="E61" s="80">
        <v>2</v>
      </c>
      <c r="F61" s="32">
        <f t="shared" si="15"/>
        <v>0</v>
      </c>
      <c r="G61" s="34">
        <f t="shared" si="16"/>
        <v>0</v>
      </c>
      <c r="H61" s="28">
        <f t="shared" si="17"/>
        <v>0</v>
      </c>
      <c r="I61" s="28">
        <f t="shared" si="18"/>
        <v>0</v>
      </c>
      <c r="J61" s="49">
        <v>0</v>
      </c>
      <c r="K61" s="47">
        <v>0</v>
      </c>
      <c r="L61" s="47">
        <v>0</v>
      </c>
      <c r="M61" s="47">
        <v>0</v>
      </c>
      <c r="N61" s="47">
        <v>0</v>
      </c>
      <c r="O61" s="47">
        <v>0</v>
      </c>
      <c r="P61" s="47">
        <v>0</v>
      </c>
      <c r="Q61" s="47">
        <v>0</v>
      </c>
      <c r="R61" s="47">
        <v>0</v>
      </c>
      <c r="S61" s="48">
        <v>0</v>
      </c>
      <c r="T61" s="49">
        <v>0</v>
      </c>
      <c r="U61" s="47">
        <v>0</v>
      </c>
      <c r="V61" s="47">
        <v>0</v>
      </c>
      <c r="W61" s="47">
        <v>0</v>
      </c>
      <c r="X61" s="47">
        <v>0</v>
      </c>
      <c r="Y61" s="47">
        <v>0</v>
      </c>
      <c r="Z61" s="47">
        <v>0</v>
      </c>
      <c r="AA61" s="47">
        <v>0</v>
      </c>
      <c r="AB61" s="47">
        <v>0</v>
      </c>
      <c r="AC61" s="48">
        <v>0</v>
      </c>
      <c r="AD61" s="55">
        <v>0</v>
      </c>
      <c r="AE61" s="47">
        <v>0</v>
      </c>
      <c r="AF61" s="47">
        <v>0</v>
      </c>
      <c r="AG61" s="47">
        <v>0</v>
      </c>
      <c r="AH61" s="47">
        <v>0</v>
      </c>
      <c r="AI61" s="47">
        <v>0</v>
      </c>
      <c r="AJ61" s="47">
        <v>0</v>
      </c>
      <c r="AK61" s="47">
        <v>0</v>
      </c>
      <c r="AL61" s="47">
        <v>0</v>
      </c>
      <c r="AM61" s="47">
        <v>0</v>
      </c>
      <c r="AN61" s="28">
        <f t="shared" si="19"/>
        <v>0</v>
      </c>
      <c r="AO61" s="28">
        <f t="shared" si="20"/>
        <v>0</v>
      </c>
      <c r="AP61" s="28">
        <f t="shared" si="21"/>
        <v>0</v>
      </c>
      <c r="AQ61" s="28">
        <f t="shared" si="22"/>
        <v>0</v>
      </c>
      <c r="AR61" s="28">
        <f t="shared" si="23"/>
        <v>0</v>
      </c>
      <c r="AS61" s="28">
        <f t="shared" si="24"/>
        <v>0</v>
      </c>
      <c r="AT61" s="28">
        <f t="shared" si="25"/>
        <v>0</v>
      </c>
      <c r="AU61" s="28">
        <f t="shared" si="26"/>
        <v>0</v>
      </c>
      <c r="AV61" s="28">
        <f t="shared" si="27"/>
        <v>0</v>
      </c>
      <c r="AW61" s="28">
        <f t="shared" si="28"/>
        <v>0</v>
      </c>
      <c r="AX61" s="28">
        <f t="shared" si="29"/>
        <v>0</v>
      </c>
    </row>
    <row r="62" spans="1:50" x14ac:dyDescent="0.35">
      <c r="A62" s="25" t="s">
        <v>169</v>
      </c>
      <c r="B62" s="25" t="s">
        <v>170</v>
      </c>
      <c r="C62" s="25" t="s">
        <v>181</v>
      </c>
      <c r="D62" s="25" t="s">
        <v>182</v>
      </c>
      <c r="E62" s="80">
        <v>3</v>
      </c>
      <c r="F62" s="32">
        <f t="shared" si="15"/>
        <v>157.89473684210526</v>
      </c>
      <c r="G62" s="34">
        <f t="shared" si="16"/>
        <v>35.087719298245609</v>
      </c>
      <c r="H62" s="28">
        <f t="shared" si="17"/>
        <v>35.087719298245609</v>
      </c>
      <c r="I62" s="28">
        <f t="shared" si="18"/>
        <v>87.719298245614027</v>
      </c>
      <c r="J62" s="49">
        <v>0</v>
      </c>
      <c r="K62" s="47">
        <v>0</v>
      </c>
      <c r="L62" s="47">
        <v>8.7719298245614024</v>
      </c>
      <c r="M62" s="47">
        <v>8.7719298245614024</v>
      </c>
      <c r="N62" s="47">
        <v>8.7719298245614024</v>
      </c>
      <c r="O62" s="47">
        <v>8.7719298245614024</v>
      </c>
      <c r="P62" s="47">
        <v>0</v>
      </c>
      <c r="Q62" s="47">
        <v>0</v>
      </c>
      <c r="R62" s="47">
        <v>0</v>
      </c>
      <c r="S62" s="48">
        <v>0</v>
      </c>
      <c r="T62" s="49">
        <v>0</v>
      </c>
      <c r="U62" s="47">
        <v>0</v>
      </c>
      <c r="V62" s="47">
        <v>8.7719298245614024</v>
      </c>
      <c r="W62" s="47">
        <v>8.7719298245614024</v>
      </c>
      <c r="X62" s="47">
        <v>8.7719298245614024</v>
      </c>
      <c r="Y62" s="47">
        <v>8.7719298245614024</v>
      </c>
      <c r="Z62" s="47">
        <v>0</v>
      </c>
      <c r="AA62" s="47">
        <v>0</v>
      </c>
      <c r="AB62" s="47">
        <v>0</v>
      </c>
      <c r="AC62" s="48">
        <v>0</v>
      </c>
      <c r="AD62" s="55">
        <v>0</v>
      </c>
      <c r="AE62" s="47">
        <v>0</v>
      </c>
      <c r="AF62" s="47">
        <v>17.543859649122805</v>
      </c>
      <c r="AG62" s="47">
        <v>17.543859649122805</v>
      </c>
      <c r="AH62" s="47">
        <v>26.315789473684209</v>
      </c>
      <c r="AI62" s="47">
        <v>26.315789473684209</v>
      </c>
      <c r="AJ62" s="47">
        <v>0</v>
      </c>
      <c r="AK62" s="47">
        <v>0</v>
      </c>
      <c r="AL62" s="47">
        <v>0</v>
      </c>
      <c r="AM62" s="47">
        <v>0</v>
      </c>
      <c r="AN62" s="28">
        <f t="shared" si="19"/>
        <v>0</v>
      </c>
      <c r="AO62" s="28">
        <f t="shared" si="20"/>
        <v>0</v>
      </c>
      <c r="AP62" s="28">
        <f t="shared" si="21"/>
        <v>35.087719298245609</v>
      </c>
      <c r="AQ62" s="28">
        <f t="shared" si="22"/>
        <v>35.087719298245609</v>
      </c>
      <c r="AR62" s="28">
        <f t="shared" si="23"/>
        <v>43.859649122807014</v>
      </c>
      <c r="AS62" s="28">
        <f t="shared" si="24"/>
        <v>43.859649122807014</v>
      </c>
      <c r="AT62" s="28">
        <f t="shared" si="25"/>
        <v>0</v>
      </c>
      <c r="AU62" s="28">
        <f t="shared" si="26"/>
        <v>0</v>
      </c>
      <c r="AV62" s="28">
        <f t="shared" si="27"/>
        <v>0</v>
      </c>
      <c r="AW62" s="28">
        <f t="shared" si="28"/>
        <v>0</v>
      </c>
      <c r="AX62" s="28">
        <f t="shared" si="29"/>
        <v>157.89473684210526</v>
      </c>
    </row>
    <row r="63" spans="1:50" x14ac:dyDescent="0.35">
      <c r="A63" s="25" t="s">
        <v>169</v>
      </c>
      <c r="B63" s="25" t="s">
        <v>170</v>
      </c>
      <c r="C63" s="25" t="s">
        <v>183</v>
      </c>
      <c r="D63" s="25" t="s">
        <v>184</v>
      </c>
      <c r="E63" s="80">
        <v>4</v>
      </c>
      <c r="F63" s="32">
        <f t="shared" si="15"/>
        <v>192.98245614035088</v>
      </c>
      <c r="G63" s="34">
        <f t="shared" si="16"/>
        <v>35.087719298245609</v>
      </c>
      <c r="H63" s="28">
        <f t="shared" si="17"/>
        <v>43.859649122807014</v>
      </c>
      <c r="I63" s="28">
        <f t="shared" si="18"/>
        <v>114.03508771929825</v>
      </c>
      <c r="J63" s="49">
        <v>0</v>
      </c>
      <c r="K63" s="47">
        <v>0</v>
      </c>
      <c r="L63" s="47">
        <v>8.7719298245614024</v>
      </c>
      <c r="M63" s="47">
        <v>8.7719298245614024</v>
      </c>
      <c r="N63" s="47">
        <v>8.7719298245614024</v>
      </c>
      <c r="O63" s="47">
        <v>8.7719298245614024</v>
      </c>
      <c r="P63" s="47">
        <v>0</v>
      </c>
      <c r="Q63" s="47">
        <v>0</v>
      </c>
      <c r="R63" s="47">
        <v>0</v>
      </c>
      <c r="S63" s="48">
        <v>0</v>
      </c>
      <c r="T63" s="49">
        <v>0</v>
      </c>
      <c r="U63" s="47">
        <v>0</v>
      </c>
      <c r="V63" s="47">
        <v>8.7719298245614024</v>
      </c>
      <c r="W63" s="47">
        <v>8.7719298245614024</v>
      </c>
      <c r="X63" s="47">
        <v>17.543859649122805</v>
      </c>
      <c r="Y63" s="47">
        <v>8.7719298245614024</v>
      </c>
      <c r="Z63" s="47">
        <v>0</v>
      </c>
      <c r="AA63" s="47">
        <v>0</v>
      </c>
      <c r="AB63" s="47">
        <v>0</v>
      </c>
      <c r="AC63" s="48">
        <v>0</v>
      </c>
      <c r="AD63" s="55">
        <v>0</v>
      </c>
      <c r="AE63" s="47">
        <v>0</v>
      </c>
      <c r="AF63" s="47">
        <v>26.315789473684209</v>
      </c>
      <c r="AG63" s="47">
        <v>17.543859649122805</v>
      </c>
      <c r="AH63" s="47">
        <v>35.087719298245609</v>
      </c>
      <c r="AI63" s="47">
        <v>35.087719298245609</v>
      </c>
      <c r="AJ63" s="47">
        <v>0</v>
      </c>
      <c r="AK63" s="47">
        <v>0</v>
      </c>
      <c r="AL63" s="47">
        <v>0</v>
      </c>
      <c r="AM63" s="47">
        <v>0</v>
      </c>
      <c r="AN63" s="28">
        <f t="shared" si="19"/>
        <v>0</v>
      </c>
      <c r="AO63" s="28">
        <f t="shared" si="20"/>
        <v>0</v>
      </c>
      <c r="AP63" s="28">
        <f t="shared" si="21"/>
        <v>43.859649122807014</v>
      </c>
      <c r="AQ63" s="28">
        <f t="shared" si="22"/>
        <v>35.087719298245609</v>
      </c>
      <c r="AR63" s="28">
        <f t="shared" si="23"/>
        <v>61.403508771929815</v>
      </c>
      <c r="AS63" s="28">
        <f t="shared" si="24"/>
        <v>52.631578947368411</v>
      </c>
      <c r="AT63" s="28">
        <f t="shared" si="25"/>
        <v>0</v>
      </c>
      <c r="AU63" s="28">
        <f t="shared" si="26"/>
        <v>0</v>
      </c>
      <c r="AV63" s="28">
        <f t="shared" si="27"/>
        <v>0</v>
      </c>
      <c r="AW63" s="28">
        <f t="shared" si="28"/>
        <v>0</v>
      </c>
      <c r="AX63" s="28">
        <f t="shared" si="29"/>
        <v>192.98245614035085</v>
      </c>
    </row>
    <row r="64" spans="1:50" x14ac:dyDescent="0.35">
      <c r="A64" s="25" t="s">
        <v>169</v>
      </c>
      <c r="B64" s="25" t="s">
        <v>170</v>
      </c>
      <c r="C64" s="25" t="s">
        <v>185</v>
      </c>
      <c r="D64" s="25" t="s">
        <v>186</v>
      </c>
      <c r="E64" s="80">
        <v>4</v>
      </c>
      <c r="F64" s="32">
        <f t="shared" si="15"/>
        <v>0</v>
      </c>
      <c r="G64" s="34">
        <f t="shared" si="16"/>
        <v>0</v>
      </c>
      <c r="H64" s="28">
        <f t="shared" si="17"/>
        <v>0</v>
      </c>
      <c r="I64" s="28">
        <f t="shared" si="18"/>
        <v>0</v>
      </c>
      <c r="J64" s="49">
        <v>0</v>
      </c>
      <c r="K64" s="47">
        <v>0</v>
      </c>
      <c r="L64" s="47">
        <v>0</v>
      </c>
      <c r="M64" s="47">
        <v>0</v>
      </c>
      <c r="N64" s="47">
        <v>0</v>
      </c>
      <c r="O64" s="47">
        <v>0</v>
      </c>
      <c r="P64" s="47">
        <v>0</v>
      </c>
      <c r="Q64" s="47">
        <v>0</v>
      </c>
      <c r="R64" s="47">
        <v>0</v>
      </c>
      <c r="S64" s="48">
        <v>0</v>
      </c>
      <c r="T64" s="49">
        <v>0</v>
      </c>
      <c r="U64" s="47">
        <v>0</v>
      </c>
      <c r="V64" s="47">
        <v>0</v>
      </c>
      <c r="W64" s="47">
        <v>0</v>
      </c>
      <c r="X64" s="47">
        <v>0</v>
      </c>
      <c r="Y64" s="47">
        <v>0</v>
      </c>
      <c r="Z64" s="47">
        <v>0</v>
      </c>
      <c r="AA64" s="47">
        <v>0</v>
      </c>
      <c r="AB64" s="47">
        <v>0</v>
      </c>
      <c r="AC64" s="48">
        <v>0</v>
      </c>
      <c r="AD64" s="55">
        <v>0</v>
      </c>
      <c r="AE64" s="47">
        <v>0</v>
      </c>
      <c r="AF64" s="47">
        <v>0</v>
      </c>
      <c r="AG64" s="47">
        <v>0</v>
      </c>
      <c r="AH64" s="47">
        <v>0</v>
      </c>
      <c r="AI64" s="47">
        <v>0</v>
      </c>
      <c r="AJ64" s="47">
        <v>0</v>
      </c>
      <c r="AK64" s="47">
        <v>0</v>
      </c>
      <c r="AL64" s="47">
        <v>0</v>
      </c>
      <c r="AM64" s="47">
        <v>0</v>
      </c>
      <c r="AN64" s="28">
        <f t="shared" si="19"/>
        <v>0</v>
      </c>
      <c r="AO64" s="28">
        <f t="shared" si="20"/>
        <v>0</v>
      </c>
      <c r="AP64" s="28">
        <f t="shared" si="21"/>
        <v>0</v>
      </c>
      <c r="AQ64" s="28">
        <f t="shared" si="22"/>
        <v>0</v>
      </c>
      <c r="AR64" s="28">
        <f t="shared" si="23"/>
        <v>0</v>
      </c>
      <c r="AS64" s="28">
        <f t="shared" si="24"/>
        <v>0</v>
      </c>
      <c r="AT64" s="28">
        <f t="shared" si="25"/>
        <v>0</v>
      </c>
      <c r="AU64" s="28">
        <f t="shared" si="26"/>
        <v>0</v>
      </c>
      <c r="AV64" s="28">
        <f t="shared" si="27"/>
        <v>0</v>
      </c>
      <c r="AW64" s="28">
        <f t="shared" si="28"/>
        <v>0</v>
      </c>
      <c r="AX64" s="28">
        <f t="shared" si="29"/>
        <v>0</v>
      </c>
    </row>
    <row r="65" spans="1:50" x14ac:dyDescent="0.35">
      <c r="A65" s="25" t="s">
        <v>169</v>
      </c>
      <c r="B65" s="25" t="s">
        <v>170</v>
      </c>
      <c r="C65" s="25" t="s">
        <v>187</v>
      </c>
      <c r="D65" s="25" t="s">
        <v>188</v>
      </c>
      <c r="E65" s="80">
        <v>3</v>
      </c>
      <c r="F65" s="32">
        <f t="shared" si="15"/>
        <v>0</v>
      </c>
      <c r="G65" s="34">
        <f t="shared" si="16"/>
        <v>0</v>
      </c>
      <c r="H65" s="28">
        <f t="shared" si="17"/>
        <v>0</v>
      </c>
      <c r="I65" s="28">
        <f t="shared" si="18"/>
        <v>0</v>
      </c>
      <c r="J65" s="49">
        <v>0</v>
      </c>
      <c r="K65" s="47">
        <v>0</v>
      </c>
      <c r="L65" s="47">
        <v>0</v>
      </c>
      <c r="M65" s="47">
        <v>0</v>
      </c>
      <c r="N65" s="47">
        <v>0</v>
      </c>
      <c r="O65" s="47">
        <v>0</v>
      </c>
      <c r="P65" s="47">
        <v>0</v>
      </c>
      <c r="Q65" s="47">
        <v>0</v>
      </c>
      <c r="R65" s="47">
        <v>0</v>
      </c>
      <c r="S65" s="48">
        <v>0</v>
      </c>
      <c r="T65" s="49">
        <v>0</v>
      </c>
      <c r="U65" s="47">
        <v>0</v>
      </c>
      <c r="V65" s="47">
        <v>0</v>
      </c>
      <c r="W65" s="47">
        <v>0</v>
      </c>
      <c r="X65" s="47">
        <v>0</v>
      </c>
      <c r="Y65" s="47">
        <v>0</v>
      </c>
      <c r="Z65" s="47">
        <v>0</v>
      </c>
      <c r="AA65" s="47">
        <v>0</v>
      </c>
      <c r="AB65" s="47">
        <v>0</v>
      </c>
      <c r="AC65" s="48">
        <v>0</v>
      </c>
      <c r="AD65" s="55">
        <v>0</v>
      </c>
      <c r="AE65" s="47">
        <v>0</v>
      </c>
      <c r="AF65" s="47">
        <v>0</v>
      </c>
      <c r="AG65" s="47">
        <v>0</v>
      </c>
      <c r="AH65" s="47">
        <v>0</v>
      </c>
      <c r="AI65" s="47">
        <v>0</v>
      </c>
      <c r="AJ65" s="47">
        <v>0</v>
      </c>
      <c r="AK65" s="47">
        <v>0</v>
      </c>
      <c r="AL65" s="47">
        <v>0</v>
      </c>
      <c r="AM65" s="47">
        <v>0</v>
      </c>
      <c r="AN65" s="28">
        <f t="shared" si="19"/>
        <v>0</v>
      </c>
      <c r="AO65" s="28">
        <f t="shared" si="20"/>
        <v>0</v>
      </c>
      <c r="AP65" s="28">
        <f t="shared" si="21"/>
        <v>0</v>
      </c>
      <c r="AQ65" s="28">
        <f t="shared" si="22"/>
        <v>0</v>
      </c>
      <c r="AR65" s="28">
        <f t="shared" si="23"/>
        <v>0</v>
      </c>
      <c r="AS65" s="28">
        <f t="shared" si="24"/>
        <v>0</v>
      </c>
      <c r="AT65" s="28">
        <f t="shared" si="25"/>
        <v>0</v>
      </c>
      <c r="AU65" s="28">
        <f t="shared" si="26"/>
        <v>0</v>
      </c>
      <c r="AV65" s="28">
        <f t="shared" si="27"/>
        <v>0</v>
      </c>
      <c r="AW65" s="28">
        <f t="shared" si="28"/>
        <v>0</v>
      </c>
      <c r="AX65" s="28">
        <f t="shared" si="29"/>
        <v>0</v>
      </c>
    </row>
    <row r="66" spans="1:50" x14ac:dyDescent="0.35">
      <c r="A66" s="25" t="s">
        <v>169</v>
      </c>
      <c r="B66" s="25" t="s">
        <v>170</v>
      </c>
      <c r="C66" s="25" t="s">
        <v>189</v>
      </c>
      <c r="D66" s="25" t="s">
        <v>190</v>
      </c>
      <c r="E66" s="80">
        <v>2</v>
      </c>
      <c r="F66" s="32">
        <f t="shared" si="15"/>
        <v>0</v>
      </c>
      <c r="G66" s="34">
        <f t="shared" si="16"/>
        <v>0</v>
      </c>
      <c r="H66" s="28">
        <f t="shared" si="17"/>
        <v>0</v>
      </c>
      <c r="I66" s="28">
        <f t="shared" si="18"/>
        <v>0</v>
      </c>
      <c r="J66" s="49">
        <v>0</v>
      </c>
      <c r="K66" s="47">
        <v>0</v>
      </c>
      <c r="L66" s="47">
        <v>0</v>
      </c>
      <c r="M66" s="47">
        <v>0</v>
      </c>
      <c r="N66" s="47">
        <v>0</v>
      </c>
      <c r="O66" s="47">
        <v>0</v>
      </c>
      <c r="P66" s="47">
        <v>0</v>
      </c>
      <c r="Q66" s="47">
        <v>0</v>
      </c>
      <c r="R66" s="47">
        <v>0</v>
      </c>
      <c r="S66" s="48">
        <v>0</v>
      </c>
      <c r="T66" s="49">
        <v>0</v>
      </c>
      <c r="U66" s="47">
        <v>0</v>
      </c>
      <c r="V66" s="47">
        <v>0</v>
      </c>
      <c r="W66" s="47">
        <v>0</v>
      </c>
      <c r="X66" s="47">
        <v>0</v>
      </c>
      <c r="Y66" s="47">
        <v>0</v>
      </c>
      <c r="Z66" s="47">
        <v>0</v>
      </c>
      <c r="AA66" s="47">
        <v>0</v>
      </c>
      <c r="AB66" s="47">
        <v>0</v>
      </c>
      <c r="AC66" s="48">
        <v>0</v>
      </c>
      <c r="AD66" s="55">
        <v>0</v>
      </c>
      <c r="AE66" s="47">
        <v>0</v>
      </c>
      <c r="AF66" s="47">
        <v>0</v>
      </c>
      <c r="AG66" s="47">
        <v>0</v>
      </c>
      <c r="AH66" s="47">
        <v>0</v>
      </c>
      <c r="AI66" s="47">
        <v>0</v>
      </c>
      <c r="AJ66" s="47">
        <v>0</v>
      </c>
      <c r="AK66" s="47">
        <v>0</v>
      </c>
      <c r="AL66" s="47">
        <v>0</v>
      </c>
      <c r="AM66" s="47">
        <v>0</v>
      </c>
      <c r="AN66" s="28">
        <f t="shared" si="19"/>
        <v>0</v>
      </c>
      <c r="AO66" s="28">
        <f t="shared" si="20"/>
        <v>0</v>
      </c>
      <c r="AP66" s="28">
        <f t="shared" si="21"/>
        <v>0</v>
      </c>
      <c r="AQ66" s="28">
        <f t="shared" si="22"/>
        <v>0</v>
      </c>
      <c r="AR66" s="28">
        <f t="shared" si="23"/>
        <v>0</v>
      </c>
      <c r="AS66" s="28">
        <f t="shared" si="24"/>
        <v>0</v>
      </c>
      <c r="AT66" s="28">
        <f t="shared" si="25"/>
        <v>0</v>
      </c>
      <c r="AU66" s="28">
        <f t="shared" si="26"/>
        <v>0</v>
      </c>
      <c r="AV66" s="28">
        <f t="shared" si="27"/>
        <v>0</v>
      </c>
      <c r="AW66" s="28">
        <f t="shared" si="28"/>
        <v>0</v>
      </c>
      <c r="AX66" s="28">
        <f t="shared" si="29"/>
        <v>0</v>
      </c>
    </row>
    <row r="67" spans="1:50" x14ac:dyDescent="0.35">
      <c r="A67" s="25" t="s">
        <v>169</v>
      </c>
      <c r="B67" s="25" t="s">
        <v>170</v>
      </c>
      <c r="C67" s="25" t="s">
        <v>191</v>
      </c>
      <c r="D67" s="25" t="s">
        <v>192</v>
      </c>
      <c r="E67" s="80">
        <v>2</v>
      </c>
      <c r="F67" s="32">
        <f t="shared" si="15"/>
        <v>0</v>
      </c>
      <c r="G67" s="34">
        <f t="shared" si="16"/>
        <v>0</v>
      </c>
      <c r="H67" s="28">
        <f t="shared" si="17"/>
        <v>0</v>
      </c>
      <c r="I67" s="28">
        <f t="shared" si="18"/>
        <v>0</v>
      </c>
      <c r="J67" s="49">
        <v>0</v>
      </c>
      <c r="K67" s="47">
        <v>0</v>
      </c>
      <c r="L67" s="47">
        <v>0</v>
      </c>
      <c r="M67" s="47">
        <v>0</v>
      </c>
      <c r="N67" s="47">
        <v>0</v>
      </c>
      <c r="O67" s="47">
        <v>0</v>
      </c>
      <c r="P67" s="47">
        <v>0</v>
      </c>
      <c r="Q67" s="47">
        <v>0</v>
      </c>
      <c r="R67" s="47">
        <v>0</v>
      </c>
      <c r="S67" s="48">
        <v>0</v>
      </c>
      <c r="T67" s="49">
        <v>0</v>
      </c>
      <c r="U67" s="47">
        <v>0</v>
      </c>
      <c r="V67" s="47">
        <v>0</v>
      </c>
      <c r="W67" s="47">
        <v>0</v>
      </c>
      <c r="X67" s="47">
        <v>0</v>
      </c>
      <c r="Y67" s="47">
        <v>0</v>
      </c>
      <c r="Z67" s="47">
        <v>0</v>
      </c>
      <c r="AA67" s="47">
        <v>0</v>
      </c>
      <c r="AB67" s="47">
        <v>0</v>
      </c>
      <c r="AC67" s="48">
        <v>0</v>
      </c>
      <c r="AD67" s="55">
        <v>0</v>
      </c>
      <c r="AE67" s="47">
        <v>0</v>
      </c>
      <c r="AF67" s="47">
        <v>0</v>
      </c>
      <c r="AG67" s="47">
        <v>0</v>
      </c>
      <c r="AH67" s="47">
        <v>0</v>
      </c>
      <c r="AI67" s="47">
        <v>0</v>
      </c>
      <c r="AJ67" s="47">
        <v>0</v>
      </c>
      <c r="AK67" s="47">
        <v>0</v>
      </c>
      <c r="AL67" s="47">
        <v>0</v>
      </c>
      <c r="AM67" s="47">
        <v>0</v>
      </c>
      <c r="AN67" s="28">
        <f t="shared" si="19"/>
        <v>0</v>
      </c>
      <c r="AO67" s="28">
        <f t="shared" si="20"/>
        <v>0</v>
      </c>
      <c r="AP67" s="28">
        <f t="shared" si="21"/>
        <v>0</v>
      </c>
      <c r="AQ67" s="28">
        <f t="shared" si="22"/>
        <v>0</v>
      </c>
      <c r="AR67" s="28">
        <f t="shared" si="23"/>
        <v>0</v>
      </c>
      <c r="AS67" s="28">
        <f t="shared" si="24"/>
        <v>0</v>
      </c>
      <c r="AT67" s="28">
        <f t="shared" si="25"/>
        <v>0</v>
      </c>
      <c r="AU67" s="28">
        <f t="shared" si="26"/>
        <v>0</v>
      </c>
      <c r="AV67" s="28">
        <f t="shared" si="27"/>
        <v>0</v>
      </c>
      <c r="AW67" s="28">
        <f t="shared" si="28"/>
        <v>0</v>
      </c>
      <c r="AX67" s="28">
        <f t="shared" si="29"/>
        <v>0</v>
      </c>
    </row>
    <row r="68" spans="1:50" x14ac:dyDescent="0.35">
      <c r="A68" s="25" t="s">
        <v>169</v>
      </c>
      <c r="B68" s="25" t="s">
        <v>170</v>
      </c>
      <c r="C68" s="25" t="s">
        <v>193</v>
      </c>
      <c r="D68" s="25" t="s">
        <v>194</v>
      </c>
      <c r="E68" s="80">
        <v>2</v>
      </c>
      <c r="F68" s="32">
        <f t="shared" si="15"/>
        <v>0</v>
      </c>
      <c r="G68" s="34">
        <f t="shared" si="16"/>
        <v>0</v>
      </c>
      <c r="H68" s="28">
        <f t="shared" si="17"/>
        <v>0</v>
      </c>
      <c r="I68" s="28">
        <f t="shared" si="18"/>
        <v>0</v>
      </c>
      <c r="J68" s="49">
        <v>0</v>
      </c>
      <c r="K68" s="47">
        <v>0</v>
      </c>
      <c r="L68" s="47">
        <v>0</v>
      </c>
      <c r="M68" s="47">
        <v>0</v>
      </c>
      <c r="N68" s="47">
        <v>0</v>
      </c>
      <c r="O68" s="47">
        <v>0</v>
      </c>
      <c r="P68" s="47">
        <v>0</v>
      </c>
      <c r="Q68" s="47">
        <v>0</v>
      </c>
      <c r="R68" s="47">
        <v>0</v>
      </c>
      <c r="S68" s="48">
        <v>0</v>
      </c>
      <c r="T68" s="49">
        <v>0</v>
      </c>
      <c r="U68" s="47">
        <v>0</v>
      </c>
      <c r="V68" s="47">
        <v>0</v>
      </c>
      <c r="W68" s="47">
        <v>0</v>
      </c>
      <c r="X68" s="47">
        <v>0</v>
      </c>
      <c r="Y68" s="47">
        <v>0</v>
      </c>
      <c r="Z68" s="47">
        <v>0</v>
      </c>
      <c r="AA68" s="47">
        <v>0</v>
      </c>
      <c r="AB68" s="47">
        <v>0</v>
      </c>
      <c r="AC68" s="48">
        <v>0</v>
      </c>
      <c r="AD68" s="55">
        <v>0</v>
      </c>
      <c r="AE68" s="47">
        <v>0</v>
      </c>
      <c r="AF68" s="47">
        <v>0</v>
      </c>
      <c r="AG68" s="47">
        <v>0</v>
      </c>
      <c r="AH68" s="47">
        <v>0</v>
      </c>
      <c r="AI68" s="47">
        <v>0</v>
      </c>
      <c r="AJ68" s="47">
        <v>0</v>
      </c>
      <c r="AK68" s="47">
        <v>0</v>
      </c>
      <c r="AL68" s="47">
        <v>0</v>
      </c>
      <c r="AM68" s="47">
        <v>0</v>
      </c>
      <c r="AN68" s="28">
        <f t="shared" si="19"/>
        <v>0</v>
      </c>
      <c r="AO68" s="28">
        <f t="shared" si="20"/>
        <v>0</v>
      </c>
      <c r="AP68" s="28">
        <f t="shared" si="21"/>
        <v>0</v>
      </c>
      <c r="AQ68" s="28">
        <f t="shared" si="22"/>
        <v>0</v>
      </c>
      <c r="AR68" s="28">
        <f t="shared" si="23"/>
        <v>0</v>
      </c>
      <c r="AS68" s="28">
        <f t="shared" si="24"/>
        <v>0</v>
      </c>
      <c r="AT68" s="28">
        <f t="shared" si="25"/>
        <v>0</v>
      </c>
      <c r="AU68" s="28">
        <f t="shared" si="26"/>
        <v>0</v>
      </c>
      <c r="AV68" s="28">
        <f t="shared" si="27"/>
        <v>0</v>
      </c>
      <c r="AW68" s="28">
        <f t="shared" si="28"/>
        <v>0</v>
      </c>
      <c r="AX68" s="28">
        <f t="shared" si="29"/>
        <v>0</v>
      </c>
    </row>
    <row r="69" spans="1:50" x14ac:dyDescent="0.35">
      <c r="A69" s="25" t="s">
        <v>169</v>
      </c>
      <c r="B69" s="25" t="s">
        <v>170</v>
      </c>
      <c r="C69" s="25" t="s">
        <v>195</v>
      </c>
      <c r="D69" s="25" t="s">
        <v>196</v>
      </c>
      <c r="E69" s="80">
        <v>3</v>
      </c>
      <c r="F69" s="32">
        <f t="shared" si="15"/>
        <v>0</v>
      </c>
      <c r="G69" s="34">
        <f t="shared" si="16"/>
        <v>0</v>
      </c>
      <c r="H69" s="28">
        <f t="shared" si="17"/>
        <v>0</v>
      </c>
      <c r="I69" s="28">
        <f t="shared" si="18"/>
        <v>0</v>
      </c>
      <c r="J69" s="49">
        <v>0</v>
      </c>
      <c r="K69" s="47">
        <v>0</v>
      </c>
      <c r="L69" s="47">
        <v>0</v>
      </c>
      <c r="M69" s="47">
        <v>0</v>
      </c>
      <c r="N69" s="47">
        <v>0</v>
      </c>
      <c r="O69" s="47">
        <v>0</v>
      </c>
      <c r="P69" s="47">
        <v>0</v>
      </c>
      <c r="Q69" s="47">
        <v>0</v>
      </c>
      <c r="R69" s="47">
        <v>0</v>
      </c>
      <c r="S69" s="48">
        <v>0</v>
      </c>
      <c r="T69" s="49">
        <v>0</v>
      </c>
      <c r="U69" s="47">
        <v>0</v>
      </c>
      <c r="V69" s="47">
        <v>0</v>
      </c>
      <c r="W69" s="47">
        <v>0</v>
      </c>
      <c r="X69" s="47">
        <v>0</v>
      </c>
      <c r="Y69" s="47">
        <v>0</v>
      </c>
      <c r="Z69" s="47">
        <v>0</v>
      </c>
      <c r="AA69" s="47">
        <v>0</v>
      </c>
      <c r="AB69" s="47">
        <v>0</v>
      </c>
      <c r="AC69" s="48">
        <v>0</v>
      </c>
      <c r="AD69" s="55">
        <v>0</v>
      </c>
      <c r="AE69" s="47">
        <v>0</v>
      </c>
      <c r="AF69" s="47">
        <v>0</v>
      </c>
      <c r="AG69" s="47">
        <v>0</v>
      </c>
      <c r="AH69" s="47">
        <v>0</v>
      </c>
      <c r="AI69" s="47">
        <v>0</v>
      </c>
      <c r="AJ69" s="47">
        <v>0</v>
      </c>
      <c r="AK69" s="47">
        <v>0</v>
      </c>
      <c r="AL69" s="47">
        <v>0</v>
      </c>
      <c r="AM69" s="47">
        <v>0</v>
      </c>
      <c r="AN69" s="28">
        <f t="shared" si="19"/>
        <v>0</v>
      </c>
      <c r="AO69" s="28">
        <f t="shared" si="20"/>
        <v>0</v>
      </c>
      <c r="AP69" s="28">
        <f t="shared" si="21"/>
        <v>0</v>
      </c>
      <c r="AQ69" s="28">
        <f t="shared" si="22"/>
        <v>0</v>
      </c>
      <c r="AR69" s="28">
        <f t="shared" si="23"/>
        <v>0</v>
      </c>
      <c r="AS69" s="28">
        <f t="shared" si="24"/>
        <v>0</v>
      </c>
      <c r="AT69" s="28">
        <f t="shared" si="25"/>
        <v>0</v>
      </c>
      <c r="AU69" s="28">
        <f t="shared" si="26"/>
        <v>0</v>
      </c>
      <c r="AV69" s="28">
        <f t="shared" si="27"/>
        <v>0</v>
      </c>
      <c r="AW69" s="28">
        <f t="shared" si="28"/>
        <v>0</v>
      </c>
      <c r="AX69" s="28">
        <f t="shared" si="29"/>
        <v>0</v>
      </c>
    </row>
    <row r="70" spans="1:50" x14ac:dyDescent="0.35">
      <c r="A70" s="25" t="s">
        <v>169</v>
      </c>
      <c r="B70" s="25" t="s">
        <v>170</v>
      </c>
      <c r="C70" s="25" t="s">
        <v>197</v>
      </c>
      <c r="D70" s="25" t="s">
        <v>198</v>
      </c>
      <c r="E70" s="80">
        <v>3</v>
      </c>
      <c r="F70" s="32">
        <f t="shared" si="15"/>
        <v>0</v>
      </c>
      <c r="G70" s="34">
        <f t="shared" si="16"/>
        <v>0</v>
      </c>
      <c r="H70" s="28">
        <f t="shared" si="17"/>
        <v>0</v>
      </c>
      <c r="I70" s="28">
        <f t="shared" si="18"/>
        <v>0</v>
      </c>
      <c r="J70" s="49">
        <v>0</v>
      </c>
      <c r="K70" s="47">
        <v>0</v>
      </c>
      <c r="L70" s="47">
        <v>0</v>
      </c>
      <c r="M70" s="47">
        <v>0</v>
      </c>
      <c r="N70" s="47">
        <v>0</v>
      </c>
      <c r="O70" s="47">
        <v>0</v>
      </c>
      <c r="P70" s="47">
        <v>0</v>
      </c>
      <c r="Q70" s="47">
        <v>0</v>
      </c>
      <c r="R70" s="47">
        <v>0</v>
      </c>
      <c r="S70" s="48">
        <v>0</v>
      </c>
      <c r="T70" s="49">
        <v>0</v>
      </c>
      <c r="U70" s="47">
        <v>0</v>
      </c>
      <c r="V70" s="47">
        <v>0</v>
      </c>
      <c r="W70" s="47">
        <v>0</v>
      </c>
      <c r="X70" s="47">
        <v>0</v>
      </c>
      <c r="Y70" s="47">
        <v>0</v>
      </c>
      <c r="Z70" s="47">
        <v>0</v>
      </c>
      <c r="AA70" s="47">
        <v>0</v>
      </c>
      <c r="AB70" s="47">
        <v>0</v>
      </c>
      <c r="AC70" s="48">
        <v>0</v>
      </c>
      <c r="AD70" s="55">
        <v>0</v>
      </c>
      <c r="AE70" s="47">
        <v>0</v>
      </c>
      <c r="AF70" s="47">
        <v>0</v>
      </c>
      <c r="AG70" s="47">
        <v>0</v>
      </c>
      <c r="AH70" s="47">
        <v>0</v>
      </c>
      <c r="AI70" s="47">
        <v>0</v>
      </c>
      <c r="AJ70" s="47">
        <v>0</v>
      </c>
      <c r="AK70" s="47">
        <v>0</v>
      </c>
      <c r="AL70" s="47">
        <v>0</v>
      </c>
      <c r="AM70" s="47">
        <v>0</v>
      </c>
      <c r="AN70" s="28">
        <f t="shared" si="19"/>
        <v>0</v>
      </c>
      <c r="AO70" s="28">
        <f t="shared" si="20"/>
        <v>0</v>
      </c>
      <c r="AP70" s="28">
        <f t="shared" si="21"/>
        <v>0</v>
      </c>
      <c r="AQ70" s="28">
        <f t="shared" si="22"/>
        <v>0</v>
      </c>
      <c r="AR70" s="28">
        <f t="shared" si="23"/>
        <v>0</v>
      </c>
      <c r="AS70" s="28">
        <f t="shared" si="24"/>
        <v>0</v>
      </c>
      <c r="AT70" s="28">
        <f t="shared" si="25"/>
        <v>0</v>
      </c>
      <c r="AU70" s="28">
        <f t="shared" si="26"/>
        <v>0</v>
      </c>
      <c r="AV70" s="28">
        <f t="shared" si="27"/>
        <v>0</v>
      </c>
      <c r="AW70" s="28">
        <f t="shared" si="28"/>
        <v>0</v>
      </c>
      <c r="AX70" s="28">
        <f t="shared" si="29"/>
        <v>0</v>
      </c>
    </row>
    <row r="71" spans="1:50" x14ac:dyDescent="0.35">
      <c r="A71" s="25" t="s">
        <v>169</v>
      </c>
      <c r="B71" s="25" t="s">
        <v>170</v>
      </c>
      <c r="C71" s="25" t="s">
        <v>199</v>
      </c>
      <c r="D71" s="25" t="s">
        <v>200</v>
      </c>
      <c r="E71" s="80">
        <v>3</v>
      </c>
      <c r="F71" s="32">
        <f t="shared" si="15"/>
        <v>26.315789473684205</v>
      </c>
      <c r="G71" s="34">
        <f t="shared" si="16"/>
        <v>0</v>
      </c>
      <c r="H71" s="28">
        <f t="shared" si="17"/>
        <v>0</v>
      </c>
      <c r="I71" s="28">
        <f t="shared" si="18"/>
        <v>26.315789473684205</v>
      </c>
      <c r="J71" s="49">
        <v>0</v>
      </c>
      <c r="K71" s="47">
        <v>0</v>
      </c>
      <c r="L71" s="47">
        <v>0</v>
      </c>
      <c r="M71" s="47">
        <v>0</v>
      </c>
      <c r="N71" s="47">
        <v>0</v>
      </c>
      <c r="O71" s="47">
        <v>0</v>
      </c>
      <c r="P71" s="47">
        <v>0</v>
      </c>
      <c r="Q71" s="47">
        <v>0</v>
      </c>
      <c r="R71" s="47">
        <v>0</v>
      </c>
      <c r="S71" s="48">
        <v>0</v>
      </c>
      <c r="T71" s="49">
        <v>0</v>
      </c>
      <c r="U71" s="47">
        <v>0</v>
      </c>
      <c r="V71" s="47">
        <v>0</v>
      </c>
      <c r="W71" s="47">
        <v>0</v>
      </c>
      <c r="X71" s="47">
        <v>0</v>
      </c>
      <c r="Y71" s="47">
        <v>0</v>
      </c>
      <c r="Z71" s="47">
        <v>0</v>
      </c>
      <c r="AA71" s="47">
        <v>0</v>
      </c>
      <c r="AB71" s="47">
        <v>0</v>
      </c>
      <c r="AC71" s="48">
        <v>0</v>
      </c>
      <c r="AD71" s="55">
        <v>0</v>
      </c>
      <c r="AE71" s="47">
        <v>0</v>
      </c>
      <c r="AF71" s="47">
        <v>8.7719298245614024</v>
      </c>
      <c r="AG71" s="47">
        <v>0</v>
      </c>
      <c r="AH71" s="47">
        <v>8.7719298245614024</v>
      </c>
      <c r="AI71" s="47">
        <v>8.7719298245614024</v>
      </c>
      <c r="AJ71" s="47">
        <v>0</v>
      </c>
      <c r="AK71" s="47">
        <v>0</v>
      </c>
      <c r="AL71" s="47">
        <v>0</v>
      </c>
      <c r="AM71" s="47">
        <v>0</v>
      </c>
      <c r="AN71" s="28">
        <f t="shared" si="19"/>
        <v>0</v>
      </c>
      <c r="AO71" s="28">
        <f t="shared" si="20"/>
        <v>0</v>
      </c>
      <c r="AP71" s="28">
        <f t="shared" si="21"/>
        <v>8.7719298245614024</v>
      </c>
      <c r="AQ71" s="28">
        <f t="shared" si="22"/>
        <v>0</v>
      </c>
      <c r="AR71" s="28">
        <f t="shared" si="23"/>
        <v>8.7719298245614024</v>
      </c>
      <c r="AS71" s="28">
        <f t="shared" si="24"/>
        <v>8.7719298245614024</v>
      </c>
      <c r="AT71" s="28">
        <f t="shared" si="25"/>
        <v>0</v>
      </c>
      <c r="AU71" s="28">
        <f t="shared" si="26"/>
        <v>0</v>
      </c>
      <c r="AV71" s="28">
        <f t="shared" si="27"/>
        <v>0</v>
      </c>
      <c r="AW71" s="28">
        <f t="shared" si="28"/>
        <v>0</v>
      </c>
      <c r="AX71" s="28">
        <f t="shared" si="29"/>
        <v>26.315789473684205</v>
      </c>
    </row>
    <row r="72" spans="1:50" x14ac:dyDescent="0.35">
      <c r="A72" s="25" t="s">
        <v>169</v>
      </c>
      <c r="B72" s="25" t="s">
        <v>170</v>
      </c>
      <c r="C72" s="25" t="s">
        <v>201</v>
      </c>
      <c r="D72" s="25" t="s">
        <v>202</v>
      </c>
      <c r="E72" s="80">
        <v>2</v>
      </c>
      <c r="F72" s="32">
        <f t="shared" si="15"/>
        <v>192.98245614035088</v>
      </c>
      <c r="G72" s="34">
        <f t="shared" si="16"/>
        <v>35.087719298245609</v>
      </c>
      <c r="H72" s="28">
        <f t="shared" si="17"/>
        <v>43.859649122807014</v>
      </c>
      <c r="I72" s="28">
        <f t="shared" si="18"/>
        <v>114.03508771929825</v>
      </c>
      <c r="J72" s="49">
        <v>0</v>
      </c>
      <c r="K72" s="47">
        <v>0</v>
      </c>
      <c r="L72" s="47">
        <v>8.7719298245614024</v>
      </c>
      <c r="M72" s="47">
        <v>8.7719298245614024</v>
      </c>
      <c r="N72" s="47">
        <v>8.7719298245614024</v>
      </c>
      <c r="O72" s="47">
        <v>8.7719298245614024</v>
      </c>
      <c r="P72" s="47">
        <v>0</v>
      </c>
      <c r="Q72" s="47">
        <v>0</v>
      </c>
      <c r="R72" s="47">
        <v>0</v>
      </c>
      <c r="S72" s="48">
        <v>0</v>
      </c>
      <c r="T72" s="49">
        <v>0</v>
      </c>
      <c r="U72" s="47">
        <v>0</v>
      </c>
      <c r="V72" s="47">
        <v>8.7719298245614024</v>
      </c>
      <c r="W72" s="47">
        <v>8.7719298245614024</v>
      </c>
      <c r="X72" s="47">
        <v>17.543859649122805</v>
      </c>
      <c r="Y72" s="47">
        <v>8.7719298245614024</v>
      </c>
      <c r="Z72" s="47">
        <v>0</v>
      </c>
      <c r="AA72" s="47">
        <v>0</v>
      </c>
      <c r="AB72" s="47">
        <v>0</v>
      </c>
      <c r="AC72" s="48">
        <v>0</v>
      </c>
      <c r="AD72" s="55">
        <v>0</v>
      </c>
      <c r="AE72" s="47">
        <v>0</v>
      </c>
      <c r="AF72" s="47">
        <v>26.315789473684209</v>
      </c>
      <c r="AG72" s="47">
        <v>17.543859649122805</v>
      </c>
      <c r="AH72" s="47">
        <v>35.087719298245609</v>
      </c>
      <c r="AI72" s="47">
        <v>35.087719298245609</v>
      </c>
      <c r="AJ72" s="47">
        <v>0</v>
      </c>
      <c r="AK72" s="47">
        <v>0</v>
      </c>
      <c r="AL72" s="47">
        <v>0</v>
      </c>
      <c r="AM72" s="47">
        <v>0</v>
      </c>
      <c r="AN72" s="28">
        <f t="shared" si="19"/>
        <v>0</v>
      </c>
      <c r="AO72" s="28">
        <f t="shared" si="20"/>
        <v>0</v>
      </c>
      <c r="AP72" s="28">
        <f t="shared" si="21"/>
        <v>43.859649122807014</v>
      </c>
      <c r="AQ72" s="28">
        <f t="shared" si="22"/>
        <v>35.087719298245609</v>
      </c>
      <c r="AR72" s="28">
        <f t="shared" si="23"/>
        <v>61.403508771929815</v>
      </c>
      <c r="AS72" s="28">
        <f t="shared" si="24"/>
        <v>52.631578947368411</v>
      </c>
      <c r="AT72" s="28">
        <f t="shared" si="25"/>
        <v>0</v>
      </c>
      <c r="AU72" s="28">
        <f t="shared" si="26"/>
        <v>0</v>
      </c>
      <c r="AV72" s="28">
        <f t="shared" si="27"/>
        <v>0</v>
      </c>
      <c r="AW72" s="28">
        <f t="shared" si="28"/>
        <v>0</v>
      </c>
      <c r="AX72" s="28">
        <f t="shared" si="29"/>
        <v>192.98245614035085</v>
      </c>
    </row>
    <row r="73" spans="1:50" x14ac:dyDescent="0.35">
      <c r="A73" s="25" t="s">
        <v>169</v>
      </c>
      <c r="B73" s="25" t="s">
        <v>170</v>
      </c>
      <c r="C73" s="25" t="s">
        <v>203</v>
      </c>
      <c r="D73" s="25" t="s">
        <v>204</v>
      </c>
      <c r="E73" s="80">
        <v>4</v>
      </c>
      <c r="F73" s="32">
        <f t="shared" ref="F73" si="30">SUM(G73:I73)</f>
        <v>0</v>
      </c>
      <c r="G73" s="34">
        <f t="shared" si="16"/>
        <v>0</v>
      </c>
      <c r="H73" s="28">
        <f t="shared" si="17"/>
        <v>0</v>
      </c>
      <c r="I73" s="28">
        <f t="shared" si="18"/>
        <v>0</v>
      </c>
      <c r="J73" s="49">
        <v>0</v>
      </c>
      <c r="K73" s="47">
        <v>0</v>
      </c>
      <c r="L73" s="47">
        <v>0</v>
      </c>
      <c r="M73" s="47">
        <v>0</v>
      </c>
      <c r="N73" s="47">
        <v>0</v>
      </c>
      <c r="O73" s="47">
        <v>0</v>
      </c>
      <c r="P73" s="47">
        <v>0</v>
      </c>
      <c r="Q73" s="47">
        <v>0</v>
      </c>
      <c r="R73" s="47">
        <v>0</v>
      </c>
      <c r="S73" s="48">
        <v>0</v>
      </c>
      <c r="T73" s="49">
        <v>0</v>
      </c>
      <c r="U73" s="47">
        <v>0</v>
      </c>
      <c r="V73" s="47">
        <v>0</v>
      </c>
      <c r="W73" s="47">
        <v>0</v>
      </c>
      <c r="X73" s="47">
        <v>0</v>
      </c>
      <c r="Y73" s="47">
        <v>0</v>
      </c>
      <c r="Z73" s="47">
        <v>0</v>
      </c>
      <c r="AA73" s="47">
        <v>0</v>
      </c>
      <c r="AB73" s="47">
        <v>0</v>
      </c>
      <c r="AC73" s="48">
        <v>0</v>
      </c>
      <c r="AD73" s="55">
        <v>0</v>
      </c>
      <c r="AE73" s="47">
        <v>0</v>
      </c>
      <c r="AF73" s="47">
        <v>0</v>
      </c>
      <c r="AG73" s="47">
        <v>0</v>
      </c>
      <c r="AH73" s="47">
        <v>0</v>
      </c>
      <c r="AI73" s="47">
        <v>0</v>
      </c>
      <c r="AJ73" s="47">
        <v>0</v>
      </c>
      <c r="AK73" s="47">
        <v>0</v>
      </c>
      <c r="AL73" s="47">
        <v>0</v>
      </c>
      <c r="AM73" s="47">
        <v>0</v>
      </c>
      <c r="AN73" s="28">
        <f t="shared" si="19"/>
        <v>0</v>
      </c>
      <c r="AO73" s="28">
        <f t="shared" si="20"/>
        <v>0</v>
      </c>
      <c r="AP73" s="28">
        <f t="shared" si="21"/>
        <v>0</v>
      </c>
      <c r="AQ73" s="28">
        <f t="shared" si="22"/>
        <v>0</v>
      </c>
      <c r="AR73" s="28">
        <f t="shared" si="23"/>
        <v>0</v>
      </c>
      <c r="AS73" s="28">
        <f t="shared" si="24"/>
        <v>0</v>
      </c>
      <c r="AT73" s="28">
        <f t="shared" si="25"/>
        <v>0</v>
      </c>
      <c r="AU73" s="28">
        <f t="shared" si="26"/>
        <v>0</v>
      </c>
      <c r="AV73" s="28">
        <f t="shared" si="27"/>
        <v>0</v>
      </c>
      <c r="AW73" s="28">
        <f t="shared" si="28"/>
        <v>0</v>
      </c>
      <c r="AX73" s="28">
        <f t="shared" ref="AX73" si="31">SUM(AN73:AW73)</f>
        <v>0</v>
      </c>
    </row>
    <row r="74" spans="1:50" x14ac:dyDescent="0.35">
      <c r="A74" s="130" t="s">
        <v>52</v>
      </c>
      <c r="B74" s="130"/>
      <c r="C74" s="130"/>
      <c r="D74" s="130"/>
      <c r="E74" s="130"/>
      <c r="F74" s="44">
        <f t="shared" ref="F74:AX74" si="32">SUM(F9:F73)</f>
        <v>3999.9999999999991</v>
      </c>
      <c r="G74" s="44">
        <f t="shared" si="32"/>
        <v>1333.3333333333335</v>
      </c>
      <c r="H74" s="44">
        <f t="shared" si="32"/>
        <v>1149.1228070175439</v>
      </c>
      <c r="I74" s="44">
        <f t="shared" si="32"/>
        <v>1517.5438596491229</v>
      </c>
      <c r="J74" s="44">
        <f t="shared" si="32"/>
        <v>43.859649122807014</v>
      </c>
      <c r="K74" s="44">
        <f t="shared" si="32"/>
        <v>43.859649122807014</v>
      </c>
      <c r="L74" s="44">
        <f t="shared" si="32"/>
        <v>263.15789473684208</v>
      </c>
      <c r="M74" s="44">
        <f t="shared" si="32"/>
        <v>263.15789473684208</v>
      </c>
      <c r="N74" s="44">
        <f t="shared" si="32"/>
        <v>385.96491228070181</v>
      </c>
      <c r="O74" s="44">
        <f t="shared" si="32"/>
        <v>333.33333333333337</v>
      </c>
      <c r="P74" s="44">
        <f t="shared" si="32"/>
        <v>0</v>
      </c>
      <c r="Q74" s="44">
        <f t="shared" si="32"/>
        <v>0</v>
      </c>
      <c r="R74" s="44">
        <f t="shared" si="32"/>
        <v>0</v>
      </c>
      <c r="S74" s="44">
        <f t="shared" si="32"/>
        <v>0</v>
      </c>
      <c r="T74" s="44">
        <f t="shared" si="32"/>
        <v>35.087719298245609</v>
      </c>
      <c r="U74" s="44">
        <f t="shared" si="32"/>
        <v>26.315789473684205</v>
      </c>
      <c r="V74" s="44">
        <f t="shared" si="32"/>
        <v>184.21052631578939</v>
      </c>
      <c r="W74" s="44">
        <f t="shared" si="32"/>
        <v>175.438596491228</v>
      </c>
      <c r="X74" s="44">
        <f t="shared" si="32"/>
        <v>403.50877192982455</v>
      </c>
      <c r="Y74" s="44">
        <f t="shared" si="32"/>
        <v>324.56140350877195</v>
      </c>
      <c r="Z74" s="44">
        <f t="shared" si="32"/>
        <v>0</v>
      </c>
      <c r="AA74" s="44">
        <f t="shared" si="32"/>
        <v>0</v>
      </c>
      <c r="AB74" s="44">
        <f t="shared" si="32"/>
        <v>0</v>
      </c>
      <c r="AC74" s="44">
        <f t="shared" si="32"/>
        <v>0</v>
      </c>
      <c r="AD74" s="44">
        <f t="shared" si="32"/>
        <v>0</v>
      </c>
      <c r="AE74" s="44">
        <f t="shared" si="32"/>
        <v>0</v>
      </c>
      <c r="AF74" s="44">
        <f t="shared" si="32"/>
        <v>315.78947368421052</v>
      </c>
      <c r="AG74" s="44">
        <f t="shared" si="32"/>
        <v>271.92982456140345</v>
      </c>
      <c r="AH74" s="44">
        <f t="shared" si="32"/>
        <v>464.91228070175424</v>
      </c>
      <c r="AI74" s="44">
        <f t="shared" si="32"/>
        <v>464.91228070175424</v>
      </c>
      <c r="AJ74" s="44">
        <f t="shared" si="32"/>
        <v>0</v>
      </c>
      <c r="AK74" s="44">
        <f t="shared" si="32"/>
        <v>0</v>
      </c>
      <c r="AL74" s="44">
        <f t="shared" si="32"/>
        <v>0</v>
      </c>
      <c r="AM74" s="44">
        <f t="shared" si="32"/>
        <v>0</v>
      </c>
      <c r="AN74" s="44">
        <f t="shared" si="32"/>
        <v>78.947368421052616</v>
      </c>
      <c r="AO74" s="44">
        <f t="shared" si="32"/>
        <v>70.175438596491219</v>
      </c>
      <c r="AP74" s="44">
        <f t="shared" si="32"/>
        <v>763.15789473684208</v>
      </c>
      <c r="AQ74" s="44">
        <f t="shared" si="32"/>
        <v>710.52631578947364</v>
      </c>
      <c r="AR74" s="44">
        <f t="shared" si="32"/>
        <v>1254.3859649122805</v>
      </c>
      <c r="AS74" s="44">
        <f t="shared" si="32"/>
        <v>1122.8070175438597</v>
      </c>
      <c r="AT74" s="44">
        <f t="shared" si="32"/>
        <v>0</v>
      </c>
      <c r="AU74" s="44">
        <f t="shared" si="32"/>
        <v>0</v>
      </c>
      <c r="AV74" s="44">
        <f t="shared" si="32"/>
        <v>0</v>
      </c>
      <c r="AW74" s="44">
        <f t="shared" si="32"/>
        <v>0</v>
      </c>
      <c r="AX74" s="44">
        <f t="shared" si="32"/>
        <v>3999.9999999999991</v>
      </c>
    </row>
  </sheetData>
  <sheetProtection algorithmName="SHA-512" hashValue="g76fhvOct5fs682P6lNQTkxHYUHW9QI3dhWWstUyhIKJnAU+gLWsbIKYdr+Q38mCtHeA+7y95K9K4In6va8Wpw==" saltValue="LQMUcsrr/q9y2WLLUbRlKg==" spinCount="100000" sheet="1" selectLockedCells="1"/>
  <mergeCells count="2">
    <mergeCell ref="A1:B1"/>
    <mergeCell ref="A74:E74"/>
  </mergeCells>
  <conditionalFormatting sqref="F9:F73">
    <cfRule type="cellIs" dxfId="114" priority="5" operator="greaterThan">
      <formula>#REF!</formula>
    </cfRule>
  </conditionalFormatting>
  <conditionalFormatting sqref="E9:E73">
    <cfRule type="cellIs" dxfId="113" priority="1" operator="equal">
      <formula>4</formula>
    </cfRule>
    <cfRule type="cellIs" dxfId="112" priority="2" operator="equal">
      <formula>3</formula>
    </cfRule>
    <cfRule type="cellIs" dxfId="111" priority="3" operator="equal">
      <formula>2</formula>
    </cfRule>
    <cfRule type="cellIs" dxfId="110" priority="4" operator="equal">
      <formula>1</formula>
    </cfRule>
  </conditionalFormatting>
  <pageMargins left="0.7" right="0.7" top="0.75" bottom="0.75" header="0.3" footer="0.3"/>
  <pageSetup orientation="portrait" horizontalDpi="4294967295" verticalDpi="4294967295"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topLeftCell="A49" zoomScale="85" zoomScaleNormal="85" workbookViewId="0">
      <selection activeCell="L58" sqref="L58"/>
    </sheetView>
  </sheetViews>
  <sheetFormatPr defaultColWidth="8.90625" defaultRowHeight="14.5" x14ac:dyDescent="0.35"/>
  <cols>
    <col min="1" max="2" width="23.453125" customWidth="1"/>
    <col min="4" max="5" width="14.90625" customWidth="1"/>
    <col min="6" max="6" width="22" customWidth="1"/>
    <col min="7" max="7" width="16.453125" customWidth="1"/>
    <col min="8" max="8" width="14.453125" customWidth="1"/>
    <col min="9" max="9" width="20.453125" bestFit="1" customWidth="1"/>
    <col min="50" max="50" width="11.453125" bestFit="1" customWidth="1"/>
  </cols>
  <sheetData>
    <row r="1" spans="1:50" ht="21" x14ac:dyDescent="0.5">
      <c r="A1" s="127" t="s">
        <v>304</v>
      </c>
      <c r="B1" s="127"/>
    </row>
    <row r="2" spans="1:50" ht="18.5" x14ac:dyDescent="0.45">
      <c r="A2" s="57" t="s">
        <v>299</v>
      </c>
      <c r="B2" s="81">
        <f>SUMIFS($F$9:$F$73,$E$9:$E$73,1)</f>
        <v>181.97282335178662</v>
      </c>
    </row>
    <row r="3" spans="1:50" ht="18.5" x14ac:dyDescent="0.45">
      <c r="A3" s="58" t="s">
        <v>300</v>
      </c>
      <c r="B3" s="81">
        <f>SUMIFS($F$9:$F$73,$E$9:$E$73,2)</f>
        <v>10729.788626069452</v>
      </c>
    </row>
    <row r="4" spans="1:50" ht="18.5" x14ac:dyDescent="0.45">
      <c r="A4" s="59" t="s">
        <v>301</v>
      </c>
      <c r="B4" s="81">
        <f>SUMIFS($F$9:$F$73,$E$9:$E$73,3)</f>
        <v>35928.958228485149</v>
      </c>
    </row>
    <row r="5" spans="1:50" ht="18.5" x14ac:dyDescent="0.45">
      <c r="A5" s="60" t="s">
        <v>302</v>
      </c>
      <c r="B5" s="81">
        <f>SUMIFS($F$9:$F$73,$E$9:$E$73,4)</f>
        <v>54159.280322093604</v>
      </c>
    </row>
    <row r="6" spans="1:50" ht="18.5" x14ac:dyDescent="0.45">
      <c r="A6" s="61" t="s">
        <v>303</v>
      </c>
      <c r="B6" s="81">
        <f>SUMIFS($F$9:$F$73,$E$9:$E$73,5)</f>
        <v>0</v>
      </c>
    </row>
    <row r="7" spans="1:50" ht="115.5" customHeight="1" x14ac:dyDescent="0.45">
      <c r="A7" s="13"/>
      <c r="B7" s="13"/>
      <c r="C7" s="13"/>
      <c r="D7" s="13"/>
      <c r="E7" s="13"/>
      <c r="F7" s="13"/>
      <c r="G7" s="13"/>
      <c r="H7" s="13"/>
      <c r="I7" s="13"/>
      <c r="J7" s="15"/>
      <c r="K7" s="14"/>
      <c r="L7" s="14" t="s">
        <v>49</v>
      </c>
      <c r="M7" s="14"/>
      <c r="N7" s="14"/>
      <c r="O7" s="14"/>
      <c r="P7" s="14"/>
      <c r="Q7" s="14"/>
      <c r="R7" s="14"/>
      <c r="S7" s="14"/>
      <c r="T7" s="15"/>
      <c r="U7" s="14"/>
      <c r="V7" s="14"/>
      <c r="W7" s="14"/>
      <c r="X7" s="14"/>
      <c r="Y7" s="14"/>
      <c r="Z7" s="14" t="s">
        <v>50</v>
      </c>
      <c r="AA7" s="14"/>
      <c r="AB7" s="14"/>
      <c r="AC7" s="14"/>
      <c r="AD7" s="15"/>
      <c r="AE7" s="14"/>
      <c r="AF7" s="14"/>
      <c r="AG7" s="14"/>
      <c r="AH7" s="14"/>
      <c r="AI7" s="14" t="s">
        <v>51</v>
      </c>
      <c r="AJ7" s="14"/>
      <c r="AK7" s="14"/>
      <c r="AL7" s="14"/>
      <c r="AM7" s="16"/>
      <c r="AN7" s="14"/>
      <c r="AO7" s="14"/>
      <c r="AP7" s="14"/>
      <c r="AQ7" s="14"/>
      <c r="AR7" s="14"/>
      <c r="AS7" s="14" t="s">
        <v>52</v>
      </c>
      <c r="AT7" s="14"/>
      <c r="AU7" s="14"/>
      <c r="AV7" s="14"/>
      <c r="AW7" s="14"/>
      <c r="AX7" s="14"/>
    </row>
    <row r="8" spans="1:50" ht="56.25" customHeight="1" x14ac:dyDescent="0.45">
      <c r="A8" s="1" t="s">
        <v>53</v>
      </c>
      <c r="B8" s="1" t="s">
        <v>54</v>
      </c>
      <c r="C8" s="1" t="s">
        <v>55</v>
      </c>
      <c r="D8" s="1" t="s">
        <v>56</v>
      </c>
      <c r="E8" s="56" t="s">
        <v>295</v>
      </c>
      <c r="F8" s="17" t="s">
        <v>205</v>
      </c>
      <c r="G8" s="33" t="s">
        <v>49</v>
      </c>
      <c r="H8" s="17" t="s">
        <v>50</v>
      </c>
      <c r="I8" s="17" t="s">
        <v>51</v>
      </c>
      <c r="J8" s="31" t="s">
        <v>57</v>
      </c>
      <c r="K8" s="20" t="s">
        <v>58</v>
      </c>
      <c r="L8" s="20" t="s">
        <v>59</v>
      </c>
      <c r="M8" s="20" t="s">
        <v>60</v>
      </c>
      <c r="N8" s="20" t="s">
        <v>61</v>
      </c>
      <c r="O8" s="20" t="s">
        <v>62</v>
      </c>
      <c r="P8" s="20" t="s">
        <v>64</v>
      </c>
      <c r="Q8" s="20" t="s">
        <v>63</v>
      </c>
      <c r="R8" s="21" t="s">
        <v>66</v>
      </c>
      <c r="S8" s="20" t="s">
        <v>65</v>
      </c>
      <c r="T8" s="30" t="s">
        <v>57</v>
      </c>
      <c r="U8" s="22" t="s">
        <v>58</v>
      </c>
      <c r="V8" s="22" t="s">
        <v>59</v>
      </c>
      <c r="W8" s="22" t="s">
        <v>60</v>
      </c>
      <c r="X8" s="22" t="s">
        <v>61</v>
      </c>
      <c r="Y8" s="22" t="s">
        <v>62</v>
      </c>
      <c r="Z8" s="22" t="s">
        <v>64</v>
      </c>
      <c r="AA8" s="22" t="s">
        <v>63</v>
      </c>
      <c r="AB8" s="23" t="s">
        <v>66</v>
      </c>
      <c r="AC8" s="22" t="s">
        <v>65</v>
      </c>
      <c r="AD8" s="29" t="s">
        <v>57</v>
      </c>
      <c r="AE8" s="20" t="s">
        <v>58</v>
      </c>
      <c r="AF8" s="20" t="s">
        <v>59</v>
      </c>
      <c r="AG8" s="20" t="s">
        <v>60</v>
      </c>
      <c r="AH8" s="20" t="s">
        <v>61</v>
      </c>
      <c r="AI8" s="20" t="s">
        <v>62</v>
      </c>
      <c r="AJ8" s="20" t="s">
        <v>68</v>
      </c>
      <c r="AK8" s="20" t="s">
        <v>67</v>
      </c>
      <c r="AL8" s="20" t="s">
        <v>66</v>
      </c>
      <c r="AM8" s="20" t="s">
        <v>65</v>
      </c>
      <c r="AN8" s="24" t="s">
        <v>57</v>
      </c>
      <c r="AO8" s="24" t="s">
        <v>58</v>
      </c>
      <c r="AP8" s="24" t="s">
        <v>59</v>
      </c>
      <c r="AQ8" s="24" t="s">
        <v>60</v>
      </c>
      <c r="AR8" s="24" t="s">
        <v>61</v>
      </c>
      <c r="AS8" s="24" t="s">
        <v>62</v>
      </c>
      <c r="AT8" s="24" t="s">
        <v>68</v>
      </c>
      <c r="AU8" s="24" t="s">
        <v>67</v>
      </c>
      <c r="AV8" s="24" t="s">
        <v>66</v>
      </c>
      <c r="AW8" s="24" t="s">
        <v>65</v>
      </c>
      <c r="AX8" s="24" t="s">
        <v>52</v>
      </c>
    </row>
    <row r="9" spans="1:50" x14ac:dyDescent="0.35">
      <c r="A9" s="25" t="s">
        <v>69</v>
      </c>
      <c r="B9" s="25" t="s">
        <v>70</v>
      </c>
      <c r="C9" s="25" t="s">
        <v>71</v>
      </c>
      <c r="D9" s="25" t="s">
        <v>72</v>
      </c>
      <c r="E9" s="80">
        <v>3</v>
      </c>
      <c r="F9" s="32">
        <f t="shared" ref="F9:F40" si="0">SUM(G9:I9)</f>
        <v>872.75792652239568</v>
      </c>
      <c r="G9" s="34">
        <f t="shared" ref="G9:G40" si="1">SUM(J9:S9)</f>
        <v>113.86009058882738</v>
      </c>
      <c r="H9" s="28">
        <f t="shared" ref="H9:H40" si="2">SUM(T9:AC9)</f>
        <v>388.34423754403628</v>
      </c>
      <c r="I9" s="28">
        <f t="shared" ref="I9:I40" si="3">SUM(AD9:AM9)</f>
        <v>370.553598389532</v>
      </c>
      <c r="J9" s="49">
        <v>12.707599396074484</v>
      </c>
      <c r="K9" s="47">
        <v>10.674383492702567</v>
      </c>
      <c r="L9" s="47">
        <v>48.797181680926016</v>
      </c>
      <c r="M9" s="47">
        <v>41.680926019124314</v>
      </c>
      <c r="N9" s="47">
        <v>0</v>
      </c>
      <c r="O9" s="47">
        <v>0</v>
      </c>
      <c r="P9" s="47">
        <v>0</v>
      </c>
      <c r="Q9" s="47">
        <v>0</v>
      </c>
      <c r="R9" s="47">
        <v>0</v>
      </c>
      <c r="S9" s="48">
        <v>0</v>
      </c>
      <c r="T9" s="49">
        <v>51.338701560140912</v>
      </c>
      <c r="U9" s="47">
        <v>42.697533970810269</v>
      </c>
      <c r="V9" s="47">
        <v>158.59084046300958</v>
      </c>
      <c r="W9" s="47">
        <v>135.7171615500755</v>
      </c>
      <c r="X9" s="47">
        <v>0</v>
      </c>
      <c r="Y9" s="47">
        <v>0</v>
      </c>
      <c r="Z9" s="47">
        <v>0</v>
      </c>
      <c r="AA9" s="47">
        <v>0</v>
      </c>
      <c r="AB9" s="47">
        <v>0</v>
      </c>
      <c r="AC9" s="48">
        <v>0</v>
      </c>
      <c r="AD9" s="55">
        <v>22.873678912934071</v>
      </c>
      <c r="AE9" s="47">
        <v>20.332159033719176</v>
      </c>
      <c r="AF9" s="47">
        <v>171.80674383492703</v>
      </c>
      <c r="AG9" s="47">
        <v>155.54101660795169</v>
      </c>
      <c r="AH9" s="47">
        <v>0</v>
      </c>
      <c r="AI9" s="47">
        <v>0</v>
      </c>
      <c r="AJ9" s="47">
        <v>0</v>
      </c>
      <c r="AK9" s="47">
        <v>0</v>
      </c>
      <c r="AL9" s="47">
        <v>0</v>
      </c>
      <c r="AM9" s="47">
        <v>0</v>
      </c>
      <c r="AN9" s="28">
        <f t="shared" ref="AN9:AN40" si="4">SUM(J9+T9+AD9)</f>
        <v>86.919979869149458</v>
      </c>
      <c r="AO9" s="28">
        <f t="shared" ref="AO9:AO40" si="5">SUM(K9+U9+AE9)</f>
        <v>73.704076497232009</v>
      </c>
      <c r="AP9" s="28">
        <f t="shared" ref="AP9:AP40" si="6">SUM(L9+V9+AF9)</f>
        <v>379.19476597886262</v>
      </c>
      <c r="AQ9" s="28">
        <f t="shared" ref="AQ9:AQ40" si="7">SUM(M9+W9+AG9)</f>
        <v>332.93910417715153</v>
      </c>
      <c r="AR9" s="28">
        <f t="shared" ref="AR9:AR40" si="8">SUM(N9+X9+AH9)</f>
        <v>0</v>
      </c>
      <c r="AS9" s="28">
        <f t="shared" ref="AS9:AS40" si="9">SUM(O9+Y9+AI9)</f>
        <v>0</v>
      </c>
      <c r="AT9" s="28">
        <f t="shared" ref="AT9:AT40" si="10">SUM(P9+Z9+AJ9)</f>
        <v>0</v>
      </c>
      <c r="AU9" s="28">
        <f t="shared" ref="AU9:AU40" si="11">SUM(Q9+AA9+AK9)</f>
        <v>0</v>
      </c>
      <c r="AV9" s="28">
        <f t="shared" ref="AV9:AV40" si="12">SUM(R9+AB9+AL9)</f>
        <v>0</v>
      </c>
      <c r="AW9" s="28">
        <f t="shared" ref="AW9:AW40" si="13">SUM(S9+AC9+AM9)</f>
        <v>0</v>
      </c>
      <c r="AX9" s="28">
        <f t="shared" ref="AX9:AX40" si="14">SUM(AN9:AW9)</f>
        <v>872.75792652239568</v>
      </c>
    </row>
    <row r="10" spans="1:50" x14ac:dyDescent="0.35">
      <c r="A10" s="25" t="s">
        <v>69</v>
      </c>
      <c r="B10" s="25" t="s">
        <v>70</v>
      </c>
      <c r="C10" s="25" t="s">
        <v>73</v>
      </c>
      <c r="D10" s="25" t="s">
        <v>74</v>
      </c>
      <c r="E10" s="80">
        <v>3</v>
      </c>
      <c r="F10" s="32">
        <f t="shared" si="0"/>
        <v>28.465022647206847</v>
      </c>
      <c r="G10" s="34">
        <f t="shared" si="1"/>
        <v>4.0664318067438341</v>
      </c>
      <c r="H10" s="28">
        <f t="shared" si="2"/>
        <v>12.707599396074485</v>
      </c>
      <c r="I10" s="28">
        <f t="shared" si="3"/>
        <v>11.690991444388526</v>
      </c>
      <c r="J10" s="49">
        <v>0.50830397584297937</v>
      </c>
      <c r="K10" s="47">
        <v>0.50830397584297937</v>
      </c>
      <c r="L10" s="47">
        <v>1.524911927528938</v>
      </c>
      <c r="M10" s="47">
        <v>1.524911927528938</v>
      </c>
      <c r="N10" s="47">
        <v>0</v>
      </c>
      <c r="O10" s="47">
        <v>0</v>
      </c>
      <c r="P10" s="47">
        <v>0</v>
      </c>
      <c r="Q10" s="47">
        <v>0</v>
      </c>
      <c r="R10" s="47">
        <v>0</v>
      </c>
      <c r="S10" s="48">
        <v>0</v>
      </c>
      <c r="T10" s="49">
        <v>1.524911927528938</v>
      </c>
      <c r="U10" s="47">
        <v>1.524911927528938</v>
      </c>
      <c r="V10" s="47">
        <v>5.0830397584297939</v>
      </c>
      <c r="W10" s="47">
        <v>4.5747357825868145</v>
      </c>
      <c r="X10" s="47">
        <v>0</v>
      </c>
      <c r="Y10" s="47">
        <v>0</v>
      </c>
      <c r="Z10" s="47">
        <v>0</v>
      </c>
      <c r="AA10" s="47">
        <v>0</v>
      </c>
      <c r="AB10" s="47">
        <v>0</v>
      </c>
      <c r="AC10" s="48">
        <v>0</v>
      </c>
      <c r="AD10" s="55">
        <v>0.50830397584297937</v>
      </c>
      <c r="AE10" s="47">
        <v>0.50830397584297937</v>
      </c>
      <c r="AF10" s="47">
        <v>5.5913437342727725</v>
      </c>
      <c r="AG10" s="47">
        <v>5.0830397584297939</v>
      </c>
      <c r="AH10" s="47">
        <v>0</v>
      </c>
      <c r="AI10" s="47">
        <v>0</v>
      </c>
      <c r="AJ10" s="47">
        <v>0</v>
      </c>
      <c r="AK10" s="47">
        <v>0</v>
      </c>
      <c r="AL10" s="47">
        <v>0</v>
      </c>
      <c r="AM10" s="47">
        <v>0</v>
      </c>
      <c r="AN10" s="28">
        <f t="shared" si="4"/>
        <v>2.541519879214897</v>
      </c>
      <c r="AO10" s="28">
        <f t="shared" si="5"/>
        <v>2.541519879214897</v>
      </c>
      <c r="AP10" s="28">
        <f t="shared" si="6"/>
        <v>12.199295420231504</v>
      </c>
      <c r="AQ10" s="28">
        <f t="shared" si="7"/>
        <v>11.182687468545545</v>
      </c>
      <c r="AR10" s="28">
        <f t="shared" si="8"/>
        <v>0</v>
      </c>
      <c r="AS10" s="28">
        <f t="shared" si="9"/>
        <v>0</v>
      </c>
      <c r="AT10" s="28">
        <f t="shared" si="10"/>
        <v>0</v>
      </c>
      <c r="AU10" s="28">
        <f t="shared" si="11"/>
        <v>0</v>
      </c>
      <c r="AV10" s="28">
        <f t="shared" si="12"/>
        <v>0</v>
      </c>
      <c r="AW10" s="28">
        <f t="shared" si="13"/>
        <v>0</v>
      </c>
      <c r="AX10" s="28">
        <f t="shared" si="14"/>
        <v>28.465022647206844</v>
      </c>
    </row>
    <row r="11" spans="1:50" x14ac:dyDescent="0.35">
      <c r="A11" s="25" t="s">
        <v>69</v>
      </c>
      <c r="B11" s="25" t="s">
        <v>70</v>
      </c>
      <c r="C11" s="25" t="s">
        <v>75</v>
      </c>
      <c r="D11" s="25" t="s">
        <v>76</v>
      </c>
      <c r="E11" s="80">
        <v>2</v>
      </c>
      <c r="F11" s="32">
        <f t="shared" si="0"/>
        <v>0</v>
      </c>
      <c r="G11" s="34">
        <f t="shared" si="1"/>
        <v>0</v>
      </c>
      <c r="H11" s="28">
        <f t="shared" si="2"/>
        <v>0</v>
      </c>
      <c r="I11" s="28">
        <f t="shared" si="3"/>
        <v>0</v>
      </c>
      <c r="J11" s="49">
        <v>0</v>
      </c>
      <c r="K11" s="47">
        <v>0</v>
      </c>
      <c r="L11" s="47">
        <v>0</v>
      </c>
      <c r="M11" s="47">
        <v>0</v>
      </c>
      <c r="N11" s="47">
        <v>0</v>
      </c>
      <c r="O11" s="47">
        <v>0</v>
      </c>
      <c r="P11" s="47">
        <v>0</v>
      </c>
      <c r="Q11" s="47">
        <v>0</v>
      </c>
      <c r="R11" s="47">
        <v>0</v>
      </c>
      <c r="S11" s="48">
        <v>0</v>
      </c>
      <c r="T11" s="49">
        <v>0</v>
      </c>
      <c r="U11" s="47">
        <v>0</v>
      </c>
      <c r="V11" s="47">
        <v>0</v>
      </c>
      <c r="W11" s="47">
        <v>0</v>
      </c>
      <c r="X11" s="47">
        <v>0</v>
      </c>
      <c r="Y11" s="47">
        <v>0</v>
      </c>
      <c r="Z11" s="47">
        <v>0</v>
      </c>
      <c r="AA11" s="47">
        <v>0</v>
      </c>
      <c r="AB11" s="47">
        <v>0</v>
      </c>
      <c r="AC11" s="48">
        <v>0</v>
      </c>
      <c r="AD11" s="55">
        <v>0</v>
      </c>
      <c r="AE11" s="47">
        <v>0</v>
      </c>
      <c r="AF11" s="47">
        <v>0</v>
      </c>
      <c r="AG11" s="47">
        <v>0</v>
      </c>
      <c r="AH11" s="47">
        <v>0</v>
      </c>
      <c r="AI11" s="47">
        <v>0</v>
      </c>
      <c r="AJ11" s="47">
        <v>0</v>
      </c>
      <c r="AK11" s="47">
        <v>0</v>
      </c>
      <c r="AL11" s="47">
        <v>0</v>
      </c>
      <c r="AM11" s="47">
        <v>0</v>
      </c>
      <c r="AN11" s="28">
        <f t="shared" si="4"/>
        <v>0</v>
      </c>
      <c r="AO11" s="28">
        <f t="shared" si="5"/>
        <v>0</v>
      </c>
      <c r="AP11" s="28">
        <f t="shared" si="6"/>
        <v>0</v>
      </c>
      <c r="AQ11" s="28">
        <f t="shared" si="7"/>
        <v>0</v>
      </c>
      <c r="AR11" s="28">
        <f t="shared" si="8"/>
        <v>0</v>
      </c>
      <c r="AS11" s="28">
        <f t="shared" si="9"/>
        <v>0</v>
      </c>
      <c r="AT11" s="28">
        <f t="shared" si="10"/>
        <v>0</v>
      </c>
      <c r="AU11" s="28">
        <f t="shared" si="11"/>
        <v>0</v>
      </c>
      <c r="AV11" s="28">
        <f t="shared" si="12"/>
        <v>0</v>
      </c>
      <c r="AW11" s="28">
        <f t="shared" si="13"/>
        <v>0</v>
      </c>
      <c r="AX11" s="28">
        <f t="shared" si="14"/>
        <v>0</v>
      </c>
    </row>
    <row r="12" spans="1:50" x14ac:dyDescent="0.35">
      <c r="A12" s="25" t="s">
        <v>69</v>
      </c>
      <c r="B12" s="25" t="s">
        <v>70</v>
      </c>
      <c r="C12" s="25" t="s">
        <v>77</v>
      </c>
      <c r="D12" s="25" t="s">
        <v>78</v>
      </c>
      <c r="E12" s="80">
        <v>2</v>
      </c>
      <c r="F12" s="32">
        <f t="shared" si="0"/>
        <v>173.83995973829894</v>
      </c>
      <c r="G12" s="34">
        <f t="shared" si="1"/>
        <v>22.36537493709109</v>
      </c>
      <c r="H12" s="28">
        <f t="shared" si="2"/>
        <v>77.262204328132867</v>
      </c>
      <c r="I12" s="28">
        <f t="shared" si="3"/>
        <v>74.212380473074987</v>
      </c>
      <c r="J12" s="49">
        <v>2.541519879214897</v>
      </c>
      <c r="K12" s="47">
        <v>2.0332159033719175</v>
      </c>
      <c r="L12" s="47">
        <v>9.6577755410166084</v>
      </c>
      <c r="M12" s="47">
        <v>8.13286361348767</v>
      </c>
      <c r="N12" s="47">
        <v>0</v>
      </c>
      <c r="O12" s="47">
        <v>0</v>
      </c>
      <c r="P12" s="47">
        <v>0</v>
      </c>
      <c r="Q12" s="47">
        <v>0</v>
      </c>
      <c r="R12" s="47">
        <v>0</v>
      </c>
      <c r="S12" s="48">
        <v>0</v>
      </c>
      <c r="T12" s="49">
        <v>10.166079516859588</v>
      </c>
      <c r="U12" s="47">
        <v>8.6411675893306494</v>
      </c>
      <c r="V12" s="47">
        <v>31.514846502264721</v>
      </c>
      <c r="W12" s="47">
        <v>26.940110719677907</v>
      </c>
      <c r="X12" s="47">
        <v>0</v>
      </c>
      <c r="Y12" s="47">
        <v>0</v>
      </c>
      <c r="Z12" s="47">
        <v>0</v>
      </c>
      <c r="AA12" s="47">
        <v>0</v>
      </c>
      <c r="AB12" s="47">
        <v>0</v>
      </c>
      <c r="AC12" s="48">
        <v>0</v>
      </c>
      <c r="AD12" s="55">
        <v>4.5747357825868145</v>
      </c>
      <c r="AE12" s="47">
        <v>4.066431806743835</v>
      </c>
      <c r="AF12" s="47">
        <v>34.564670357322598</v>
      </c>
      <c r="AG12" s="47">
        <v>31.00654252642174</v>
      </c>
      <c r="AH12" s="47">
        <v>0</v>
      </c>
      <c r="AI12" s="47">
        <v>0</v>
      </c>
      <c r="AJ12" s="47">
        <v>0</v>
      </c>
      <c r="AK12" s="47">
        <v>0</v>
      </c>
      <c r="AL12" s="47">
        <v>0</v>
      </c>
      <c r="AM12" s="47">
        <v>0</v>
      </c>
      <c r="AN12" s="28">
        <f t="shared" si="4"/>
        <v>17.282335178661299</v>
      </c>
      <c r="AO12" s="28">
        <f t="shared" si="5"/>
        <v>14.740815299446403</v>
      </c>
      <c r="AP12" s="28">
        <f t="shared" si="6"/>
        <v>75.737292400603934</v>
      </c>
      <c r="AQ12" s="28">
        <f t="shared" si="7"/>
        <v>66.079516859587315</v>
      </c>
      <c r="AR12" s="28">
        <f t="shared" si="8"/>
        <v>0</v>
      </c>
      <c r="AS12" s="28">
        <f t="shared" si="9"/>
        <v>0</v>
      </c>
      <c r="AT12" s="28">
        <f t="shared" si="10"/>
        <v>0</v>
      </c>
      <c r="AU12" s="28">
        <f t="shared" si="11"/>
        <v>0</v>
      </c>
      <c r="AV12" s="28">
        <f t="shared" si="12"/>
        <v>0</v>
      </c>
      <c r="AW12" s="28">
        <f t="shared" si="13"/>
        <v>0</v>
      </c>
      <c r="AX12" s="28">
        <f t="shared" si="14"/>
        <v>173.83995973829894</v>
      </c>
    </row>
    <row r="13" spans="1:50" x14ac:dyDescent="0.35">
      <c r="A13" s="25" t="s">
        <v>69</v>
      </c>
      <c r="B13" s="25" t="s">
        <v>70</v>
      </c>
      <c r="C13" s="25" t="s">
        <v>79</v>
      </c>
      <c r="D13" s="25" t="s">
        <v>80</v>
      </c>
      <c r="E13" s="80">
        <v>2</v>
      </c>
      <c r="F13" s="32">
        <f t="shared" si="0"/>
        <v>225.68696527428284</v>
      </c>
      <c r="G13" s="34">
        <f t="shared" si="1"/>
        <v>29.481630598892803</v>
      </c>
      <c r="H13" s="28">
        <f t="shared" si="2"/>
        <v>100.64418721690991</v>
      </c>
      <c r="I13" s="28">
        <f t="shared" si="3"/>
        <v>95.561147458480121</v>
      </c>
      <c r="J13" s="49">
        <v>3.5581278309008555</v>
      </c>
      <c r="K13" s="47">
        <v>2.541519879214897</v>
      </c>
      <c r="L13" s="47">
        <v>12.707599396074484</v>
      </c>
      <c r="M13" s="47">
        <v>10.674383492702567</v>
      </c>
      <c r="N13" s="47">
        <v>0</v>
      </c>
      <c r="O13" s="47">
        <v>0</v>
      </c>
      <c r="P13" s="47">
        <v>0</v>
      </c>
      <c r="Q13" s="47">
        <v>0</v>
      </c>
      <c r="R13" s="47">
        <v>0</v>
      </c>
      <c r="S13" s="48">
        <v>0</v>
      </c>
      <c r="T13" s="49">
        <v>13.215903371917463</v>
      </c>
      <c r="U13" s="47">
        <v>11.182687468545545</v>
      </c>
      <c r="V13" s="47">
        <v>41.172622043281329</v>
      </c>
      <c r="W13" s="47">
        <v>35.072974333165575</v>
      </c>
      <c r="X13" s="47">
        <v>0</v>
      </c>
      <c r="Y13" s="47">
        <v>0</v>
      </c>
      <c r="Z13" s="47">
        <v>0</v>
      </c>
      <c r="AA13" s="47">
        <v>0</v>
      </c>
      <c r="AB13" s="47">
        <v>0</v>
      </c>
      <c r="AC13" s="48">
        <v>0</v>
      </c>
      <c r="AD13" s="55">
        <v>6.099647710115752</v>
      </c>
      <c r="AE13" s="47">
        <v>5.0830397584297939</v>
      </c>
      <c r="AF13" s="47">
        <v>44.222445898339203</v>
      </c>
      <c r="AG13" s="47">
        <v>40.156014091595367</v>
      </c>
      <c r="AH13" s="47">
        <v>0</v>
      </c>
      <c r="AI13" s="47">
        <v>0</v>
      </c>
      <c r="AJ13" s="47">
        <v>0</v>
      </c>
      <c r="AK13" s="47">
        <v>0</v>
      </c>
      <c r="AL13" s="47">
        <v>0</v>
      </c>
      <c r="AM13" s="47">
        <v>0</v>
      </c>
      <c r="AN13" s="28">
        <f t="shared" si="4"/>
        <v>22.873678912934068</v>
      </c>
      <c r="AO13" s="28">
        <f t="shared" si="5"/>
        <v>18.807247106190236</v>
      </c>
      <c r="AP13" s="28">
        <f t="shared" si="6"/>
        <v>98.10266733769501</v>
      </c>
      <c r="AQ13" s="28">
        <f t="shared" si="7"/>
        <v>85.903371917463517</v>
      </c>
      <c r="AR13" s="28">
        <f t="shared" si="8"/>
        <v>0</v>
      </c>
      <c r="AS13" s="28">
        <f t="shared" si="9"/>
        <v>0</v>
      </c>
      <c r="AT13" s="28">
        <f t="shared" si="10"/>
        <v>0</v>
      </c>
      <c r="AU13" s="28">
        <f t="shared" si="11"/>
        <v>0</v>
      </c>
      <c r="AV13" s="28">
        <f t="shared" si="12"/>
        <v>0</v>
      </c>
      <c r="AW13" s="28">
        <f t="shared" si="13"/>
        <v>0</v>
      </c>
      <c r="AX13" s="28">
        <f t="shared" si="14"/>
        <v>225.68696527428284</v>
      </c>
    </row>
    <row r="14" spans="1:50" x14ac:dyDescent="0.35">
      <c r="A14" s="25" t="s">
        <v>69</v>
      </c>
      <c r="B14" s="25" t="s">
        <v>70</v>
      </c>
      <c r="C14" s="25" t="s">
        <v>81</v>
      </c>
      <c r="D14" s="25" t="s">
        <v>82</v>
      </c>
      <c r="E14" s="80">
        <v>3</v>
      </c>
      <c r="F14" s="32">
        <f t="shared" si="0"/>
        <v>28.465022647206847</v>
      </c>
      <c r="G14" s="34">
        <f t="shared" si="1"/>
        <v>4.0664318067438341</v>
      </c>
      <c r="H14" s="28">
        <f t="shared" si="2"/>
        <v>12.707599396074485</v>
      </c>
      <c r="I14" s="28">
        <f t="shared" si="3"/>
        <v>11.690991444388526</v>
      </c>
      <c r="J14" s="49">
        <v>0.50830397584297937</v>
      </c>
      <c r="K14" s="47">
        <v>0.50830397584297937</v>
      </c>
      <c r="L14" s="47">
        <v>1.524911927528938</v>
      </c>
      <c r="M14" s="47">
        <v>1.524911927528938</v>
      </c>
      <c r="N14" s="47">
        <v>0</v>
      </c>
      <c r="O14" s="47">
        <v>0</v>
      </c>
      <c r="P14" s="47">
        <v>0</v>
      </c>
      <c r="Q14" s="47">
        <v>0</v>
      </c>
      <c r="R14" s="47">
        <v>0</v>
      </c>
      <c r="S14" s="48">
        <v>0</v>
      </c>
      <c r="T14" s="49">
        <v>1.524911927528938</v>
      </c>
      <c r="U14" s="47">
        <v>1.524911927528938</v>
      </c>
      <c r="V14" s="47">
        <v>5.0830397584297939</v>
      </c>
      <c r="W14" s="47">
        <v>4.5747357825868145</v>
      </c>
      <c r="X14" s="47">
        <v>0</v>
      </c>
      <c r="Y14" s="47">
        <v>0</v>
      </c>
      <c r="Z14" s="47">
        <v>0</v>
      </c>
      <c r="AA14" s="47">
        <v>0</v>
      </c>
      <c r="AB14" s="47">
        <v>0</v>
      </c>
      <c r="AC14" s="48">
        <v>0</v>
      </c>
      <c r="AD14" s="55">
        <v>0.50830397584297937</v>
      </c>
      <c r="AE14" s="47">
        <v>0.50830397584297937</v>
      </c>
      <c r="AF14" s="47">
        <v>5.5913437342727725</v>
      </c>
      <c r="AG14" s="47">
        <v>5.0830397584297939</v>
      </c>
      <c r="AH14" s="47">
        <v>0</v>
      </c>
      <c r="AI14" s="47">
        <v>0</v>
      </c>
      <c r="AJ14" s="47">
        <v>0</v>
      </c>
      <c r="AK14" s="47">
        <v>0</v>
      </c>
      <c r="AL14" s="47">
        <v>0</v>
      </c>
      <c r="AM14" s="47">
        <v>0</v>
      </c>
      <c r="AN14" s="28">
        <f t="shared" si="4"/>
        <v>2.541519879214897</v>
      </c>
      <c r="AO14" s="28">
        <f t="shared" si="5"/>
        <v>2.541519879214897</v>
      </c>
      <c r="AP14" s="28">
        <f t="shared" si="6"/>
        <v>12.199295420231504</v>
      </c>
      <c r="AQ14" s="28">
        <f t="shared" si="7"/>
        <v>11.182687468545545</v>
      </c>
      <c r="AR14" s="28">
        <f t="shared" si="8"/>
        <v>0</v>
      </c>
      <c r="AS14" s="28">
        <f t="shared" si="9"/>
        <v>0</v>
      </c>
      <c r="AT14" s="28">
        <f t="shared" si="10"/>
        <v>0</v>
      </c>
      <c r="AU14" s="28">
        <f t="shared" si="11"/>
        <v>0</v>
      </c>
      <c r="AV14" s="28">
        <f t="shared" si="12"/>
        <v>0</v>
      </c>
      <c r="AW14" s="28">
        <f t="shared" si="13"/>
        <v>0</v>
      </c>
      <c r="AX14" s="28">
        <f t="shared" si="14"/>
        <v>28.465022647206844</v>
      </c>
    </row>
    <row r="15" spans="1:50" x14ac:dyDescent="0.35">
      <c r="A15" s="25" t="s">
        <v>69</v>
      </c>
      <c r="B15" s="25" t="s">
        <v>70</v>
      </c>
      <c r="C15" s="25" t="s">
        <v>83</v>
      </c>
      <c r="D15" s="25" t="s">
        <v>84</v>
      </c>
      <c r="E15" s="80">
        <v>4</v>
      </c>
      <c r="F15" s="32">
        <f t="shared" si="0"/>
        <v>949.00352289884256</v>
      </c>
      <c r="G15" s="34">
        <f t="shared" si="1"/>
        <v>123.51786612984398</v>
      </c>
      <c r="H15" s="28">
        <f t="shared" si="2"/>
        <v>422.40060392551584</v>
      </c>
      <c r="I15" s="28">
        <f t="shared" si="3"/>
        <v>403.08505284348269</v>
      </c>
      <c r="J15" s="49">
        <v>14.232511323603422</v>
      </c>
      <c r="K15" s="47">
        <v>11.182687468545545</v>
      </c>
      <c r="L15" s="47">
        <v>52.863613487669852</v>
      </c>
      <c r="M15" s="47">
        <v>45.239053850025165</v>
      </c>
      <c r="N15" s="47">
        <v>0</v>
      </c>
      <c r="O15" s="47">
        <v>0</v>
      </c>
      <c r="P15" s="47">
        <v>0</v>
      </c>
      <c r="Q15" s="47">
        <v>0</v>
      </c>
      <c r="R15" s="47">
        <v>0</v>
      </c>
      <c r="S15" s="48">
        <v>0</v>
      </c>
      <c r="T15" s="49">
        <v>55.913437342727732</v>
      </c>
      <c r="U15" s="47">
        <v>46.255661801711121</v>
      </c>
      <c r="V15" s="47">
        <v>172.82335178661299</v>
      </c>
      <c r="W15" s="47">
        <v>147.40815299446402</v>
      </c>
      <c r="X15" s="47">
        <v>0</v>
      </c>
      <c r="Y15" s="47">
        <v>0</v>
      </c>
      <c r="Z15" s="47">
        <v>0</v>
      </c>
      <c r="AA15" s="47">
        <v>0</v>
      </c>
      <c r="AB15" s="47">
        <v>0</v>
      </c>
      <c r="AC15" s="48">
        <v>0</v>
      </c>
      <c r="AD15" s="55">
        <v>24.906894816305989</v>
      </c>
      <c r="AE15" s="47">
        <v>22.36537493709109</v>
      </c>
      <c r="AF15" s="47">
        <v>186.54755913437344</v>
      </c>
      <c r="AG15" s="47">
        <v>169.26522395571214</v>
      </c>
      <c r="AH15" s="47">
        <v>0</v>
      </c>
      <c r="AI15" s="47">
        <v>0</v>
      </c>
      <c r="AJ15" s="47">
        <v>0</v>
      </c>
      <c r="AK15" s="47">
        <v>0</v>
      </c>
      <c r="AL15" s="47">
        <v>0</v>
      </c>
      <c r="AM15" s="47">
        <v>0</v>
      </c>
      <c r="AN15" s="28">
        <f t="shared" si="4"/>
        <v>95.052843482637144</v>
      </c>
      <c r="AO15" s="28">
        <f t="shared" si="5"/>
        <v>79.803724207347756</v>
      </c>
      <c r="AP15" s="28">
        <f t="shared" si="6"/>
        <v>412.23452440865628</v>
      </c>
      <c r="AQ15" s="28">
        <f t="shared" si="7"/>
        <v>361.91243080020132</v>
      </c>
      <c r="AR15" s="28">
        <f t="shared" si="8"/>
        <v>0</v>
      </c>
      <c r="AS15" s="28">
        <f t="shared" si="9"/>
        <v>0</v>
      </c>
      <c r="AT15" s="28">
        <f t="shared" si="10"/>
        <v>0</v>
      </c>
      <c r="AU15" s="28">
        <f t="shared" si="11"/>
        <v>0</v>
      </c>
      <c r="AV15" s="28">
        <f t="shared" si="12"/>
        <v>0</v>
      </c>
      <c r="AW15" s="28">
        <f t="shared" si="13"/>
        <v>0</v>
      </c>
      <c r="AX15" s="28">
        <f t="shared" si="14"/>
        <v>949.00352289884245</v>
      </c>
    </row>
    <row r="16" spans="1:50" x14ac:dyDescent="0.35">
      <c r="A16" s="25" t="s">
        <v>69</v>
      </c>
      <c r="B16" s="25" t="s">
        <v>70</v>
      </c>
      <c r="C16" s="25" t="s">
        <v>85</v>
      </c>
      <c r="D16" s="25" t="s">
        <v>86</v>
      </c>
      <c r="E16" s="80">
        <v>4</v>
      </c>
      <c r="F16" s="32">
        <f t="shared" si="0"/>
        <v>87.42828384499245</v>
      </c>
      <c r="G16" s="34">
        <f t="shared" si="1"/>
        <v>11.690991444388526</v>
      </c>
      <c r="H16" s="28">
        <f t="shared" si="2"/>
        <v>38.631102164066434</v>
      </c>
      <c r="I16" s="28">
        <f t="shared" si="3"/>
        <v>37.106190236537493</v>
      </c>
      <c r="J16" s="49">
        <v>1.524911927528938</v>
      </c>
      <c r="K16" s="47">
        <v>1.0166079516859587</v>
      </c>
      <c r="L16" s="47">
        <v>5.0830397584297939</v>
      </c>
      <c r="M16" s="47">
        <v>4.066431806743835</v>
      </c>
      <c r="N16" s="47">
        <v>0</v>
      </c>
      <c r="O16" s="47">
        <v>0</v>
      </c>
      <c r="P16" s="47">
        <v>0</v>
      </c>
      <c r="Q16" s="47">
        <v>0</v>
      </c>
      <c r="R16" s="47">
        <v>0</v>
      </c>
      <c r="S16" s="48">
        <v>0</v>
      </c>
      <c r="T16" s="49">
        <v>5.0830397584297939</v>
      </c>
      <c r="U16" s="47">
        <v>4.066431806743835</v>
      </c>
      <c r="V16" s="47">
        <v>15.75742325113236</v>
      </c>
      <c r="W16" s="47">
        <v>13.724207347760442</v>
      </c>
      <c r="X16" s="47">
        <v>0</v>
      </c>
      <c r="Y16" s="47">
        <v>0</v>
      </c>
      <c r="Z16" s="47">
        <v>0</v>
      </c>
      <c r="AA16" s="47">
        <v>0</v>
      </c>
      <c r="AB16" s="47">
        <v>0</v>
      </c>
      <c r="AC16" s="48">
        <v>0</v>
      </c>
      <c r="AD16" s="55">
        <v>2.0332159033719175</v>
      </c>
      <c r="AE16" s="47">
        <v>2.0332159033719175</v>
      </c>
      <c r="AF16" s="47">
        <v>17.282335178661299</v>
      </c>
      <c r="AG16" s="47">
        <v>15.75742325113236</v>
      </c>
      <c r="AH16" s="47">
        <v>0</v>
      </c>
      <c r="AI16" s="47">
        <v>0</v>
      </c>
      <c r="AJ16" s="47">
        <v>0</v>
      </c>
      <c r="AK16" s="47">
        <v>0</v>
      </c>
      <c r="AL16" s="47">
        <v>0</v>
      </c>
      <c r="AM16" s="47">
        <v>0</v>
      </c>
      <c r="AN16" s="28">
        <f t="shared" si="4"/>
        <v>8.6411675893306494</v>
      </c>
      <c r="AO16" s="28">
        <f t="shared" si="5"/>
        <v>7.116255661801711</v>
      </c>
      <c r="AP16" s="28">
        <f t="shared" si="6"/>
        <v>38.122798188223456</v>
      </c>
      <c r="AQ16" s="28">
        <f t="shared" si="7"/>
        <v>33.548062405636635</v>
      </c>
      <c r="AR16" s="28">
        <f t="shared" si="8"/>
        <v>0</v>
      </c>
      <c r="AS16" s="28">
        <f t="shared" si="9"/>
        <v>0</v>
      </c>
      <c r="AT16" s="28">
        <f t="shared" si="10"/>
        <v>0</v>
      </c>
      <c r="AU16" s="28">
        <f t="shared" si="11"/>
        <v>0</v>
      </c>
      <c r="AV16" s="28">
        <f t="shared" si="12"/>
        <v>0</v>
      </c>
      <c r="AW16" s="28">
        <f t="shared" si="13"/>
        <v>0</v>
      </c>
      <c r="AX16" s="28">
        <f t="shared" si="14"/>
        <v>87.42828384499245</v>
      </c>
    </row>
    <row r="17" spans="1:50" x14ac:dyDescent="0.35">
      <c r="A17" s="25" t="s">
        <v>69</v>
      </c>
      <c r="B17" s="25" t="s">
        <v>70</v>
      </c>
      <c r="C17" s="25" t="s">
        <v>87</v>
      </c>
      <c r="D17" s="25" t="s">
        <v>88</v>
      </c>
      <c r="E17" s="80">
        <v>4</v>
      </c>
      <c r="F17" s="32">
        <f t="shared" si="0"/>
        <v>87.42828384499245</v>
      </c>
      <c r="G17" s="34">
        <f t="shared" si="1"/>
        <v>11.690991444388526</v>
      </c>
      <c r="H17" s="28">
        <f t="shared" si="2"/>
        <v>38.631102164066434</v>
      </c>
      <c r="I17" s="28">
        <f t="shared" si="3"/>
        <v>37.106190236537493</v>
      </c>
      <c r="J17" s="49">
        <v>1.524911927528938</v>
      </c>
      <c r="K17" s="47">
        <v>1.0166079516859587</v>
      </c>
      <c r="L17" s="47">
        <v>5.0830397584297939</v>
      </c>
      <c r="M17" s="47">
        <v>4.066431806743835</v>
      </c>
      <c r="N17" s="47">
        <v>0</v>
      </c>
      <c r="O17" s="47">
        <v>0</v>
      </c>
      <c r="P17" s="47">
        <v>0</v>
      </c>
      <c r="Q17" s="47">
        <v>0</v>
      </c>
      <c r="R17" s="47">
        <v>0</v>
      </c>
      <c r="S17" s="48">
        <v>0</v>
      </c>
      <c r="T17" s="49">
        <v>5.0830397584297939</v>
      </c>
      <c r="U17" s="47">
        <v>4.066431806743835</v>
      </c>
      <c r="V17" s="47">
        <v>15.75742325113236</v>
      </c>
      <c r="W17" s="47">
        <v>13.724207347760442</v>
      </c>
      <c r="X17" s="47">
        <v>0</v>
      </c>
      <c r="Y17" s="47">
        <v>0</v>
      </c>
      <c r="Z17" s="47">
        <v>0</v>
      </c>
      <c r="AA17" s="47">
        <v>0</v>
      </c>
      <c r="AB17" s="47">
        <v>0</v>
      </c>
      <c r="AC17" s="48">
        <v>0</v>
      </c>
      <c r="AD17" s="55">
        <v>2.0332159033719175</v>
      </c>
      <c r="AE17" s="47">
        <v>2.0332159033719175</v>
      </c>
      <c r="AF17" s="47">
        <v>17.282335178661299</v>
      </c>
      <c r="AG17" s="47">
        <v>15.75742325113236</v>
      </c>
      <c r="AH17" s="47">
        <v>0</v>
      </c>
      <c r="AI17" s="47">
        <v>0</v>
      </c>
      <c r="AJ17" s="47">
        <v>0</v>
      </c>
      <c r="AK17" s="47">
        <v>0</v>
      </c>
      <c r="AL17" s="47">
        <v>0</v>
      </c>
      <c r="AM17" s="47">
        <v>0</v>
      </c>
      <c r="AN17" s="28">
        <f t="shared" si="4"/>
        <v>8.6411675893306494</v>
      </c>
      <c r="AO17" s="28">
        <f t="shared" si="5"/>
        <v>7.116255661801711</v>
      </c>
      <c r="AP17" s="28">
        <f t="shared" si="6"/>
        <v>38.122798188223456</v>
      </c>
      <c r="AQ17" s="28">
        <f t="shared" si="7"/>
        <v>33.548062405636635</v>
      </c>
      <c r="AR17" s="28">
        <f t="shared" si="8"/>
        <v>0</v>
      </c>
      <c r="AS17" s="28">
        <f t="shared" si="9"/>
        <v>0</v>
      </c>
      <c r="AT17" s="28">
        <f t="shared" si="10"/>
        <v>0</v>
      </c>
      <c r="AU17" s="28">
        <f t="shared" si="11"/>
        <v>0</v>
      </c>
      <c r="AV17" s="28">
        <f t="shared" si="12"/>
        <v>0</v>
      </c>
      <c r="AW17" s="28">
        <f t="shared" si="13"/>
        <v>0</v>
      </c>
      <c r="AX17" s="28">
        <f t="shared" si="14"/>
        <v>87.42828384499245</v>
      </c>
    </row>
    <row r="18" spans="1:50" x14ac:dyDescent="0.35">
      <c r="A18" s="25" t="s">
        <v>69</v>
      </c>
      <c r="B18" s="25" t="s">
        <v>70</v>
      </c>
      <c r="C18" s="25" t="s">
        <v>89</v>
      </c>
      <c r="D18" s="25" t="s">
        <v>90</v>
      </c>
      <c r="E18" s="80">
        <v>4</v>
      </c>
      <c r="F18" s="32">
        <f t="shared" si="0"/>
        <v>4073.0397584297939</v>
      </c>
      <c r="G18" s="34">
        <f t="shared" si="1"/>
        <v>531.6859587317565</v>
      </c>
      <c r="H18" s="28">
        <f t="shared" si="2"/>
        <v>1812.1036738802213</v>
      </c>
      <c r="I18" s="28">
        <f t="shared" si="3"/>
        <v>1729.2501258178158</v>
      </c>
      <c r="J18" s="49">
        <v>60.488173125314546</v>
      </c>
      <c r="K18" s="47">
        <v>48.797181680926016</v>
      </c>
      <c r="L18" s="47">
        <v>227.2118772018118</v>
      </c>
      <c r="M18" s="47">
        <v>195.18872672370406</v>
      </c>
      <c r="N18" s="47">
        <v>0</v>
      </c>
      <c r="O18" s="47">
        <v>0</v>
      </c>
      <c r="P18" s="47">
        <v>0</v>
      </c>
      <c r="Q18" s="47">
        <v>0</v>
      </c>
      <c r="R18" s="47">
        <v>0</v>
      </c>
      <c r="S18" s="48">
        <v>0</v>
      </c>
      <c r="T18" s="49">
        <v>239.91947659788624</v>
      </c>
      <c r="U18" s="47">
        <v>198.74685455460491</v>
      </c>
      <c r="V18" s="47">
        <v>741.10719677906388</v>
      </c>
      <c r="W18" s="47">
        <v>632.33014594866631</v>
      </c>
      <c r="X18" s="47">
        <v>0</v>
      </c>
      <c r="Y18" s="47">
        <v>0</v>
      </c>
      <c r="Z18" s="47">
        <v>0</v>
      </c>
      <c r="AA18" s="47">
        <v>0</v>
      </c>
      <c r="AB18" s="47">
        <v>0</v>
      </c>
      <c r="AC18" s="48">
        <v>0</v>
      </c>
      <c r="AD18" s="55">
        <v>106.2355309511827</v>
      </c>
      <c r="AE18" s="47">
        <v>96.069451434323099</v>
      </c>
      <c r="AF18" s="47">
        <v>801.08706592853548</v>
      </c>
      <c r="AG18" s="47">
        <v>725.85807750377455</v>
      </c>
      <c r="AH18" s="47">
        <v>0</v>
      </c>
      <c r="AI18" s="47">
        <v>0</v>
      </c>
      <c r="AJ18" s="47">
        <v>0</v>
      </c>
      <c r="AK18" s="47">
        <v>0</v>
      </c>
      <c r="AL18" s="47">
        <v>0</v>
      </c>
      <c r="AM18" s="47">
        <v>0</v>
      </c>
      <c r="AN18" s="28">
        <f t="shared" si="4"/>
        <v>406.64318067438347</v>
      </c>
      <c r="AO18" s="28">
        <f t="shared" si="5"/>
        <v>343.61348766985407</v>
      </c>
      <c r="AP18" s="28">
        <f t="shared" si="6"/>
        <v>1769.4061399094112</v>
      </c>
      <c r="AQ18" s="28">
        <f t="shared" si="7"/>
        <v>1553.3769501761449</v>
      </c>
      <c r="AR18" s="28">
        <f t="shared" si="8"/>
        <v>0</v>
      </c>
      <c r="AS18" s="28">
        <f t="shared" si="9"/>
        <v>0</v>
      </c>
      <c r="AT18" s="28">
        <f t="shared" si="10"/>
        <v>0</v>
      </c>
      <c r="AU18" s="28">
        <f t="shared" si="11"/>
        <v>0</v>
      </c>
      <c r="AV18" s="28">
        <f t="shared" si="12"/>
        <v>0</v>
      </c>
      <c r="AW18" s="28">
        <f t="shared" si="13"/>
        <v>0</v>
      </c>
      <c r="AX18" s="28">
        <f t="shared" si="14"/>
        <v>4073.0397584297939</v>
      </c>
    </row>
    <row r="19" spans="1:50" x14ac:dyDescent="0.35">
      <c r="A19" s="25" t="s">
        <v>69</v>
      </c>
      <c r="B19" s="25" t="s">
        <v>70</v>
      </c>
      <c r="C19" s="25" t="s">
        <v>91</v>
      </c>
      <c r="D19" s="25" t="s">
        <v>92</v>
      </c>
      <c r="E19" s="80">
        <v>4</v>
      </c>
      <c r="F19" s="32">
        <f t="shared" si="0"/>
        <v>1745.5158530447911</v>
      </c>
      <c r="G19" s="34">
        <f t="shared" si="1"/>
        <v>228.22848515349773</v>
      </c>
      <c r="H19" s="28">
        <f t="shared" si="2"/>
        <v>776.68847508807244</v>
      </c>
      <c r="I19" s="28">
        <f t="shared" si="3"/>
        <v>740.59889280322091</v>
      </c>
      <c r="J19" s="49">
        <v>25.923502767991948</v>
      </c>
      <c r="K19" s="47">
        <v>20.840463009562157</v>
      </c>
      <c r="L19" s="47">
        <v>97.594363361852032</v>
      </c>
      <c r="M19" s="47">
        <v>83.870156014091592</v>
      </c>
      <c r="N19" s="47">
        <v>0</v>
      </c>
      <c r="O19" s="47">
        <v>0</v>
      </c>
      <c r="P19" s="47">
        <v>0</v>
      </c>
      <c r="Q19" s="47">
        <v>0</v>
      </c>
      <c r="R19" s="47">
        <v>0</v>
      </c>
      <c r="S19" s="48">
        <v>0</v>
      </c>
      <c r="T19" s="49">
        <v>102.67740312028182</v>
      </c>
      <c r="U19" s="47">
        <v>85.395067941620539</v>
      </c>
      <c r="V19" s="47">
        <v>317.68998490186209</v>
      </c>
      <c r="W19" s="47">
        <v>270.92601912430797</v>
      </c>
      <c r="X19" s="47">
        <v>0</v>
      </c>
      <c r="Y19" s="47">
        <v>0</v>
      </c>
      <c r="Z19" s="47">
        <v>0</v>
      </c>
      <c r="AA19" s="47">
        <v>0</v>
      </c>
      <c r="AB19" s="47">
        <v>0</v>
      </c>
      <c r="AC19" s="48">
        <v>0</v>
      </c>
      <c r="AD19" s="55">
        <v>45.239053850025165</v>
      </c>
      <c r="AE19" s="47">
        <v>41.172622043281329</v>
      </c>
      <c r="AF19" s="47">
        <v>343.10518369401103</v>
      </c>
      <c r="AG19" s="47">
        <v>311.08203321590338</v>
      </c>
      <c r="AH19" s="47">
        <v>0</v>
      </c>
      <c r="AI19" s="47">
        <v>0</v>
      </c>
      <c r="AJ19" s="47">
        <v>0</v>
      </c>
      <c r="AK19" s="47">
        <v>0</v>
      </c>
      <c r="AL19" s="47">
        <v>0</v>
      </c>
      <c r="AM19" s="47">
        <v>0</v>
      </c>
      <c r="AN19" s="28">
        <f t="shared" si="4"/>
        <v>173.83995973829892</v>
      </c>
      <c r="AO19" s="28">
        <f t="shared" si="5"/>
        <v>147.40815299446402</v>
      </c>
      <c r="AP19" s="28">
        <f t="shared" si="6"/>
        <v>758.38953195772524</v>
      </c>
      <c r="AQ19" s="28">
        <f t="shared" si="7"/>
        <v>665.87820835430296</v>
      </c>
      <c r="AR19" s="28">
        <f t="shared" si="8"/>
        <v>0</v>
      </c>
      <c r="AS19" s="28">
        <f t="shared" si="9"/>
        <v>0</v>
      </c>
      <c r="AT19" s="28">
        <f t="shared" si="10"/>
        <v>0</v>
      </c>
      <c r="AU19" s="28">
        <f t="shared" si="11"/>
        <v>0</v>
      </c>
      <c r="AV19" s="28">
        <f t="shared" si="12"/>
        <v>0</v>
      </c>
      <c r="AW19" s="28">
        <f t="shared" si="13"/>
        <v>0</v>
      </c>
      <c r="AX19" s="28">
        <f t="shared" si="14"/>
        <v>1745.5158530447911</v>
      </c>
    </row>
    <row r="20" spans="1:50" x14ac:dyDescent="0.35">
      <c r="A20" s="25" t="s">
        <v>69</v>
      </c>
      <c r="B20" s="25" t="s">
        <v>70</v>
      </c>
      <c r="C20" s="25" t="s">
        <v>93</v>
      </c>
      <c r="D20" s="25" t="s">
        <v>94</v>
      </c>
      <c r="E20" s="80">
        <v>3</v>
      </c>
      <c r="F20" s="32">
        <f t="shared" si="0"/>
        <v>108.7770508303976</v>
      </c>
      <c r="G20" s="34">
        <f t="shared" si="1"/>
        <v>14.232511323603422</v>
      </c>
      <c r="H20" s="28">
        <f t="shared" si="2"/>
        <v>48.288877705083046</v>
      </c>
      <c r="I20" s="28">
        <f t="shared" si="3"/>
        <v>46.255661801711128</v>
      </c>
      <c r="J20" s="49">
        <v>1.524911927528938</v>
      </c>
      <c r="K20" s="47">
        <v>1.524911927528938</v>
      </c>
      <c r="L20" s="47">
        <v>6.099647710115752</v>
      </c>
      <c r="M20" s="47">
        <v>5.0830397584297939</v>
      </c>
      <c r="N20" s="47">
        <v>0</v>
      </c>
      <c r="O20" s="47">
        <v>0</v>
      </c>
      <c r="P20" s="47">
        <v>0</v>
      </c>
      <c r="Q20" s="47">
        <v>0</v>
      </c>
      <c r="R20" s="47">
        <v>0</v>
      </c>
      <c r="S20" s="48">
        <v>0</v>
      </c>
      <c r="T20" s="49">
        <v>6.6079516859587315</v>
      </c>
      <c r="U20" s="47">
        <v>5.0830397584297939</v>
      </c>
      <c r="V20" s="47">
        <v>19.823855057876198</v>
      </c>
      <c r="W20" s="47">
        <v>16.774031202818321</v>
      </c>
      <c r="X20" s="47">
        <v>0</v>
      </c>
      <c r="Y20" s="47">
        <v>0</v>
      </c>
      <c r="Z20" s="47">
        <v>0</v>
      </c>
      <c r="AA20" s="47">
        <v>0</v>
      </c>
      <c r="AB20" s="47">
        <v>0</v>
      </c>
      <c r="AC20" s="48">
        <v>0</v>
      </c>
      <c r="AD20" s="55">
        <v>3.049823855057876</v>
      </c>
      <c r="AE20" s="47">
        <v>2.541519879214897</v>
      </c>
      <c r="AF20" s="47">
        <v>21.348766985405135</v>
      </c>
      <c r="AG20" s="47">
        <v>19.315551082033217</v>
      </c>
      <c r="AH20" s="47">
        <v>0</v>
      </c>
      <c r="AI20" s="47">
        <v>0</v>
      </c>
      <c r="AJ20" s="47">
        <v>0</v>
      </c>
      <c r="AK20" s="47">
        <v>0</v>
      </c>
      <c r="AL20" s="47">
        <v>0</v>
      </c>
      <c r="AM20" s="47">
        <v>0</v>
      </c>
      <c r="AN20" s="28">
        <f t="shared" si="4"/>
        <v>11.182687468545545</v>
      </c>
      <c r="AO20" s="28">
        <f t="shared" si="5"/>
        <v>9.1494715651736289</v>
      </c>
      <c r="AP20" s="28">
        <f t="shared" si="6"/>
        <v>47.272269753397083</v>
      </c>
      <c r="AQ20" s="28">
        <f t="shared" si="7"/>
        <v>41.172622043281336</v>
      </c>
      <c r="AR20" s="28">
        <f t="shared" si="8"/>
        <v>0</v>
      </c>
      <c r="AS20" s="28">
        <f t="shared" si="9"/>
        <v>0</v>
      </c>
      <c r="AT20" s="28">
        <f t="shared" si="10"/>
        <v>0</v>
      </c>
      <c r="AU20" s="28">
        <f t="shared" si="11"/>
        <v>0</v>
      </c>
      <c r="AV20" s="28">
        <f t="shared" si="12"/>
        <v>0</v>
      </c>
      <c r="AW20" s="28">
        <f t="shared" si="13"/>
        <v>0</v>
      </c>
      <c r="AX20" s="28">
        <f t="shared" si="14"/>
        <v>108.7770508303976</v>
      </c>
    </row>
    <row r="21" spans="1:50" x14ac:dyDescent="0.35">
      <c r="A21" s="25" t="s">
        <v>69</v>
      </c>
      <c r="B21" s="25" t="s">
        <v>70</v>
      </c>
      <c r="C21" s="25" t="s">
        <v>95</v>
      </c>
      <c r="D21" s="25" t="s">
        <v>96</v>
      </c>
      <c r="E21" s="80">
        <v>4</v>
      </c>
      <c r="F21" s="32">
        <f t="shared" si="0"/>
        <v>8726.0543532964257</v>
      </c>
      <c r="G21" s="34">
        <f t="shared" si="1"/>
        <v>1139.1092098641168</v>
      </c>
      <c r="H21" s="28">
        <f t="shared" si="2"/>
        <v>3882.9340714645195</v>
      </c>
      <c r="I21" s="28">
        <f t="shared" si="3"/>
        <v>3704.0110719677905</v>
      </c>
      <c r="J21" s="49">
        <v>129.10920986411676</v>
      </c>
      <c r="K21" s="47">
        <v>104.71061902365375</v>
      </c>
      <c r="L21" s="47">
        <v>486.95520885757429</v>
      </c>
      <c r="M21" s="47">
        <v>418.33417211877202</v>
      </c>
      <c r="N21" s="47">
        <v>0</v>
      </c>
      <c r="O21" s="47">
        <v>0</v>
      </c>
      <c r="P21" s="47">
        <v>0</v>
      </c>
      <c r="Q21" s="47">
        <v>0</v>
      </c>
      <c r="R21" s="47">
        <v>0</v>
      </c>
      <c r="S21" s="48">
        <v>0</v>
      </c>
      <c r="T21" s="49">
        <v>514.40362355309514</v>
      </c>
      <c r="U21" s="47">
        <v>425.95873175641668</v>
      </c>
      <c r="V21" s="47">
        <v>1587.9416205334676</v>
      </c>
      <c r="W21" s="47">
        <v>1354.63009562154</v>
      </c>
      <c r="X21" s="47">
        <v>0</v>
      </c>
      <c r="Y21" s="47">
        <v>0</v>
      </c>
      <c r="Z21" s="47">
        <v>0</v>
      </c>
      <c r="AA21" s="47">
        <v>0</v>
      </c>
      <c r="AB21" s="47">
        <v>0</v>
      </c>
      <c r="AC21" s="48">
        <v>0</v>
      </c>
      <c r="AD21" s="55">
        <v>227.2118772018118</v>
      </c>
      <c r="AE21" s="47">
        <v>205.35480624056365</v>
      </c>
      <c r="AF21" s="47">
        <v>1716.5425264217413</v>
      </c>
      <c r="AG21" s="47">
        <v>1554.9018621036739</v>
      </c>
      <c r="AH21" s="47">
        <v>0</v>
      </c>
      <c r="AI21" s="47">
        <v>0</v>
      </c>
      <c r="AJ21" s="47">
        <v>0</v>
      </c>
      <c r="AK21" s="47">
        <v>0</v>
      </c>
      <c r="AL21" s="47">
        <v>0</v>
      </c>
      <c r="AM21" s="47">
        <v>0</v>
      </c>
      <c r="AN21" s="28">
        <f t="shared" si="4"/>
        <v>870.72471061902377</v>
      </c>
      <c r="AO21" s="28">
        <f t="shared" si="5"/>
        <v>736.02415702063411</v>
      </c>
      <c r="AP21" s="28">
        <f t="shared" si="6"/>
        <v>3791.4393558127831</v>
      </c>
      <c r="AQ21" s="28">
        <f t="shared" si="7"/>
        <v>3327.8661298439861</v>
      </c>
      <c r="AR21" s="28">
        <f t="shared" si="8"/>
        <v>0</v>
      </c>
      <c r="AS21" s="28">
        <f t="shared" si="9"/>
        <v>0</v>
      </c>
      <c r="AT21" s="28">
        <f t="shared" si="10"/>
        <v>0</v>
      </c>
      <c r="AU21" s="28">
        <f t="shared" si="11"/>
        <v>0</v>
      </c>
      <c r="AV21" s="28">
        <f t="shared" si="12"/>
        <v>0</v>
      </c>
      <c r="AW21" s="28">
        <f t="shared" si="13"/>
        <v>0</v>
      </c>
      <c r="AX21" s="28">
        <f t="shared" si="14"/>
        <v>8726.0543532964275</v>
      </c>
    </row>
    <row r="22" spans="1:50" x14ac:dyDescent="0.35">
      <c r="A22" s="25" t="s">
        <v>69</v>
      </c>
      <c r="B22" s="25" t="s">
        <v>70</v>
      </c>
      <c r="C22" s="25" t="s">
        <v>97</v>
      </c>
      <c r="D22" s="25" t="s">
        <v>98</v>
      </c>
      <c r="E22" s="80">
        <v>4</v>
      </c>
      <c r="F22" s="32">
        <f t="shared" si="0"/>
        <v>872.75792652239568</v>
      </c>
      <c r="G22" s="34">
        <f t="shared" si="1"/>
        <v>113.86009058882738</v>
      </c>
      <c r="H22" s="28">
        <f t="shared" si="2"/>
        <v>388.34423754403628</v>
      </c>
      <c r="I22" s="28">
        <f t="shared" si="3"/>
        <v>370.553598389532</v>
      </c>
      <c r="J22" s="49">
        <v>12.707599396074484</v>
      </c>
      <c r="K22" s="47">
        <v>10.674383492702567</v>
      </c>
      <c r="L22" s="47">
        <v>48.797181680926016</v>
      </c>
      <c r="M22" s="47">
        <v>41.680926019124314</v>
      </c>
      <c r="N22" s="47">
        <v>0</v>
      </c>
      <c r="O22" s="47">
        <v>0</v>
      </c>
      <c r="P22" s="47">
        <v>0</v>
      </c>
      <c r="Q22" s="47">
        <v>0</v>
      </c>
      <c r="R22" s="47">
        <v>0</v>
      </c>
      <c r="S22" s="48">
        <v>0</v>
      </c>
      <c r="T22" s="49">
        <v>51.338701560140912</v>
      </c>
      <c r="U22" s="47">
        <v>42.697533970810269</v>
      </c>
      <c r="V22" s="47">
        <v>158.59084046300958</v>
      </c>
      <c r="W22" s="47">
        <v>135.7171615500755</v>
      </c>
      <c r="X22" s="47">
        <v>0</v>
      </c>
      <c r="Y22" s="47">
        <v>0</v>
      </c>
      <c r="Z22" s="47">
        <v>0</v>
      </c>
      <c r="AA22" s="47">
        <v>0</v>
      </c>
      <c r="AB22" s="47">
        <v>0</v>
      </c>
      <c r="AC22" s="48">
        <v>0</v>
      </c>
      <c r="AD22" s="55">
        <v>22.873678912934071</v>
      </c>
      <c r="AE22" s="47">
        <v>20.332159033719176</v>
      </c>
      <c r="AF22" s="47">
        <v>171.80674383492703</v>
      </c>
      <c r="AG22" s="47">
        <v>155.54101660795169</v>
      </c>
      <c r="AH22" s="47">
        <v>0</v>
      </c>
      <c r="AI22" s="47">
        <v>0</v>
      </c>
      <c r="AJ22" s="47">
        <v>0</v>
      </c>
      <c r="AK22" s="47">
        <v>0</v>
      </c>
      <c r="AL22" s="47">
        <v>0</v>
      </c>
      <c r="AM22" s="47">
        <v>0</v>
      </c>
      <c r="AN22" s="28">
        <f t="shared" si="4"/>
        <v>86.919979869149458</v>
      </c>
      <c r="AO22" s="28">
        <f t="shared" si="5"/>
        <v>73.704076497232009</v>
      </c>
      <c r="AP22" s="28">
        <f t="shared" si="6"/>
        <v>379.19476597886262</v>
      </c>
      <c r="AQ22" s="28">
        <f t="shared" si="7"/>
        <v>332.93910417715153</v>
      </c>
      <c r="AR22" s="28">
        <f t="shared" si="8"/>
        <v>0</v>
      </c>
      <c r="AS22" s="28">
        <f t="shared" si="9"/>
        <v>0</v>
      </c>
      <c r="AT22" s="28">
        <f t="shared" si="10"/>
        <v>0</v>
      </c>
      <c r="AU22" s="28">
        <f t="shared" si="11"/>
        <v>0</v>
      </c>
      <c r="AV22" s="28">
        <f t="shared" si="12"/>
        <v>0</v>
      </c>
      <c r="AW22" s="28">
        <f t="shared" si="13"/>
        <v>0</v>
      </c>
      <c r="AX22" s="28">
        <f t="shared" si="14"/>
        <v>872.75792652239568</v>
      </c>
    </row>
    <row r="23" spans="1:50" x14ac:dyDescent="0.35">
      <c r="A23" s="25" t="s">
        <v>69</v>
      </c>
      <c r="B23" s="25" t="s">
        <v>70</v>
      </c>
      <c r="C23" s="25" t="s">
        <v>99</v>
      </c>
      <c r="D23" s="25" t="s">
        <v>100</v>
      </c>
      <c r="E23" s="80">
        <v>4</v>
      </c>
      <c r="F23" s="32">
        <f t="shared" si="0"/>
        <v>2908.5153497735282</v>
      </c>
      <c r="G23" s="34">
        <f t="shared" si="1"/>
        <v>379.7030699547056</v>
      </c>
      <c r="H23" s="28">
        <f t="shared" si="2"/>
        <v>1293.6336185203825</v>
      </c>
      <c r="I23" s="28">
        <f t="shared" si="3"/>
        <v>1235.1786612984399</v>
      </c>
      <c r="J23" s="49">
        <v>43.205837946653247</v>
      </c>
      <c r="K23" s="47">
        <v>35.072974333165575</v>
      </c>
      <c r="L23" s="47">
        <v>162.14896829391043</v>
      </c>
      <c r="M23" s="47">
        <v>139.27528938097635</v>
      </c>
      <c r="N23" s="47">
        <v>0</v>
      </c>
      <c r="O23" s="47">
        <v>0</v>
      </c>
      <c r="P23" s="47">
        <v>0</v>
      </c>
      <c r="Q23" s="47">
        <v>0</v>
      </c>
      <c r="R23" s="47">
        <v>0</v>
      </c>
      <c r="S23" s="48">
        <v>0</v>
      </c>
      <c r="T23" s="49">
        <v>171.29843985908406</v>
      </c>
      <c r="U23" s="47">
        <v>141.81680926019123</v>
      </c>
      <c r="V23" s="47">
        <v>529.1444388525415</v>
      </c>
      <c r="W23" s="47">
        <v>451.37393054856568</v>
      </c>
      <c r="X23" s="47">
        <v>0</v>
      </c>
      <c r="Y23" s="47">
        <v>0</v>
      </c>
      <c r="Z23" s="47">
        <v>0</v>
      </c>
      <c r="AA23" s="47">
        <v>0</v>
      </c>
      <c r="AB23" s="47">
        <v>0</v>
      </c>
      <c r="AC23" s="48">
        <v>0</v>
      </c>
      <c r="AD23" s="55">
        <v>75.73729240060392</v>
      </c>
      <c r="AE23" s="47">
        <v>68.621036738802218</v>
      </c>
      <c r="AF23" s="47">
        <v>572.35027679919483</v>
      </c>
      <c r="AG23" s="47">
        <v>518.47005535983897</v>
      </c>
      <c r="AH23" s="47">
        <v>0</v>
      </c>
      <c r="AI23" s="47">
        <v>0</v>
      </c>
      <c r="AJ23" s="47">
        <v>0</v>
      </c>
      <c r="AK23" s="47">
        <v>0</v>
      </c>
      <c r="AL23" s="47">
        <v>0</v>
      </c>
      <c r="AM23" s="47">
        <v>0</v>
      </c>
      <c r="AN23" s="28">
        <f t="shared" si="4"/>
        <v>290.24157020634124</v>
      </c>
      <c r="AO23" s="28">
        <f t="shared" si="5"/>
        <v>245.51082033215903</v>
      </c>
      <c r="AP23" s="28">
        <f t="shared" si="6"/>
        <v>1263.6436839456469</v>
      </c>
      <c r="AQ23" s="28">
        <f t="shared" si="7"/>
        <v>1109.119275289381</v>
      </c>
      <c r="AR23" s="28">
        <f t="shared" si="8"/>
        <v>0</v>
      </c>
      <c r="AS23" s="28">
        <f t="shared" si="9"/>
        <v>0</v>
      </c>
      <c r="AT23" s="28">
        <f t="shared" si="10"/>
        <v>0</v>
      </c>
      <c r="AU23" s="28">
        <f t="shared" si="11"/>
        <v>0</v>
      </c>
      <c r="AV23" s="28">
        <f t="shared" si="12"/>
        <v>0</v>
      </c>
      <c r="AW23" s="28">
        <f t="shared" si="13"/>
        <v>0</v>
      </c>
      <c r="AX23" s="28">
        <f t="shared" si="14"/>
        <v>2908.5153497735282</v>
      </c>
    </row>
    <row r="24" spans="1:50" x14ac:dyDescent="0.35">
      <c r="A24" s="25" t="s">
        <v>69</v>
      </c>
      <c r="B24" s="25" t="s">
        <v>70</v>
      </c>
      <c r="C24" s="25" t="s">
        <v>101</v>
      </c>
      <c r="D24" s="25" t="s">
        <v>102</v>
      </c>
      <c r="E24" s="80">
        <v>4</v>
      </c>
      <c r="F24" s="32">
        <f t="shared" si="0"/>
        <v>203.32159033719174</v>
      </c>
      <c r="G24" s="34">
        <f t="shared" si="1"/>
        <v>26.431806743834926</v>
      </c>
      <c r="H24" s="28">
        <f t="shared" si="2"/>
        <v>90.986411675893308</v>
      </c>
      <c r="I24" s="28">
        <f t="shared" si="3"/>
        <v>85.903371917463502</v>
      </c>
      <c r="J24" s="49">
        <v>3.049823855057876</v>
      </c>
      <c r="K24" s="47">
        <v>2.541519879214897</v>
      </c>
      <c r="L24" s="47">
        <v>11.182687468545545</v>
      </c>
      <c r="M24" s="47">
        <v>9.6577755410166084</v>
      </c>
      <c r="N24" s="47">
        <v>0</v>
      </c>
      <c r="O24" s="47">
        <v>0</v>
      </c>
      <c r="P24" s="47">
        <v>0</v>
      </c>
      <c r="Q24" s="47">
        <v>0</v>
      </c>
      <c r="R24" s="47">
        <v>0</v>
      </c>
      <c r="S24" s="48">
        <v>0</v>
      </c>
      <c r="T24" s="49">
        <v>12.199295420231504</v>
      </c>
      <c r="U24" s="47">
        <v>10.166079516859588</v>
      </c>
      <c r="V24" s="47">
        <v>37.106190236537493</v>
      </c>
      <c r="W24" s="47">
        <v>31.514846502264721</v>
      </c>
      <c r="X24" s="47">
        <v>0</v>
      </c>
      <c r="Y24" s="47">
        <v>0</v>
      </c>
      <c r="Z24" s="47">
        <v>0</v>
      </c>
      <c r="AA24" s="47">
        <v>0</v>
      </c>
      <c r="AB24" s="47">
        <v>0</v>
      </c>
      <c r="AC24" s="48">
        <v>0</v>
      </c>
      <c r="AD24" s="55">
        <v>5.0830397584297939</v>
      </c>
      <c r="AE24" s="47">
        <v>4.5747357825868145</v>
      </c>
      <c r="AF24" s="47">
        <v>40.156014091595367</v>
      </c>
      <c r="AG24" s="47">
        <v>36.089582284851531</v>
      </c>
      <c r="AH24" s="47">
        <v>0</v>
      </c>
      <c r="AI24" s="47">
        <v>0</v>
      </c>
      <c r="AJ24" s="47">
        <v>0</v>
      </c>
      <c r="AK24" s="47">
        <v>0</v>
      </c>
      <c r="AL24" s="47">
        <v>0</v>
      </c>
      <c r="AM24" s="47">
        <v>0</v>
      </c>
      <c r="AN24" s="28">
        <f t="shared" si="4"/>
        <v>20.332159033719176</v>
      </c>
      <c r="AO24" s="28">
        <f t="shared" si="5"/>
        <v>17.282335178661299</v>
      </c>
      <c r="AP24" s="28">
        <f t="shared" si="6"/>
        <v>88.444891796678405</v>
      </c>
      <c r="AQ24" s="28">
        <f t="shared" si="7"/>
        <v>77.262204328132867</v>
      </c>
      <c r="AR24" s="28">
        <f t="shared" si="8"/>
        <v>0</v>
      </c>
      <c r="AS24" s="28">
        <f t="shared" si="9"/>
        <v>0</v>
      </c>
      <c r="AT24" s="28">
        <f t="shared" si="10"/>
        <v>0</v>
      </c>
      <c r="AU24" s="28">
        <f t="shared" si="11"/>
        <v>0</v>
      </c>
      <c r="AV24" s="28">
        <f t="shared" si="12"/>
        <v>0</v>
      </c>
      <c r="AW24" s="28">
        <f t="shared" si="13"/>
        <v>0</v>
      </c>
      <c r="AX24" s="28">
        <f t="shared" si="14"/>
        <v>203.32159033719176</v>
      </c>
    </row>
    <row r="25" spans="1:50" x14ac:dyDescent="0.35">
      <c r="A25" s="25" t="s">
        <v>69</v>
      </c>
      <c r="B25" s="25" t="s">
        <v>70</v>
      </c>
      <c r="C25" s="25" t="s">
        <v>103</v>
      </c>
      <c r="D25" s="25" t="s">
        <v>104</v>
      </c>
      <c r="E25" s="80">
        <v>1</v>
      </c>
      <c r="F25" s="32">
        <f t="shared" si="0"/>
        <v>181.97282335178662</v>
      </c>
      <c r="G25" s="34">
        <f t="shared" si="1"/>
        <v>23.381982888777053</v>
      </c>
      <c r="H25" s="28">
        <f t="shared" si="2"/>
        <v>81.328636134876689</v>
      </c>
      <c r="I25" s="28">
        <f t="shared" si="3"/>
        <v>77.262204328132867</v>
      </c>
      <c r="J25" s="49">
        <v>2.541519879214897</v>
      </c>
      <c r="K25" s="47">
        <v>2.0332159033719175</v>
      </c>
      <c r="L25" s="47">
        <v>10.166079516859588</v>
      </c>
      <c r="M25" s="47">
        <v>8.6411675893306494</v>
      </c>
      <c r="N25" s="47">
        <v>0</v>
      </c>
      <c r="O25" s="47">
        <v>0</v>
      </c>
      <c r="P25" s="47">
        <v>0</v>
      </c>
      <c r="Q25" s="47">
        <v>0</v>
      </c>
      <c r="R25" s="47">
        <v>0</v>
      </c>
      <c r="S25" s="48">
        <v>0</v>
      </c>
      <c r="T25" s="49">
        <v>10.674383492702567</v>
      </c>
      <c r="U25" s="47">
        <v>9.1494715651736289</v>
      </c>
      <c r="V25" s="47">
        <v>33.039758429793658</v>
      </c>
      <c r="W25" s="47">
        <v>28.465022647206844</v>
      </c>
      <c r="X25" s="47">
        <v>0</v>
      </c>
      <c r="Y25" s="47">
        <v>0</v>
      </c>
      <c r="Z25" s="47">
        <v>0</v>
      </c>
      <c r="AA25" s="47">
        <v>0</v>
      </c>
      <c r="AB25" s="47">
        <v>0</v>
      </c>
      <c r="AC25" s="48">
        <v>0</v>
      </c>
      <c r="AD25" s="55">
        <v>4.5747357825868145</v>
      </c>
      <c r="AE25" s="47">
        <v>4.066431806743835</v>
      </c>
      <c r="AF25" s="47">
        <v>36.089582284851531</v>
      </c>
      <c r="AG25" s="47">
        <v>32.53145445395068</v>
      </c>
      <c r="AH25" s="47">
        <v>0</v>
      </c>
      <c r="AI25" s="47">
        <v>0</v>
      </c>
      <c r="AJ25" s="47">
        <v>0</v>
      </c>
      <c r="AK25" s="47">
        <v>0</v>
      </c>
      <c r="AL25" s="47">
        <v>0</v>
      </c>
      <c r="AM25" s="47">
        <v>0</v>
      </c>
      <c r="AN25" s="28">
        <f t="shared" si="4"/>
        <v>17.79063915450428</v>
      </c>
      <c r="AO25" s="28">
        <f t="shared" si="5"/>
        <v>15.249119275289381</v>
      </c>
      <c r="AP25" s="28">
        <f t="shared" si="6"/>
        <v>79.295420231504778</v>
      </c>
      <c r="AQ25" s="28">
        <f t="shared" si="7"/>
        <v>69.637644690488173</v>
      </c>
      <c r="AR25" s="28">
        <f t="shared" si="8"/>
        <v>0</v>
      </c>
      <c r="AS25" s="28">
        <f t="shared" si="9"/>
        <v>0</v>
      </c>
      <c r="AT25" s="28">
        <f t="shared" si="10"/>
        <v>0</v>
      </c>
      <c r="AU25" s="28">
        <f t="shared" si="11"/>
        <v>0</v>
      </c>
      <c r="AV25" s="28">
        <f t="shared" si="12"/>
        <v>0</v>
      </c>
      <c r="AW25" s="28">
        <f t="shared" si="13"/>
        <v>0</v>
      </c>
      <c r="AX25" s="28">
        <f t="shared" si="14"/>
        <v>181.97282335178662</v>
      </c>
    </row>
    <row r="26" spans="1:50" x14ac:dyDescent="0.35">
      <c r="A26" s="25" t="s">
        <v>69</v>
      </c>
      <c r="B26" s="25" t="s">
        <v>70</v>
      </c>
      <c r="C26" s="25" t="s">
        <v>105</v>
      </c>
      <c r="D26" s="25" t="s">
        <v>106</v>
      </c>
      <c r="E26" s="80">
        <v>2</v>
      </c>
      <c r="F26" s="32">
        <f t="shared" si="0"/>
        <v>582.00805234021141</v>
      </c>
      <c r="G26" s="34">
        <f t="shared" si="1"/>
        <v>76.245596376446912</v>
      </c>
      <c r="H26" s="28">
        <f t="shared" si="2"/>
        <v>258.72672370407651</v>
      </c>
      <c r="I26" s="28">
        <f t="shared" si="3"/>
        <v>247.03573225968799</v>
      </c>
      <c r="J26" s="49">
        <v>8.6411675893306494</v>
      </c>
      <c r="K26" s="47">
        <v>7.116255661801711</v>
      </c>
      <c r="L26" s="47">
        <v>32.53145445395068</v>
      </c>
      <c r="M26" s="47">
        <v>27.956718671363866</v>
      </c>
      <c r="N26" s="47">
        <v>0</v>
      </c>
      <c r="O26" s="47">
        <v>0</v>
      </c>
      <c r="P26" s="47">
        <v>0</v>
      </c>
      <c r="Q26" s="47">
        <v>0</v>
      </c>
      <c r="R26" s="47">
        <v>0</v>
      </c>
      <c r="S26" s="48">
        <v>0</v>
      </c>
      <c r="T26" s="49">
        <v>34.056366381479613</v>
      </c>
      <c r="U26" s="47">
        <v>28.465022647206844</v>
      </c>
      <c r="V26" s="47">
        <v>105.7272269753397</v>
      </c>
      <c r="W26" s="47">
        <v>90.47810770005033</v>
      </c>
      <c r="X26" s="47">
        <v>0</v>
      </c>
      <c r="Y26" s="47">
        <v>0</v>
      </c>
      <c r="Z26" s="47">
        <v>0</v>
      </c>
      <c r="AA26" s="47">
        <v>0</v>
      </c>
      <c r="AB26" s="47">
        <v>0</v>
      </c>
      <c r="AC26" s="48">
        <v>0</v>
      </c>
      <c r="AD26" s="55">
        <v>15.249119275289381</v>
      </c>
      <c r="AE26" s="47">
        <v>13.724207347760442</v>
      </c>
      <c r="AF26" s="47">
        <v>114.36839456467037</v>
      </c>
      <c r="AG26" s="47">
        <v>103.69401107196779</v>
      </c>
      <c r="AH26" s="47">
        <v>0</v>
      </c>
      <c r="AI26" s="47">
        <v>0</v>
      </c>
      <c r="AJ26" s="47">
        <v>0</v>
      </c>
      <c r="AK26" s="47">
        <v>0</v>
      </c>
      <c r="AL26" s="47">
        <v>0</v>
      </c>
      <c r="AM26" s="47">
        <v>0</v>
      </c>
      <c r="AN26" s="28">
        <f t="shared" si="4"/>
        <v>57.946653246099643</v>
      </c>
      <c r="AO26" s="28">
        <f t="shared" si="5"/>
        <v>49.305485656768994</v>
      </c>
      <c r="AP26" s="28">
        <f t="shared" si="6"/>
        <v>252.62707599396077</v>
      </c>
      <c r="AQ26" s="28">
        <f t="shared" si="7"/>
        <v>222.128837443382</v>
      </c>
      <c r="AR26" s="28">
        <f t="shared" si="8"/>
        <v>0</v>
      </c>
      <c r="AS26" s="28">
        <f t="shared" si="9"/>
        <v>0</v>
      </c>
      <c r="AT26" s="28">
        <f t="shared" si="10"/>
        <v>0</v>
      </c>
      <c r="AU26" s="28">
        <f t="shared" si="11"/>
        <v>0</v>
      </c>
      <c r="AV26" s="28">
        <f t="shared" si="12"/>
        <v>0</v>
      </c>
      <c r="AW26" s="28">
        <f t="shared" si="13"/>
        <v>0</v>
      </c>
      <c r="AX26" s="28">
        <f t="shared" si="14"/>
        <v>582.00805234021141</v>
      </c>
    </row>
    <row r="27" spans="1:50" x14ac:dyDescent="0.35">
      <c r="A27" s="25" t="s">
        <v>69</v>
      </c>
      <c r="B27" s="25" t="s">
        <v>70</v>
      </c>
      <c r="C27" s="25" t="s">
        <v>107</v>
      </c>
      <c r="D27" s="25" t="s">
        <v>108</v>
      </c>
      <c r="E27" s="80">
        <v>1</v>
      </c>
      <c r="F27" s="32">
        <f t="shared" si="0"/>
        <v>0</v>
      </c>
      <c r="G27" s="34">
        <f t="shared" si="1"/>
        <v>0</v>
      </c>
      <c r="H27" s="28">
        <f t="shared" si="2"/>
        <v>0</v>
      </c>
      <c r="I27" s="28">
        <f t="shared" si="3"/>
        <v>0</v>
      </c>
      <c r="J27" s="49">
        <v>0</v>
      </c>
      <c r="K27" s="47">
        <v>0</v>
      </c>
      <c r="L27" s="47">
        <v>0</v>
      </c>
      <c r="M27" s="47">
        <v>0</v>
      </c>
      <c r="N27" s="47">
        <v>0</v>
      </c>
      <c r="O27" s="47">
        <v>0</v>
      </c>
      <c r="P27" s="47">
        <v>0</v>
      </c>
      <c r="Q27" s="47">
        <v>0</v>
      </c>
      <c r="R27" s="47">
        <v>0</v>
      </c>
      <c r="S27" s="48">
        <v>0</v>
      </c>
      <c r="T27" s="49">
        <v>0</v>
      </c>
      <c r="U27" s="47">
        <v>0</v>
      </c>
      <c r="V27" s="47">
        <v>0</v>
      </c>
      <c r="W27" s="47">
        <v>0</v>
      </c>
      <c r="X27" s="47">
        <v>0</v>
      </c>
      <c r="Y27" s="47">
        <v>0</v>
      </c>
      <c r="Z27" s="47">
        <v>0</v>
      </c>
      <c r="AA27" s="47">
        <v>0</v>
      </c>
      <c r="AB27" s="47">
        <v>0</v>
      </c>
      <c r="AC27" s="48">
        <v>0</v>
      </c>
      <c r="AD27" s="55">
        <v>0</v>
      </c>
      <c r="AE27" s="47">
        <v>0</v>
      </c>
      <c r="AF27" s="47">
        <v>0</v>
      </c>
      <c r="AG27" s="47">
        <v>0</v>
      </c>
      <c r="AH27" s="47">
        <v>0</v>
      </c>
      <c r="AI27" s="47">
        <v>0</v>
      </c>
      <c r="AJ27" s="47">
        <v>0</v>
      </c>
      <c r="AK27" s="47">
        <v>0</v>
      </c>
      <c r="AL27" s="47">
        <v>0</v>
      </c>
      <c r="AM27" s="47">
        <v>0</v>
      </c>
      <c r="AN27" s="28">
        <f t="shared" si="4"/>
        <v>0</v>
      </c>
      <c r="AO27" s="28">
        <f t="shared" si="5"/>
        <v>0</v>
      </c>
      <c r="AP27" s="28">
        <f t="shared" si="6"/>
        <v>0</v>
      </c>
      <c r="AQ27" s="28">
        <f t="shared" si="7"/>
        <v>0</v>
      </c>
      <c r="AR27" s="28">
        <f t="shared" si="8"/>
        <v>0</v>
      </c>
      <c r="AS27" s="28">
        <f t="shared" si="9"/>
        <v>0</v>
      </c>
      <c r="AT27" s="28">
        <f t="shared" si="10"/>
        <v>0</v>
      </c>
      <c r="AU27" s="28">
        <f t="shared" si="11"/>
        <v>0</v>
      </c>
      <c r="AV27" s="28">
        <f t="shared" si="12"/>
        <v>0</v>
      </c>
      <c r="AW27" s="28">
        <f t="shared" si="13"/>
        <v>0</v>
      </c>
      <c r="AX27" s="28">
        <f t="shared" si="14"/>
        <v>0</v>
      </c>
    </row>
    <row r="28" spans="1:50" x14ac:dyDescent="0.35">
      <c r="A28" s="25" t="s">
        <v>69</v>
      </c>
      <c r="B28" s="25" t="s">
        <v>70</v>
      </c>
      <c r="C28" s="25" t="s">
        <v>109</v>
      </c>
      <c r="D28" s="25" t="s">
        <v>110</v>
      </c>
      <c r="E28" s="80">
        <v>3</v>
      </c>
      <c r="F28" s="32">
        <f t="shared" si="0"/>
        <v>5703.6789129340714</v>
      </c>
      <c r="G28" s="34">
        <f t="shared" si="1"/>
        <v>744.15702063412175</v>
      </c>
      <c r="H28" s="28">
        <f t="shared" si="2"/>
        <v>2538.4700553598391</v>
      </c>
      <c r="I28" s="28">
        <f t="shared" si="3"/>
        <v>2421.0518369401107</v>
      </c>
      <c r="J28" s="49">
        <v>84.378459989934569</v>
      </c>
      <c r="K28" s="47">
        <v>68.112732762959226</v>
      </c>
      <c r="L28" s="47">
        <v>318.19828887770507</v>
      </c>
      <c r="M28" s="47">
        <v>273.46753900352292</v>
      </c>
      <c r="N28" s="47">
        <v>0</v>
      </c>
      <c r="O28" s="47">
        <v>0</v>
      </c>
      <c r="P28" s="47">
        <v>0</v>
      </c>
      <c r="Q28" s="47">
        <v>0</v>
      </c>
      <c r="R28" s="47">
        <v>0</v>
      </c>
      <c r="S28" s="48">
        <v>0</v>
      </c>
      <c r="T28" s="49">
        <v>336.49723200805232</v>
      </c>
      <c r="U28" s="47">
        <v>278.55057876195269</v>
      </c>
      <c r="V28" s="47">
        <v>1037.9567186713639</v>
      </c>
      <c r="W28" s="47">
        <v>885.46552591847012</v>
      </c>
      <c r="X28" s="47">
        <v>0</v>
      </c>
      <c r="Y28" s="47">
        <v>0</v>
      </c>
      <c r="Z28" s="47">
        <v>0</v>
      </c>
      <c r="AA28" s="47">
        <v>0</v>
      </c>
      <c r="AB28" s="47">
        <v>0</v>
      </c>
      <c r="AC28" s="48">
        <v>0</v>
      </c>
      <c r="AD28" s="55">
        <v>148.42476094614997</v>
      </c>
      <c r="AE28" s="47">
        <v>134.19224962254657</v>
      </c>
      <c r="AF28" s="47">
        <v>1121.8268746854556</v>
      </c>
      <c r="AG28" s="47">
        <v>1016.6079516859587</v>
      </c>
      <c r="AH28" s="47">
        <v>0</v>
      </c>
      <c r="AI28" s="47">
        <v>0</v>
      </c>
      <c r="AJ28" s="47">
        <v>0</v>
      </c>
      <c r="AK28" s="47">
        <v>0</v>
      </c>
      <c r="AL28" s="47">
        <v>0</v>
      </c>
      <c r="AM28" s="47">
        <v>0</v>
      </c>
      <c r="AN28" s="28">
        <f t="shared" si="4"/>
        <v>569.30045294413685</v>
      </c>
      <c r="AO28" s="28">
        <f t="shared" si="5"/>
        <v>480.8555611474585</v>
      </c>
      <c r="AP28" s="28">
        <f t="shared" si="6"/>
        <v>2477.9818822345246</v>
      </c>
      <c r="AQ28" s="28">
        <f t="shared" si="7"/>
        <v>2175.5410166079519</v>
      </c>
      <c r="AR28" s="28">
        <f t="shared" si="8"/>
        <v>0</v>
      </c>
      <c r="AS28" s="28">
        <f t="shared" si="9"/>
        <v>0</v>
      </c>
      <c r="AT28" s="28">
        <f t="shared" si="10"/>
        <v>0</v>
      </c>
      <c r="AU28" s="28">
        <f t="shared" si="11"/>
        <v>0</v>
      </c>
      <c r="AV28" s="28">
        <f t="shared" si="12"/>
        <v>0</v>
      </c>
      <c r="AW28" s="28">
        <f t="shared" si="13"/>
        <v>0</v>
      </c>
      <c r="AX28" s="28">
        <f t="shared" si="14"/>
        <v>5703.6789129340723</v>
      </c>
    </row>
    <row r="29" spans="1:50" x14ac:dyDescent="0.35">
      <c r="A29" s="25" t="s">
        <v>69</v>
      </c>
      <c r="B29" s="25" t="s">
        <v>70</v>
      </c>
      <c r="C29" s="25" t="s">
        <v>111</v>
      </c>
      <c r="D29" s="25" t="s">
        <v>112</v>
      </c>
      <c r="E29" s="80">
        <v>4</v>
      </c>
      <c r="F29" s="32">
        <f t="shared" si="0"/>
        <v>5235.5309511826872</v>
      </c>
      <c r="G29" s="34">
        <f t="shared" si="1"/>
        <v>683.66884750880718</v>
      </c>
      <c r="H29" s="28">
        <f t="shared" si="2"/>
        <v>2329.5571212883747</v>
      </c>
      <c r="I29" s="28">
        <f t="shared" si="3"/>
        <v>2222.3049823855054</v>
      </c>
      <c r="J29" s="49">
        <v>77.770508303975845</v>
      </c>
      <c r="K29" s="47">
        <v>62.521389028686464</v>
      </c>
      <c r="L29" s="47">
        <v>292.27478610971309</v>
      </c>
      <c r="M29" s="47">
        <v>251.10216406643178</v>
      </c>
      <c r="N29" s="47">
        <v>0</v>
      </c>
      <c r="O29" s="47">
        <v>0</v>
      </c>
      <c r="P29" s="47">
        <v>0</v>
      </c>
      <c r="Q29" s="47">
        <v>0</v>
      </c>
      <c r="R29" s="47">
        <v>0</v>
      </c>
      <c r="S29" s="48">
        <v>0</v>
      </c>
      <c r="T29" s="49">
        <v>308.54051333668843</v>
      </c>
      <c r="U29" s="47">
        <v>255.67689984901861</v>
      </c>
      <c r="V29" s="47">
        <v>952.56165072974341</v>
      </c>
      <c r="W29" s="47">
        <v>812.77805737292408</v>
      </c>
      <c r="X29" s="47">
        <v>0</v>
      </c>
      <c r="Y29" s="47">
        <v>0</v>
      </c>
      <c r="Z29" s="47">
        <v>0</v>
      </c>
      <c r="AA29" s="47">
        <v>0</v>
      </c>
      <c r="AB29" s="47">
        <v>0</v>
      </c>
      <c r="AC29" s="48">
        <v>0</v>
      </c>
      <c r="AD29" s="55">
        <v>136.22546552591845</v>
      </c>
      <c r="AE29" s="47">
        <v>123.009562154001</v>
      </c>
      <c r="AF29" s="47">
        <v>1029.8238550578762</v>
      </c>
      <c r="AG29" s="47">
        <v>933.24609964771003</v>
      </c>
      <c r="AH29" s="47">
        <v>0</v>
      </c>
      <c r="AI29" s="47">
        <v>0</v>
      </c>
      <c r="AJ29" s="47">
        <v>0</v>
      </c>
      <c r="AK29" s="47">
        <v>0</v>
      </c>
      <c r="AL29" s="47">
        <v>0</v>
      </c>
      <c r="AM29" s="47">
        <v>0</v>
      </c>
      <c r="AN29" s="28">
        <f t="shared" si="4"/>
        <v>522.53648716658279</v>
      </c>
      <c r="AO29" s="28">
        <f t="shared" si="5"/>
        <v>441.20785103170607</v>
      </c>
      <c r="AP29" s="28">
        <f t="shared" si="6"/>
        <v>2274.6602918973326</v>
      </c>
      <c r="AQ29" s="28">
        <f t="shared" si="7"/>
        <v>1997.1263210870659</v>
      </c>
      <c r="AR29" s="28">
        <f t="shared" si="8"/>
        <v>0</v>
      </c>
      <c r="AS29" s="28">
        <f t="shared" si="9"/>
        <v>0</v>
      </c>
      <c r="AT29" s="28">
        <f t="shared" si="10"/>
        <v>0</v>
      </c>
      <c r="AU29" s="28">
        <f t="shared" si="11"/>
        <v>0</v>
      </c>
      <c r="AV29" s="28">
        <f t="shared" si="12"/>
        <v>0</v>
      </c>
      <c r="AW29" s="28">
        <f t="shared" si="13"/>
        <v>0</v>
      </c>
      <c r="AX29" s="28">
        <f t="shared" si="14"/>
        <v>5235.5309511826872</v>
      </c>
    </row>
    <row r="30" spans="1:50" x14ac:dyDescent="0.35">
      <c r="A30" s="25" t="s">
        <v>113</v>
      </c>
      <c r="B30" s="25" t="s">
        <v>114</v>
      </c>
      <c r="C30" s="25" t="s">
        <v>115</v>
      </c>
      <c r="D30" s="25" t="s">
        <v>116</v>
      </c>
      <c r="E30" s="80">
        <v>0</v>
      </c>
      <c r="F30" s="32">
        <f t="shared" si="0"/>
        <v>0</v>
      </c>
      <c r="G30" s="34">
        <f t="shared" si="1"/>
        <v>0</v>
      </c>
      <c r="H30" s="28">
        <f t="shared" si="2"/>
        <v>0</v>
      </c>
      <c r="I30" s="28">
        <f t="shared" si="3"/>
        <v>0</v>
      </c>
      <c r="J30" s="49">
        <v>0</v>
      </c>
      <c r="K30" s="47">
        <v>0</v>
      </c>
      <c r="L30" s="47">
        <v>0</v>
      </c>
      <c r="M30" s="47">
        <v>0</v>
      </c>
      <c r="N30" s="47">
        <v>0</v>
      </c>
      <c r="O30" s="47">
        <v>0</v>
      </c>
      <c r="P30" s="47">
        <v>0</v>
      </c>
      <c r="Q30" s="47">
        <v>0</v>
      </c>
      <c r="R30" s="47">
        <v>0</v>
      </c>
      <c r="S30" s="48">
        <v>0</v>
      </c>
      <c r="T30" s="49">
        <v>0</v>
      </c>
      <c r="U30" s="47">
        <v>0</v>
      </c>
      <c r="V30" s="47">
        <v>0</v>
      </c>
      <c r="W30" s="47">
        <v>0</v>
      </c>
      <c r="X30" s="47">
        <v>0</v>
      </c>
      <c r="Y30" s="47">
        <v>0</v>
      </c>
      <c r="Z30" s="47">
        <v>0</v>
      </c>
      <c r="AA30" s="47">
        <v>0</v>
      </c>
      <c r="AB30" s="47">
        <v>0</v>
      </c>
      <c r="AC30" s="48">
        <v>0</v>
      </c>
      <c r="AD30" s="55">
        <v>0</v>
      </c>
      <c r="AE30" s="47">
        <v>0</v>
      </c>
      <c r="AF30" s="47">
        <v>0</v>
      </c>
      <c r="AG30" s="47">
        <v>0</v>
      </c>
      <c r="AH30" s="47">
        <v>0</v>
      </c>
      <c r="AI30" s="47">
        <v>0</v>
      </c>
      <c r="AJ30" s="47">
        <v>0</v>
      </c>
      <c r="AK30" s="47">
        <v>0</v>
      </c>
      <c r="AL30" s="47">
        <v>0</v>
      </c>
      <c r="AM30" s="47">
        <v>0</v>
      </c>
      <c r="AN30" s="28">
        <f t="shared" si="4"/>
        <v>0</v>
      </c>
      <c r="AO30" s="28">
        <f t="shared" si="5"/>
        <v>0</v>
      </c>
      <c r="AP30" s="28">
        <f t="shared" si="6"/>
        <v>0</v>
      </c>
      <c r="AQ30" s="28">
        <f t="shared" si="7"/>
        <v>0</v>
      </c>
      <c r="AR30" s="28">
        <f t="shared" si="8"/>
        <v>0</v>
      </c>
      <c r="AS30" s="28">
        <f t="shared" si="9"/>
        <v>0</v>
      </c>
      <c r="AT30" s="28">
        <f t="shared" si="10"/>
        <v>0</v>
      </c>
      <c r="AU30" s="28">
        <f t="shared" si="11"/>
        <v>0</v>
      </c>
      <c r="AV30" s="28">
        <f t="shared" si="12"/>
        <v>0</v>
      </c>
      <c r="AW30" s="28">
        <f t="shared" si="13"/>
        <v>0</v>
      </c>
      <c r="AX30" s="28">
        <f t="shared" si="14"/>
        <v>0</v>
      </c>
    </row>
    <row r="31" spans="1:50" x14ac:dyDescent="0.35">
      <c r="A31" s="25" t="s">
        <v>113</v>
      </c>
      <c r="B31" s="25" t="s">
        <v>114</v>
      </c>
      <c r="C31" s="25" t="s">
        <v>117</v>
      </c>
      <c r="D31" s="25" t="s">
        <v>118</v>
      </c>
      <c r="E31" s="80">
        <v>3</v>
      </c>
      <c r="F31" s="32">
        <f t="shared" si="0"/>
        <v>3315.6668344237542</v>
      </c>
      <c r="G31" s="34">
        <f t="shared" si="1"/>
        <v>1927.4886763965778</v>
      </c>
      <c r="H31" s="28">
        <f t="shared" si="2"/>
        <v>539.31051836940105</v>
      </c>
      <c r="I31" s="28">
        <f t="shared" si="3"/>
        <v>848.8676396577755</v>
      </c>
      <c r="J31" s="49">
        <v>218.5707096124811</v>
      </c>
      <c r="K31" s="47">
        <v>176.88978359335681</v>
      </c>
      <c r="L31" s="47">
        <v>823.96074484146959</v>
      </c>
      <c r="M31" s="47">
        <v>708.06743834927033</v>
      </c>
      <c r="N31" s="47">
        <v>0</v>
      </c>
      <c r="O31" s="47">
        <v>0</v>
      </c>
      <c r="P31" s="47">
        <v>0</v>
      </c>
      <c r="Q31" s="47">
        <v>0</v>
      </c>
      <c r="R31" s="47">
        <v>0</v>
      </c>
      <c r="S31" s="48">
        <v>0</v>
      </c>
      <c r="T31" s="49">
        <v>71.670860593860084</v>
      </c>
      <c r="U31" s="47">
        <v>58.963261197785606</v>
      </c>
      <c r="V31" s="47">
        <v>220.60392551585306</v>
      </c>
      <c r="W31" s="47">
        <v>188.07247106190238</v>
      </c>
      <c r="X31" s="47">
        <v>0</v>
      </c>
      <c r="Y31" s="47">
        <v>0</v>
      </c>
      <c r="Z31" s="47">
        <v>0</v>
      </c>
      <c r="AA31" s="47">
        <v>0</v>
      </c>
      <c r="AB31" s="47">
        <v>0</v>
      </c>
      <c r="AC31" s="48">
        <v>0</v>
      </c>
      <c r="AD31" s="55">
        <v>51.847005535983897</v>
      </c>
      <c r="AE31" s="47">
        <v>47.272269753397083</v>
      </c>
      <c r="AF31" s="47">
        <v>393.427277302466</v>
      </c>
      <c r="AG31" s="47">
        <v>356.32108706592857</v>
      </c>
      <c r="AH31" s="47">
        <v>0</v>
      </c>
      <c r="AI31" s="47">
        <v>0</v>
      </c>
      <c r="AJ31" s="47">
        <v>0</v>
      </c>
      <c r="AK31" s="47">
        <v>0</v>
      </c>
      <c r="AL31" s="47">
        <v>0</v>
      </c>
      <c r="AM31" s="47">
        <v>0</v>
      </c>
      <c r="AN31" s="28">
        <f t="shared" si="4"/>
        <v>342.08857574232508</v>
      </c>
      <c r="AO31" s="28">
        <f t="shared" si="5"/>
        <v>283.12531454453949</v>
      </c>
      <c r="AP31" s="28">
        <f t="shared" si="6"/>
        <v>1437.9919476597888</v>
      </c>
      <c r="AQ31" s="28">
        <f t="shared" si="7"/>
        <v>1252.4609964771014</v>
      </c>
      <c r="AR31" s="28">
        <f t="shared" si="8"/>
        <v>0</v>
      </c>
      <c r="AS31" s="28">
        <f t="shared" si="9"/>
        <v>0</v>
      </c>
      <c r="AT31" s="28">
        <f t="shared" si="10"/>
        <v>0</v>
      </c>
      <c r="AU31" s="28">
        <f t="shared" si="11"/>
        <v>0</v>
      </c>
      <c r="AV31" s="28">
        <f t="shared" si="12"/>
        <v>0</v>
      </c>
      <c r="AW31" s="28">
        <f t="shared" si="13"/>
        <v>0</v>
      </c>
      <c r="AX31" s="28">
        <f t="shared" si="14"/>
        <v>3315.6668344237551</v>
      </c>
    </row>
    <row r="32" spans="1:50" x14ac:dyDescent="0.35">
      <c r="A32" s="25" t="s">
        <v>113</v>
      </c>
      <c r="B32" s="25" t="s">
        <v>114</v>
      </c>
      <c r="C32" s="25" t="s">
        <v>119</v>
      </c>
      <c r="D32" s="25" t="s">
        <v>120</v>
      </c>
      <c r="E32" s="80">
        <v>4</v>
      </c>
      <c r="F32" s="32">
        <f t="shared" si="0"/>
        <v>602.84851534977361</v>
      </c>
      <c r="G32" s="34">
        <f t="shared" si="1"/>
        <v>350.22143935581278</v>
      </c>
      <c r="H32" s="28">
        <f t="shared" si="2"/>
        <v>98.10266733769501</v>
      </c>
      <c r="I32" s="28">
        <f t="shared" si="3"/>
        <v>154.52440865626573</v>
      </c>
      <c r="J32" s="49">
        <v>39.647710115752396</v>
      </c>
      <c r="K32" s="47">
        <v>32.023150478107695</v>
      </c>
      <c r="L32" s="47">
        <v>149.94967287367891</v>
      </c>
      <c r="M32" s="47">
        <v>128.60090588827379</v>
      </c>
      <c r="N32" s="47">
        <v>0</v>
      </c>
      <c r="O32" s="47">
        <v>0</v>
      </c>
      <c r="P32" s="47">
        <v>0</v>
      </c>
      <c r="Q32" s="47">
        <v>0</v>
      </c>
      <c r="R32" s="47">
        <v>0</v>
      </c>
      <c r="S32" s="48">
        <v>0</v>
      </c>
      <c r="T32" s="49">
        <v>13.215903371917463</v>
      </c>
      <c r="U32" s="47">
        <v>10.674383492702567</v>
      </c>
      <c r="V32" s="47">
        <v>40.156014091595367</v>
      </c>
      <c r="W32" s="47">
        <v>34.056366381479613</v>
      </c>
      <c r="X32" s="47">
        <v>0</v>
      </c>
      <c r="Y32" s="47">
        <v>0</v>
      </c>
      <c r="Z32" s="47">
        <v>0</v>
      </c>
      <c r="AA32" s="47">
        <v>0</v>
      </c>
      <c r="AB32" s="47">
        <v>0</v>
      </c>
      <c r="AC32" s="48">
        <v>0</v>
      </c>
      <c r="AD32" s="55">
        <v>9.6577755410166084</v>
      </c>
      <c r="AE32" s="47">
        <v>8.6411675893306494</v>
      </c>
      <c r="AF32" s="47">
        <v>71.670860593860084</v>
      </c>
      <c r="AG32" s="47">
        <v>64.554604932058382</v>
      </c>
      <c r="AH32" s="47">
        <v>0</v>
      </c>
      <c r="AI32" s="47">
        <v>0</v>
      </c>
      <c r="AJ32" s="47">
        <v>0</v>
      </c>
      <c r="AK32" s="47">
        <v>0</v>
      </c>
      <c r="AL32" s="47">
        <v>0</v>
      </c>
      <c r="AM32" s="47">
        <v>0</v>
      </c>
      <c r="AN32" s="28">
        <f t="shared" si="4"/>
        <v>62.521389028686471</v>
      </c>
      <c r="AO32" s="28">
        <f t="shared" si="5"/>
        <v>51.338701560140912</v>
      </c>
      <c r="AP32" s="28">
        <f t="shared" si="6"/>
        <v>261.77654755913437</v>
      </c>
      <c r="AQ32" s="28">
        <f t="shared" si="7"/>
        <v>227.21187720181177</v>
      </c>
      <c r="AR32" s="28">
        <f t="shared" si="8"/>
        <v>0</v>
      </c>
      <c r="AS32" s="28">
        <f t="shared" si="9"/>
        <v>0</v>
      </c>
      <c r="AT32" s="28">
        <f t="shared" si="10"/>
        <v>0</v>
      </c>
      <c r="AU32" s="28">
        <f t="shared" si="11"/>
        <v>0</v>
      </c>
      <c r="AV32" s="28">
        <f t="shared" si="12"/>
        <v>0</v>
      </c>
      <c r="AW32" s="28">
        <f t="shared" si="13"/>
        <v>0</v>
      </c>
      <c r="AX32" s="28">
        <f t="shared" si="14"/>
        <v>602.84851534977361</v>
      </c>
    </row>
    <row r="33" spans="1:50" x14ac:dyDescent="0.35">
      <c r="A33" s="25" t="s">
        <v>113</v>
      </c>
      <c r="B33" s="25" t="s">
        <v>114</v>
      </c>
      <c r="C33" s="25" t="s">
        <v>121</v>
      </c>
      <c r="D33" s="25" t="s">
        <v>122</v>
      </c>
      <c r="E33" s="80">
        <v>2</v>
      </c>
      <c r="F33" s="32">
        <f t="shared" si="0"/>
        <v>0</v>
      </c>
      <c r="G33" s="34">
        <f t="shared" si="1"/>
        <v>0</v>
      </c>
      <c r="H33" s="28">
        <f t="shared" si="2"/>
        <v>0</v>
      </c>
      <c r="I33" s="28">
        <f t="shared" si="3"/>
        <v>0</v>
      </c>
      <c r="J33" s="49">
        <v>0</v>
      </c>
      <c r="K33" s="47">
        <v>0</v>
      </c>
      <c r="L33" s="47">
        <v>0</v>
      </c>
      <c r="M33" s="47">
        <v>0</v>
      </c>
      <c r="N33" s="47">
        <v>0</v>
      </c>
      <c r="O33" s="47">
        <v>0</v>
      </c>
      <c r="P33" s="47">
        <v>0</v>
      </c>
      <c r="Q33" s="47">
        <v>0</v>
      </c>
      <c r="R33" s="47">
        <v>0</v>
      </c>
      <c r="S33" s="48">
        <v>0</v>
      </c>
      <c r="T33" s="49">
        <v>0</v>
      </c>
      <c r="U33" s="47">
        <v>0</v>
      </c>
      <c r="V33" s="47">
        <v>0</v>
      </c>
      <c r="W33" s="47">
        <v>0</v>
      </c>
      <c r="X33" s="47">
        <v>0</v>
      </c>
      <c r="Y33" s="47">
        <v>0</v>
      </c>
      <c r="Z33" s="47">
        <v>0</v>
      </c>
      <c r="AA33" s="47">
        <v>0</v>
      </c>
      <c r="AB33" s="47">
        <v>0</v>
      </c>
      <c r="AC33" s="48">
        <v>0</v>
      </c>
      <c r="AD33" s="55">
        <v>0</v>
      </c>
      <c r="AE33" s="47">
        <v>0</v>
      </c>
      <c r="AF33" s="47">
        <v>0</v>
      </c>
      <c r="AG33" s="47">
        <v>0</v>
      </c>
      <c r="AH33" s="47">
        <v>0</v>
      </c>
      <c r="AI33" s="47">
        <v>0</v>
      </c>
      <c r="AJ33" s="47">
        <v>0</v>
      </c>
      <c r="AK33" s="47">
        <v>0</v>
      </c>
      <c r="AL33" s="47">
        <v>0</v>
      </c>
      <c r="AM33" s="47">
        <v>0</v>
      </c>
      <c r="AN33" s="28">
        <f t="shared" si="4"/>
        <v>0</v>
      </c>
      <c r="AO33" s="28">
        <f t="shared" si="5"/>
        <v>0</v>
      </c>
      <c r="AP33" s="28">
        <f t="shared" si="6"/>
        <v>0</v>
      </c>
      <c r="AQ33" s="28">
        <f t="shared" si="7"/>
        <v>0</v>
      </c>
      <c r="AR33" s="28">
        <f t="shared" si="8"/>
        <v>0</v>
      </c>
      <c r="AS33" s="28">
        <f t="shared" si="9"/>
        <v>0</v>
      </c>
      <c r="AT33" s="28">
        <f t="shared" si="10"/>
        <v>0</v>
      </c>
      <c r="AU33" s="28">
        <f t="shared" si="11"/>
        <v>0</v>
      </c>
      <c r="AV33" s="28">
        <f t="shared" si="12"/>
        <v>0</v>
      </c>
      <c r="AW33" s="28">
        <f t="shared" si="13"/>
        <v>0</v>
      </c>
      <c r="AX33" s="28">
        <f t="shared" si="14"/>
        <v>0</v>
      </c>
    </row>
    <row r="34" spans="1:50" x14ac:dyDescent="0.35">
      <c r="A34" s="25" t="s">
        <v>113</v>
      </c>
      <c r="B34" s="25" t="s">
        <v>114</v>
      </c>
      <c r="C34" s="25" t="s">
        <v>123</v>
      </c>
      <c r="D34" s="25" t="s">
        <v>124</v>
      </c>
      <c r="E34" s="80">
        <v>2</v>
      </c>
      <c r="F34" s="32">
        <f t="shared" si="0"/>
        <v>90.478107700050344</v>
      </c>
      <c r="G34" s="34">
        <f t="shared" si="1"/>
        <v>52.355309511826874</v>
      </c>
      <c r="H34" s="28">
        <f t="shared" si="2"/>
        <v>14.740815299446403</v>
      </c>
      <c r="I34" s="28">
        <f t="shared" si="3"/>
        <v>23.381982888777053</v>
      </c>
      <c r="J34" s="49">
        <v>6.099647710115752</v>
      </c>
      <c r="K34" s="47">
        <v>4.5747357825868145</v>
      </c>
      <c r="L34" s="47">
        <v>22.36537493709109</v>
      </c>
      <c r="M34" s="47">
        <v>19.315551082033217</v>
      </c>
      <c r="N34" s="47">
        <v>0</v>
      </c>
      <c r="O34" s="47">
        <v>0</v>
      </c>
      <c r="P34" s="47">
        <v>0</v>
      </c>
      <c r="Q34" s="47">
        <v>0</v>
      </c>
      <c r="R34" s="47">
        <v>0</v>
      </c>
      <c r="S34" s="48">
        <v>0</v>
      </c>
      <c r="T34" s="49">
        <v>2.0332159033719175</v>
      </c>
      <c r="U34" s="47">
        <v>1.524911927528938</v>
      </c>
      <c r="V34" s="47">
        <v>6.099647710115752</v>
      </c>
      <c r="W34" s="47">
        <v>5.0830397584297939</v>
      </c>
      <c r="X34" s="47">
        <v>0</v>
      </c>
      <c r="Y34" s="47">
        <v>0</v>
      </c>
      <c r="Z34" s="47">
        <v>0</v>
      </c>
      <c r="AA34" s="47">
        <v>0</v>
      </c>
      <c r="AB34" s="47">
        <v>0</v>
      </c>
      <c r="AC34" s="48">
        <v>0</v>
      </c>
      <c r="AD34" s="55">
        <v>1.524911927528938</v>
      </c>
      <c r="AE34" s="47">
        <v>1.524911927528938</v>
      </c>
      <c r="AF34" s="47">
        <v>10.674383492702567</v>
      </c>
      <c r="AG34" s="47">
        <v>9.6577755410166084</v>
      </c>
      <c r="AH34" s="47">
        <v>0</v>
      </c>
      <c r="AI34" s="47">
        <v>0</v>
      </c>
      <c r="AJ34" s="47">
        <v>0</v>
      </c>
      <c r="AK34" s="47">
        <v>0</v>
      </c>
      <c r="AL34" s="47">
        <v>0</v>
      </c>
      <c r="AM34" s="47">
        <v>0</v>
      </c>
      <c r="AN34" s="28">
        <f t="shared" si="4"/>
        <v>9.6577755410166084</v>
      </c>
      <c r="AO34" s="28">
        <f t="shared" si="5"/>
        <v>7.6245596376446905</v>
      </c>
      <c r="AP34" s="28">
        <f t="shared" si="6"/>
        <v>39.139406139909411</v>
      </c>
      <c r="AQ34" s="28">
        <f t="shared" si="7"/>
        <v>34.05636638147962</v>
      </c>
      <c r="AR34" s="28">
        <f t="shared" si="8"/>
        <v>0</v>
      </c>
      <c r="AS34" s="28">
        <f t="shared" si="9"/>
        <v>0</v>
      </c>
      <c r="AT34" s="28">
        <f t="shared" si="10"/>
        <v>0</v>
      </c>
      <c r="AU34" s="28">
        <f t="shared" si="11"/>
        <v>0</v>
      </c>
      <c r="AV34" s="28">
        <f t="shared" si="12"/>
        <v>0</v>
      </c>
      <c r="AW34" s="28">
        <f t="shared" si="13"/>
        <v>0</v>
      </c>
      <c r="AX34" s="28">
        <f t="shared" si="14"/>
        <v>90.47810770005033</v>
      </c>
    </row>
    <row r="35" spans="1:50" x14ac:dyDescent="0.35">
      <c r="A35" s="25" t="s">
        <v>113</v>
      </c>
      <c r="B35" s="25" t="s">
        <v>114</v>
      </c>
      <c r="C35" s="25" t="s">
        <v>125</v>
      </c>
      <c r="D35" s="25" t="s">
        <v>126</v>
      </c>
      <c r="E35" s="80">
        <v>2</v>
      </c>
      <c r="F35" s="32">
        <f t="shared" si="0"/>
        <v>0</v>
      </c>
      <c r="G35" s="34">
        <f t="shared" si="1"/>
        <v>0</v>
      </c>
      <c r="H35" s="28">
        <f t="shared" si="2"/>
        <v>0</v>
      </c>
      <c r="I35" s="28">
        <f t="shared" si="3"/>
        <v>0</v>
      </c>
      <c r="J35" s="49">
        <v>0</v>
      </c>
      <c r="K35" s="47">
        <v>0</v>
      </c>
      <c r="L35" s="47">
        <v>0</v>
      </c>
      <c r="M35" s="47">
        <v>0</v>
      </c>
      <c r="N35" s="47">
        <v>0</v>
      </c>
      <c r="O35" s="47">
        <v>0</v>
      </c>
      <c r="P35" s="47">
        <v>0</v>
      </c>
      <c r="Q35" s="47">
        <v>0</v>
      </c>
      <c r="R35" s="47">
        <v>0</v>
      </c>
      <c r="S35" s="48">
        <v>0</v>
      </c>
      <c r="T35" s="49">
        <v>0</v>
      </c>
      <c r="U35" s="47">
        <v>0</v>
      </c>
      <c r="V35" s="47">
        <v>0</v>
      </c>
      <c r="W35" s="47">
        <v>0</v>
      </c>
      <c r="X35" s="47">
        <v>0</v>
      </c>
      <c r="Y35" s="47">
        <v>0</v>
      </c>
      <c r="Z35" s="47">
        <v>0</v>
      </c>
      <c r="AA35" s="47">
        <v>0</v>
      </c>
      <c r="AB35" s="47">
        <v>0</v>
      </c>
      <c r="AC35" s="48">
        <v>0</v>
      </c>
      <c r="AD35" s="55">
        <v>0</v>
      </c>
      <c r="AE35" s="47">
        <v>0</v>
      </c>
      <c r="AF35" s="47">
        <v>0</v>
      </c>
      <c r="AG35" s="47">
        <v>0</v>
      </c>
      <c r="AH35" s="47">
        <v>0</v>
      </c>
      <c r="AI35" s="47">
        <v>0</v>
      </c>
      <c r="AJ35" s="47">
        <v>0</v>
      </c>
      <c r="AK35" s="47">
        <v>0</v>
      </c>
      <c r="AL35" s="47">
        <v>0</v>
      </c>
      <c r="AM35" s="47">
        <v>0</v>
      </c>
      <c r="AN35" s="28">
        <f t="shared" si="4"/>
        <v>0</v>
      </c>
      <c r="AO35" s="28">
        <f t="shared" si="5"/>
        <v>0</v>
      </c>
      <c r="AP35" s="28">
        <f t="shared" si="6"/>
        <v>0</v>
      </c>
      <c r="AQ35" s="28">
        <f t="shared" si="7"/>
        <v>0</v>
      </c>
      <c r="AR35" s="28">
        <f t="shared" si="8"/>
        <v>0</v>
      </c>
      <c r="AS35" s="28">
        <f t="shared" si="9"/>
        <v>0</v>
      </c>
      <c r="AT35" s="28">
        <f t="shared" si="10"/>
        <v>0</v>
      </c>
      <c r="AU35" s="28">
        <f t="shared" si="11"/>
        <v>0</v>
      </c>
      <c r="AV35" s="28">
        <f t="shared" si="12"/>
        <v>0</v>
      </c>
      <c r="AW35" s="28">
        <f t="shared" si="13"/>
        <v>0</v>
      </c>
      <c r="AX35" s="28">
        <f t="shared" si="14"/>
        <v>0</v>
      </c>
    </row>
    <row r="36" spans="1:50" x14ac:dyDescent="0.35">
      <c r="A36" s="25" t="s">
        <v>113</v>
      </c>
      <c r="B36" s="25" t="s">
        <v>114</v>
      </c>
      <c r="C36" s="25" t="s">
        <v>127</v>
      </c>
      <c r="D36" s="25" t="s">
        <v>128</v>
      </c>
      <c r="E36" s="80">
        <v>3</v>
      </c>
      <c r="F36" s="32">
        <f t="shared" si="0"/>
        <v>7534.0815299446404</v>
      </c>
      <c r="G36" s="34">
        <f t="shared" si="1"/>
        <v>4380.5636638147962</v>
      </c>
      <c r="H36" s="28">
        <f t="shared" si="2"/>
        <v>1225.0125817815804</v>
      </c>
      <c r="I36" s="28">
        <f t="shared" si="3"/>
        <v>1928.505284348264</v>
      </c>
      <c r="J36" s="49">
        <v>497.12128837443385</v>
      </c>
      <c r="K36" s="47">
        <v>402.06844489179667</v>
      </c>
      <c r="L36" s="47">
        <v>1872.5918470055358</v>
      </c>
      <c r="M36" s="47">
        <v>1608.7820835430296</v>
      </c>
      <c r="N36" s="47">
        <v>0</v>
      </c>
      <c r="O36" s="47">
        <v>0</v>
      </c>
      <c r="P36" s="47">
        <v>0</v>
      </c>
      <c r="Q36" s="47">
        <v>0</v>
      </c>
      <c r="R36" s="47">
        <v>0</v>
      </c>
      <c r="S36" s="48">
        <v>0</v>
      </c>
      <c r="T36" s="49">
        <v>162.14896829391043</v>
      </c>
      <c r="U36" s="47">
        <v>134.19224962254657</v>
      </c>
      <c r="V36" s="47">
        <v>501.18772018117767</v>
      </c>
      <c r="W36" s="47">
        <v>427.48364368394567</v>
      </c>
      <c r="X36" s="47">
        <v>0</v>
      </c>
      <c r="Y36" s="47">
        <v>0</v>
      </c>
      <c r="Z36" s="47">
        <v>0</v>
      </c>
      <c r="AA36" s="47">
        <v>0</v>
      </c>
      <c r="AB36" s="47">
        <v>0</v>
      </c>
      <c r="AC36" s="48">
        <v>0</v>
      </c>
      <c r="AD36" s="55">
        <v>118.4348263714142</v>
      </c>
      <c r="AE36" s="47">
        <v>106.74383492702566</v>
      </c>
      <c r="AF36" s="47">
        <v>893.59838953195776</v>
      </c>
      <c r="AG36" s="47">
        <v>809.72823351786622</v>
      </c>
      <c r="AH36" s="47">
        <v>0</v>
      </c>
      <c r="AI36" s="47">
        <v>0</v>
      </c>
      <c r="AJ36" s="47">
        <v>0</v>
      </c>
      <c r="AK36" s="47">
        <v>0</v>
      </c>
      <c r="AL36" s="47">
        <v>0</v>
      </c>
      <c r="AM36" s="47">
        <v>0</v>
      </c>
      <c r="AN36" s="28">
        <f t="shared" si="4"/>
        <v>777.70508303975839</v>
      </c>
      <c r="AO36" s="28">
        <f t="shared" si="5"/>
        <v>643.00452944136885</v>
      </c>
      <c r="AP36" s="28">
        <f t="shared" si="6"/>
        <v>3267.3779567186712</v>
      </c>
      <c r="AQ36" s="28">
        <f t="shared" si="7"/>
        <v>2845.9939607448414</v>
      </c>
      <c r="AR36" s="28">
        <f t="shared" si="8"/>
        <v>0</v>
      </c>
      <c r="AS36" s="28">
        <f t="shared" si="9"/>
        <v>0</v>
      </c>
      <c r="AT36" s="28">
        <f t="shared" si="10"/>
        <v>0</v>
      </c>
      <c r="AU36" s="28">
        <f t="shared" si="11"/>
        <v>0</v>
      </c>
      <c r="AV36" s="28">
        <f t="shared" si="12"/>
        <v>0</v>
      </c>
      <c r="AW36" s="28">
        <f t="shared" si="13"/>
        <v>0</v>
      </c>
      <c r="AX36" s="28">
        <f t="shared" si="14"/>
        <v>7534.0815299446404</v>
      </c>
    </row>
    <row r="37" spans="1:50" x14ac:dyDescent="0.35">
      <c r="A37" s="25" t="s">
        <v>113</v>
      </c>
      <c r="B37" s="25" t="s">
        <v>114</v>
      </c>
      <c r="C37" s="25" t="s">
        <v>129</v>
      </c>
      <c r="D37" s="25" t="s">
        <v>130</v>
      </c>
      <c r="E37" s="80">
        <v>4</v>
      </c>
      <c r="F37" s="32">
        <f t="shared" si="0"/>
        <v>257.20181177654757</v>
      </c>
      <c r="G37" s="34">
        <f t="shared" si="1"/>
        <v>149.44136889783593</v>
      </c>
      <c r="H37" s="28">
        <f t="shared" si="2"/>
        <v>42.189229994967285</v>
      </c>
      <c r="I37" s="28">
        <f t="shared" si="3"/>
        <v>65.571212883744337</v>
      </c>
      <c r="J37" s="49">
        <v>16.774031202818321</v>
      </c>
      <c r="K37" s="47">
        <v>13.724207347760442</v>
      </c>
      <c r="L37" s="47">
        <v>64.04630095621539</v>
      </c>
      <c r="M37" s="47">
        <v>54.89682939104177</v>
      </c>
      <c r="N37" s="47">
        <v>0</v>
      </c>
      <c r="O37" s="47">
        <v>0</v>
      </c>
      <c r="P37" s="47">
        <v>0</v>
      </c>
      <c r="Q37" s="47">
        <v>0</v>
      </c>
      <c r="R37" s="47">
        <v>0</v>
      </c>
      <c r="S37" s="48">
        <v>0</v>
      </c>
      <c r="T37" s="49">
        <v>5.5913437342727725</v>
      </c>
      <c r="U37" s="47">
        <v>4.5747357825868145</v>
      </c>
      <c r="V37" s="47">
        <v>17.282335178661299</v>
      </c>
      <c r="W37" s="47">
        <v>14.740815299446401</v>
      </c>
      <c r="X37" s="47">
        <v>0</v>
      </c>
      <c r="Y37" s="47">
        <v>0</v>
      </c>
      <c r="Z37" s="47">
        <v>0</v>
      </c>
      <c r="AA37" s="47">
        <v>0</v>
      </c>
      <c r="AB37" s="47">
        <v>0</v>
      </c>
      <c r="AC37" s="48">
        <v>0</v>
      </c>
      <c r="AD37" s="55">
        <v>4.066431806743835</v>
      </c>
      <c r="AE37" s="47">
        <v>3.5581278309008555</v>
      </c>
      <c r="AF37" s="47">
        <v>30.498238550578762</v>
      </c>
      <c r="AG37" s="47">
        <v>27.448414695520885</v>
      </c>
      <c r="AH37" s="47">
        <v>0</v>
      </c>
      <c r="AI37" s="47">
        <v>0</v>
      </c>
      <c r="AJ37" s="47">
        <v>0</v>
      </c>
      <c r="AK37" s="47">
        <v>0</v>
      </c>
      <c r="AL37" s="47">
        <v>0</v>
      </c>
      <c r="AM37" s="47">
        <v>0</v>
      </c>
      <c r="AN37" s="28">
        <f t="shared" si="4"/>
        <v>26.43180674383493</v>
      </c>
      <c r="AO37" s="28">
        <f t="shared" si="5"/>
        <v>21.857070961248112</v>
      </c>
      <c r="AP37" s="28">
        <f t="shared" si="6"/>
        <v>111.82687468545545</v>
      </c>
      <c r="AQ37" s="28">
        <f t="shared" si="7"/>
        <v>97.086059386009055</v>
      </c>
      <c r="AR37" s="28">
        <f t="shared" si="8"/>
        <v>0</v>
      </c>
      <c r="AS37" s="28">
        <f t="shared" si="9"/>
        <v>0</v>
      </c>
      <c r="AT37" s="28">
        <f t="shared" si="10"/>
        <v>0</v>
      </c>
      <c r="AU37" s="28">
        <f t="shared" si="11"/>
        <v>0</v>
      </c>
      <c r="AV37" s="28">
        <f t="shared" si="12"/>
        <v>0</v>
      </c>
      <c r="AW37" s="28">
        <f t="shared" si="13"/>
        <v>0</v>
      </c>
      <c r="AX37" s="28">
        <f t="shared" si="14"/>
        <v>257.20181177654752</v>
      </c>
    </row>
    <row r="38" spans="1:50" x14ac:dyDescent="0.35">
      <c r="A38" s="25" t="s">
        <v>113</v>
      </c>
      <c r="B38" s="25" t="s">
        <v>114</v>
      </c>
      <c r="C38" s="25" t="s">
        <v>131</v>
      </c>
      <c r="D38" s="25" t="s">
        <v>132</v>
      </c>
      <c r="E38" s="80">
        <v>4</v>
      </c>
      <c r="F38" s="32">
        <f t="shared" si="0"/>
        <v>1498.4801207851031</v>
      </c>
      <c r="G38" s="34">
        <f t="shared" si="1"/>
        <v>870.72471061902365</v>
      </c>
      <c r="H38" s="28">
        <f t="shared" si="2"/>
        <v>243.98590840463009</v>
      </c>
      <c r="I38" s="28">
        <f t="shared" si="3"/>
        <v>383.76950176144942</v>
      </c>
      <c r="J38" s="49">
        <v>98.610971313538002</v>
      </c>
      <c r="K38" s="47">
        <v>79.803724207347756</v>
      </c>
      <c r="L38" s="47">
        <v>372.58681429290385</v>
      </c>
      <c r="M38" s="47">
        <v>319.723200805234</v>
      </c>
      <c r="N38" s="47">
        <v>0</v>
      </c>
      <c r="O38" s="47">
        <v>0</v>
      </c>
      <c r="P38" s="47">
        <v>0</v>
      </c>
      <c r="Q38" s="47">
        <v>0</v>
      </c>
      <c r="R38" s="47">
        <v>0</v>
      </c>
      <c r="S38" s="48">
        <v>0</v>
      </c>
      <c r="T38" s="49">
        <v>32.53145445395068</v>
      </c>
      <c r="U38" s="47">
        <v>26.940110719677907</v>
      </c>
      <c r="V38" s="47">
        <v>99.627579265223957</v>
      </c>
      <c r="W38" s="47">
        <v>84.886763965777547</v>
      </c>
      <c r="X38" s="47">
        <v>0</v>
      </c>
      <c r="Y38" s="47">
        <v>0</v>
      </c>
      <c r="Z38" s="47">
        <v>0</v>
      </c>
      <c r="AA38" s="47">
        <v>0</v>
      </c>
      <c r="AB38" s="47">
        <v>0</v>
      </c>
      <c r="AC38" s="48">
        <v>0</v>
      </c>
      <c r="AD38" s="55">
        <v>23.381982888777049</v>
      </c>
      <c r="AE38" s="47">
        <v>21.348766985405135</v>
      </c>
      <c r="AF38" s="47">
        <v>177.90639154504277</v>
      </c>
      <c r="AG38" s="47">
        <v>161.13236034222447</v>
      </c>
      <c r="AH38" s="47">
        <v>0</v>
      </c>
      <c r="AI38" s="47">
        <v>0</v>
      </c>
      <c r="AJ38" s="47">
        <v>0</v>
      </c>
      <c r="AK38" s="47">
        <v>0</v>
      </c>
      <c r="AL38" s="47">
        <v>0</v>
      </c>
      <c r="AM38" s="47">
        <v>0</v>
      </c>
      <c r="AN38" s="28">
        <f t="shared" si="4"/>
        <v>154.52440865626573</v>
      </c>
      <c r="AO38" s="28">
        <f t="shared" si="5"/>
        <v>128.09260191243078</v>
      </c>
      <c r="AP38" s="28">
        <f t="shared" si="6"/>
        <v>650.12078510317065</v>
      </c>
      <c r="AQ38" s="28">
        <f t="shared" si="7"/>
        <v>565.74232511323601</v>
      </c>
      <c r="AR38" s="28">
        <f t="shared" si="8"/>
        <v>0</v>
      </c>
      <c r="AS38" s="28">
        <f t="shared" si="9"/>
        <v>0</v>
      </c>
      <c r="AT38" s="28">
        <f t="shared" si="10"/>
        <v>0</v>
      </c>
      <c r="AU38" s="28">
        <f t="shared" si="11"/>
        <v>0</v>
      </c>
      <c r="AV38" s="28">
        <f t="shared" si="12"/>
        <v>0</v>
      </c>
      <c r="AW38" s="28">
        <f t="shared" si="13"/>
        <v>0</v>
      </c>
      <c r="AX38" s="28">
        <f t="shared" si="14"/>
        <v>1498.4801207851033</v>
      </c>
    </row>
    <row r="39" spans="1:50" x14ac:dyDescent="0.35">
      <c r="A39" s="25" t="s">
        <v>113</v>
      </c>
      <c r="B39" s="25" t="s">
        <v>114</v>
      </c>
      <c r="C39" s="25" t="s">
        <v>133</v>
      </c>
      <c r="D39" s="25" t="s">
        <v>134</v>
      </c>
      <c r="E39" s="80">
        <v>0</v>
      </c>
      <c r="F39" s="32">
        <f t="shared" si="0"/>
        <v>0</v>
      </c>
      <c r="G39" s="34">
        <f t="shared" si="1"/>
        <v>0</v>
      </c>
      <c r="H39" s="28">
        <f t="shared" si="2"/>
        <v>0</v>
      </c>
      <c r="I39" s="28">
        <f t="shared" si="3"/>
        <v>0</v>
      </c>
      <c r="J39" s="49">
        <v>0</v>
      </c>
      <c r="K39" s="47">
        <v>0</v>
      </c>
      <c r="L39" s="47">
        <v>0</v>
      </c>
      <c r="M39" s="47">
        <v>0</v>
      </c>
      <c r="N39" s="47">
        <v>0</v>
      </c>
      <c r="O39" s="47">
        <v>0</v>
      </c>
      <c r="P39" s="47">
        <v>0</v>
      </c>
      <c r="Q39" s="47">
        <v>0</v>
      </c>
      <c r="R39" s="47">
        <v>0</v>
      </c>
      <c r="S39" s="48">
        <v>0</v>
      </c>
      <c r="T39" s="49">
        <v>0</v>
      </c>
      <c r="U39" s="47">
        <v>0</v>
      </c>
      <c r="V39" s="47">
        <v>0</v>
      </c>
      <c r="W39" s="47">
        <v>0</v>
      </c>
      <c r="X39" s="47">
        <v>0</v>
      </c>
      <c r="Y39" s="47">
        <v>0</v>
      </c>
      <c r="Z39" s="47">
        <v>0</v>
      </c>
      <c r="AA39" s="47">
        <v>0</v>
      </c>
      <c r="AB39" s="47">
        <v>0</v>
      </c>
      <c r="AC39" s="48">
        <v>0</v>
      </c>
      <c r="AD39" s="55">
        <v>0</v>
      </c>
      <c r="AE39" s="47">
        <v>0</v>
      </c>
      <c r="AF39" s="47">
        <v>0</v>
      </c>
      <c r="AG39" s="47">
        <v>0</v>
      </c>
      <c r="AH39" s="47">
        <v>0</v>
      </c>
      <c r="AI39" s="47">
        <v>0</v>
      </c>
      <c r="AJ39" s="47">
        <v>0</v>
      </c>
      <c r="AK39" s="47">
        <v>0</v>
      </c>
      <c r="AL39" s="47">
        <v>0</v>
      </c>
      <c r="AM39" s="47">
        <v>0</v>
      </c>
      <c r="AN39" s="28">
        <f t="shared" si="4"/>
        <v>0</v>
      </c>
      <c r="AO39" s="28">
        <f t="shared" si="5"/>
        <v>0</v>
      </c>
      <c r="AP39" s="28">
        <f t="shared" si="6"/>
        <v>0</v>
      </c>
      <c r="AQ39" s="28">
        <f t="shared" si="7"/>
        <v>0</v>
      </c>
      <c r="AR39" s="28">
        <f t="shared" si="8"/>
        <v>0</v>
      </c>
      <c r="AS39" s="28">
        <f t="shared" si="9"/>
        <v>0</v>
      </c>
      <c r="AT39" s="28">
        <f t="shared" si="10"/>
        <v>0</v>
      </c>
      <c r="AU39" s="28">
        <f t="shared" si="11"/>
        <v>0</v>
      </c>
      <c r="AV39" s="28">
        <f t="shared" si="12"/>
        <v>0</v>
      </c>
      <c r="AW39" s="28">
        <f t="shared" si="13"/>
        <v>0</v>
      </c>
      <c r="AX39" s="28">
        <f t="shared" si="14"/>
        <v>0</v>
      </c>
    </row>
    <row r="40" spans="1:50" x14ac:dyDescent="0.35">
      <c r="A40" s="25" t="s">
        <v>113</v>
      </c>
      <c r="B40" s="25" t="s">
        <v>114</v>
      </c>
      <c r="C40" s="25" t="s">
        <v>135</v>
      </c>
      <c r="D40" s="25" t="s">
        <v>136</v>
      </c>
      <c r="E40" s="80">
        <v>3</v>
      </c>
      <c r="F40" s="32">
        <f t="shared" si="0"/>
        <v>1507.6295923502767</v>
      </c>
      <c r="G40" s="34">
        <f t="shared" si="1"/>
        <v>876.31605435329641</v>
      </c>
      <c r="H40" s="28">
        <f t="shared" si="2"/>
        <v>245.00251635631605</v>
      </c>
      <c r="I40" s="28">
        <f t="shared" si="3"/>
        <v>386.31102164066431</v>
      </c>
      <c r="J40" s="49">
        <v>99.627579265223957</v>
      </c>
      <c r="K40" s="47">
        <v>80.312028183190733</v>
      </c>
      <c r="L40" s="47">
        <v>374.62003019627582</v>
      </c>
      <c r="M40" s="47">
        <v>321.75641670860591</v>
      </c>
      <c r="N40" s="47">
        <v>0</v>
      </c>
      <c r="O40" s="47">
        <v>0</v>
      </c>
      <c r="P40" s="47">
        <v>0</v>
      </c>
      <c r="Q40" s="47">
        <v>0</v>
      </c>
      <c r="R40" s="47">
        <v>0</v>
      </c>
      <c r="S40" s="48">
        <v>0</v>
      </c>
      <c r="T40" s="49">
        <v>32.53145445395068</v>
      </c>
      <c r="U40" s="47">
        <v>26.940110719677907</v>
      </c>
      <c r="V40" s="47">
        <v>100.13588324106694</v>
      </c>
      <c r="W40" s="47">
        <v>85.395067941620539</v>
      </c>
      <c r="X40" s="47">
        <v>0</v>
      </c>
      <c r="Y40" s="47">
        <v>0</v>
      </c>
      <c r="Z40" s="47">
        <v>0</v>
      </c>
      <c r="AA40" s="47">
        <v>0</v>
      </c>
      <c r="AB40" s="47">
        <v>0</v>
      </c>
      <c r="AC40" s="48">
        <v>0</v>
      </c>
      <c r="AD40" s="55">
        <v>23.89028686462003</v>
      </c>
      <c r="AE40" s="47">
        <v>21.348766985405135</v>
      </c>
      <c r="AF40" s="47">
        <v>178.92299949672872</v>
      </c>
      <c r="AG40" s="47">
        <v>162.14896829391043</v>
      </c>
      <c r="AH40" s="47">
        <v>0</v>
      </c>
      <c r="AI40" s="47">
        <v>0</v>
      </c>
      <c r="AJ40" s="47">
        <v>0</v>
      </c>
      <c r="AK40" s="47">
        <v>0</v>
      </c>
      <c r="AL40" s="47">
        <v>0</v>
      </c>
      <c r="AM40" s="47">
        <v>0</v>
      </c>
      <c r="AN40" s="28">
        <f t="shared" si="4"/>
        <v>156.04932058379467</v>
      </c>
      <c r="AO40" s="28">
        <f t="shared" si="5"/>
        <v>128.60090588827376</v>
      </c>
      <c r="AP40" s="28">
        <f t="shared" si="6"/>
        <v>653.67891293407149</v>
      </c>
      <c r="AQ40" s="28">
        <f t="shared" si="7"/>
        <v>569.30045294413685</v>
      </c>
      <c r="AR40" s="28">
        <f t="shared" si="8"/>
        <v>0</v>
      </c>
      <c r="AS40" s="28">
        <f t="shared" si="9"/>
        <v>0</v>
      </c>
      <c r="AT40" s="28">
        <f t="shared" si="10"/>
        <v>0</v>
      </c>
      <c r="AU40" s="28">
        <f t="shared" si="11"/>
        <v>0</v>
      </c>
      <c r="AV40" s="28">
        <f t="shared" si="12"/>
        <v>0</v>
      </c>
      <c r="AW40" s="28">
        <f t="shared" si="13"/>
        <v>0</v>
      </c>
      <c r="AX40" s="28">
        <f t="shared" si="14"/>
        <v>1507.6295923502767</v>
      </c>
    </row>
    <row r="41" spans="1:50" x14ac:dyDescent="0.35">
      <c r="A41" s="25" t="s">
        <v>113</v>
      </c>
      <c r="B41" s="25" t="s">
        <v>114</v>
      </c>
      <c r="C41" s="25" t="s">
        <v>137</v>
      </c>
      <c r="D41" s="25" t="s">
        <v>138</v>
      </c>
      <c r="E41" s="80">
        <v>2</v>
      </c>
      <c r="F41" s="32">
        <f t="shared" ref="F41:F72" si="15">SUM(G41:I41)</f>
        <v>261.26824358329145</v>
      </c>
      <c r="G41" s="34">
        <f t="shared" ref="G41:G73" si="16">SUM(J41:S41)</f>
        <v>152.49119275289382</v>
      </c>
      <c r="H41" s="28">
        <f t="shared" ref="H41:H73" si="17">SUM(T41:AC41)</f>
        <v>42.189229994967285</v>
      </c>
      <c r="I41" s="28">
        <f t="shared" ref="I41:I73" si="18">SUM(AD41:AM41)</f>
        <v>66.587820835430307</v>
      </c>
      <c r="J41" s="49">
        <v>17.282335178661299</v>
      </c>
      <c r="K41" s="47">
        <v>14.232511323603422</v>
      </c>
      <c r="L41" s="47">
        <v>65.06290890790136</v>
      </c>
      <c r="M41" s="47">
        <v>55.913437342727732</v>
      </c>
      <c r="N41" s="47">
        <v>0</v>
      </c>
      <c r="O41" s="47">
        <v>0</v>
      </c>
      <c r="P41" s="47">
        <v>0</v>
      </c>
      <c r="Q41" s="47">
        <v>0</v>
      </c>
      <c r="R41" s="47">
        <v>0</v>
      </c>
      <c r="S41" s="48">
        <v>0</v>
      </c>
      <c r="T41" s="49">
        <v>5.5913437342727725</v>
      </c>
      <c r="U41" s="47">
        <v>4.5747357825868145</v>
      </c>
      <c r="V41" s="47">
        <v>17.282335178661299</v>
      </c>
      <c r="W41" s="47">
        <v>14.740815299446401</v>
      </c>
      <c r="X41" s="47">
        <v>0</v>
      </c>
      <c r="Y41" s="47">
        <v>0</v>
      </c>
      <c r="Z41" s="47">
        <v>0</v>
      </c>
      <c r="AA41" s="47">
        <v>0</v>
      </c>
      <c r="AB41" s="47">
        <v>0</v>
      </c>
      <c r="AC41" s="48">
        <v>0</v>
      </c>
      <c r="AD41" s="55">
        <v>4.066431806743835</v>
      </c>
      <c r="AE41" s="47">
        <v>3.5581278309008555</v>
      </c>
      <c r="AF41" s="47">
        <v>31.00654252642174</v>
      </c>
      <c r="AG41" s="47">
        <v>27.956718671363866</v>
      </c>
      <c r="AH41" s="47">
        <v>0</v>
      </c>
      <c r="AI41" s="47">
        <v>0</v>
      </c>
      <c r="AJ41" s="47">
        <v>0</v>
      </c>
      <c r="AK41" s="47">
        <v>0</v>
      </c>
      <c r="AL41" s="47">
        <v>0</v>
      </c>
      <c r="AM41" s="47">
        <v>0</v>
      </c>
      <c r="AN41" s="28">
        <f t="shared" ref="AN41:AN73" si="19">SUM(J41+T41+AD41)</f>
        <v>26.940110719677907</v>
      </c>
      <c r="AO41" s="28">
        <f t="shared" ref="AO41:AO73" si="20">SUM(K41+U41+AE41)</f>
        <v>22.36537493709109</v>
      </c>
      <c r="AP41" s="28">
        <f t="shared" ref="AP41:AP73" si="21">SUM(L41+V41+AF41)</f>
        <v>113.3517866129844</v>
      </c>
      <c r="AQ41" s="28">
        <f t="shared" ref="AQ41:AQ73" si="22">SUM(M41+W41+AG41)</f>
        <v>98.610971313537988</v>
      </c>
      <c r="AR41" s="28">
        <f t="shared" ref="AR41:AR73" si="23">SUM(N41+X41+AH41)</f>
        <v>0</v>
      </c>
      <c r="AS41" s="28">
        <f t="shared" ref="AS41:AS73" si="24">SUM(O41+Y41+AI41)</f>
        <v>0</v>
      </c>
      <c r="AT41" s="28">
        <f t="shared" ref="AT41:AT73" si="25">SUM(P41+Z41+AJ41)</f>
        <v>0</v>
      </c>
      <c r="AU41" s="28">
        <f t="shared" ref="AU41:AU73" si="26">SUM(Q41+AA41+AK41)</f>
        <v>0</v>
      </c>
      <c r="AV41" s="28">
        <f t="shared" ref="AV41:AV73" si="27">SUM(R41+AB41+AL41)</f>
        <v>0</v>
      </c>
      <c r="AW41" s="28">
        <f t="shared" ref="AW41:AW73" si="28">SUM(S41+AC41+AM41)</f>
        <v>0</v>
      </c>
      <c r="AX41" s="28">
        <f t="shared" ref="AX41:AX72" si="29">SUM(AN41:AW41)</f>
        <v>261.26824358329134</v>
      </c>
    </row>
    <row r="42" spans="1:50" x14ac:dyDescent="0.35">
      <c r="A42" s="25" t="s">
        <v>113</v>
      </c>
      <c r="B42" s="25" t="s">
        <v>114</v>
      </c>
      <c r="C42" s="25" t="s">
        <v>139</v>
      </c>
      <c r="D42" s="25" t="s">
        <v>140</v>
      </c>
      <c r="E42" s="80">
        <v>4</v>
      </c>
      <c r="F42" s="32">
        <f t="shared" si="15"/>
        <v>5424.6200301962763</v>
      </c>
      <c r="G42" s="34">
        <f t="shared" si="16"/>
        <v>3154.026170105687</v>
      </c>
      <c r="H42" s="28">
        <f t="shared" si="17"/>
        <v>881.90739808756916</v>
      </c>
      <c r="I42" s="28">
        <f t="shared" si="18"/>
        <v>1388.6864620030196</v>
      </c>
      <c r="J42" s="49">
        <v>357.84599899345744</v>
      </c>
      <c r="K42" s="47">
        <v>289.22496225465528</v>
      </c>
      <c r="L42" s="47">
        <v>1348.5304479114243</v>
      </c>
      <c r="M42" s="47">
        <v>1158.4247609461499</v>
      </c>
      <c r="N42" s="47">
        <v>0</v>
      </c>
      <c r="O42" s="47">
        <v>0</v>
      </c>
      <c r="P42" s="47">
        <v>0</v>
      </c>
      <c r="Q42" s="47">
        <v>0</v>
      </c>
      <c r="R42" s="47">
        <v>0</v>
      </c>
      <c r="S42" s="48">
        <v>0</v>
      </c>
      <c r="T42" s="49">
        <v>116.90991444388526</v>
      </c>
      <c r="U42" s="47">
        <v>96.577755410166077</v>
      </c>
      <c r="V42" s="47">
        <v>360.89582284851531</v>
      </c>
      <c r="W42" s="47">
        <v>307.52390538500254</v>
      </c>
      <c r="X42" s="47">
        <v>0</v>
      </c>
      <c r="Y42" s="47">
        <v>0</v>
      </c>
      <c r="Z42" s="47">
        <v>0</v>
      </c>
      <c r="AA42" s="47">
        <v>0</v>
      </c>
      <c r="AB42" s="47">
        <v>0</v>
      </c>
      <c r="AC42" s="48">
        <v>0</v>
      </c>
      <c r="AD42" s="55">
        <v>85.395067941620539</v>
      </c>
      <c r="AE42" s="47">
        <v>76.753900352289875</v>
      </c>
      <c r="AF42" s="47">
        <v>643.51283341721182</v>
      </c>
      <c r="AG42" s="47">
        <v>583.02466029189725</v>
      </c>
      <c r="AH42" s="47">
        <v>0</v>
      </c>
      <c r="AI42" s="47">
        <v>0</v>
      </c>
      <c r="AJ42" s="47">
        <v>0</v>
      </c>
      <c r="AK42" s="47">
        <v>0</v>
      </c>
      <c r="AL42" s="47">
        <v>0</v>
      </c>
      <c r="AM42" s="47">
        <v>0</v>
      </c>
      <c r="AN42" s="28">
        <f t="shared" si="19"/>
        <v>560.15098137896325</v>
      </c>
      <c r="AO42" s="28">
        <f t="shared" si="20"/>
        <v>462.55661801711119</v>
      </c>
      <c r="AP42" s="28">
        <f t="shared" si="21"/>
        <v>2352.9391041771514</v>
      </c>
      <c r="AQ42" s="28">
        <f t="shared" si="22"/>
        <v>2048.9733266230496</v>
      </c>
      <c r="AR42" s="28">
        <f t="shared" si="23"/>
        <v>0</v>
      </c>
      <c r="AS42" s="28">
        <f t="shared" si="24"/>
        <v>0</v>
      </c>
      <c r="AT42" s="28">
        <f t="shared" si="25"/>
        <v>0</v>
      </c>
      <c r="AU42" s="28">
        <f t="shared" si="26"/>
        <v>0</v>
      </c>
      <c r="AV42" s="28">
        <f t="shared" si="27"/>
        <v>0</v>
      </c>
      <c r="AW42" s="28">
        <f t="shared" si="28"/>
        <v>0</v>
      </c>
      <c r="AX42" s="28">
        <f t="shared" si="29"/>
        <v>5424.6200301962754</v>
      </c>
    </row>
    <row r="43" spans="1:50" x14ac:dyDescent="0.35">
      <c r="A43" s="25" t="s">
        <v>113</v>
      </c>
      <c r="B43" s="25" t="s">
        <v>114</v>
      </c>
      <c r="C43" s="25" t="s">
        <v>141</v>
      </c>
      <c r="D43" s="25" t="s">
        <v>142</v>
      </c>
      <c r="E43" s="80">
        <v>4</v>
      </c>
      <c r="F43" s="32">
        <f t="shared" si="15"/>
        <v>257.20181177654757</v>
      </c>
      <c r="G43" s="34">
        <f t="shared" si="16"/>
        <v>149.44136889783593</v>
      </c>
      <c r="H43" s="28">
        <f t="shared" si="17"/>
        <v>42.189229994967285</v>
      </c>
      <c r="I43" s="28">
        <f t="shared" si="18"/>
        <v>65.571212883744337</v>
      </c>
      <c r="J43" s="49">
        <v>16.774031202818321</v>
      </c>
      <c r="K43" s="47">
        <v>13.724207347760442</v>
      </c>
      <c r="L43" s="47">
        <v>64.04630095621539</v>
      </c>
      <c r="M43" s="47">
        <v>54.89682939104177</v>
      </c>
      <c r="N43" s="47">
        <v>0</v>
      </c>
      <c r="O43" s="47">
        <v>0</v>
      </c>
      <c r="P43" s="47">
        <v>0</v>
      </c>
      <c r="Q43" s="47">
        <v>0</v>
      </c>
      <c r="R43" s="47">
        <v>0</v>
      </c>
      <c r="S43" s="48">
        <v>0</v>
      </c>
      <c r="T43" s="49">
        <v>5.5913437342727725</v>
      </c>
      <c r="U43" s="47">
        <v>4.5747357825868145</v>
      </c>
      <c r="V43" s="47">
        <v>17.282335178661299</v>
      </c>
      <c r="W43" s="47">
        <v>14.740815299446401</v>
      </c>
      <c r="X43" s="47">
        <v>0</v>
      </c>
      <c r="Y43" s="47">
        <v>0</v>
      </c>
      <c r="Z43" s="47">
        <v>0</v>
      </c>
      <c r="AA43" s="47">
        <v>0</v>
      </c>
      <c r="AB43" s="47">
        <v>0</v>
      </c>
      <c r="AC43" s="48">
        <v>0</v>
      </c>
      <c r="AD43" s="55">
        <v>4.066431806743835</v>
      </c>
      <c r="AE43" s="47">
        <v>3.5581278309008555</v>
      </c>
      <c r="AF43" s="47">
        <v>30.498238550578762</v>
      </c>
      <c r="AG43" s="47">
        <v>27.448414695520885</v>
      </c>
      <c r="AH43" s="47">
        <v>0</v>
      </c>
      <c r="AI43" s="47">
        <v>0</v>
      </c>
      <c r="AJ43" s="47">
        <v>0</v>
      </c>
      <c r="AK43" s="47">
        <v>0</v>
      </c>
      <c r="AL43" s="47">
        <v>0</v>
      </c>
      <c r="AM43" s="47">
        <v>0</v>
      </c>
      <c r="AN43" s="28">
        <f t="shared" si="19"/>
        <v>26.43180674383493</v>
      </c>
      <c r="AO43" s="28">
        <f t="shared" si="20"/>
        <v>21.857070961248112</v>
      </c>
      <c r="AP43" s="28">
        <f t="shared" si="21"/>
        <v>111.82687468545545</v>
      </c>
      <c r="AQ43" s="28">
        <f t="shared" si="22"/>
        <v>97.086059386009055</v>
      </c>
      <c r="AR43" s="28">
        <f t="shared" si="23"/>
        <v>0</v>
      </c>
      <c r="AS43" s="28">
        <f t="shared" si="24"/>
        <v>0</v>
      </c>
      <c r="AT43" s="28">
        <f t="shared" si="25"/>
        <v>0</v>
      </c>
      <c r="AU43" s="28">
        <f t="shared" si="26"/>
        <v>0</v>
      </c>
      <c r="AV43" s="28">
        <f t="shared" si="27"/>
        <v>0</v>
      </c>
      <c r="AW43" s="28">
        <f t="shared" si="28"/>
        <v>0</v>
      </c>
      <c r="AX43" s="28">
        <f t="shared" si="29"/>
        <v>257.20181177654752</v>
      </c>
    </row>
    <row r="44" spans="1:50" x14ac:dyDescent="0.35">
      <c r="A44" s="25" t="s">
        <v>113</v>
      </c>
      <c r="B44" s="25" t="s">
        <v>114</v>
      </c>
      <c r="C44" s="25" t="s">
        <v>143</v>
      </c>
      <c r="D44" s="25" t="s">
        <v>144</v>
      </c>
      <c r="E44" s="80">
        <v>3</v>
      </c>
      <c r="F44" s="32">
        <f t="shared" si="15"/>
        <v>301.4242576748868</v>
      </c>
      <c r="G44" s="34">
        <f t="shared" si="16"/>
        <v>175.36487166582788</v>
      </c>
      <c r="H44" s="28">
        <f t="shared" si="17"/>
        <v>49.305485656769001</v>
      </c>
      <c r="I44" s="28">
        <f t="shared" si="18"/>
        <v>76.753900352289889</v>
      </c>
      <c r="J44" s="49">
        <v>19.823855057876198</v>
      </c>
      <c r="K44" s="47">
        <v>16.26572722697534</v>
      </c>
      <c r="L44" s="47">
        <v>74.720684448917964</v>
      </c>
      <c r="M44" s="47">
        <v>64.554604932058382</v>
      </c>
      <c r="N44" s="47">
        <v>0</v>
      </c>
      <c r="O44" s="47">
        <v>0</v>
      </c>
      <c r="P44" s="47">
        <v>0</v>
      </c>
      <c r="Q44" s="47">
        <v>0</v>
      </c>
      <c r="R44" s="47">
        <v>0</v>
      </c>
      <c r="S44" s="48">
        <v>0</v>
      </c>
      <c r="T44" s="49">
        <v>6.6079516859587315</v>
      </c>
      <c r="U44" s="47">
        <v>5.5913437342727725</v>
      </c>
      <c r="V44" s="47">
        <v>19.823855057876198</v>
      </c>
      <c r="W44" s="47">
        <v>17.282335178661299</v>
      </c>
      <c r="X44" s="47">
        <v>0</v>
      </c>
      <c r="Y44" s="47">
        <v>0</v>
      </c>
      <c r="Z44" s="47">
        <v>0</v>
      </c>
      <c r="AA44" s="47">
        <v>0</v>
      </c>
      <c r="AB44" s="47">
        <v>0</v>
      </c>
      <c r="AC44" s="48">
        <v>0</v>
      </c>
      <c r="AD44" s="55">
        <v>4.5747357825868145</v>
      </c>
      <c r="AE44" s="47">
        <v>4.066431806743835</v>
      </c>
      <c r="AF44" s="47">
        <v>35.58127830900856</v>
      </c>
      <c r="AG44" s="47">
        <v>32.53145445395068</v>
      </c>
      <c r="AH44" s="47">
        <v>0</v>
      </c>
      <c r="AI44" s="47">
        <v>0</v>
      </c>
      <c r="AJ44" s="47">
        <v>0</v>
      </c>
      <c r="AK44" s="47">
        <v>0</v>
      </c>
      <c r="AL44" s="47">
        <v>0</v>
      </c>
      <c r="AM44" s="47">
        <v>0</v>
      </c>
      <c r="AN44" s="28">
        <f t="shared" si="19"/>
        <v>31.006542526421743</v>
      </c>
      <c r="AO44" s="28">
        <f t="shared" si="20"/>
        <v>25.923502767991948</v>
      </c>
      <c r="AP44" s="28">
        <f t="shared" si="21"/>
        <v>130.12581781580272</v>
      </c>
      <c r="AQ44" s="28">
        <f t="shared" si="22"/>
        <v>114.36839456467035</v>
      </c>
      <c r="AR44" s="28">
        <f t="shared" si="23"/>
        <v>0</v>
      </c>
      <c r="AS44" s="28">
        <f t="shared" si="24"/>
        <v>0</v>
      </c>
      <c r="AT44" s="28">
        <f t="shared" si="25"/>
        <v>0</v>
      </c>
      <c r="AU44" s="28">
        <f t="shared" si="26"/>
        <v>0</v>
      </c>
      <c r="AV44" s="28">
        <f t="shared" si="27"/>
        <v>0</v>
      </c>
      <c r="AW44" s="28">
        <f t="shared" si="28"/>
        <v>0</v>
      </c>
      <c r="AX44" s="28">
        <f t="shared" si="29"/>
        <v>301.4242576748868</v>
      </c>
    </row>
    <row r="45" spans="1:50" x14ac:dyDescent="0.35">
      <c r="A45" s="25" t="s">
        <v>113</v>
      </c>
      <c r="B45" s="25" t="s">
        <v>114</v>
      </c>
      <c r="C45" s="25" t="s">
        <v>145</v>
      </c>
      <c r="D45" s="25" t="s">
        <v>146</v>
      </c>
      <c r="E45" s="80">
        <v>3</v>
      </c>
      <c r="F45" s="32">
        <f t="shared" si="15"/>
        <v>449.84901862103675</v>
      </c>
      <c r="G45" s="34">
        <f t="shared" si="16"/>
        <v>261.26824358329139</v>
      </c>
      <c r="H45" s="28">
        <f t="shared" si="17"/>
        <v>73.195772521389031</v>
      </c>
      <c r="I45" s="28">
        <f t="shared" si="18"/>
        <v>115.38500251635631</v>
      </c>
      <c r="J45" s="49">
        <v>29.481630598892803</v>
      </c>
      <c r="K45" s="47">
        <v>23.89028686462003</v>
      </c>
      <c r="L45" s="47">
        <v>111.82687468545546</v>
      </c>
      <c r="M45" s="47">
        <v>96.069451434323099</v>
      </c>
      <c r="N45" s="47">
        <v>0</v>
      </c>
      <c r="O45" s="47">
        <v>0</v>
      </c>
      <c r="P45" s="47">
        <v>0</v>
      </c>
      <c r="Q45" s="47">
        <v>0</v>
      </c>
      <c r="R45" s="47">
        <v>0</v>
      </c>
      <c r="S45" s="48">
        <v>0</v>
      </c>
      <c r="T45" s="49">
        <v>9.6577755410166084</v>
      </c>
      <c r="U45" s="47">
        <v>8.13286361348767</v>
      </c>
      <c r="V45" s="47">
        <v>29.989934574735781</v>
      </c>
      <c r="W45" s="47">
        <v>25.415198792148967</v>
      </c>
      <c r="X45" s="47">
        <v>0</v>
      </c>
      <c r="Y45" s="47">
        <v>0</v>
      </c>
      <c r="Z45" s="47">
        <v>0</v>
      </c>
      <c r="AA45" s="47">
        <v>0</v>
      </c>
      <c r="AB45" s="47">
        <v>0</v>
      </c>
      <c r="AC45" s="48">
        <v>0</v>
      </c>
      <c r="AD45" s="55">
        <v>7.116255661801711</v>
      </c>
      <c r="AE45" s="47">
        <v>6.6079516859587315</v>
      </c>
      <c r="AF45" s="47">
        <v>53.37191746351283</v>
      </c>
      <c r="AG45" s="47">
        <v>48.288877705083038</v>
      </c>
      <c r="AH45" s="47">
        <v>0</v>
      </c>
      <c r="AI45" s="47">
        <v>0</v>
      </c>
      <c r="AJ45" s="47">
        <v>0</v>
      </c>
      <c r="AK45" s="47">
        <v>0</v>
      </c>
      <c r="AL45" s="47">
        <v>0</v>
      </c>
      <c r="AM45" s="47">
        <v>0</v>
      </c>
      <c r="AN45" s="28">
        <f t="shared" si="19"/>
        <v>46.255661801711121</v>
      </c>
      <c r="AO45" s="28">
        <f t="shared" si="20"/>
        <v>38.631102164066434</v>
      </c>
      <c r="AP45" s="28">
        <f t="shared" si="21"/>
        <v>195.18872672370406</v>
      </c>
      <c r="AQ45" s="28">
        <f t="shared" si="22"/>
        <v>169.77352793155512</v>
      </c>
      <c r="AR45" s="28">
        <f t="shared" si="23"/>
        <v>0</v>
      </c>
      <c r="AS45" s="28">
        <f t="shared" si="24"/>
        <v>0</v>
      </c>
      <c r="AT45" s="28">
        <f t="shared" si="25"/>
        <v>0</v>
      </c>
      <c r="AU45" s="28">
        <f t="shared" si="26"/>
        <v>0</v>
      </c>
      <c r="AV45" s="28">
        <f t="shared" si="27"/>
        <v>0</v>
      </c>
      <c r="AW45" s="28">
        <f t="shared" si="28"/>
        <v>0</v>
      </c>
      <c r="AX45" s="28">
        <f t="shared" si="29"/>
        <v>449.84901862103675</v>
      </c>
    </row>
    <row r="46" spans="1:50" x14ac:dyDescent="0.35">
      <c r="A46" s="25" t="s">
        <v>113</v>
      </c>
      <c r="B46" s="25" t="s">
        <v>114</v>
      </c>
      <c r="C46" s="25" t="s">
        <v>147</v>
      </c>
      <c r="D46" s="25" t="s">
        <v>148</v>
      </c>
      <c r="E46" s="80">
        <v>0</v>
      </c>
      <c r="F46" s="32">
        <f t="shared" si="15"/>
        <v>0</v>
      </c>
      <c r="G46" s="34">
        <f t="shared" si="16"/>
        <v>0</v>
      </c>
      <c r="H46" s="28">
        <f t="shared" si="17"/>
        <v>0</v>
      </c>
      <c r="I46" s="28">
        <f t="shared" si="18"/>
        <v>0</v>
      </c>
      <c r="J46" s="49">
        <v>0</v>
      </c>
      <c r="K46" s="47">
        <v>0</v>
      </c>
      <c r="L46" s="47">
        <v>0</v>
      </c>
      <c r="M46" s="47">
        <v>0</v>
      </c>
      <c r="N46" s="47">
        <v>0</v>
      </c>
      <c r="O46" s="47">
        <v>0</v>
      </c>
      <c r="P46" s="47">
        <v>0</v>
      </c>
      <c r="Q46" s="47">
        <v>0</v>
      </c>
      <c r="R46" s="47">
        <v>0</v>
      </c>
      <c r="S46" s="48">
        <v>0</v>
      </c>
      <c r="T46" s="49">
        <v>0</v>
      </c>
      <c r="U46" s="47">
        <v>0</v>
      </c>
      <c r="V46" s="47">
        <v>0</v>
      </c>
      <c r="W46" s="47">
        <v>0</v>
      </c>
      <c r="X46" s="47">
        <v>0</v>
      </c>
      <c r="Y46" s="47">
        <v>0</v>
      </c>
      <c r="Z46" s="47">
        <v>0</v>
      </c>
      <c r="AA46" s="47">
        <v>0</v>
      </c>
      <c r="AB46" s="47">
        <v>0</v>
      </c>
      <c r="AC46" s="48">
        <v>0</v>
      </c>
      <c r="AD46" s="55">
        <v>0</v>
      </c>
      <c r="AE46" s="47">
        <v>0</v>
      </c>
      <c r="AF46" s="47">
        <v>0</v>
      </c>
      <c r="AG46" s="47">
        <v>0</v>
      </c>
      <c r="AH46" s="47">
        <v>0</v>
      </c>
      <c r="AI46" s="47">
        <v>0</v>
      </c>
      <c r="AJ46" s="47">
        <v>0</v>
      </c>
      <c r="AK46" s="47">
        <v>0</v>
      </c>
      <c r="AL46" s="47">
        <v>0</v>
      </c>
      <c r="AM46" s="47">
        <v>0</v>
      </c>
      <c r="AN46" s="28">
        <f t="shared" si="19"/>
        <v>0</v>
      </c>
      <c r="AO46" s="28">
        <f t="shared" si="20"/>
        <v>0</v>
      </c>
      <c r="AP46" s="28">
        <f t="shared" si="21"/>
        <v>0</v>
      </c>
      <c r="AQ46" s="28">
        <f t="shared" si="22"/>
        <v>0</v>
      </c>
      <c r="AR46" s="28">
        <f t="shared" si="23"/>
        <v>0</v>
      </c>
      <c r="AS46" s="28">
        <f t="shared" si="24"/>
        <v>0</v>
      </c>
      <c r="AT46" s="28">
        <f t="shared" si="25"/>
        <v>0</v>
      </c>
      <c r="AU46" s="28">
        <f t="shared" si="26"/>
        <v>0</v>
      </c>
      <c r="AV46" s="28">
        <f t="shared" si="27"/>
        <v>0</v>
      </c>
      <c r="AW46" s="28">
        <f t="shared" si="28"/>
        <v>0</v>
      </c>
      <c r="AX46" s="28">
        <f t="shared" si="29"/>
        <v>0</v>
      </c>
    </row>
    <row r="47" spans="1:50" x14ac:dyDescent="0.35">
      <c r="A47" s="25" t="s">
        <v>113</v>
      </c>
      <c r="B47" s="25" t="s">
        <v>114</v>
      </c>
      <c r="C47" s="25" t="s">
        <v>149</v>
      </c>
      <c r="D47" s="25" t="s">
        <v>150</v>
      </c>
      <c r="E47" s="80">
        <v>2</v>
      </c>
      <c r="F47" s="32">
        <f t="shared" si="15"/>
        <v>0</v>
      </c>
      <c r="G47" s="34">
        <f t="shared" si="16"/>
        <v>0</v>
      </c>
      <c r="H47" s="28">
        <f t="shared" si="17"/>
        <v>0</v>
      </c>
      <c r="I47" s="28">
        <f t="shared" si="18"/>
        <v>0</v>
      </c>
      <c r="J47" s="49">
        <v>0</v>
      </c>
      <c r="K47" s="47">
        <v>0</v>
      </c>
      <c r="L47" s="47">
        <v>0</v>
      </c>
      <c r="M47" s="47">
        <v>0</v>
      </c>
      <c r="N47" s="47">
        <v>0</v>
      </c>
      <c r="O47" s="47">
        <v>0</v>
      </c>
      <c r="P47" s="47">
        <v>0</v>
      </c>
      <c r="Q47" s="47">
        <v>0</v>
      </c>
      <c r="R47" s="47">
        <v>0</v>
      </c>
      <c r="S47" s="48">
        <v>0</v>
      </c>
      <c r="T47" s="49">
        <v>0</v>
      </c>
      <c r="U47" s="47">
        <v>0</v>
      </c>
      <c r="V47" s="47">
        <v>0</v>
      </c>
      <c r="W47" s="47">
        <v>0</v>
      </c>
      <c r="X47" s="47">
        <v>0</v>
      </c>
      <c r="Y47" s="47">
        <v>0</v>
      </c>
      <c r="Z47" s="47">
        <v>0</v>
      </c>
      <c r="AA47" s="47">
        <v>0</v>
      </c>
      <c r="AB47" s="47">
        <v>0</v>
      </c>
      <c r="AC47" s="48">
        <v>0</v>
      </c>
      <c r="AD47" s="55">
        <v>0</v>
      </c>
      <c r="AE47" s="47">
        <v>0</v>
      </c>
      <c r="AF47" s="47">
        <v>0</v>
      </c>
      <c r="AG47" s="47">
        <v>0</v>
      </c>
      <c r="AH47" s="47">
        <v>0</v>
      </c>
      <c r="AI47" s="47">
        <v>0</v>
      </c>
      <c r="AJ47" s="47">
        <v>0</v>
      </c>
      <c r="AK47" s="47">
        <v>0</v>
      </c>
      <c r="AL47" s="47">
        <v>0</v>
      </c>
      <c r="AM47" s="47">
        <v>0</v>
      </c>
      <c r="AN47" s="28">
        <f t="shared" si="19"/>
        <v>0</v>
      </c>
      <c r="AO47" s="28">
        <f t="shared" si="20"/>
        <v>0</v>
      </c>
      <c r="AP47" s="28">
        <f t="shared" si="21"/>
        <v>0</v>
      </c>
      <c r="AQ47" s="28">
        <f t="shared" si="22"/>
        <v>0</v>
      </c>
      <c r="AR47" s="28">
        <f t="shared" si="23"/>
        <v>0</v>
      </c>
      <c r="AS47" s="28">
        <f t="shared" si="24"/>
        <v>0</v>
      </c>
      <c r="AT47" s="28">
        <f t="shared" si="25"/>
        <v>0</v>
      </c>
      <c r="AU47" s="28">
        <f t="shared" si="26"/>
        <v>0</v>
      </c>
      <c r="AV47" s="28">
        <f t="shared" si="27"/>
        <v>0</v>
      </c>
      <c r="AW47" s="28">
        <f t="shared" si="28"/>
        <v>0</v>
      </c>
      <c r="AX47" s="28">
        <f t="shared" si="29"/>
        <v>0</v>
      </c>
    </row>
    <row r="48" spans="1:50" x14ac:dyDescent="0.35">
      <c r="A48" s="25" t="s">
        <v>113</v>
      </c>
      <c r="B48" s="25" t="s">
        <v>114</v>
      </c>
      <c r="C48" s="25" t="s">
        <v>151</v>
      </c>
      <c r="D48" s="25" t="s">
        <v>152</v>
      </c>
      <c r="E48" s="80">
        <v>3</v>
      </c>
      <c r="F48" s="32">
        <f t="shared" si="15"/>
        <v>29.989934574735781</v>
      </c>
      <c r="G48" s="34">
        <f t="shared" si="16"/>
        <v>17.790639154504277</v>
      </c>
      <c r="H48" s="28">
        <f t="shared" si="17"/>
        <v>4.5747357825868136</v>
      </c>
      <c r="I48" s="28">
        <f t="shared" si="18"/>
        <v>7.6245596376446905</v>
      </c>
      <c r="J48" s="49">
        <v>2.0332159033719175</v>
      </c>
      <c r="K48" s="47">
        <v>1.524911927528938</v>
      </c>
      <c r="L48" s="47">
        <v>7.6245596376446905</v>
      </c>
      <c r="M48" s="47">
        <v>6.6079516859587315</v>
      </c>
      <c r="N48" s="47">
        <v>0</v>
      </c>
      <c r="O48" s="47">
        <v>0</v>
      </c>
      <c r="P48" s="47">
        <v>0</v>
      </c>
      <c r="Q48" s="47">
        <v>0</v>
      </c>
      <c r="R48" s="47">
        <v>0</v>
      </c>
      <c r="S48" s="48">
        <v>0</v>
      </c>
      <c r="T48" s="49">
        <v>0.50830397584297937</v>
      </c>
      <c r="U48" s="47">
        <v>0.50830397584297937</v>
      </c>
      <c r="V48" s="47">
        <v>2.0332159033719175</v>
      </c>
      <c r="W48" s="47">
        <v>1.524911927528938</v>
      </c>
      <c r="X48" s="47">
        <v>0</v>
      </c>
      <c r="Y48" s="47">
        <v>0</v>
      </c>
      <c r="Z48" s="47">
        <v>0</v>
      </c>
      <c r="AA48" s="47">
        <v>0</v>
      </c>
      <c r="AB48" s="47">
        <v>0</v>
      </c>
      <c r="AC48" s="48">
        <v>0</v>
      </c>
      <c r="AD48" s="55">
        <v>0.50830397584297937</v>
      </c>
      <c r="AE48" s="47">
        <v>0.50830397584297937</v>
      </c>
      <c r="AF48" s="47">
        <v>3.5581278309008555</v>
      </c>
      <c r="AG48" s="47">
        <v>3.049823855057876</v>
      </c>
      <c r="AH48" s="47">
        <v>0</v>
      </c>
      <c r="AI48" s="47">
        <v>0</v>
      </c>
      <c r="AJ48" s="47">
        <v>0</v>
      </c>
      <c r="AK48" s="47">
        <v>0</v>
      </c>
      <c r="AL48" s="47">
        <v>0</v>
      </c>
      <c r="AM48" s="47">
        <v>0</v>
      </c>
      <c r="AN48" s="28">
        <f t="shared" si="19"/>
        <v>3.0498238550578765</v>
      </c>
      <c r="AO48" s="28">
        <f t="shared" si="20"/>
        <v>2.541519879214897</v>
      </c>
      <c r="AP48" s="28">
        <f t="shared" si="21"/>
        <v>13.215903371917463</v>
      </c>
      <c r="AQ48" s="28">
        <f t="shared" si="22"/>
        <v>11.182687468545545</v>
      </c>
      <c r="AR48" s="28">
        <f t="shared" si="23"/>
        <v>0</v>
      </c>
      <c r="AS48" s="28">
        <f t="shared" si="24"/>
        <v>0</v>
      </c>
      <c r="AT48" s="28">
        <f t="shared" si="25"/>
        <v>0</v>
      </c>
      <c r="AU48" s="28">
        <f t="shared" si="26"/>
        <v>0</v>
      </c>
      <c r="AV48" s="28">
        <f t="shared" si="27"/>
        <v>0</v>
      </c>
      <c r="AW48" s="28">
        <f t="shared" si="28"/>
        <v>0</v>
      </c>
      <c r="AX48" s="28">
        <f t="shared" si="29"/>
        <v>29.989934574735781</v>
      </c>
    </row>
    <row r="49" spans="1:50" x14ac:dyDescent="0.35">
      <c r="A49" s="25" t="s">
        <v>113</v>
      </c>
      <c r="B49" s="25" t="s">
        <v>114</v>
      </c>
      <c r="C49" s="25" t="s">
        <v>153</v>
      </c>
      <c r="D49" s="25" t="s">
        <v>154</v>
      </c>
      <c r="E49" s="80">
        <v>3</v>
      </c>
      <c r="F49" s="32">
        <f t="shared" si="15"/>
        <v>466.62304982385507</v>
      </c>
      <c r="G49" s="34">
        <f t="shared" si="16"/>
        <v>271.434323100151</v>
      </c>
      <c r="H49" s="28">
        <f t="shared" si="17"/>
        <v>75.73729240060392</v>
      </c>
      <c r="I49" s="28">
        <f t="shared" si="18"/>
        <v>119.45143432310016</v>
      </c>
      <c r="J49" s="49">
        <v>31.00654252642174</v>
      </c>
      <c r="K49" s="47">
        <v>24.906894816305989</v>
      </c>
      <c r="L49" s="47">
        <v>115.89330649219929</v>
      </c>
      <c r="M49" s="47">
        <v>99.627579265223957</v>
      </c>
      <c r="N49" s="47">
        <v>0</v>
      </c>
      <c r="O49" s="47">
        <v>0</v>
      </c>
      <c r="P49" s="47">
        <v>0</v>
      </c>
      <c r="Q49" s="47">
        <v>0</v>
      </c>
      <c r="R49" s="47">
        <v>0</v>
      </c>
      <c r="S49" s="48">
        <v>0</v>
      </c>
      <c r="T49" s="49">
        <v>10.166079516859588</v>
      </c>
      <c r="U49" s="47">
        <v>8.13286361348767</v>
      </c>
      <c r="V49" s="47">
        <v>31.00654252642174</v>
      </c>
      <c r="W49" s="47">
        <v>26.431806743834926</v>
      </c>
      <c r="X49" s="47">
        <v>0</v>
      </c>
      <c r="Y49" s="47">
        <v>0</v>
      </c>
      <c r="Z49" s="47">
        <v>0</v>
      </c>
      <c r="AA49" s="47">
        <v>0</v>
      </c>
      <c r="AB49" s="47">
        <v>0</v>
      </c>
      <c r="AC49" s="48">
        <v>0</v>
      </c>
      <c r="AD49" s="55">
        <v>7.116255661801711</v>
      </c>
      <c r="AE49" s="47">
        <v>6.6079516859587315</v>
      </c>
      <c r="AF49" s="47">
        <v>55.405133366884748</v>
      </c>
      <c r="AG49" s="47">
        <v>50.322093608454956</v>
      </c>
      <c r="AH49" s="47">
        <v>0</v>
      </c>
      <c r="AI49" s="47">
        <v>0</v>
      </c>
      <c r="AJ49" s="47">
        <v>0</v>
      </c>
      <c r="AK49" s="47">
        <v>0</v>
      </c>
      <c r="AL49" s="47">
        <v>0</v>
      </c>
      <c r="AM49" s="47">
        <v>0</v>
      </c>
      <c r="AN49" s="28">
        <f t="shared" si="19"/>
        <v>48.288877705083038</v>
      </c>
      <c r="AO49" s="28">
        <f t="shared" si="20"/>
        <v>39.647710115752389</v>
      </c>
      <c r="AP49" s="28">
        <f t="shared" si="21"/>
        <v>202.30498238550575</v>
      </c>
      <c r="AQ49" s="28">
        <f t="shared" si="22"/>
        <v>176.38147961751383</v>
      </c>
      <c r="AR49" s="28">
        <f t="shared" si="23"/>
        <v>0</v>
      </c>
      <c r="AS49" s="28">
        <f t="shared" si="24"/>
        <v>0</v>
      </c>
      <c r="AT49" s="28">
        <f t="shared" si="25"/>
        <v>0</v>
      </c>
      <c r="AU49" s="28">
        <f t="shared" si="26"/>
        <v>0</v>
      </c>
      <c r="AV49" s="28">
        <f t="shared" si="27"/>
        <v>0</v>
      </c>
      <c r="AW49" s="28">
        <f t="shared" si="28"/>
        <v>0</v>
      </c>
      <c r="AX49" s="28">
        <f t="shared" si="29"/>
        <v>466.62304982385501</v>
      </c>
    </row>
    <row r="50" spans="1:50" x14ac:dyDescent="0.35">
      <c r="A50" s="25" t="s">
        <v>113</v>
      </c>
      <c r="B50" s="25" t="s">
        <v>114</v>
      </c>
      <c r="C50" s="25" t="s">
        <v>155</v>
      </c>
      <c r="D50" s="25" t="s">
        <v>156</v>
      </c>
      <c r="E50" s="80">
        <v>4</v>
      </c>
      <c r="F50" s="32">
        <f t="shared" si="15"/>
        <v>9841.273276295924</v>
      </c>
      <c r="G50" s="34">
        <f t="shared" si="16"/>
        <v>5722.9944640161048</v>
      </c>
      <c r="H50" s="28">
        <f t="shared" si="17"/>
        <v>1599.6326119778562</v>
      </c>
      <c r="I50" s="28">
        <f t="shared" si="18"/>
        <v>2518.6462003019628</v>
      </c>
      <c r="J50" s="49">
        <v>649.61248112732756</v>
      </c>
      <c r="K50" s="47">
        <v>525.07800704579768</v>
      </c>
      <c r="L50" s="47">
        <v>2446.4670357322598</v>
      </c>
      <c r="M50" s="47">
        <v>2101.8369401107198</v>
      </c>
      <c r="N50" s="47">
        <v>0</v>
      </c>
      <c r="O50" s="47">
        <v>0</v>
      </c>
      <c r="P50" s="47">
        <v>0</v>
      </c>
      <c r="Q50" s="47">
        <v>0</v>
      </c>
      <c r="R50" s="47">
        <v>0</v>
      </c>
      <c r="S50" s="48">
        <v>0</v>
      </c>
      <c r="T50" s="49">
        <v>211.96275792652239</v>
      </c>
      <c r="U50" s="47">
        <v>175.36487166582788</v>
      </c>
      <c r="V50" s="47">
        <v>654.18721690991447</v>
      </c>
      <c r="W50" s="47">
        <v>558.11776547559134</v>
      </c>
      <c r="X50" s="47">
        <v>0</v>
      </c>
      <c r="Y50" s="47">
        <v>0</v>
      </c>
      <c r="Z50" s="47">
        <v>0</v>
      </c>
      <c r="AA50" s="47">
        <v>0</v>
      </c>
      <c r="AB50" s="47">
        <v>0</v>
      </c>
      <c r="AC50" s="48">
        <v>0</v>
      </c>
      <c r="AD50" s="55">
        <v>154.52440865626573</v>
      </c>
      <c r="AE50" s="47">
        <v>139.78359335681932</v>
      </c>
      <c r="AF50" s="47">
        <v>1167.0659285354807</v>
      </c>
      <c r="AG50" s="47">
        <v>1057.272269753397</v>
      </c>
      <c r="AH50" s="47">
        <v>0</v>
      </c>
      <c r="AI50" s="47">
        <v>0</v>
      </c>
      <c r="AJ50" s="47">
        <v>0</v>
      </c>
      <c r="AK50" s="47">
        <v>0</v>
      </c>
      <c r="AL50" s="47">
        <v>0</v>
      </c>
      <c r="AM50" s="47">
        <v>0</v>
      </c>
      <c r="AN50" s="28">
        <f t="shared" si="19"/>
        <v>1016.0996477101157</v>
      </c>
      <c r="AO50" s="28">
        <f t="shared" si="20"/>
        <v>840.22647206844488</v>
      </c>
      <c r="AP50" s="28">
        <f t="shared" si="21"/>
        <v>4267.7201811776549</v>
      </c>
      <c r="AQ50" s="28">
        <f t="shared" si="22"/>
        <v>3717.2269753397086</v>
      </c>
      <c r="AR50" s="28">
        <f t="shared" si="23"/>
        <v>0</v>
      </c>
      <c r="AS50" s="28">
        <f t="shared" si="24"/>
        <v>0</v>
      </c>
      <c r="AT50" s="28">
        <f t="shared" si="25"/>
        <v>0</v>
      </c>
      <c r="AU50" s="28">
        <f t="shared" si="26"/>
        <v>0</v>
      </c>
      <c r="AV50" s="28">
        <f t="shared" si="27"/>
        <v>0</v>
      </c>
      <c r="AW50" s="28">
        <f t="shared" si="28"/>
        <v>0</v>
      </c>
      <c r="AX50" s="28">
        <f t="shared" si="29"/>
        <v>9841.273276295924</v>
      </c>
    </row>
    <row r="51" spans="1:50" x14ac:dyDescent="0.35">
      <c r="A51" s="25" t="s">
        <v>113</v>
      </c>
      <c r="B51" s="25" t="s">
        <v>114</v>
      </c>
      <c r="C51" s="25" t="s">
        <v>157</v>
      </c>
      <c r="D51" s="25" t="s">
        <v>158</v>
      </c>
      <c r="E51" s="80">
        <v>0</v>
      </c>
      <c r="F51" s="32">
        <f t="shared" si="15"/>
        <v>0</v>
      </c>
      <c r="G51" s="34">
        <f t="shared" si="16"/>
        <v>0</v>
      </c>
      <c r="H51" s="28">
        <f t="shared" si="17"/>
        <v>0</v>
      </c>
      <c r="I51" s="28">
        <f t="shared" si="18"/>
        <v>0</v>
      </c>
      <c r="J51" s="49">
        <v>0</v>
      </c>
      <c r="K51" s="47">
        <v>0</v>
      </c>
      <c r="L51" s="47">
        <v>0</v>
      </c>
      <c r="M51" s="47">
        <v>0</v>
      </c>
      <c r="N51" s="47">
        <v>0</v>
      </c>
      <c r="O51" s="47">
        <v>0</v>
      </c>
      <c r="P51" s="47">
        <v>0</v>
      </c>
      <c r="Q51" s="47">
        <v>0</v>
      </c>
      <c r="R51" s="47">
        <v>0</v>
      </c>
      <c r="S51" s="48">
        <v>0</v>
      </c>
      <c r="T51" s="49">
        <v>0</v>
      </c>
      <c r="U51" s="47">
        <v>0</v>
      </c>
      <c r="V51" s="47">
        <v>0</v>
      </c>
      <c r="W51" s="47">
        <v>0</v>
      </c>
      <c r="X51" s="47">
        <v>0</v>
      </c>
      <c r="Y51" s="47">
        <v>0</v>
      </c>
      <c r="Z51" s="47">
        <v>0</v>
      </c>
      <c r="AA51" s="47">
        <v>0</v>
      </c>
      <c r="AB51" s="47">
        <v>0</v>
      </c>
      <c r="AC51" s="48">
        <v>0</v>
      </c>
      <c r="AD51" s="55">
        <v>0</v>
      </c>
      <c r="AE51" s="47">
        <v>0</v>
      </c>
      <c r="AF51" s="47">
        <v>0</v>
      </c>
      <c r="AG51" s="47">
        <v>0</v>
      </c>
      <c r="AH51" s="47">
        <v>0</v>
      </c>
      <c r="AI51" s="47">
        <v>0</v>
      </c>
      <c r="AJ51" s="47">
        <v>0</v>
      </c>
      <c r="AK51" s="47">
        <v>0</v>
      </c>
      <c r="AL51" s="47">
        <v>0</v>
      </c>
      <c r="AM51" s="47">
        <v>0</v>
      </c>
      <c r="AN51" s="28">
        <f t="shared" si="19"/>
        <v>0</v>
      </c>
      <c r="AO51" s="28">
        <f t="shared" si="20"/>
        <v>0</v>
      </c>
      <c r="AP51" s="28">
        <f t="shared" si="21"/>
        <v>0</v>
      </c>
      <c r="AQ51" s="28">
        <f t="shared" si="22"/>
        <v>0</v>
      </c>
      <c r="AR51" s="28">
        <f t="shared" si="23"/>
        <v>0</v>
      </c>
      <c r="AS51" s="28">
        <f t="shared" si="24"/>
        <v>0</v>
      </c>
      <c r="AT51" s="28">
        <f t="shared" si="25"/>
        <v>0</v>
      </c>
      <c r="AU51" s="28">
        <f t="shared" si="26"/>
        <v>0</v>
      </c>
      <c r="AV51" s="28">
        <f t="shared" si="27"/>
        <v>0</v>
      </c>
      <c r="AW51" s="28">
        <f t="shared" si="28"/>
        <v>0</v>
      </c>
      <c r="AX51" s="28">
        <f t="shared" si="29"/>
        <v>0</v>
      </c>
    </row>
    <row r="52" spans="1:50" x14ac:dyDescent="0.35">
      <c r="A52" s="25" t="s">
        <v>113</v>
      </c>
      <c r="B52" s="25" t="s">
        <v>114</v>
      </c>
      <c r="C52" s="25" t="s">
        <v>159</v>
      </c>
      <c r="D52" s="25" t="s">
        <v>160</v>
      </c>
      <c r="E52" s="80">
        <v>4</v>
      </c>
      <c r="F52" s="32">
        <f t="shared" si="15"/>
        <v>278.55057876195269</v>
      </c>
      <c r="G52" s="34">
        <f t="shared" si="16"/>
        <v>161.64066431806745</v>
      </c>
      <c r="H52" s="28">
        <f t="shared" si="17"/>
        <v>45.239053850025165</v>
      </c>
      <c r="I52" s="28">
        <f t="shared" si="18"/>
        <v>71.670860593860084</v>
      </c>
      <c r="J52" s="49">
        <v>18.298943130347258</v>
      </c>
      <c r="K52" s="47">
        <v>14.740815299446401</v>
      </c>
      <c r="L52" s="47">
        <v>69.129340714645195</v>
      </c>
      <c r="M52" s="47">
        <v>59.471565173628584</v>
      </c>
      <c r="N52" s="47">
        <v>0</v>
      </c>
      <c r="O52" s="47">
        <v>0</v>
      </c>
      <c r="P52" s="47">
        <v>0</v>
      </c>
      <c r="Q52" s="47">
        <v>0</v>
      </c>
      <c r="R52" s="47">
        <v>0</v>
      </c>
      <c r="S52" s="48">
        <v>0</v>
      </c>
      <c r="T52" s="49">
        <v>6.099647710115752</v>
      </c>
      <c r="U52" s="47">
        <v>5.0830397584297939</v>
      </c>
      <c r="V52" s="47">
        <v>18.298943130347258</v>
      </c>
      <c r="W52" s="47">
        <v>15.75742325113236</v>
      </c>
      <c r="X52" s="47">
        <v>0</v>
      </c>
      <c r="Y52" s="47">
        <v>0</v>
      </c>
      <c r="Z52" s="47">
        <v>0</v>
      </c>
      <c r="AA52" s="47">
        <v>0</v>
      </c>
      <c r="AB52" s="47">
        <v>0</v>
      </c>
      <c r="AC52" s="48">
        <v>0</v>
      </c>
      <c r="AD52" s="55">
        <v>4.5747357825868145</v>
      </c>
      <c r="AE52" s="47">
        <v>4.066431806743835</v>
      </c>
      <c r="AF52" s="47">
        <v>33.039758429793658</v>
      </c>
      <c r="AG52" s="47">
        <v>29.989934574735781</v>
      </c>
      <c r="AH52" s="47">
        <v>0</v>
      </c>
      <c r="AI52" s="47">
        <v>0</v>
      </c>
      <c r="AJ52" s="47">
        <v>0</v>
      </c>
      <c r="AK52" s="47">
        <v>0</v>
      </c>
      <c r="AL52" s="47">
        <v>0</v>
      </c>
      <c r="AM52" s="47">
        <v>0</v>
      </c>
      <c r="AN52" s="28">
        <f t="shared" si="19"/>
        <v>28.973326623049822</v>
      </c>
      <c r="AO52" s="28">
        <f t="shared" si="20"/>
        <v>23.89028686462003</v>
      </c>
      <c r="AP52" s="28">
        <f t="shared" si="21"/>
        <v>120.46804227478611</v>
      </c>
      <c r="AQ52" s="28">
        <f t="shared" si="22"/>
        <v>105.21892299949673</v>
      </c>
      <c r="AR52" s="28">
        <f t="shared" si="23"/>
        <v>0</v>
      </c>
      <c r="AS52" s="28">
        <f t="shared" si="24"/>
        <v>0</v>
      </c>
      <c r="AT52" s="28">
        <f t="shared" si="25"/>
        <v>0</v>
      </c>
      <c r="AU52" s="28">
        <f t="shared" si="26"/>
        <v>0</v>
      </c>
      <c r="AV52" s="28">
        <f t="shared" si="27"/>
        <v>0</v>
      </c>
      <c r="AW52" s="28">
        <f t="shared" si="28"/>
        <v>0</v>
      </c>
      <c r="AX52" s="28">
        <f t="shared" si="29"/>
        <v>278.55057876195269</v>
      </c>
    </row>
    <row r="53" spans="1:50" x14ac:dyDescent="0.35">
      <c r="A53" s="25" t="s">
        <v>113</v>
      </c>
      <c r="B53" s="25" t="s">
        <v>114</v>
      </c>
      <c r="C53" s="25" t="s">
        <v>161</v>
      </c>
      <c r="D53" s="25" t="s">
        <v>162</v>
      </c>
      <c r="E53" s="80">
        <v>4</v>
      </c>
      <c r="F53" s="32">
        <f t="shared" si="15"/>
        <v>1507.6295923502767</v>
      </c>
      <c r="G53" s="34">
        <f t="shared" si="16"/>
        <v>876.31605435329641</v>
      </c>
      <c r="H53" s="28">
        <f t="shared" si="17"/>
        <v>245.00251635631605</v>
      </c>
      <c r="I53" s="28">
        <f t="shared" si="18"/>
        <v>386.31102164066431</v>
      </c>
      <c r="J53" s="49">
        <v>99.627579265223957</v>
      </c>
      <c r="K53" s="47">
        <v>80.312028183190733</v>
      </c>
      <c r="L53" s="47">
        <v>374.62003019627582</v>
      </c>
      <c r="M53" s="47">
        <v>321.75641670860591</v>
      </c>
      <c r="N53" s="47">
        <v>0</v>
      </c>
      <c r="O53" s="47">
        <v>0</v>
      </c>
      <c r="P53" s="47">
        <v>0</v>
      </c>
      <c r="Q53" s="47">
        <v>0</v>
      </c>
      <c r="R53" s="47">
        <v>0</v>
      </c>
      <c r="S53" s="48">
        <v>0</v>
      </c>
      <c r="T53" s="49">
        <v>32.53145445395068</v>
      </c>
      <c r="U53" s="47">
        <v>26.940110719677907</v>
      </c>
      <c r="V53" s="47">
        <v>100.13588324106694</v>
      </c>
      <c r="W53" s="47">
        <v>85.395067941620539</v>
      </c>
      <c r="X53" s="47">
        <v>0</v>
      </c>
      <c r="Y53" s="47">
        <v>0</v>
      </c>
      <c r="Z53" s="47">
        <v>0</v>
      </c>
      <c r="AA53" s="47">
        <v>0</v>
      </c>
      <c r="AB53" s="47">
        <v>0</v>
      </c>
      <c r="AC53" s="48">
        <v>0</v>
      </c>
      <c r="AD53" s="55">
        <v>23.89028686462003</v>
      </c>
      <c r="AE53" s="47">
        <v>21.348766985405135</v>
      </c>
      <c r="AF53" s="47">
        <v>178.92299949672872</v>
      </c>
      <c r="AG53" s="47">
        <v>162.14896829391043</v>
      </c>
      <c r="AH53" s="47">
        <v>0</v>
      </c>
      <c r="AI53" s="47">
        <v>0</v>
      </c>
      <c r="AJ53" s="47">
        <v>0</v>
      </c>
      <c r="AK53" s="47">
        <v>0</v>
      </c>
      <c r="AL53" s="47">
        <v>0</v>
      </c>
      <c r="AM53" s="47">
        <v>0</v>
      </c>
      <c r="AN53" s="28">
        <f t="shared" si="19"/>
        <v>156.04932058379467</v>
      </c>
      <c r="AO53" s="28">
        <f t="shared" si="20"/>
        <v>128.60090588827376</v>
      </c>
      <c r="AP53" s="28">
        <f t="shared" si="21"/>
        <v>653.67891293407149</v>
      </c>
      <c r="AQ53" s="28">
        <f t="shared" si="22"/>
        <v>569.30045294413685</v>
      </c>
      <c r="AR53" s="28">
        <f t="shared" si="23"/>
        <v>0</v>
      </c>
      <c r="AS53" s="28">
        <f t="shared" si="24"/>
        <v>0</v>
      </c>
      <c r="AT53" s="28">
        <f t="shared" si="25"/>
        <v>0</v>
      </c>
      <c r="AU53" s="28">
        <f t="shared" si="26"/>
        <v>0</v>
      </c>
      <c r="AV53" s="28">
        <f t="shared" si="27"/>
        <v>0</v>
      </c>
      <c r="AW53" s="28">
        <f t="shared" si="28"/>
        <v>0</v>
      </c>
      <c r="AX53" s="28">
        <f t="shared" si="29"/>
        <v>1507.6295923502767</v>
      </c>
    </row>
    <row r="54" spans="1:50" x14ac:dyDescent="0.35">
      <c r="A54" s="25" t="s">
        <v>113</v>
      </c>
      <c r="B54" s="25" t="s">
        <v>114</v>
      </c>
      <c r="C54" s="25" t="s">
        <v>163</v>
      </c>
      <c r="D54" s="25" t="s">
        <v>164</v>
      </c>
      <c r="E54" s="80">
        <v>3</v>
      </c>
      <c r="F54" s="32">
        <f t="shared" si="15"/>
        <v>9187.5943633618535</v>
      </c>
      <c r="G54" s="34">
        <f t="shared" si="16"/>
        <v>5342.2747861097141</v>
      </c>
      <c r="H54" s="28">
        <f t="shared" si="17"/>
        <v>1493.9053850025164</v>
      </c>
      <c r="I54" s="28">
        <f t="shared" si="18"/>
        <v>2351.4141922496224</v>
      </c>
      <c r="J54" s="49">
        <v>606.40664318067445</v>
      </c>
      <c r="K54" s="47">
        <v>490.00503271263216</v>
      </c>
      <c r="L54" s="47">
        <v>2283.8097634625065</v>
      </c>
      <c r="M54" s="47">
        <v>1962.0533467539003</v>
      </c>
      <c r="N54" s="47">
        <v>0</v>
      </c>
      <c r="O54" s="47">
        <v>0</v>
      </c>
      <c r="P54" s="47">
        <v>0</v>
      </c>
      <c r="Q54" s="47">
        <v>0</v>
      </c>
      <c r="R54" s="47">
        <v>0</v>
      </c>
      <c r="S54" s="48">
        <v>0</v>
      </c>
      <c r="T54" s="49">
        <v>198.23855057876196</v>
      </c>
      <c r="U54" s="47">
        <v>163.67388022143936</v>
      </c>
      <c r="V54" s="47">
        <v>610.98137896326114</v>
      </c>
      <c r="W54" s="47">
        <v>521.01157523905385</v>
      </c>
      <c r="X54" s="47">
        <v>0</v>
      </c>
      <c r="Y54" s="47">
        <v>0</v>
      </c>
      <c r="Z54" s="47">
        <v>0</v>
      </c>
      <c r="AA54" s="47">
        <v>0</v>
      </c>
      <c r="AB54" s="47">
        <v>0</v>
      </c>
      <c r="AC54" s="48">
        <v>0</v>
      </c>
      <c r="AD54" s="55">
        <v>144.35832913940612</v>
      </c>
      <c r="AE54" s="47">
        <v>130.12581781580272</v>
      </c>
      <c r="AF54" s="47">
        <v>1089.8037242073476</v>
      </c>
      <c r="AG54" s="47">
        <v>987.12632108706589</v>
      </c>
      <c r="AH54" s="47">
        <v>0</v>
      </c>
      <c r="AI54" s="47">
        <v>0</v>
      </c>
      <c r="AJ54" s="47">
        <v>0</v>
      </c>
      <c r="AK54" s="47">
        <v>0</v>
      </c>
      <c r="AL54" s="47">
        <v>0</v>
      </c>
      <c r="AM54" s="47">
        <v>0</v>
      </c>
      <c r="AN54" s="28">
        <f t="shared" si="19"/>
        <v>949.00352289884256</v>
      </c>
      <c r="AO54" s="28">
        <f t="shared" si="20"/>
        <v>783.80473074987424</v>
      </c>
      <c r="AP54" s="28">
        <f t="shared" si="21"/>
        <v>3984.5948666331151</v>
      </c>
      <c r="AQ54" s="28">
        <f t="shared" si="22"/>
        <v>3470.1912430800203</v>
      </c>
      <c r="AR54" s="28">
        <f t="shared" si="23"/>
        <v>0</v>
      </c>
      <c r="AS54" s="28">
        <f t="shared" si="24"/>
        <v>0</v>
      </c>
      <c r="AT54" s="28">
        <f t="shared" si="25"/>
        <v>0</v>
      </c>
      <c r="AU54" s="28">
        <f t="shared" si="26"/>
        <v>0</v>
      </c>
      <c r="AV54" s="28">
        <f t="shared" si="27"/>
        <v>0</v>
      </c>
      <c r="AW54" s="28">
        <f t="shared" si="28"/>
        <v>0</v>
      </c>
      <c r="AX54" s="28">
        <f t="shared" si="29"/>
        <v>9187.5943633618517</v>
      </c>
    </row>
    <row r="55" spans="1:50" x14ac:dyDescent="0.35">
      <c r="A55" s="25" t="s">
        <v>113</v>
      </c>
      <c r="B55" s="25" t="s">
        <v>114</v>
      </c>
      <c r="C55" s="25" t="s">
        <v>165</v>
      </c>
      <c r="D55" s="25" t="s">
        <v>166</v>
      </c>
      <c r="E55" s="80">
        <v>2</v>
      </c>
      <c r="F55" s="32">
        <f t="shared" si="15"/>
        <v>602.84851534977361</v>
      </c>
      <c r="G55" s="34">
        <f t="shared" si="16"/>
        <v>350.22143935581278</v>
      </c>
      <c r="H55" s="28">
        <f t="shared" si="17"/>
        <v>98.10266733769501</v>
      </c>
      <c r="I55" s="28">
        <f t="shared" si="18"/>
        <v>154.52440865626573</v>
      </c>
      <c r="J55" s="49">
        <v>39.647710115752396</v>
      </c>
      <c r="K55" s="47">
        <v>32.023150478107695</v>
      </c>
      <c r="L55" s="47">
        <v>149.94967287367891</v>
      </c>
      <c r="M55" s="47">
        <v>128.60090588827379</v>
      </c>
      <c r="N55" s="47">
        <v>0</v>
      </c>
      <c r="O55" s="47">
        <v>0</v>
      </c>
      <c r="P55" s="47">
        <v>0</v>
      </c>
      <c r="Q55" s="47">
        <v>0</v>
      </c>
      <c r="R55" s="47">
        <v>0</v>
      </c>
      <c r="S55" s="48">
        <v>0</v>
      </c>
      <c r="T55" s="49">
        <v>13.215903371917463</v>
      </c>
      <c r="U55" s="47">
        <v>10.674383492702567</v>
      </c>
      <c r="V55" s="47">
        <v>40.156014091595367</v>
      </c>
      <c r="W55" s="47">
        <v>34.056366381479613</v>
      </c>
      <c r="X55" s="47">
        <v>0</v>
      </c>
      <c r="Y55" s="47">
        <v>0</v>
      </c>
      <c r="Z55" s="47">
        <v>0</v>
      </c>
      <c r="AA55" s="47">
        <v>0</v>
      </c>
      <c r="AB55" s="47">
        <v>0</v>
      </c>
      <c r="AC55" s="48">
        <v>0</v>
      </c>
      <c r="AD55" s="55">
        <v>9.6577755410166084</v>
      </c>
      <c r="AE55" s="47">
        <v>8.6411675893306494</v>
      </c>
      <c r="AF55" s="47">
        <v>71.670860593860084</v>
      </c>
      <c r="AG55" s="47">
        <v>64.554604932058382</v>
      </c>
      <c r="AH55" s="47">
        <v>0</v>
      </c>
      <c r="AI55" s="47">
        <v>0</v>
      </c>
      <c r="AJ55" s="47">
        <v>0</v>
      </c>
      <c r="AK55" s="47">
        <v>0</v>
      </c>
      <c r="AL55" s="47">
        <v>0</v>
      </c>
      <c r="AM55" s="47">
        <v>0</v>
      </c>
      <c r="AN55" s="28">
        <f t="shared" si="19"/>
        <v>62.521389028686471</v>
      </c>
      <c r="AO55" s="28">
        <f t="shared" si="20"/>
        <v>51.338701560140912</v>
      </c>
      <c r="AP55" s="28">
        <f t="shared" si="21"/>
        <v>261.77654755913437</v>
      </c>
      <c r="AQ55" s="28">
        <f t="shared" si="22"/>
        <v>227.21187720181177</v>
      </c>
      <c r="AR55" s="28">
        <f t="shared" si="23"/>
        <v>0</v>
      </c>
      <c r="AS55" s="28">
        <f t="shared" si="24"/>
        <v>0</v>
      </c>
      <c r="AT55" s="28">
        <f t="shared" si="25"/>
        <v>0</v>
      </c>
      <c r="AU55" s="28">
        <f t="shared" si="26"/>
        <v>0</v>
      </c>
      <c r="AV55" s="28">
        <f t="shared" si="27"/>
        <v>0</v>
      </c>
      <c r="AW55" s="28">
        <f t="shared" si="28"/>
        <v>0</v>
      </c>
      <c r="AX55" s="28">
        <f t="shared" si="29"/>
        <v>602.84851534977361</v>
      </c>
    </row>
    <row r="56" spans="1:50" x14ac:dyDescent="0.35">
      <c r="A56" s="25" t="s">
        <v>113</v>
      </c>
      <c r="B56" s="25" t="s">
        <v>114</v>
      </c>
      <c r="C56" s="25" t="s">
        <v>167</v>
      </c>
      <c r="D56" s="25" t="s">
        <v>168</v>
      </c>
      <c r="E56" s="80">
        <v>2</v>
      </c>
      <c r="F56" s="32">
        <f t="shared" si="15"/>
        <v>295.83291394061399</v>
      </c>
      <c r="G56" s="34">
        <f t="shared" si="16"/>
        <v>171.80674383492703</v>
      </c>
      <c r="H56" s="28">
        <f t="shared" si="17"/>
        <v>48.288877705083046</v>
      </c>
      <c r="I56" s="28">
        <f t="shared" si="18"/>
        <v>75.73729240060392</v>
      </c>
      <c r="J56" s="49">
        <v>19.315551082033217</v>
      </c>
      <c r="K56" s="47">
        <v>15.75742325113236</v>
      </c>
      <c r="L56" s="47">
        <v>73.704076497232009</v>
      </c>
      <c r="M56" s="47">
        <v>63.029693004529442</v>
      </c>
      <c r="N56" s="47">
        <v>0</v>
      </c>
      <c r="O56" s="47">
        <v>0</v>
      </c>
      <c r="P56" s="47">
        <v>0</v>
      </c>
      <c r="Q56" s="47">
        <v>0</v>
      </c>
      <c r="R56" s="47">
        <v>0</v>
      </c>
      <c r="S56" s="48">
        <v>0</v>
      </c>
      <c r="T56" s="49">
        <v>6.6079516859587315</v>
      </c>
      <c r="U56" s="47">
        <v>5.0830397584297939</v>
      </c>
      <c r="V56" s="47">
        <v>19.823855057876198</v>
      </c>
      <c r="W56" s="47">
        <v>16.774031202818321</v>
      </c>
      <c r="X56" s="47">
        <v>0</v>
      </c>
      <c r="Y56" s="47">
        <v>0</v>
      </c>
      <c r="Z56" s="47">
        <v>0</v>
      </c>
      <c r="AA56" s="47">
        <v>0</v>
      </c>
      <c r="AB56" s="47">
        <v>0</v>
      </c>
      <c r="AC56" s="48">
        <v>0</v>
      </c>
      <c r="AD56" s="55">
        <v>4.5747357825868145</v>
      </c>
      <c r="AE56" s="47">
        <v>4.066431806743835</v>
      </c>
      <c r="AF56" s="47">
        <v>35.072974333165575</v>
      </c>
      <c r="AG56" s="47">
        <v>32.023150478107695</v>
      </c>
      <c r="AH56" s="47">
        <v>0</v>
      </c>
      <c r="AI56" s="47">
        <v>0</v>
      </c>
      <c r="AJ56" s="47">
        <v>0</v>
      </c>
      <c r="AK56" s="47">
        <v>0</v>
      </c>
      <c r="AL56" s="47">
        <v>0</v>
      </c>
      <c r="AM56" s="47">
        <v>0</v>
      </c>
      <c r="AN56" s="28">
        <f t="shared" si="19"/>
        <v>30.498238550578762</v>
      </c>
      <c r="AO56" s="28">
        <f t="shared" si="20"/>
        <v>24.906894816305989</v>
      </c>
      <c r="AP56" s="28">
        <f t="shared" si="21"/>
        <v>128.60090588827379</v>
      </c>
      <c r="AQ56" s="28">
        <f t="shared" si="22"/>
        <v>111.82687468545545</v>
      </c>
      <c r="AR56" s="28">
        <f t="shared" si="23"/>
        <v>0</v>
      </c>
      <c r="AS56" s="28">
        <f t="shared" si="24"/>
        <v>0</v>
      </c>
      <c r="AT56" s="28">
        <f t="shared" si="25"/>
        <v>0</v>
      </c>
      <c r="AU56" s="28">
        <f t="shared" si="26"/>
        <v>0</v>
      </c>
      <c r="AV56" s="28">
        <f t="shared" si="27"/>
        <v>0</v>
      </c>
      <c r="AW56" s="28">
        <f t="shared" si="28"/>
        <v>0</v>
      </c>
      <c r="AX56" s="28">
        <f t="shared" si="29"/>
        <v>295.83291394061399</v>
      </c>
    </row>
    <row r="57" spans="1:50" x14ac:dyDescent="0.35">
      <c r="A57" s="25" t="s">
        <v>169</v>
      </c>
      <c r="B57" s="25" t="s">
        <v>170</v>
      </c>
      <c r="C57" s="25" t="s">
        <v>171</v>
      </c>
      <c r="D57" s="25" t="s">
        <v>172</v>
      </c>
      <c r="E57" s="80">
        <v>2</v>
      </c>
      <c r="F57" s="32">
        <f t="shared" si="15"/>
        <v>4710.9612481127333</v>
      </c>
      <c r="G57" s="34">
        <f t="shared" si="16"/>
        <v>895.63160543532967</v>
      </c>
      <c r="H57" s="28">
        <f t="shared" si="17"/>
        <v>981.02667337695027</v>
      </c>
      <c r="I57" s="28">
        <f t="shared" si="18"/>
        <v>2834.3029693004528</v>
      </c>
      <c r="J57" s="49">
        <v>101.66079516859587</v>
      </c>
      <c r="K57" s="47">
        <v>82.345244086562658</v>
      </c>
      <c r="L57" s="47">
        <v>382.75289380976346</v>
      </c>
      <c r="M57" s="47">
        <v>328.87267237040766</v>
      </c>
      <c r="N57" s="47">
        <v>0</v>
      </c>
      <c r="O57" s="47">
        <v>0</v>
      </c>
      <c r="P57" s="47">
        <v>0</v>
      </c>
      <c r="Q57" s="47">
        <v>0</v>
      </c>
      <c r="R57" s="47">
        <v>0</v>
      </c>
      <c r="S57" s="48">
        <v>0</v>
      </c>
      <c r="T57" s="49">
        <v>130.12581781580272</v>
      </c>
      <c r="U57" s="47">
        <v>107.76044287871163</v>
      </c>
      <c r="V57" s="47">
        <v>401.05183694011072</v>
      </c>
      <c r="W57" s="47">
        <v>342.08857574232513</v>
      </c>
      <c r="X57" s="47">
        <v>0</v>
      </c>
      <c r="Y57" s="47">
        <v>0</v>
      </c>
      <c r="Z57" s="47">
        <v>0</v>
      </c>
      <c r="AA57" s="47">
        <v>0</v>
      </c>
      <c r="AB57" s="47">
        <v>0</v>
      </c>
      <c r="AC57" s="48">
        <v>0</v>
      </c>
      <c r="AD57" s="55">
        <v>173.83995973829894</v>
      </c>
      <c r="AE57" s="47">
        <v>157.06592853548062</v>
      </c>
      <c r="AF57" s="47">
        <v>1313.4574735782587</v>
      </c>
      <c r="AG57" s="47">
        <v>1189.9396074484148</v>
      </c>
      <c r="AH57" s="47">
        <v>0</v>
      </c>
      <c r="AI57" s="47">
        <v>0</v>
      </c>
      <c r="AJ57" s="47">
        <v>0</v>
      </c>
      <c r="AK57" s="47">
        <v>0</v>
      </c>
      <c r="AL57" s="47">
        <v>0</v>
      </c>
      <c r="AM57" s="47">
        <v>0</v>
      </c>
      <c r="AN57" s="28">
        <f t="shared" si="19"/>
        <v>405.62657272269752</v>
      </c>
      <c r="AO57" s="28">
        <f t="shared" si="20"/>
        <v>347.17161550075491</v>
      </c>
      <c r="AP57" s="28">
        <f t="shared" si="21"/>
        <v>2097.2622043281326</v>
      </c>
      <c r="AQ57" s="28">
        <f t="shared" si="22"/>
        <v>1860.9008555611476</v>
      </c>
      <c r="AR57" s="28">
        <f t="shared" si="23"/>
        <v>0</v>
      </c>
      <c r="AS57" s="28">
        <f t="shared" si="24"/>
        <v>0</v>
      </c>
      <c r="AT57" s="28">
        <f t="shared" si="25"/>
        <v>0</v>
      </c>
      <c r="AU57" s="28">
        <f t="shared" si="26"/>
        <v>0</v>
      </c>
      <c r="AV57" s="28">
        <f t="shared" si="27"/>
        <v>0</v>
      </c>
      <c r="AW57" s="28">
        <f t="shared" si="28"/>
        <v>0</v>
      </c>
      <c r="AX57" s="28">
        <f t="shared" si="29"/>
        <v>4710.9612481127333</v>
      </c>
    </row>
    <row r="58" spans="1:50" x14ac:dyDescent="0.35">
      <c r="A58" s="25" t="s">
        <v>169</v>
      </c>
      <c r="B58" s="25" t="s">
        <v>170</v>
      </c>
      <c r="C58" s="25" t="s">
        <v>173</v>
      </c>
      <c r="D58" s="25" t="s">
        <v>174</v>
      </c>
      <c r="E58" s="80">
        <v>2</v>
      </c>
      <c r="F58" s="32">
        <f t="shared" si="15"/>
        <v>0</v>
      </c>
      <c r="G58" s="34">
        <f t="shared" si="16"/>
        <v>0</v>
      </c>
      <c r="H58" s="28">
        <f t="shared" si="17"/>
        <v>0</v>
      </c>
      <c r="I58" s="28">
        <f t="shared" si="18"/>
        <v>0</v>
      </c>
      <c r="J58" s="49">
        <v>0</v>
      </c>
      <c r="K58" s="47">
        <v>0</v>
      </c>
      <c r="L58" s="47">
        <v>0</v>
      </c>
      <c r="M58" s="47">
        <v>0</v>
      </c>
      <c r="N58" s="47">
        <v>0</v>
      </c>
      <c r="O58" s="47">
        <v>0</v>
      </c>
      <c r="P58" s="47">
        <v>0</v>
      </c>
      <c r="Q58" s="47">
        <v>0</v>
      </c>
      <c r="R58" s="47">
        <v>0</v>
      </c>
      <c r="S58" s="48">
        <v>0</v>
      </c>
      <c r="T58" s="49">
        <v>0</v>
      </c>
      <c r="U58" s="47">
        <v>0</v>
      </c>
      <c r="V58" s="47">
        <v>0</v>
      </c>
      <c r="W58" s="47">
        <v>0</v>
      </c>
      <c r="X58" s="47">
        <v>0</v>
      </c>
      <c r="Y58" s="47">
        <v>0</v>
      </c>
      <c r="Z58" s="47">
        <v>0</v>
      </c>
      <c r="AA58" s="47">
        <v>0</v>
      </c>
      <c r="AB58" s="47">
        <v>0</v>
      </c>
      <c r="AC58" s="48">
        <v>0</v>
      </c>
      <c r="AD58" s="55">
        <v>0</v>
      </c>
      <c r="AE58" s="47">
        <v>0</v>
      </c>
      <c r="AF58" s="47">
        <v>0</v>
      </c>
      <c r="AG58" s="47">
        <v>0</v>
      </c>
      <c r="AH58" s="47">
        <v>0</v>
      </c>
      <c r="AI58" s="47">
        <v>0</v>
      </c>
      <c r="AJ58" s="47">
        <v>0</v>
      </c>
      <c r="AK58" s="47">
        <v>0</v>
      </c>
      <c r="AL58" s="47">
        <v>0</v>
      </c>
      <c r="AM58" s="47">
        <v>0</v>
      </c>
      <c r="AN58" s="28">
        <f t="shared" si="19"/>
        <v>0</v>
      </c>
      <c r="AO58" s="28">
        <f t="shared" si="20"/>
        <v>0</v>
      </c>
      <c r="AP58" s="28">
        <f t="shared" si="21"/>
        <v>0</v>
      </c>
      <c r="AQ58" s="28">
        <f t="shared" si="22"/>
        <v>0</v>
      </c>
      <c r="AR58" s="28">
        <f t="shared" si="23"/>
        <v>0</v>
      </c>
      <c r="AS58" s="28">
        <f t="shared" si="24"/>
        <v>0</v>
      </c>
      <c r="AT58" s="28">
        <f t="shared" si="25"/>
        <v>0</v>
      </c>
      <c r="AU58" s="28">
        <f t="shared" si="26"/>
        <v>0</v>
      </c>
      <c r="AV58" s="28">
        <f t="shared" si="27"/>
        <v>0</v>
      </c>
      <c r="AW58" s="28">
        <f t="shared" si="28"/>
        <v>0</v>
      </c>
      <c r="AX58" s="28">
        <f t="shared" si="29"/>
        <v>0</v>
      </c>
    </row>
    <row r="59" spans="1:50" x14ac:dyDescent="0.35">
      <c r="A59" s="25" t="s">
        <v>169</v>
      </c>
      <c r="B59" s="25" t="s">
        <v>170</v>
      </c>
      <c r="C59" s="25" t="s">
        <v>175</v>
      </c>
      <c r="D59" s="25" t="s">
        <v>176</v>
      </c>
      <c r="E59" s="80">
        <v>4</v>
      </c>
      <c r="F59" s="32">
        <f t="shared" si="15"/>
        <v>5101.3387015601411</v>
      </c>
      <c r="G59" s="34">
        <f t="shared" si="16"/>
        <v>968.82737795671869</v>
      </c>
      <c r="H59" s="28">
        <f t="shared" si="17"/>
        <v>1061.847005535984</v>
      </c>
      <c r="I59" s="28">
        <f t="shared" si="18"/>
        <v>3070.6643180674382</v>
      </c>
      <c r="J59" s="49">
        <v>109.79365878208354</v>
      </c>
      <c r="K59" s="47">
        <v>88.953195772521383</v>
      </c>
      <c r="L59" s="47">
        <v>414.2677403120282</v>
      </c>
      <c r="M59" s="47">
        <v>355.81278309008553</v>
      </c>
      <c r="N59" s="47">
        <v>0</v>
      </c>
      <c r="O59" s="47">
        <v>0</v>
      </c>
      <c r="P59" s="47">
        <v>0</v>
      </c>
      <c r="Q59" s="47">
        <v>0</v>
      </c>
      <c r="R59" s="47">
        <v>0</v>
      </c>
      <c r="S59" s="48">
        <v>0</v>
      </c>
      <c r="T59" s="49">
        <v>140.80020130850528</v>
      </c>
      <c r="U59" s="47">
        <v>116.40161046804228</v>
      </c>
      <c r="V59" s="47">
        <v>434.09159536990433</v>
      </c>
      <c r="W59" s="47">
        <v>370.55359838953194</v>
      </c>
      <c r="X59" s="47">
        <v>0</v>
      </c>
      <c r="Y59" s="47">
        <v>0</v>
      </c>
      <c r="Z59" s="47">
        <v>0</v>
      </c>
      <c r="AA59" s="47">
        <v>0</v>
      </c>
      <c r="AB59" s="47">
        <v>0</v>
      </c>
      <c r="AC59" s="48">
        <v>0</v>
      </c>
      <c r="AD59" s="55">
        <v>188.58077503774533</v>
      </c>
      <c r="AE59" s="47">
        <v>170.2818319073981</v>
      </c>
      <c r="AF59" s="47">
        <v>1422.7428283844993</v>
      </c>
      <c r="AG59" s="47">
        <v>1289.0588827377958</v>
      </c>
      <c r="AH59" s="47">
        <v>0</v>
      </c>
      <c r="AI59" s="47">
        <v>0</v>
      </c>
      <c r="AJ59" s="47">
        <v>0</v>
      </c>
      <c r="AK59" s="47">
        <v>0</v>
      </c>
      <c r="AL59" s="47">
        <v>0</v>
      </c>
      <c r="AM59" s="47">
        <v>0</v>
      </c>
      <c r="AN59" s="28">
        <f t="shared" si="19"/>
        <v>439.1746351283341</v>
      </c>
      <c r="AO59" s="28">
        <f t="shared" si="20"/>
        <v>375.63663814796178</v>
      </c>
      <c r="AP59" s="28">
        <f t="shared" si="21"/>
        <v>2271.1021640664317</v>
      </c>
      <c r="AQ59" s="28">
        <f t="shared" si="22"/>
        <v>2015.4252642174133</v>
      </c>
      <c r="AR59" s="28">
        <f t="shared" si="23"/>
        <v>0</v>
      </c>
      <c r="AS59" s="28">
        <f t="shared" si="24"/>
        <v>0</v>
      </c>
      <c r="AT59" s="28">
        <f t="shared" si="25"/>
        <v>0</v>
      </c>
      <c r="AU59" s="28">
        <f t="shared" si="26"/>
        <v>0</v>
      </c>
      <c r="AV59" s="28">
        <f t="shared" si="27"/>
        <v>0</v>
      </c>
      <c r="AW59" s="28">
        <f t="shared" si="28"/>
        <v>0</v>
      </c>
      <c r="AX59" s="28">
        <f t="shared" si="29"/>
        <v>5101.3387015601411</v>
      </c>
    </row>
    <row r="60" spans="1:50" x14ac:dyDescent="0.35">
      <c r="A60" s="25" t="s">
        <v>169</v>
      </c>
      <c r="B60" s="25" t="s">
        <v>170</v>
      </c>
      <c r="C60" s="25" t="s">
        <v>177</v>
      </c>
      <c r="D60" s="25" t="s">
        <v>178</v>
      </c>
      <c r="E60" s="80">
        <v>3</v>
      </c>
      <c r="F60" s="32">
        <f t="shared" si="15"/>
        <v>0</v>
      </c>
      <c r="G60" s="34">
        <f t="shared" si="16"/>
        <v>0</v>
      </c>
      <c r="H60" s="28">
        <f t="shared" si="17"/>
        <v>0</v>
      </c>
      <c r="I60" s="28">
        <f t="shared" si="18"/>
        <v>0</v>
      </c>
      <c r="J60" s="49">
        <v>0</v>
      </c>
      <c r="K60" s="47">
        <v>0</v>
      </c>
      <c r="L60" s="47">
        <v>0</v>
      </c>
      <c r="M60" s="47">
        <v>0</v>
      </c>
      <c r="N60" s="47">
        <v>0</v>
      </c>
      <c r="O60" s="47">
        <v>0</v>
      </c>
      <c r="P60" s="47">
        <v>0</v>
      </c>
      <c r="Q60" s="47">
        <v>0</v>
      </c>
      <c r="R60" s="47">
        <v>0</v>
      </c>
      <c r="S60" s="48">
        <v>0</v>
      </c>
      <c r="T60" s="49">
        <v>0</v>
      </c>
      <c r="U60" s="47">
        <v>0</v>
      </c>
      <c r="V60" s="47">
        <v>0</v>
      </c>
      <c r="W60" s="47">
        <v>0</v>
      </c>
      <c r="X60" s="47">
        <v>0</v>
      </c>
      <c r="Y60" s="47">
        <v>0</v>
      </c>
      <c r="Z60" s="47">
        <v>0</v>
      </c>
      <c r="AA60" s="47">
        <v>0</v>
      </c>
      <c r="AB60" s="47">
        <v>0</v>
      </c>
      <c r="AC60" s="48">
        <v>0</v>
      </c>
      <c r="AD60" s="55">
        <v>0</v>
      </c>
      <c r="AE60" s="47">
        <v>0</v>
      </c>
      <c r="AF60" s="47">
        <v>0</v>
      </c>
      <c r="AG60" s="47">
        <v>0</v>
      </c>
      <c r="AH60" s="47">
        <v>0</v>
      </c>
      <c r="AI60" s="47">
        <v>0</v>
      </c>
      <c r="AJ60" s="47">
        <v>0</v>
      </c>
      <c r="AK60" s="47">
        <v>0</v>
      </c>
      <c r="AL60" s="47">
        <v>0</v>
      </c>
      <c r="AM60" s="47">
        <v>0</v>
      </c>
      <c r="AN60" s="28">
        <f t="shared" si="19"/>
        <v>0</v>
      </c>
      <c r="AO60" s="28">
        <f t="shared" si="20"/>
        <v>0</v>
      </c>
      <c r="AP60" s="28">
        <f t="shared" si="21"/>
        <v>0</v>
      </c>
      <c r="AQ60" s="28">
        <f t="shared" si="22"/>
        <v>0</v>
      </c>
      <c r="AR60" s="28">
        <f t="shared" si="23"/>
        <v>0</v>
      </c>
      <c r="AS60" s="28">
        <f t="shared" si="24"/>
        <v>0</v>
      </c>
      <c r="AT60" s="28">
        <f t="shared" si="25"/>
        <v>0</v>
      </c>
      <c r="AU60" s="28">
        <f t="shared" si="26"/>
        <v>0</v>
      </c>
      <c r="AV60" s="28">
        <f t="shared" si="27"/>
        <v>0</v>
      </c>
      <c r="AW60" s="28">
        <f t="shared" si="28"/>
        <v>0</v>
      </c>
      <c r="AX60" s="28">
        <f t="shared" si="29"/>
        <v>0</v>
      </c>
    </row>
    <row r="61" spans="1:50" x14ac:dyDescent="0.35">
      <c r="A61" s="25" t="s">
        <v>169</v>
      </c>
      <c r="B61" s="25" t="s">
        <v>170</v>
      </c>
      <c r="C61" s="25" t="s">
        <v>179</v>
      </c>
      <c r="D61" s="25" t="s">
        <v>180</v>
      </c>
      <c r="E61" s="80">
        <v>2</v>
      </c>
      <c r="F61" s="32">
        <f t="shared" si="15"/>
        <v>0</v>
      </c>
      <c r="G61" s="34">
        <f t="shared" si="16"/>
        <v>0</v>
      </c>
      <c r="H61" s="28">
        <f t="shared" si="17"/>
        <v>0</v>
      </c>
      <c r="I61" s="28">
        <f t="shared" si="18"/>
        <v>0</v>
      </c>
      <c r="J61" s="49">
        <v>0</v>
      </c>
      <c r="K61" s="47">
        <v>0</v>
      </c>
      <c r="L61" s="47">
        <v>0</v>
      </c>
      <c r="M61" s="47">
        <v>0</v>
      </c>
      <c r="N61" s="47">
        <v>0</v>
      </c>
      <c r="O61" s="47">
        <v>0</v>
      </c>
      <c r="P61" s="47">
        <v>0</v>
      </c>
      <c r="Q61" s="47">
        <v>0</v>
      </c>
      <c r="R61" s="47">
        <v>0</v>
      </c>
      <c r="S61" s="48">
        <v>0</v>
      </c>
      <c r="T61" s="49">
        <v>0</v>
      </c>
      <c r="U61" s="47">
        <v>0</v>
      </c>
      <c r="V61" s="47">
        <v>0</v>
      </c>
      <c r="W61" s="47">
        <v>0</v>
      </c>
      <c r="X61" s="47">
        <v>0</v>
      </c>
      <c r="Y61" s="47">
        <v>0</v>
      </c>
      <c r="Z61" s="47">
        <v>0</v>
      </c>
      <c r="AA61" s="47">
        <v>0</v>
      </c>
      <c r="AB61" s="47">
        <v>0</v>
      </c>
      <c r="AC61" s="48">
        <v>0</v>
      </c>
      <c r="AD61" s="55">
        <v>0</v>
      </c>
      <c r="AE61" s="47">
        <v>0</v>
      </c>
      <c r="AF61" s="47">
        <v>0</v>
      </c>
      <c r="AG61" s="47">
        <v>0</v>
      </c>
      <c r="AH61" s="47">
        <v>0</v>
      </c>
      <c r="AI61" s="47">
        <v>0</v>
      </c>
      <c r="AJ61" s="47">
        <v>0</v>
      </c>
      <c r="AK61" s="47">
        <v>0</v>
      </c>
      <c r="AL61" s="47">
        <v>0</v>
      </c>
      <c r="AM61" s="47">
        <v>0</v>
      </c>
      <c r="AN61" s="28">
        <f t="shared" si="19"/>
        <v>0</v>
      </c>
      <c r="AO61" s="28">
        <f t="shared" si="20"/>
        <v>0</v>
      </c>
      <c r="AP61" s="28">
        <f t="shared" si="21"/>
        <v>0</v>
      </c>
      <c r="AQ61" s="28">
        <f t="shared" si="22"/>
        <v>0</v>
      </c>
      <c r="AR61" s="28">
        <f t="shared" si="23"/>
        <v>0</v>
      </c>
      <c r="AS61" s="28">
        <f t="shared" si="24"/>
        <v>0</v>
      </c>
      <c r="AT61" s="28">
        <f t="shared" si="25"/>
        <v>0</v>
      </c>
      <c r="AU61" s="28">
        <f t="shared" si="26"/>
        <v>0</v>
      </c>
      <c r="AV61" s="28">
        <f t="shared" si="27"/>
        <v>0</v>
      </c>
      <c r="AW61" s="28">
        <f t="shared" si="28"/>
        <v>0</v>
      </c>
      <c r="AX61" s="28">
        <f t="shared" si="29"/>
        <v>0</v>
      </c>
    </row>
    <row r="62" spans="1:50" x14ac:dyDescent="0.35">
      <c r="A62" s="25" t="s">
        <v>169</v>
      </c>
      <c r="B62" s="25" t="s">
        <v>170</v>
      </c>
      <c r="C62" s="25" t="s">
        <v>181</v>
      </c>
      <c r="D62" s="25" t="s">
        <v>182</v>
      </c>
      <c r="E62" s="80">
        <v>3</v>
      </c>
      <c r="F62" s="32">
        <f t="shared" si="15"/>
        <v>4292.6270759939616</v>
      </c>
      <c r="G62" s="34">
        <f t="shared" si="16"/>
        <v>815.31957725213897</v>
      </c>
      <c r="H62" s="28">
        <f t="shared" si="17"/>
        <v>893.59838953195776</v>
      </c>
      <c r="I62" s="28">
        <f t="shared" si="18"/>
        <v>2583.7091092098644</v>
      </c>
      <c r="J62" s="49">
        <v>92.511323603422241</v>
      </c>
      <c r="K62" s="47">
        <v>74.720684448917964</v>
      </c>
      <c r="L62" s="47">
        <v>348.69652742828384</v>
      </c>
      <c r="M62" s="47">
        <v>299.39104177151484</v>
      </c>
      <c r="N62" s="47">
        <v>0</v>
      </c>
      <c r="O62" s="47">
        <v>0</v>
      </c>
      <c r="P62" s="47">
        <v>0</v>
      </c>
      <c r="Q62" s="47">
        <v>0</v>
      </c>
      <c r="R62" s="47">
        <v>0</v>
      </c>
      <c r="S62" s="48">
        <v>0</v>
      </c>
      <c r="T62" s="49">
        <v>118.4348263714142</v>
      </c>
      <c r="U62" s="47">
        <v>98.102667337695024</v>
      </c>
      <c r="V62" s="47">
        <v>365.47055863110216</v>
      </c>
      <c r="W62" s="47">
        <v>311.59033719174636</v>
      </c>
      <c r="X62" s="47">
        <v>0</v>
      </c>
      <c r="Y62" s="47">
        <v>0</v>
      </c>
      <c r="Z62" s="47">
        <v>0</v>
      </c>
      <c r="AA62" s="47">
        <v>0</v>
      </c>
      <c r="AB62" s="47">
        <v>0</v>
      </c>
      <c r="AC62" s="48">
        <v>0</v>
      </c>
      <c r="AD62" s="55">
        <v>158.59084046300958</v>
      </c>
      <c r="AE62" s="47">
        <v>143.34172118772017</v>
      </c>
      <c r="AF62" s="47">
        <v>1197.0558631102163</v>
      </c>
      <c r="AG62" s="47">
        <v>1084.7206844489181</v>
      </c>
      <c r="AH62" s="47">
        <v>0</v>
      </c>
      <c r="AI62" s="47">
        <v>0</v>
      </c>
      <c r="AJ62" s="47">
        <v>0</v>
      </c>
      <c r="AK62" s="47">
        <v>0</v>
      </c>
      <c r="AL62" s="47">
        <v>0</v>
      </c>
      <c r="AM62" s="47">
        <v>0</v>
      </c>
      <c r="AN62" s="28">
        <f t="shared" si="19"/>
        <v>369.53699043784604</v>
      </c>
      <c r="AO62" s="28">
        <f t="shared" si="20"/>
        <v>316.16507297433316</v>
      </c>
      <c r="AP62" s="28">
        <f t="shared" si="21"/>
        <v>1911.2229491696023</v>
      </c>
      <c r="AQ62" s="28">
        <f t="shared" si="22"/>
        <v>1695.7020634121793</v>
      </c>
      <c r="AR62" s="28">
        <f t="shared" si="23"/>
        <v>0</v>
      </c>
      <c r="AS62" s="28">
        <f t="shared" si="24"/>
        <v>0</v>
      </c>
      <c r="AT62" s="28">
        <f t="shared" si="25"/>
        <v>0</v>
      </c>
      <c r="AU62" s="28">
        <f t="shared" si="26"/>
        <v>0</v>
      </c>
      <c r="AV62" s="28">
        <f t="shared" si="27"/>
        <v>0</v>
      </c>
      <c r="AW62" s="28">
        <f t="shared" si="28"/>
        <v>0</v>
      </c>
      <c r="AX62" s="28">
        <f t="shared" si="29"/>
        <v>4292.6270759939607</v>
      </c>
    </row>
    <row r="63" spans="1:50" x14ac:dyDescent="0.35">
      <c r="A63" s="25" t="s">
        <v>169</v>
      </c>
      <c r="B63" s="25" t="s">
        <v>170</v>
      </c>
      <c r="C63" s="25" t="s">
        <v>183</v>
      </c>
      <c r="D63" s="25" t="s">
        <v>184</v>
      </c>
      <c r="E63" s="80">
        <v>4</v>
      </c>
      <c r="F63" s="32">
        <f t="shared" si="15"/>
        <v>4501.5400100654251</v>
      </c>
      <c r="G63" s="34">
        <f t="shared" si="16"/>
        <v>854.96728736789134</v>
      </c>
      <c r="H63" s="28">
        <f t="shared" si="17"/>
        <v>936.80422747861098</v>
      </c>
      <c r="I63" s="28">
        <f t="shared" si="18"/>
        <v>2709.7684952189229</v>
      </c>
      <c r="J63" s="49">
        <v>97.086059386009055</v>
      </c>
      <c r="K63" s="47">
        <v>78.278812279818823</v>
      </c>
      <c r="L63" s="47">
        <v>365.47055863110216</v>
      </c>
      <c r="M63" s="47">
        <v>314.13185707096125</v>
      </c>
      <c r="N63" s="47">
        <v>0</v>
      </c>
      <c r="O63" s="47">
        <v>0</v>
      </c>
      <c r="P63" s="47">
        <v>0</v>
      </c>
      <c r="Q63" s="47">
        <v>0</v>
      </c>
      <c r="R63" s="47">
        <v>0</v>
      </c>
      <c r="S63" s="48">
        <v>0</v>
      </c>
      <c r="T63" s="49">
        <v>124.02617010568696</v>
      </c>
      <c r="U63" s="47">
        <v>102.67740312028182</v>
      </c>
      <c r="V63" s="47">
        <v>383.26119778560644</v>
      </c>
      <c r="W63" s="47">
        <v>326.83945646703575</v>
      </c>
      <c r="X63" s="47">
        <v>0</v>
      </c>
      <c r="Y63" s="47">
        <v>0</v>
      </c>
      <c r="Z63" s="47">
        <v>0</v>
      </c>
      <c r="AA63" s="47">
        <v>0</v>
      </c>
      <c r="AB63" s="47">
        <v>0</v>
      </c>
      <c r="AC63" s="48">
        <v>0</v>
      </c>
      <c r="AD63" s="55">
        <v>166.21540010065425</v>
      </c>
      <c r="AE63" s="47">
        <v>150.45797684952191</v>
      </c>
      <c r="AF63" s="47">
        <v>1255.510820332159</v>
      </c>
      <c r="AG63" s="47">
        <v>1137.5842979365877</v>
      </c>
      <c r="AH63" s="47">
        <v>0</v>
      </c>
      <c r="AI63" s="47">
        <v>0</v>
      </c>
      <c r="AJ63" s="47">
        <v>0</v>
      </c>
      <c r="AK63" s="47">
        <v>0</v>
      </c>
      <c r="AL63" s="47">
        <v>0</v>
      </c>
      <c r="AM63" s="47">
        <v>0</v>
      </c>
      <c r="AN63" s="28">
        <f t="shared" si="19"/>
        <v>387.32762959235026</v>
      </c>
      <c r="AO63" s="28">
        <f t="shared" si="20"/>
        <v>331.41419224962254</v>
      </c>
      <c r="AP63" s="28">
        <f t="shared" si="21"/>
        <v>2004.2425767488676</v>
      </c>
      <c r="AQ63" s="28">
        <f t="shared" si="22"/>
        <v>1778.5556114745848</v>
      </c>
      <c r="AR63" s="28">
        <f t="shared" si="23"/>
        <v>0</v>
      </c>
      <c r="AS63" s="28">
        <f t="shared" si="24"/>
        <v>0</v>
      </c>
      <c r="AT63" s="28">
        <f t="shared" si="25"/>
        <v>0</v>
      </c>
      <c r="AU63" s="28">
        <f t="shared" si="26"/>
        <v>0</v>
      </c>
      <c r="AV63" s="28">
        <f t="shared" si="27"/>
        <v>0</v>
      </c>
      <c r="AW63" s="28">
        <f t="shared" si="28"/>
        <v>0</v>
      </c>
      <c r="AX63" s="28">
        <f t="shared" si="29"/>
        <v>4501.5400100654251</v>
      </c>
    </row>
    <row r="64" spans="1:50" x14ac:dyDescent="0.35">
      <c r="A64" s="25" t="s">
        <v>169</v>
      </c>
      <c r="B64" s="25" t="s">
        <v>170</v>
      </c>
      <c r="C64" s="25" t="s">
        <v>185</v>
      </c>
      <c r="D64" s="25" t="s">
        <v>186</v>
      </c>
      <c r="E64" s="80">
        <v>4</v>
      </c>
      <c r="F64" s="32">
        <f t="shared" si="15"/>
        <v>0</v>
      </c>
      <c r="G64" s="34">
        <f t="shared" si="16"/>
        <v>0</v>
      </c>
      <c r="H64" s="28">
        <f t="shared" si="17"/>
        <v>0</v>
      </c>
      <c r="I64" s="28">
        <f t="shared" si="18"/>
        <v>0</v>
      </c>
      <c r="J64" s="49">
        <v>0</v>
      </c>
      <c r="K64" s="47">
        <v>0</v>
      </c>
      <c r="L64" s="47">
        <v>0</v>
      </c>
      <c r="M64" s="47">
        <v>0</v>
      </c>
      <c r="N64" s="47">
        <v>0</v>
      </c>
      <c r="O64" s="47">
        <v>0</v>
      </c>
      <c r="P64" s="47">
        <v>0</v>
      </c>
      <c r="Q64" s="47">
        <v>0</v>
      </c>
      <c r="R64" s="47">
        <v>0</v>
      </c>
      <c r="S64" s="48">
        <v>0</v>
      </c>
      <c r="T64" s="49">
        <v>0</v>
      </c>
      <c r="U64" s="47">
        <v>0</v>
      </c>
      <c r="V64" s="47">
        <v>0</v>
      </c>
      <c r="W64" s="47">
        <v>0</v>
      </c>
      <c r="X64" s="47">
        <v>0</v>
      </c>
      <c r="Y64" s="47">
        <v>0</v>
      </c>
      <c r="Z64" s="47">
        <v>0</v>
      </c>
      <c r="AA64" s="47">
        <v>0</v>
      </c>
      <c r="AB64" s="47">
        <v>0</v>
      </c>
      <c r="AC64" s="48">
        <v>0</v>
      </c>
      <c r="AD64" s="55">
        <v>0</v>
      </c>
      <c r="AE64" s="47">
        <v>0</v>
      </c>
      <c r="AF64" s="47">
        <v>0</v>
      </c>
      <c r="AG64" s="47">
        <v>0</v>
      </c>
      <c r="AH64" s="47">
        <v>0</v>
      </c>
      <c r="AI64" s="47">
        <v>0</v>
      </c>
      <c r="AJ64" s="47">
        <v>0</v>
      </c>
      <c r="AK64" s="47">
        <v>0</v>
      </c>
      <c r="AL64" s="47">
        <v>0</v>
      </c>
      <c r="AM64" s="47">
        <v>0</v>
      </c>
      <c r="AN64" s="28">
        <f t="shared" si="19"/>
        <v>0</v>
      </c>
      <c r="AO64" s="28">
        <f t="shared" si="20"/>
        <v>0</v>
      </c>
      <c r="AP64" s="28">
        <f t="shared" si="21"/>
        <v>0</v>
      </c>
      <c r="AQ64" s="28">
        <f t="shared" si="22"/>
        <v>0</v>
      </c>
      <c r="AR64" s="28">
        <f t="shared" si="23"/>
        <v>0</v>
      </c>
      <c r="AS64" s="28">
        <f t="shared" si="24"/>
        <v>0</v>
      </c>
      <c r="AT64" s="28">
        <f t="shared" si="25"/>
        <v>0</v>
      </c>
      <c r="AU64" s="28">
        <f t="shared" si="26"/>
        <v>0</v>
      </c>
      <c r="AV64" s="28">
        <f t="shared" si="27"/>
        <v>0</v>
      </c>
      <c r="AW64" s="28">
        <f t="shared" si="28"/>
        <v>0</v>
      </c>
      <c r="AX64" s="28">
        <f t="shared" si="29"/>
        <v>0</v>
      </c>
    </row>
    <row r="65" spans="1:50" x14ac:dyDescent="0.35">
      <c r="A65" s="25" t="s">
        <v>169</v>
      </c>
      <c r="B65" s="25" t="s">
        <v>170</v>
      </c>
      <c r="C65" s="25" t="s">
        <v>187</v>
      </c>
      <c r="D65" s="25" t="s">
        <v>188</v>
      </c>
      <c r="E65" s="80">
        <v>3</v>
      </c>
      <c r="F65" s="32">
        <f t="shared" si="15"/>
        <v>600.3069954705586</v>
      </c>
      <c r="G65" s="34">
        <f t="shared" si="16"/>
        <v>113.86009058882738</v>
      </c>
      <c r="H65" s="28">
        <f t="shared" si="17"/>
        <v>125.55108203321589</v>
      </c>
      <c r="I65" s="28">
        <f t="shared" si="18"/>
        <v>360.89582284851531</v>
      </c>
      <c r="J65" s="49">
        <v>12.707599396074484</v>
      </c>
      <c r="K65" s="47">
        <v>10.674383492702567</v>
      </c>
      <c r="L65" s="47">
        <v>48.797181680926016</v>
      </c>
      <c r="M65" s="47">
        <v>41.680926019124314</v>
      </c>
      <c r="N65" s="47">
        <v>0</v>
      </c>
      <c r="O65" s="47">
        <v>0</v>
      </c>
      <c r="P65" s="47">
        <v>0</v>
      </c>
      <c r="Q65" s="47">
        <v>0</v>
      </c>
      <c r="R65" s="47">
        <v>0</v>
      </c>
      <c r="S65" s="48">
        <v>0</v>
      </c>
      <c r="T65" s="49">
        <v>16.774031202818321</v>
      </c>
      <c r="U65" s="47">
        <v>13.724207347760442</v>
      </c>
      <c r="V65" s="47">
        <v>51.338701560140912</v>
      </c>
      <c r="W65" s="47">
        <v>43.714141922496225</v>
      </c>
      <c r="X65" s="47">
        <v>0</v>
      </c>
      <c r="Y65" s="47">
        <v>0</v>
      </c>
      <c r="Z65" s="47">
        <v>0</v>
      </c>
      <c r="AA65" s="47">
        <v>0</v>
      </c>
      <c r="AB65" s="47">
        <v>0</v>
      </c>
      <c r="AC65" s="48">
        <v>0</v>
      </c>
      <c r="AD65" s="55">
        <v>22.36537493709109</v>
      </c>
      <c r="AE65" s="47">
        <v>19.823855057876198</v>
      </c>
      <c r="AF65" s="47">
        <v>167.23200805234021</v>
      </c>
      <c r="AG65" s="47">
        <v>151.47458480120784</v>
      </c>
      <c r="AH65" s="47">
        <v>0</v>
      </c>
      <c r="AI65" s="47">
        <v>0</v>
      </c>
      <c r="AJ65" s="47">
        <v>0</v>
      </c>
      <c r="AK65" s="47">
        <v>0</v>
      </c>
      <c r="AL65" s="47">
        <v>0</v>
      </c>
      <c r="AM65" s="47">
        <v>0</v>
      </c>
      <c r="AN65" s="28">
        <f t="shared" si="19"/>
        <v>51.847005535983897</v>
      </c>
      <c r="AO65" s="28">
        <f t="shared" si="20"/>
        <v>44.222445898339203</v>
      </c>
      <c r="AP65" s="28">
        <f t="shared" si="21"/>
        <v>267.36789129340713</v>
      </c>
      <c r="AQ65" s="28">
        <f t="shared" si="22"/>
        <v>236.86965274282838</v>
      </c>
      <c r="AR65" s="28">
        <f t="shared" si="23"/>
        <v>0</v>
      </c>
      <c r="AS65" s="28">
        <f t="shared" si="24"/>
        <v>0</v>
      </c>
      <c r="AT65" s="28">
        <f t="shared" si="25"/>
        <v>0</v>
      </c>
      <c r="AU65" s="28">
        <f t="shared" si="26"/>
        <v>0</v>
      </c>
      <c r="AV65" s="28">
        <f t="shared" si="27"/>
        <v>0</v>
      </c>
      <c r="AW65" s="28">
        <f t="shared" si="28"/>
        <v>0</v>
      </c>
      <c r="AX65" s="28">
        <f t="shared" si="29"/>
        <v>600.3069954705586</v>
      </c>
    </row>
    <row r="66" spans="1:50" x14ac:dyDescent="0.35">
      <c r="A66" s="25" t="s">
        <v>169</v>
      </c>
      <c r="B66" s="25" t="s">
        <v>170</v>
      </c>
      <c r="C66" s="25" t="s">
        <v>189</v>
      </c>
      <c r="D66" s="25" t="s">
        <v>190</v>
      </c>
      <c r="E66" s="80">
        <v>2</v>
      </c>
      <c r="F66" s="32">
        <f t="shared" si="15"/>
        <v>0</v>
      </c>
      <c r="G66" s="34">
        <f t="shared" si="16"/>
        <v>0</v>
      </c>
      <c r="H66" s="28">
        <f t="shared" si="17"/>
        <v>0</v>
      </c>
      <c r="I66" s="28">
        <f t="shared" si="18"/>
        <v>0</v>
      </c>
      <c r="J66" s="49">
        <v>0</v>
      </c>
      <c r="K66" s="47">
        <v>0</v>
      </c>
      <c r="L66" s="47">
        <v>0</v>
      </c>
      <c r="M66" s="47">
        <v>0</v>
      </c>
      <c r="N66" s="47">
        <v>0</v>
      </c>
      <c r="O66" s="47">
        <v>0</v>
      </c>
      <c r="P66" s="47">
        <v>0</v>
      </c>
      <c r="Q66" s="47">
        <v>0</v>
      </c>
      <c r="R66" s="47">
        <v>0</v>
      </c>
      <c r="S66" s="48">
        <v>0</v>
      </c>
      <c r="T66" s="49">
        <v>0</v>
      </c>
      <c r="U66" s="47">
        <v>0</v>
      </c>
      <c r="V66" s="47">
        <v>0</v>
      </c>
      <c r="W66" s="47">
        <v>0</v>
      </c>
      <c r="X66" s="47">
        <v>0</v>
      </c>
      <c r="Y66" s="47">
        <v>0</v>
      </c>
      <c r="Z66" s="47">
        <v>0</v>
      </c>
      <c r="AA66" s="47">
        <v>0</v>
      </c>
      <c r="AB66" s="47">
        <v>0</v>
      </c>
      <c r="AC66" s="48">
        <v>0</v>
      </c>
      <c r="AD66" s="55">
        <v>0</v>
      </c>
      <c r="AE66" s="47">
        <v>0</v>
      </c>
      <c r="AF66" s="47">
        <v>0</v>
      </c>
      <c r="AG66" s="47">
        <v>0</v>
      </c>
      <c r="AH66" s="47">
        <v>0</v>
      </c>
      <c r="AI66" s="47">
        <v>0</v>
      </c>
      <c r="AJ66" s="47">
        <v>0</v>
      </c>
      <c r="AK66" s="47">
        <v>0</v>
      </c>
      <c r="AL66" s="47">
        <v>0</v>
      </c>
      <c r="AM66" s="47">
        <v>0</v>
      </c>
      <c r="AN66" s="28">
        <f t="shared" si="19"/>
        <v>0</v>
      </c>
      <c r="AO66" s="28">
        <f t="shared" si="20"/>
        <v>0</v>
      </c>
      <c r="AP66" s="28">
        <f t="shared" si="21"/>
        <v>0</v>
      </c>
      <c r="AQ66" s="28">
        <f t="shared" si="22"/>
        <v>0</v>
      </c>
      <c r="AR66" s="28">
        <f t="shared" si="23"/>
        <v>0</v>
      </c>
      <c r="AS66" s="28">
        <f t="shared" si="24"/>
        <v>0</v>
      </c>
      <c r="AT66" s="28">
        <f t="shared" si="25"/>
        <v>0</v>
      </c>
      <c r="AU66" s="28">
        <f t="shared" si="26"/>
        <v>0</v>
      </c>
      <c r="AV66" s="28">
        <f t="shared" si="27"/>
        <v>0</v>
      </c>
      <c r="AW66" s="28">
        <f t="shared" si="28"/>
        <v>0</v>
      </c>
      <c r="AX66" s="28">
        <f t="shared" si="29"/>
        <v>0</v>
      </c>
    </row>
    <row r="67" spans="1:50" x14ac:dyDescent="0.35">
      <c r="A67" s="25" t="s">
        <v>169</v>
      </c>
      <c r="B67" s="25" t="s">
        <v>170</v>
      </c>
      <c r="C67" s="25" t="s">
        <v>191</v>
      </c>
      <c r="D67" s="25" t="s">
        <v>192</v>
      </c>
      <c r="E67" s="80">
        <v>2</v>
      </c>
      <c r="F67" s="32">
        <f t="shared" si="15"/>
        <v>0</v>
      </c>
      <c r="G67" s="34">
        <f t="shared" si="16"/>
        <v>0</v>
      </c>
      <c r="H67" s="28">
        <f t="shared" si="17"/>
        <v>0</v>
      </c>
      <c r="I67" s="28">
        <f t="shared" si="18"/>
        <v>0</v>
      </c>
      <c r="J67" s="49">
        <v>0</v>
      </c>
      <c r="K67" s="47">
        <v>0</v>
      </c>
      <c r="L67" s="47">
        <v>0</v>
      </c>
      <c r="M67" s="47">
        <v>0</v>
      </c>
      <c r="N67" s="47">
        <v>0</v>
      </c>
      <c r="O67" s="47">
        <v>0</v>
      </c>
      <c r="P67" s="47">
        <v>0</v>
      </c>
      <c r="Q67" s="47">
        <v>0</v>
      </c>
      <c r="R67" s="47">
        <v>0</v>
      </c>
      <c r="S67" s="48">
        <v>0</v>
      </c>
      <c r="T67" s="49">
        <v>0</v>
      </c>
      <c r="U67" s="47">
        <v>0</v>
      </c>
      <c r="V67" s="47">
        <v>0</v>
      </c>
      <c r="W67" s="47">
        <v>0</v>
      </c>
      <c r="X67" s="47">
        <v>0</v>
      </c>
      <c r="Y67" s="47">
        <v>0</v>
      </c>
      <c r="Z67" s="47">
        <v>0</v>
      </c>
      <c r="AA67" s="47">
        <v>0</v>
      </c>
      <c r="AB67" s="47">
        <v>0</v>
      </c>
      <c r="AC67" s="48">
        <v>0</v>
      </c>
      <c r="AD67" s="55">
        <v>0</v>
      </c>
      <c r="AE67" s="47">
        <v>0</v>
      </c>
      <c r="AF67" s="47">
        <v>0</v>
      </c>
      <c r="AG67" s="47">
        <v>0</v>
      </c>
      <c r="AH67" s="47">
        <v>0</v>
      </c>
      <c r="AI67" s="47">
        <v>0</v>
      </c>
      <c r="AJ67" s="47">
        <v>0</v>
      </c>
      <c r="AK67" s="47">
        <v>0</v>
      </c>
      <c r="AL67" s="47">
        <v>0</v>
      </c>
      <c r="AM67" s="47">
        <v>0</v>
      </c>
      <c r="AN67" s="28">
        <f t="shared" si="19"/>
        <v>0</v>
      </c>
      <c r="AO67" s="28">
        <f t="shared" si="20"/>
        <v>0</v>
      </c>
      <c r="AP67" s="28">
        <f t="shared" si="21"/>
        <v>0</v>
      </c>
      <c r="AQ67" s="28">
        <f t="shared" si="22"/>
        <v>0</v>
      </c>
      <c r="AR67" s="28">
        <f t="shared" si="23"/>
        <v>0</v>
      </c>
      <c r="AS67" s="28">
        <f t="shared" si="24"/>
        <v>0</v>
      </c>
      <c r="AT67" s="28">
        <f t="shared" si="25"/>
        <v>0</v>
      </c>
      <c r="AU67" s="28">
        <f t="shared" si="26"/>
        <v>0</v>
      </c>
      <c r="AV67" s="28">
        <f t="shared" si="27"/>
        <v>0</v>
      </c>
      <c r="AW67" s="28">
        <f t="shared" si="28"/>
        <v>0</v>
      </c>
      <c r="AX67" s="28">
        <f t="shared" si="29"/>
        <v>0</v>
      </c>
    </row>
    <row r="68" spans="1:50" x14ac:dyDescent="0.35">
      <c r="A68" s="25" t="s">
        <v>169</v>
      </c>
      <c r="B68" s="25" t="s">
        <v>170</v>
      </c>
      <c r="C68" s="25" t="s">
        <v>193</v>
      </c>
      <c r="D68" s="25" t="s">
        <v>194</v>
      </c>
      <c r="E68" s="80">
        <v>2</v>
      </c>
      <c r="F68" s="32">
        <f t="shared" si="15"/>
        <v>0</v>
      </c>
      <c r="G68" s="34">
        <f t="shared" si="16"/>
        <v>0</v>
      </c>
      <c r="H68" s="28">
        <f t="shared" si="17"/>
        <v>0</v>
      </c>
      <c r="I68" s="28">
        <f t="shared" si="18"/>
        <v>0</v>
      </c>
      <c r="J68" s="49">
        <v>0</v>
      </c>
      <c r="K68" s="47">
        <v>0</v>
      </c>
      <c r="L68" s="47">
        <v>0</v>
      </c>
      <c r="M68" s="47">
        <v>0</v>
      </c>
      <c r="N68" s="47">
        <v>0</v>
      </c>
      <c r="O68" s="47">
        <v>0</v>
      </c>
      <c r="P68" s="47">
        <v>0</v>
      </c>
      <c r="Q68" s="47">
        <v>0</v>
      </c>
      <c r="R68" s="47">
        <v>0</v>
      </c>
      <c r="S68" s="48">
        <v>0</v>
      </c>
      <c r="T68" s="49">
        <v>0</v>
      </c>
      <c r="U68" s="47">
        <v>0</v>
      </c>
      <c r="V68" s="47">
        <v>0</v>
      </c>
      <c r="W68" s="47">
        <v>0</v>
      </c>
      <c r="X68" s="47">
        <v>0</v>
      </c>
      <c r="Y68" s="47">
        <v>0</v>
      </c>
      <c r="Z68" s="47">
        <v>0</v>
      </c>
      <c r="AA68" s="47">
        <v>0</v>
      </c>
      <c r="AB68" s="47">
        <v>0</v>
      </c>
      <c r="AC68" s="48">
        <v>0</v>
      </c>
      <c r="AD68" s="55">
        <v>0</v>
      </c>
      <c r="AE68" s="47">
        <v>0</v>
      </c>
      <c r="AF68" s="47">
        <v>0</v>
      </c>
      <c r="AG68" s="47">
        <v>0</v>
      </c>
      <c r="AH68" s="47">
        <v>0</v>
      </c>
      <c r="AI68" s="47">
        <v>0</v>
      </c>
      <c r="AJ68" s="47">
        <v>0</v>
      </c>
      <c r="AK68" s="47">
        <v>0</v>
      </c>
      <c r="AL68" s="47">
        <v>0</v>
      </c>
      <c r="AM68" s="47">
        <v>0</v>
      </c>
      <c r="AN68" s="28">
        <f t="shared" si="19"/>
        <v>0</v>
      </c>
      <c r="AO68" s="28">
        <f t="shared" si="20"/>
        <v>0</v>
      </c>
      <c r="AP68" s="28">
        <f t="shared" si="21"/>
        <v>0</v>
      </c>
      <c r="AQ68" s="28">
        <f t="shared" si="22"/>
        <v>0</v>
      </c>
      <c r="AR68" s="28">
        <f t="shared" si="23"/>
        <v>0</v>
      </c>
      <c r="AS68" s="28">
        <f t="shared" si="24"/>
        <v>0</v>
      </c>
      <c r="AT68" s="28">
        <f t="shared" si="25"/>
        <v>0</v>
      </c>
      <c r="AU68" s="28">
        <f t="shared" si="26"/>
        <v>0</v>
      </c>
      <c r="AV68" s="28">
        <f t="shared" si="27"/>
        <v>0</v>
      </c>
      <c r="AW68" s="28">
        <f t="shared" si="28"/>
        <v>0</v>
      </c>
      <c r="AX68" s="28">
        <f t="shared" si="29"/>
        <v>0</v>
      </c>
    </row>
    <row r="69" spans="1:50" x14ac:dyDescent="0.35">
      <c r="A69" s="25" t="s">
        <v>169</v>
      </c>
      <c r="B69" s="25" t="s">
        <v>170</v>
      </c>
      <c r="C69" s="25" t="s">
        <v>195</v>
      </c>
      <c r="D69" s="25" t="s">
        <v>196</v>
      </c>
      <c r="E69" s="80">
        <v>3</v>
      </c>
      <c r="F69" s="32">
        <f t="shared" si="15"/>
        <v>600.3069954705586</v>
      </c>
      <c r="G69" s="34">
        <f t="shared" si="16"/>
        <v>113.86009058882738</v>
      </c>
      <c r="H69" s="28">
        <f t="shared" si="17"/>
        <v>125.55108203321589</v>
      </c>
      <c r="I69" s="28">
        <f t="shared" si="18"/>
        <v>360.89582284851531</v>
      </c>
      <c r="J69" s="49">
        <v>12.707599396074484</v>
      </c>
      <c r="K69" s="47">
        <v>10.674383492702567</v>
      </c>
      <c r="L69" s="47">
        <v>48.797181680926016</v>
      </c>
      <c r="M69" s="47">
        <v>41.680926019124314</v>
      </c>
      <c r="N69" s="47">
        <v>0</v>
      </c>
      <c r="O69" s="47">
        <v>0</v>
      </c>
      <c r="P69" s="47">
        <v>0</v>
      </c>
      <c r="Q69" s="47">
        <v>0</v>
      </c>
      <c r="R69" s="47">
        <v>0</v>
      </c>
      <c r="S69" s="48">
        <v>0</v>
      </c>
      <c r="T69" s="49">
        <v>16.774031202818321</v>
      </c>
      <c r="U69" s="47">
        <v>13.724207347760442</v>
      </c>
      <c r="V69" s="47">
        <v>51.338701560140912</v>
      </c>
      <c r="W69" s="47">
        <v>43.714141922496225</v>
      </c>
      <c r="X69" s="47">
        <v>0</v>
      </c>
      <c r="Y69" s="47">
        <v>0</v>
      </c>
      <c r="Z69" s="47">
        <v>0</v>
      </c>
      <c r="AA69" s="47">
        <v>0</v>
      </c>
      <c r="AB69" s="47">
        <v>0</v>
      </c>
      <c r="AC69" s="48">
        <v>0</v>
      </c>
      <c r="AD69" s="55">
        <v>22.36537493709109</v>
      </c>
      <c r="AE69" s="47">
        <v>19.823855057876198</v>
      </c>
      <c r="AF69" s="47">
        <v>167.23200805234021</v>
      </c>
      <c r="AG69" s="47">
        <v>151.47458480120784</v>
      </c>
      <c r="AH69" s="47">
        <v>0</v>
      </c>
      <c r="AI69" s="47">
        <v>0</v>
      </c>
      <c r="AJ69" s="47">
        <v>0</v>
      </c>
      <c r="AK69" s="47">
        <v>0</v>
      </c>
      <c r="AL69" s="47">
        <v>0</v>
      </c>
      <c r="AM69" s="47">
        <v>0</v>
      </c>
      <c r="AN69" s="28">
        <f t="shared" si="19"/>
        <v>51.847005535983897</v>
      </c>
      <c r="AO69" s="28">
        <f t="shared" si="20"/>
        <v>44.222445898339203</v>
      </c>
      <c r="AP69" s="28">
        <f t="shared" si="21"/>
        <v>267.36789129340713</v>
      </c>
      <c r="AQ69" s="28">
        <f t="shared" si="22"/>
        <v>236.86965274282838</v>
      </c>
      <c r="AR69" s="28">
        <f t="shared" si="23"/>
        <v>0</v>
      </c>
      <c r="AS69" s="28">
        <f t="shared" si="24"/>
        <v>0</v>
      </c>
      <c r="AT69" s="28">
        <f t="shared" si="25"/>
        <v>0</v>
      </c>
      <c r="AU69" s="28">
        <f t="shared" si="26"/>
        <v>0</v>
      </c>
      <c r="AV69" s="28">
        <f t="shared" si="27"/>
        <v>0</v>
      </c>
      <c r="AW69" s="28">
        <f t="shared" si="28"/>
        <v>0</v>
      </c>
      <c r="AX69" s="28">
        <f t="shared" si="29"/>
        <v>600.3069954705586</v>
      </c>
    </row>
    <row r="70" spans="1:50" x14ac:dyDescent="0.35">
      <c r="A70" s="25" t="s">
        <v>169</v>
      </c>
      <c r="B70" s="25" t="s">
        <v>170</v>
      </c>
      <c r="C70" s="25" t="s">
        <v>197</v>
      </c>
      <c r="D70" s="25" t="s">
        <v>198</v>
      </c>
      <c r="E70" s="80">
        <v>3</v>
      </c>
      <c r="F70" s="32">
        <f t="shared" si="15"/>
        <v>0</v>
      </c>
      <c r="G70" s="34">
        <f t="shared" si="16"/>
        <v>0</v>
      </c>
      <c r="H70" s="28">
        <f t="shared" si="17"/>
        <v>0</v>
      </c>
      <c r="I70" s="28">
        <f t="shared" si="18"/>
        <v>0</v>
      </c>
      <c r="J70" s="49">
        <v>0</v>
      </c>
      <c r="K70" s="47">
        <v>0</v>
      </c>
      <c r="L70" s="47">
        <v>0</v>
      </c>
      <c r="M70" s="47">
        <v>0</v>
      </c>
      <c r="N70" s="47">
        <v>0</v>
      </c>
      <c r="O70" s="47">
        <v>0</v>
      </c>
      <c r="P70" s="47">
        <v>0</v>
      </c>
      <c r="Q70" s="47">
        <v>0</v>
      </c>
      <c r="R70" s="47">
        <v>0</v>
      </c>
      <c r="S70" s="48">
        <v>0</v>
      </c>
      <c r="T70" s="49">
        <v>0</v>
      </c>
      <c r="U70" s="47">
        <v>0</v>
      </c>
      <c r="V70" s="47">
        <v>0</v>
      </c>
      <c r="W70" s="47">
        <v>0</v>
      </c>
      <c r="X70" s="47">
        <v>0</v>
      </c>
      <c r="Y70" s="47">
        <v>0</v>
      </c>
      <c r="Z70" s="47">
        <v>0</v>
      </c>
      <c r="AA70" s="47">
        <v>0</v>
      </c>
      <c r="AB70" s="47">
        <v>0</v>
      </c>
      <c r="AC70" s="48">
        <v>0</v>
      </c>
      <c r="AD70" s="55">
        <v>0</v>
      </c>
      <c r="AE70" s="47">
        <v>0</v>
      </c>
      <c r="AF70" s="47">
        <v>0</v>
      </c>
      <c r="AG70" s="47">
        <v>0</v>
      </c>
      <c r="AH70" s="47">
        <v>0</v>
      </c>
      <c r="AI70" s="47">
        <v>0</v>
      </c>
      <c r="AJ70" s="47">
        <v>0</v>
      </c>
      <c r="AK70" s="47">
        <v>0</v>
      </c>
      <c r="AL70" s="47">
        <v>0</v>
      </c>
      <c r="AM70" s="47">
        <v>0</v>
      </c>
      <c r="AN70" s="28">
        <f t="shared" si="19"/>
        <v>0</v>
      </c>
      <c r="AO70" s="28">
        <f t="shared" si="20"/>
        <v>0</v>
      </c>
      <c r="AP70" s="28">
        <f t="shared" si="21"/>
        <v>0</v>
      </c>
      <c r="AQ70" s="28">
        <f t="shared" si="22"/>
        <v>0</v>
      </c>
      <c r="AR70" s="28">
        <f t="shared" si="23"/>
        <v>0</v>
      </c>
      <c r="AS70" s="28">
        <f t="shared" si="24"/>
        <v>0</v>
      </c>
      <c r="AT70" s="28">
        <f t="shared" si="25"/>
        <v>0</v>
      </c>
      <c r="AU70" s="28">
        <f t="shared" si="26"/>
        <v>0</v>
      </c>
      <c r="AV70" s="28">
        <f t="shared" si="27"/>
        <v>0</v>
      </c>
      <c r="AW70" s="28">
        <f t="shared" si="28"/>
        <v>0</v>
      </c>
      <c r="AX70" s="28">
        <f t="shared" si="29"/>
        <v>0</v>
      </c>
    </row>
    <row r="71" spans="1:50" x14ac:dyDescent="0.35">
      <c r="A71" s="25" t="s">
        <v>169</v>
      </c>
      <c r="B71" s="25" t="s">
        <v>170</v>
      </c>
      <c r="C71" s="25" t="s">
        <v>199</v>
      </c>
      <c r="D71" s="25" t="s">
        <v>200</v>
      </c>
      <c r="E71" s="80">
        <v>3</v>
      </c>
      <c r="F71" s="32">
        <f t="shared" si="15"/>
        <v>900.71464519375945</v>
      </c>
      <c r="G71" s="34">
        <f t="shared" si="16"/>
        <v>171.29843985908406</v>
      </c>
      <c r="H71" s="28">
        <f t="shared" si="17"/>
        <v>187.5641670860594</v>
      </c>
      <c r="I71" s="28">
        <f t="shared" si="18"/>
        <v>541.85203824861605</v>
      </c>
      <c r="J71" s="49">
        <v>19.315551082033217</v>
      </c>
      <c r="K71" s="47">
        <v>15.75742325113236</v>
      </c>
      <c r="L71" s="47">
        <v>73.195772521389031</v>
      </c>
      <c r="M71" s="47">
        <v>63.029693004529442</v>
      </c>
      <c r="N71" s="47">
        <v>0</v>
      </c>
      <c r="O71" s="47">
        <v>0</v>
      </c>
      <c r="P71" s="47">
        <v>0</v>
      </c>
      <c r="Q71" s="47">
        <v>0</v>
      </c>
      <c r="R71" s="47">
        <v>0</v>
      </c>
      <c r="S71" s="48">
        <v>0</v>
      </c>
      <c r="T71" s="49">
        <v>24.906894816305989</v>
      </c>
      <c r="U71" s="47">
        <v>20.332159033719176</v>
      </c>
      <c r="V71" s="47">
        <v>76.753900352289875</v>
      </c>
      <c r="W71" s="47">
        <v>65.571212883744337</v>
      </c>
      <c r="X71" s="47">
        <v>0</v>
      </c>
      <c r="Y71" s="47">
        <v>0</v>
      </c>
      <c r="Z71" s="47">
        <v>0</v>
      </c>
      <c r="AA71" s="47">
        <v>0</v>
      </c>
      <c r="AB71" s="47">
        <v>0</v>
      </c>
      <c r="AC71" s="48">
        <v>0</v>
      </c>
      <c r="AD71" s="55">
        <v>33.039758429793658</v>
      </c>
      <c r="AE71" s="47">
        <v>29.989934574735781</v>
      </c>
      <c r="AF71" s="47">
        <v>251.10216406643178</v>
      </c>
      <c r="AG71" s="47">
        <v>227.72018117765475</v>
      </c>
      <c r="AH71" s="47">
        <v>0</v>
      </c>
      <c r="AI71" s="47">
        <v>0</v>
      </c>
      <c r="AJ71" s="47">
        <v>0</v>
      </c>
      <c r="AK71" s="47">
        <v>0</v>
      </c>
      <c r="AL71" s="47">
        <v>0</v>
      </c>
      <c r="AM71" s="47">
        <v>0</v>
      </c>
      <c r="AN71" s="28">
        <f t="shared" si="19"/>
        <v>77.262204328132867</v>
      </c>
      <c r="AO71" s="28">
        <f t="shared" si="20"/>
        <v>66.079516859587315</v>
      </c>
      <c r="AP71" s="28">
        <f t="shared" si="21"/>
        <v>401.05183694011066</v>
      </c>
      <c r="AQ71" s="28">
        <f t="shared" si="22"/>
        <v>356.32108706592851</v>
      </c>
      <c r="AR71" s="28">
        <f t="shared" si="23"/>
        <v>0</v>
      </c>
      <c r="AS71" s="28">
        <f t="shared" si="24"/>
        <v>0</v>
      </c>
      <c r="AT71" s="28">
        <f t="shared" si="25"/>
        <v>0</v>
      </c>
      <c r="AU71" s="28">
        <f t="shared" si="26"/>
        <v>0</v>
      </c>
      <c r="AV71" s="28">
        <f t="shared" si="27"/>
        <v>0</v>
      </c>
      <c r="AW71" s="28">
        <f t="shared" si="28"/>
        <v>0</v>
      </c>
      <c r="AX71" s="28">
        <f t="shared" si="29"/>
        <v>900.71464519375934</v>
      </c>
    </row>
    <row r="72" spans="1:50" x14ac:dyDescent="0.35">
      <c r="A72" s="25" t="s">
        <v>169</v>
      </c>
      <c r="B72" s="25" t="s">
        <v>170</v>
      </c>
      <c r="C72" s="25" t="s">
        <v>201</v>
      </c>
      <c r="D72" s="25" t="s">
        <v>202</v>
      </c>
      <c r="E72" s="80">
        <v>2</v>
      </c>
      <c r="F72" s="32">
        <f t="shared" si="15"/>
        <v>3786.864620030196</v>
      </c>
      <c r="G72" s="34">
        <f t="shared" si="16"/>
        <v>719.75842979365871</v>
      </c>
      <c r="H72" s="28">
        <f t="shared" si="17"/>
        <v>787.87116255661806</v>
      </c>
      <c r="I72" s="28">
        <f t="shared" si="18"/>
        <v>2279.2350276799193</v>
      </c>
      <c r="J72" s="49">
        <v>81.836940110719681</v>
      </c>
      <c r="K72" s="47">
        <v>66.079516859587315</v>
      </c>
      <c r="L72" s="47">
        <v>307.52390538500254</v>
      </c>
      <c r="M72" s="47">
        <v>264.31806743834926</v>
      </c>
      <c r="N72" s="47">
        <v>0</v>
      </c>
      <c r="O72" s="47">
        <v>0</v>
      </c>
      <c r="P72" s="47">
        <v>0</v>
      </c>
      <c r="Q72" s="47">
        <v>0</v>
      </c>
      <c r="R72" s="47">
        <v>0</v>
      </c>
      <c r="S72" s="48">
        <v>0</v>
      </c>
      <c r="T72" s="49">
        <v>104.20231504781077</v>
      </c>
      <c r="U72" s="47">
        <v>86.411675893306494</v>
      </c>
      <c r="V72" s="47">
        <v>322.26472068444895</v>
      </c>
      <c r="W72" s="47">
        <v>274.99245093105185</v>
      </c>
      <c r="X72" s="47">
        <v>0</v>
      </c>
      <c r="Y72" s="47">
        <v>0</v>
      </c>
      <c r="Z72" s="47">
        <v>0</v>
      </c>
      <c r="AA72" s="47">
        <v>0</v>
      </c>
      <c r="AB72" s="47">
        <v>0</v>
      </c>
      <c r="AC72" s="48">
        <v>0</v>
      </c>
      <c r="AD72" s="55">
        <v>139.78359335681932</v>
      </c>
      <c r="AE72" s="47">
        <v>126.56768998490188</v>
      </c>
      <c r="AF72" s="47">
        <v>1056.2556618017111</v>
      </c>
      <c r="AG72" s="47">
        <v>956.62808253648711</v>
      </c>
      <c r="AH72" s="47">
        <v>0</v>
      </c>
      <c r="AI72" s="47">
        <v>0</v>
      </c>
      <c r="AJ72" s="47">
        <v>0</v>
      </c>
      <c r="AK72" s="47">
        <v>0</v>
      </c>
      <c r="AL72" s="47">
        <v>0</v>
      </c>
      <c r="AM72" s="47">
        <v>0</v>
      </c>
      <c r="AN72" s="28">
        <f t="shared" si="19"/>
        <v>325.82284851534979</v>
      </c>
      <c r="AO72" s="28">
        <f t="shared" si="20"/>
        <v>279.05888273779567</v>
      </c>
      <c r="AP72" s="28">
        <f t="shared" si="21"/>
        <v>1686.0442878711626</v>
      </c>
      <c r="AQ72" s="28">
        <f t="shared" si="22"/>
        <v>1495.9386009058881</v>
      </c>
      <c r="AR72" s="28">
        <f t="shared" si="23"/>
        <v>0</v>
      </c>
      <c r="AS72" s="28">
        <f t="shared" si="24"/>
        <v>0</v>
      </c>
      <c r="AT72" s="28">
        <f t="shared" si="25"/>
        <v>0</v>
      </c>
      <c r="AU72" s="28">
        <f t="shared" si="26"/>
        <v>0</v>
      </c>
      <c r="AV72" s="28">
        <f t="shared" si="27"/>
        <v>0</v>
      </c>
      <c r="AW72" s="28">
        <f t="shared" si="28"/>
        <v>0</v>
      </c>
      <c r="AX72" s="28">
        <f t="shared" si="29"/>
        <v>3786.8646200301964</v>
      </c>
    </row>
    <row r="73" spans="1:50" x14ac:dyDescent="0.35">
      <c r="A73" s="25" t="s">
        <v>169</v>
      </c>
      <c r="B73" s="25" t="s">
        <v>170</v>
      </c>
      <c r="C73" s="25" t="s">
        <v>203</v>
      </c>
      <c r="D73" s="25" t="s">
        <v>204</v>
      </c>
      <c r="E73" s="80">
        <v>4</v>
      </c>
      <c r="F73" s="32">
        <f t="shared" ref="F73" si="30">SUM(G73:I73)</f>
        <v>0</v>
      </c>
      <c r="G73" s="34">
        <f t="shared" si="16"/>
        <v>0</v>
      </c>
      <c r="H73" s="28">
        <f t="shared" si="17"/>
        <v>0</v>
      </c>
      <c r="I73" s="28">
        <f t="shared" si="18"/>
        <v>0</v>
      </c>
      <c r="J73" s="49">
        <v>0</v>
      </c>
      <c r="K73" s="47">
        <v>0</v>
      </c>
      <c r="L73" s="47">
        <v>0</v>
      </c>
      <c r="M73" s="47">
        <v>0</v>
      </c>
      <c r="N73" s="47">
        <v>0</v>
      </c>
      <c r="O73" s="47">
        <v>0</v>
      </c>
      <c r="P73" s="47">
        <v>0</v>
      </c>
      <c r="Q73" s="47">
        <v>0</v>
      </c>
      <c r="R73" s="47">
        <v>0</v>
      </c>
      <c r="S73" s="48">
        <v>0</v>
      </c>
      <c r="T73" s="49">
        <v>0</v>
      </c>
      <c r="U73" s="47">
        <v>0</v>
      </c>
      <c r="V73" s="47">
        <v>0</v>
      </c>
      <c r="W73" s="47">
        <v>0</v>
      </c>
      <c r="X73" s="47">
        <v>0</v>
      </c>
      <c r="Y73" s="47">
        <v>0</v>
      </c>
      <c r="Z73" s="47">
        <v>0</v>
      </c>
      <c r="AA73" s="47">
        <v>0</v>
      </c>
      <c r="AB73" s="47">
        <v>0</v>
      </c>
      <c r="AC73" s="48">
        <v>0</v>
      </c>
      <c r="AD73" s="55">
        <v>0</v>
      </c>
      <c r="AE73" s="47">
        <v>0</v>
      </c>
      <c r="AF73" s="47">
        <v>0</v>
      </c>
      <c r="AG73" s="47">
        <v>0</v>
      </c>
      <c r="AH73" s="47">
        <v>0</v>
      </c>
      <c r="AI73" s="47">
        <v>0</v>
      </c>
      <c r="AJ73" s="47">
        <v>0</v>
      </c>
      <c r="AK73" s="47">
        <v>0</v>
      </c>
      <c r="AL73" s="47">
        <v>0</v>
      </c>
      <c r="AM73" s="47">
        <v>0</v>
      </c>
      <c r="AN73" s="28">
        <f t="shared" si="19"/>
        <v>0</v>
      </c>
      <c r="AO73" s="28">
        <f t="shared" si="20"/>
        <v>0</v>
      </c>
      <c r="AP73" s="28">
        <f t="shared" si="21"/>
        <v>0</v>
      </c>
      <c r="AQ73" s="28">
        <f t="shared" si="22"/>
        <v>0</v>
      </c>
      <c r="AR73" s="28">
        <f t="shared" si="23"/>
        <v>0</v>
      </c>
      <c r="AS73" s="28">
        <f t="shared" si="24"/>
        <v>0</v>
      </c>
      <c r="AT73" s="28">
        <f t="shared" si="25"/>
        <v>0</v>
      </c>
      <c r="AU73" s="28">
        <f t="shared" si="26"/>
        <v>0</v>
      </c>
      <c r="AV73" s="28">
        <f t="shared" si="27"/>
        <v>0</v>
      </c>
      <c r="AW73" s="28">
        <f t="shared" si="28"/>
        <v>0</v>
      </c>
      <c r="AX73" s="28">
        <f t="shared" ref="AX73" si="31">SUM(AN73:AW73)</f>
        <v>0</v>
      </c>
    </row>
    <row r="74" spans="1:50" x14ac:dyDescent="0.35">
      <c r="A74" s="130" t="s">
        <v>52</v>
      </c>
      <c r="B74" s="130"/>
      <c r="C74" s="130"/>
      <c r="D74" s="130"/>
      <c r="E74" s="130"/>
      <c r="F74" s="44">
        <f t="shared" ref="F74:AX74" si="32">SUM(F9:F73)</f>
        <v>101000.00000000003</v>
      </c>
      <c r="G74" s="44">
        <f t="shared" si="32"/>
        <v>34349.149471565179</v>
      </c>
      <c r="H74" s="44">
        <f t="shared" si="32"/>
        <v>26799.818822345245</v>
      </c>
      <c r="I74" s="44">
        <f t="shared" si="32"/>
        <v>39851.031706089576</v>
      </c>
      <c r="J74" s="44">
        <f t="shared" si="32"/>
        <v>3897.6748867639658</v>
      </c>
      <c r="K74" s="44">
        <f t="shared" si="32"/>
        <v>3151.9929542023146</v>
      </c>
      <c r="L74" s="44">
        <f t="shared" si="32"/>
        <v>14685.410166079519</v>
      </c>
      <c r="M74" s="44">
        <f t="shared" si="32"/>
        <v>12614.071464519373</v>
      </c>
      <c r="N74" s="44">
        <f t="shared" si="32"/>
        <v>0</v>
      </c>
      <c r="O74" s="44">
        <f t="shared" si="32"/>
        <v>0</v>
      </c>
      <c r="P74" s="44">
        <f t="shared" si="32"/>
        <v>0</v>
      </c>
      <c r="Q74" s="44">
        <f t="shared" si="32"/>
        <v>0</v>
      </c>
      <c r="R74" s="44">
        <f t="shared" si="32"/>
        <v>0</v>
      </c>
      <c r="S74" s="44">
        <f t="shared" si="32"/>
        <v>0</v>
      </c>
      <c r="T74" s="44">
        <f t="shared" si="32"/>
        <v>3551.5198792148958</v>
      </c>
      <c r="U74" s="44">
        <f t="shared" si="32"/>
        <v>2939.5218922999502</v>
      </c>
      <c r="V74" s="44">
        <f t="shared" si="32"/>
        <v>10959.033719174635</v>
      </c>
      <c r="W74" s="44">
        <f t="shared" si="32"/>
        <v>9349.7433316557599</v>
      </c>
      <c r="X74" s="44">
        <f t="shared" si="32"/>
        <v>0</v>
      </c>
      <c r="Y74" s="44">
        <f t="shared" si="32"/>
        <v>0</v>
      </c>
      <c r="Z74" s="44">
        <f t="shared" si="32"/>
        <v>0</v>
      </c>
      <c r="AA74" s="44">
        <f t="shared" si="32"/>
        <v>0</v>
      </c>
      <c r="AB74" s="44">
        <f t="shared" si="32"/>
        <v>0</v>
      </c>
      <c r="AC74" s="44">
        <f t="shared" si="32"/>
        <v>0</v>
      </c>
      <c r="AD74" s="44">
        <f t="shared" si="32"/>
        <v>2445.4504277805736</v>
      </c>
      <c r="AE74" s="44">
        <f t="shared" si="32"/>
        <v>2208.0724710619029</v>
      </c>
      <c r="AF74" s="44">
        <f t="shared" si="32"/>
        <v>18467.19174635128</v>
      </c>
      <c r="AG74" s="44">
        <f t="shared" si="32"/>
        <v>16730.317060895824</v>
      </c>
      <c r="AH74" s="44">
        <f t="shared" si="32"/>
        <v>0</v>
      </c>
      <c r="AI74" s="44">
        <f t="shared" si="32"/>
        <v>0</v>
      </c>
      <c r="AJ74" s="44">
        <f t="shared" si="32"/>
        <v>0</v>
      </c>
      <c r="AK74" s="44">
        <f t="shared" si="32"/>
        <v>0</v>
      </c>
      <c r="AL74" s="44">
        <f t="shared" si="32"/>
        <v>0</v>
      </c>
      <c r="AM74" s="44">
        <f t="shared" si="32"/>
        <v>0</v>
      </c>
      <c r="AN74" s="44">
        <f t="shared" si="32"/>
        <v>9894.6451937594393</v>
      </c>
      <c r="AO74" s="44">
        <f t="shared" si="32"/>
        <v>8299.5873175641682</v>
      </c>
      <c r="AP74" s="44">
        <f t="shared" si="32"/>
        <v>44111.635631605444</v>
      </c>
      <c r="AQ74" s="44">
        <f t="shared" si="32"/>
        <v>38694.131857070963</v>
      </c>
      <c r="AR74" s="44">
        <f t="shared" si="32"/>
        <v>0</v>
      </c>
      <c r="AS74" s="44">
        <f t="shared" si="32"/>
        <v>0</v>
      </c>
      <c r="AT74" s="44">
        <f t="shared" si="32"/>
        <v>0</v>
      </c>
      <c r="AU74" s="44">
        <f t="shared" si="32"/>
        <v>0</v>
      </c>
      <c r="AV74" s="44">
        <f t="shared" si="32"/>
        <v>0</v>
      </c>
      <c r="AW74" s="44">
        <f t="shared" si="32"/>
        <v>0</v>
      </c>
      <c r="AX74" s="44">
        <f t="shared" si="32"/>
        <v>101000.00000000003</v>
      </c>
    </row>
  </sheetData>
  <sheetProtection algorithmName="SHA-512" hashValue="g76fhvOct5fs682P6lNQTkxHYUHW9QI3dhWWstUyhIKJnAU+gLWsbIKYdr+Q38mCtHeA+7y95K9K4In6va8Wpw==" saltValue="LQMUcsrr/q9y2WLLUbRlKg==" spinCount="100000" sheet="1" selectLockedCells="1"/>
  <mergeCells count="2">
    <mergeCell ref="A1:B1"/>
    <mergeCell ref="A74:E74"/>
  </mergeCells>
  <conditionalFormatting sqref="F9:F73">
    <cfRule type="cellIs" dxfId="109" priority="5" operator="greaterThan">
      <formula>#REF!</formula>
    </cfRule>
  </conditionalFormatting>
  <conditionalFormatting sqref="E9:E73">
    <cfRule type="cellIs" dxfId="108" priority="1" operator="equal">
      <formula>4</formula>
    </cfRule>
    <cfRule type="cellIs" dxfId="107" priority="2" operator="equal">
      <formula>3</formula>
    </cfRule>
    <cfRule type="cellIs" dxfId="106" priority="3" operator="equal">
      <formula>2</formula>
    </cfRule>
    <cfRule type="cellIs" dxfId="105" priority="4" operator="equal">
      <formula>1</formula>
    </cfRule>
  </conditionalFormatting>
  <pageMargins left="0.7" right="0.7" top="0.75" bottom="0.75" header="0.3" footer="0.3"/>
  <pageSetup orientation="portrait" horizontalDpi="4294967295" verticalDpi="4294967295"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topLeftCell="Q1" zoomScale="85" zoomScaleNormal="85" workbookViewId="0">
      <selection activeCell="AB16" sqref="AB16"/>
    </sheetView>
  </sheetViews>
  <sheetFormatPr defaultColWidth="8.90625" defaultRowHeight="14.5" x14ac:dyDescent="0.35"/>
  <cols>
    <col min="1" max="2" width="23.453125" customWidth="1"/>
    <col min="4" max="5" width="14.90625" customWidth="1"/>
    <col min="6" max="6" width="22" customWidth="1"/>
    <col min="7" max="7" width="16.453125" customWidth="1"/>
    <col min="8" max="8" width="14.453125" customWidth="1"/>
    <col min="9" max="9" width="20.453125" bestFit="1" customWidth="1"/>
    <col min="50" max="50" width="11.453125" bestFit="1" customWidth="1"/>
  </cols>
  <sheetData>
    <row r="1" spans="1:50" ht="21" x14ac:dyDescent="0.5">
      <c r="A1" s="127" t="s">
        <v>304</v>
      </c>
      <c r="B1" s="127"/>
    </row>
    <row r="2" spans="1:50" ht="18.5" x14ac:dyDescent="0.45">
      <c r="A2" s="57" t="s">
        <v>299</v>
      </c>
      <c r="B2" s="81">
        <f>SUMIFS($F$9:$F$73,$E$9:$E$73,1)</f>
        <v>881</v>
      </c>
    </row>
    <row r="3" spans="1:50" ht="18.5" x14ac:dyDescent="0.45">
      <c r="A3" s="58" t="s">
        <v>300</v>
      </c>
      <c r="B3" s="81">
        <f>SUMIFS($F$9:$F$73,$E$9:$E$73,2)</f>
        <v>16018</v>
      </c>
    </row>
    <row r="4" spans="1:50" ht="18.5" x14ac:dyDescent="0.45">
      <c r="A4" s="59" t="s">
        <v>301</v>
      </c>
      <c r="B4" s="81">
        <f>SUMIFS($F$9:$F$73,$E$9:$E$73,3)</f>
        <v>30044</v>
      </c>
    </row>
    <row r="5" spans="1:50" ht="18.5" x14ac:dyDescent="0.45">
      <c r="A5" s="60" t="s">
        <v>302</v>
      </c>
      <c r="B5" s="81">
        <f>SUMIFS($F$9:$F$73,$E$9:$E$73,4)</f>
        <v>53057</v>
      </c>
    </row>
    <row r="6" spans="1:50" ht="18.5" x14ac:dyDescent="0.45">
      <c r="A6" s="61" t="s">
        <v>303</v>
      </c>
      <c r="B6" s="81">
        <f>SUMIFS($F$9:$F$73,$E$9:$E$73,5)</f>
        <v>0</v>
      </c>
    </row>
    <row r="7" spans="1:50" ht="115.5" customHeight="1" x14ac:dyDescent="0.45">
      <c r="A7" s="13"/>
      <c r="B7" s="13"/>
      <c r="C7" s="13"/>
      <c r="D7" s="13"/>
      <c r="E7" s="13"/>
      <c r="F7" s="13"/>
      <c r="G7" s="13"/>
      <c r="H7" s="13"/>
      <c r="I7" s="13"/>
      <c r="J7" s="15"/>
      <c r="K7" s="14"/>
      <c r="L7" s="14" t="s">
        <v>49</v>
      </c>
      <c r="M7" s="14"/>
      <c r="N7" s="14"/>
      <c r="O7" s="14"/>
      <c r="P7" s="14"/>
      <c r="Q7" s="14"/>
      <c r="R7" s="14"/>
      <c r="S7" s="14"/>
      <c r="T7" s="15"/>
      <c r="U7" s="14"/>
      <c r="V7" s="14"/>
      <c r="W7" s="14"/>
      <c r="X7" s="14"/>
      <c r="Y7" s="14"/>
      <c r="Z7" s="14" t="s">
        <v>50</v>
      </c>
      <c r="AA7" s="14"/>
      <c r="AB7" s="14"/>
      <c r="AC7" s="14"/>
      <c r="AD7" s="15"/>
      <c r="AE7" s="14"/>
      <c r="AF7" s="14"/>
      <c r="AG7" s="14"/>
      <c r="AH7" s="14"/>
      <c r="AI7" s="14" t="s">
        <v>51</v>
      </c>
      <c r="AJ7" s="14"/>
      <c r="AK7" s="14"/>
      <c r="AL7" s="14"/>
      <c r="AM7" s="16"/>
      <c r="AN7" s="14"/>
      <c r="AO7" s="14"/>
      <c r="AP7" s="14"/>
      <c r="AQ7" s="14"/>
      <c r="AR7" s="14"/>
      <c r="AS7" s="14" t="s">
        <v>52</v>
      </c>
      <c r="AT7" s="14"/>
      <c r="AU7" s="14"/>
      <c r="AV7" s="14"/>
      <c r="AW7" s="14"/>
      <c r="AX7" s="14"/>
    </row>
    <row r="8" spans="1:50" ht="56.25" customHeight="1" x14ac:dyDescent="0.45">
      <c r="A8" s="1" t="s">
        <v>53</v>
      </c>
      <c r="B8" s="1" t="s">
        <v>54</v>
      </c>
      <c r="C8" s="1" t="s">
        <v>55</v>
      </c>
      <c r="D8" s="1" t="s">
        <v>56</v>
      </c>
      <c r="E8" s="56" t="s">
        <v>295</v>
      </c>
      <c r="F8" s="17" t="s">
        <v>205</v>
      </c>
      <c r="G8" s="33" t="s">
        <v>49</v>
      </c>
      <c r="H8" s="17" t="s">
        <v>50</v>
      </c>
      <c r="I8" s="17" t="s">
        <v>51</v>
      </c>
      <c r="J8" s="31" t="s">
        <v>57</v>
      </c>
      <c r="K8" s="20" t="s">
        <v>58</v>
      </c>
      <c r="L8" s="20" t="s">
        <v>59</v>
      </c>
      <c r="M8" s="20" t="s">
        <v>60</v>
      </c>
      <c r="N8" s="20" t="s">
        <v>61</v>
      </c>
      <c r="O8" s="20" t="s">
        <v>62</v>
      </c>
      <c r="P8" s="20" t="s">
        <v>64</v>
      </c>
      <c r="Q8" s="20" t="s">
        <v>63</v>
      </c>
      <c r="R8" s="21" t="s">
        <v>66</v>
      </c>
      <c r="S8" s="20" t="s">
        <v>65</v>
      </c>
      <c r="T8" s="30" t="s">
        <v>57</v>
      </c>
      <c r="U8" s="22" t="s">
        <v>58</v>
      </c>
      <c r="V8" s="22" t="s">
        <v>59</v>
      </c>
      <c r="W8" s="22" t="s">
        <v>60</v>
      </c>
      <c r="X8" s="22" t="s">
        <v>61</v>
      </c>
      <c r="Y8" s="22" t="s">
        <v>62</v>
      </c>
      <c r="Z8" s="22" t="s">
        <v>64</v>
      </c>
      <c r="AA8" s="22" t="s">
        <v>63</v>
      </c>
      <c r="AB8" s="23" t="s">
        <v>66</v>
      </c>
      <c r="AC8" s="22" t="s">
        <v>65</v>
      </c>
      <c r="AD8" s="29" t="s">
        <v>57</v>
      </c>
      <c r="AE8" s="20" t="s">
        <v>58</v>
      </c>
      <c r="AF8" s="20" t="s">
        <v>59</v>
      </c>
      <c r="AG8" s="20" t="s">
        <v>60</v>
      </c>
      <c r="AH8" s="20" t="s">
        <v>61</v>
      </c>
      <c r="AI8" s="20" t="s">
        <v>62</v>
      </c>
      <c r="AJ8" s="20" t="s">
        <v>68</v>
      </c>
      <c r="AK8" s="20" t="s">
        <v>67</v>
      </c>
      <c r="AL8" s="20" t="s">
        <v>66</v>
      </c>
      <c r="AM8" s="20" t="s">
        <v>65</v>
      </c>
      <c r="AN8" s="24" t="s">
        <v>57</v>
      </c>
      <c r="AO8" s="24" t="s">
        <v>58</v>
      </c>
      <c r="AP8" s="24" t="s">
        <v>59</v>
      </c>
      <c r="AQ8" s="24" t="s">
        <v>60</v>
      </c>
      <c r="AR8" s="24" t="s">
        <v>61</v>
      </c>
      <c r="AS8" s="24" t="s">
        <v>62</v>
      </c>
      <c r="AT8" s="24" t="s">
        <v>68</v>
      </c>
      <c r="AU8" s="24" t="s">
        <v>67</v>
      </c>
      <c r="AV8" s="24" t="s">
        <v>66</v>
      </c>
      <c r="AW8" s="24" t="s">
        <v>65</v>
      </c>
      <c r="AX8" s="24" t="s">
        <v>52</v>
      </c>
    </row>
    <row r="9" spans="1:50" x14ac:dyDescent="0.35">
      <c r="A9" s="25" t="s">
        <v>69</v>
      </c>
      <c r="B9" s="25" t="s">
        <v>70</v>
      </c>
      <c r="C9" s="25" t="s">
        <v>71</v>
      </c>
      <c r="D9" s="25" t="s">
        <v>72</v>
      </c>
      <c r="E9" s="80">
        <v>3</v>
      </c>
      <c r="F9" s="32">
        <f t="shared" ref="F9:F40" si="0">SUM(G9:I9)</f>
        <v>686</v>
      </c>
      <c r="G9" s="34">
        <f t="shared" ref="G9:G40" si="1">SUM(J9:S9)</f>
        <v>0</v>
      </c>
      <c r="H9" s="28">
        <f t="shared" ref="H9:H40" si="2">SUM(T9:AC9)</f>
        <v>119</v>
      </c>
      <c r="I9" s="28">
        <f t="shared" ref="I9:I40" si="3">SUM(AD9:AM9)</f>
        <v>567</v>
      </c>
      <c r="J9" s="49">
        <v>0</v>
      </c>
      <c r="K9" s="47">
        <v>0</v>
      </c>
      <c r="L9" s="47">
        <v>0</v>
      </c>
      <c r="M9" s="47">
        <v>0</v>
      </c>
      <c r="N9" s="47">
        <v>0</v>
      </c>
      <c r="O9" s="47">
        <v>0</v>
      </c>
      <c r="P9" s="47">
        <v>0</v>
      </c>
      <c r="Q9" s="47">
        <v>0</v>
      </c>
      <c r="R9" s="47">
        <v>0</v>
      </c>
      <c r="S9" s="48">
        <v>0</v>
      </c>
      <c r="T9" s="49">
        <v>5</v>
      </c>
      <c r="U9" s="47">
        <v>1</v>
      </c>
      <c r="V9" s="47">
        <v>12</v>
      </c>
      <c r="W9" s="47">
        <v>2</v>
      </c>
      <c r="X9" s="47">
        <v>42</v>
      </c>
      <c r="Y9" s="47">
        <v>7</v>
      </c>
      <c r="Z9" s="47">
        <v>36</v>
      </c>
      <c r="AA9" s="47">
        <v>9</v>
      </c>
      <c r="AB9" s="47">
        <v>4</v>
      </c>
      <c r="AC9" s="48">
        <v>1</v>
      </c>
      <c r="AD9" s="55">
        <v>19</v>
      </c>
      <c r="AE9" s="47">
        <v>3</v>
      </c>
      <c r="AF9" s="47">
        <v>111</v>
      </c>
      <c r="AG9" s="47">
        <v>14</v>
      </c>
      <c r="AH9" s="47">
        <v>44</v>
      </c>
      <c r="AI9" s="47">
        <v>40</v>
      </c>
      <c r="AJ9" s="47">
        <v>251</v>
      </c>
      <c r="AK9" s="47">
        <v>48</v>
      </c>
      <c r="AL9" s="47">
        <v>32</v>
      </c>
      <c r="AM9" s="47">
        <v>5</v>
      </c>
      <c r="AN9" s="28">
        <f t="shared" ref="AN9:AN40" si="4">SUM(J9+T9+AD9)</f>
        <v>24</v>
      </c>
      <c r="AO9" s="28">
        <f t="shared" ref="AO9:AO40" si="5">SUM(K9+U9+AE9)</f>
        <v>4</v>
      </c>
      <c r="AP9" s="28">
        <f t="shared" ref="AP9:AP40" si="6">SUM(L9+V9+AF9)</f>
        <v>123</v>
      </c>
      <c r="AQ9" s="28">
        <f t="shared" ref="AQ9:AQ40" si="7">SUM(M9+W9+AG9)</f>
        <v>16</v>
      </c>
      <c r="AR9" s="28">
        <f t="shared" ref="AR9:AR40" si="8">SUM(N9+X9+AH9)</f>
        <v>86</v>
      </c>
      <c r="AS9" s="28">
        <f t="shared" ref="AS9:AS40" si="9">SUM(O9+Y9+AI9)</f>
        <v>47</v>
      </c>
      <c r="AT9" s="28">
        <f t="shared" ref="AT9:AT40" si="10">SUM(P9+Z9+AJ9)</f>
        <v>287</v>
      </c>
      <c r="AU9" s="28">
        <f t="shared" ref="AU9:AU40" si="11">SUM(Q9+AA9+AK9)</f>
        <v>57</v>
      </c>
      <c r="AV9" s="28">
        <f t="shared" ref="AV9:AV40" si="12">SUM(R9+AB9+AL9)</f>
        <v>36</v>
      </c>
      <c r="AW9" s="28">
        <f t="shared" ref="AW9:AW40" si="13">SUM(S9+AC9+AM9)</f>
        <v>6</v>
      </c>
      <c r="AX9" s="28">
        <f t="shared" ref="AX9:AX40" si="14">SUM(AN9:AW9)</f>
        <v>686</v>
      </c>
    </row>
    <row r="10" spans="1:50" x14ac:dyDescent="0.35">
      <c r="A10" s="25" t="s">
        <v>69</v>
      </c>
      <c r="B10" s="25" t="s">
        <v>70</v>
      </c>
      <c r="C10" s="25" t="s">
        <v>73</v>
      </c>
      <c r="D10" s="25" t="s">
        <v>74</v>
      </c>
      <c r="E10" s="80">
        <v>3</v>
      </c>
      <c r="F10" s="32">
        <f t="shared" si="0"/>
        <v>1120</v>
      </c>
      <c r="G10" s="34">
        <f t="shared" si="1"/>
        <v>0</v>
      </c>
      <c r="H10" s="28">
        <f t="shared" si="2"/>
        <v>0</v>
      </c>
      <c r="I10" s="28">
        <f t="shared" si="3"/>
        <v>1120</v>
      </c>
      <c r="J10" s="49">
        <v>0</v>
      </c>
      <c r="K10" s="47">
        <v>0</v>
      </c>
      <c r="L10" s="47">
        <v>0</v>
      </c>
      <c r="M10" s="47">
        <v>0</v>
      </c>
      <c r="N10" s="47">
        <v>0</v>
      </c>
      <c r="O10" s="47">
        <v>0</v>
      </c>
      <c r="P10" s="47">
        <v>0</v>
      </c>
      <c r="Q10" s="47">
        <v>0</v>
      </c>
      <c r="R10" s="47">
        <v>0</v>
      </c>
      <c r="S10" s="48">
        <v>0</v>
      </c>
      <c r="T10" s="49">
        <v>0</v>
      </c>
      <c r="U10" s="47">
        <v>0</v>
      </c>
      <c r="V10" s="47">
        <v>0</v>
      </c>
      <c r="W10" s="47">
        <v>0</v>
      </c>
      <c r="X10" s="47">
        <v>0</v>
      </c>
      <c r="Y10" s="47">
        <v>0</v>
      </c>
      <c r="Z10" s="47">
        <v>0</v>
      </c>
      <c r="AA10" s="47">
        <v>0</v>
      </c>
      <c r="AB10" s="47">
        <v>0</v>
      </c>
      <c r="AC10" s="48">
        <v>0</v>
      </c>
      <c r="AD10" s="55">
        <v>36</v>
      </c>
      <c r="AE10" s="47">
        <v>5</v>
      </c>
      <c r="AF10" s="47">
        <v>210</v>
      </c>
      <c r="AG10" s="47">
        <v>26</v>
      </c>
      <c r="AH10" s="47">
        <v>83</v>
      </c>
      <c r="AI10" s="47">
        <v>76</v>
      </c>
      <c r="AJ10" s="47">
        <v>476</v>
      </c>
      <c r="AK10" s="47">
        <v>137</v>
      </c>
      <c r="AL10" s="47">
        <v>61</v>
      </c>
      <c r="AM10" s="47">
        <v>10</v>
      </c>
      <c r="AN10" s="28">
        <f t="shared" si="4"/>
        <v>36</v>
      </c>
      <c r="AO10" s="28">
        <f t="shared" si="5"/>
        <v>5</v>
      </c>
      <c r="AP10" s="28">
        <f t="shared" si="6"/>
        <v>210</v>
      </c>
      <c r="AQ10" s="28">
        <f t="shared" si="7"/>
        <v>26</v>
      </c>
      <c r="AR10" s="28">
        <f t="shared" si="8"/>
        <v>83</v>
      </c>
      <c r="AS10" s="28">
        <f t="shared" si="9"/>
        <v>76</v>
      </c>
      <c r="AT10" s="28">
        <f t="shared" si="10"/>
        <v>476</v>
      </c>
      <c r="AU10" s="28">
        <f t="shared" si="11"/>
        <v>137</v>
      </c>
      <c r="AV10" s="28">
        <f t="shared" si="12"/>
        <v>61</v>
      </c>
      <c r="AW10" s="28">
        <f t="shared" si="13"/>
        <v>10</v>
      </c>
      <c r="AX10" s="28">
        <f t="shared" si="14"/>
        <v>1120</v>
      </c>
    </row>
    <row r="11" spans="1:50" x14ac:dyDescent="0.35">
      <c r="A11" s="25" t="s">
        <v>69</v>
      </c>
      <c r="B11" s="25" t="s">
        <v>70</v>
      </c>
      <c r="C11" s="25" t="s">
        <v>75</v>
      </c>
      <c r="D11" s="25" t="s">
        <v>76</v>
      </c>
      <c r="E11" s="80">
        <v>2</v>
      </c>
      <c r="F11" s="32">
        <f t="shared" si="0"/>
        <v>928</v>
      </c>
      <c r="G11" s="34">
        <f t="shared" si="1"/>
        <v>0</v>
      </c>
      <c r="H11" s="28">
        <f t="shared" si="2"/>
        <v>0</v>
      </c>
      <c r="I11" s="28">
        <f t="shared" si="3"/>
        <v>928</v>
      </c>
      <c r="J11" s="49">
        <v>0</v>
      </c>
      <c r="K11" s="47">
        <v>0</v>
      </c>
      <c r="L11" s="47">
        <v>0</v>
      </c>
      <c r="M11" s="47">
        <v>0</v>
      </c>
      <c r="N11" s="47">
        <v>0</v>
      </c>
      <c r="O11" s="47">
        <v>0</v>
      </c>
      <c r="P11" s="47">
        <v>0</v>
      </c>
      <c r="Q11" s="47">
        <v>0</v>
      </c>
      <c r="R11" s="47">
        <v>0</v>
      </c>
      <c r="S11" s="48">
        <v>0</v>
      </c>
      <c r="T11" s="49">
        <v>0</v>
      </c>
      <c r="U11" s="47">
        <v>0</v>
      </c>
      <c r="V11" s="47">
        <v>0</v>
      </c>
      <c r="W11" s="47">
        <v>0</v>
      </c>
      <c r="X11" s="47">
        <v>0</v>
      </c>
      <c r="Y11" s="47">
        <v>0</v>
      </c>
      <c r="Z11" s="47">
        <v>0</v>
      </c>
      <c r="AA11" s="47">
        <v>0</v>
      </c>
      <c r="AB11" s="47">
        <v>0</v>
      </c>
      <c r="AC11" s="48">
        <v>0</v>
      </c>
      <c r="AD11" s="55">
        <v>30</v>
      </c>
      <c r="AE11" s="47">
        <v>4</v>
      </c>
      <c r="AF11" s="47">
        <v>174</v>
      </c>
      <c r="AG11" s="47">
        <v>21</v>
      </c>
      <c r="AH11" s="47">
        <v>69</v>
      </c>
      <c r="AI11" s="47">
        <v>63</v>
      </c>
      <c r="AJ11" s="47">
        <v>394</v>
      </c>
      <c r="AK11" s="47">
        <v>114</v>
      </c>
      <c r="AL11" s="47">
        <v>51</v>
      </c>
      <c r="AM11" s="47">
        <v>8</v>
      </c>
      <c r="AN11" s="28">
        <f t="shared" si="4"/>
        <v>30</v>
      </c>
      <c r="AO11" s="28">
        <f t="shared" si="5"/>
        <v>4</v>
      </c>
      <c r="AP11" s="28">
        <f t="shared" si="6"/>
        <v>174</v>
      </c>
      <c r="AQ11" s="28">
        <f t="shared" si="7"/>
        <v>21</v>
      </c>
      <c r="AR11" s="28">
        <f t="shared" si="8"/>
        <v>69</v>
      </c>
      <c r="AS11" s="28">
        <f t="shared" si="9"/>
        <v>63</v>
      </c>
      <c r="AT11" s="28">
        <f t="shared" si="10"/>
        <v>394</v>
      </c>
      <c r="AU11" s="28">
        <f t="shared" si="11"/>
        <v>114</v>
      </c>
      <c r="AV11" s="28">
        <f t="shared" si="12"/>
        <v>51</v>
      </c>
      <c r="AW11" s="28">
        <f t="shared" si="13"/>
        <v>8</v>
      </c>
      <c r="AX11" s="28">
        <f t="shared" si="14"/>
        <v>928</v>
      </c>
    </row>
    <row r="12" spans="1:50" x14ac:dyDescent="0.35">
      <c r="A12" s="25" t="s">
        <v>69</v>
      </c>
      <c r="B12" s="25" t="s">
        <v>70</v>
      </c>
      <c r="C12" s="25" t="s">
        <v>77</v>
      </c>
      <c r="D12" s="25" t="s">
        <v>78</v>
      </c>
      <c r="E12" s="80">
        <v>2</v>
      </c>
      <c r="F12" s="32">
        <f t="shared" si="0"/>
        <v>1310</v>
      </c>
      <c r="G12" s="34">
        <f t="shared" si="1"/>
        <v>530</v>
      </c>
      <c r="H12" s="28">
        <f t="shared" si="2"/>
        <v>0</v>
      </c>
      <c r="I12" s="28">
        <f t="shared" si="3"/>
        <v>780</v>
      </c>
      <c r="J12" s="49">
        <v>28</v>
      </c>
      <c r="K12" s="47">
        <v>5</v>
      </c>
      <c r="L12" s="47">
        <v>74</v>
      </c>
      <c r="M12" s="47">
        <v>9</v>
      </c>
      <c r="N12" s="47">
        <v>150</v>
      </c>
      <c r="O12" s="47">
        <v>19</v>
      </c>
      <c r="P12" s="47">
        <v>180</v>
      </c>
      <c r="Q12" s="47">
        <v>42</v>
      </c>
      <c r="R12" s="47">
        <v>18</v>
      </c>
      <c r="S12" s="48">
        <v>5</v>
      </c>
      <c r="T12" s="49">
        <v>0</v>
      </c>
      <c r="U12" s="47">
        <v>0</v>
      </c>
      <c r="V12" s="47">
        <v>0</v>
      </c>
      <c r="W12" s="47">
        <v>0</v>
      </c>
      <c r="X12" s="47">
        <v>0</v>
      </c>
      <c r="Y12" s="47">
        <v>0</v>
      </c>
      <c r="Z12" s="47">
        <v>0</v>
      </c>
      <c r="AA12" s="47">
        <v>0</v>
      </c>
      <c r="AB12" s="47">
        <v>0</v>
      </c>
      <c r="AC12" s="48">
        <v>0</v>
      </c>
      <c r="AD12" s="55">
        <v>25</v>
      </c>
      <c r="AE12" s="47">
        <v>3</v>
      </c>
      <c r="AF12" s="47">
        <v>146</v>
      </c>
      <c r="AG12" s="47">
        <v>18</v>
      </c>
      <c r="AH12" s="47">
        <v>58</v>
      </c>
      <c r="AI12" s="47">
        <v>53</v>
      </c>
      <c r="AJ12" s="47">
        <v>331</v>
      </c>
      <c r="AK12" s="47">
        <v>96</v>
      </c>
      <c r="AL12" s="47">
        <v>43</v>
      </c>
      <c r="AM12" s="47">
        <v>7</v>
      </c>
      <c r="AN12" s="28">
        <f t="shared" si="4"/>
        <v>53</v>
      </c>
      <c r="AO12" s="28">
        <f t="shared" si="5"/>
        <v>8</v>
      </c>
      <c r="AP12" s="28">
        <f t="shared" si="6"/>
        <v>220</v>
      </c>
      <c r="AQ12" s="28">
        <f t="shared" si="7"/>
        <v>27</v>
      </c>
      <c r="AR12" s="28">
        <f t="shared" si="8"/>
        <v>208</v>
      </c>
      <c r="AS12" s="28">
        <f t="shared" si="9"/>
        <v>72</v>
      </c>
      <c r="AT12" s="28">
        <f t="shared" si="10"/>
        <v>511</v>
      </c>
      <c r="AU12" s="28">
        <f t="shared" si="11"/>
        <v>138</v>
      </c>
      <c r="AV12" s="28">
        <f t="shared" si="12"/>
        <v>61</v>
      </c>
      <c r="AW12" s="28">
        <f t="shared" si="13"/>
        <v>12</v>
      </c>
      <c r="AX12" s="28">
        <f t="shared" si="14"/>
        <v>1310</v>
      </c>
    </row>
    <row r="13" spans="1:50" x14ac:dyDescent="0.35">
      <c r="A13" s="25" t="s">
        <v>69</v>
      </c>
      <c r="B13" s="25" t="s">
        <v>70</v>
      </c>
      <c r="C13" s="25" t="s">
        <v>79</v>
      </c>
      <c r="D13" s="25" t="s">
        <v>80</v>
      </c>
      <c r="E13" s="80">
        <v>2</v>
      </c>
      <c r="F13" s="32">
        <f t="shared" si="0"/>
        <v>1505</v>
      </c>
      <c r="G13" s="34">
        <f t="shared" si="1"/>
        <v>102</v>
      </c>
      <c r="H13" s="28">
        <f t="shared" si="2"/>
        <v>761</v>
      </c>
      <c r="I13" s="28">
        <f t="shared" si="3"/>
        <v>642</v>
      </c>
      <c r="J13" s="49">
        <v>5</v>
      </c>
      <c r="K13" s="47">
        <v>1</v>
      </c>
      <c r="L13" s="47">
        <v>14</v>
      </c>
      <c r="M13" s="47">
        <v>2</v>
      </c>
      <c r="N13" s="47">
        <v>29</v>
      </c>
      <c r="O13" s="47">
        <v>4</v>
      </c>
      <c r="P13" s="47">
        <v>34</v>
      </c>
      <c r="Q13" s="47">
        <v>8</v>
      </c>
      <c r="R13" s="47">
        <v>4</v>
      </c>
      <c r="S13" s="48">
        <v>1</v>
      </c>
      <c r="T13" s="49">
        <v>30</v>
      </c>
      <c r="U13" s="47">
        <v>4</v>
      </c>
      <c r="V13" s="47">
        <v>81</v>
      </c>
      <c r="W13" s="47">
        <v>10</v>
      </c>
      <c r="X13" s="47">
        <v>272</v>
      </c>
      <c r="Y13" s="47">
        <v>36</v>
      </c>
      <c r="Z13" s="47">
        <v>235</v>
      </c>
      <c r="AA13" s="47">
        <v>58</v>
      </c>
      <c r="AB13" s="47">
        <v>28</v>
      </c>
      <c r="AC13" s="48">
        <v>7</v>
      </c>
      <c r="AD13" s="55">
        <v>20</v>
      </c>
      <c r="AE13" s="47">
        <v>3</v>
      </c>
      <c r="AF13" s="47">
        <v>120</v>
      </c>
      <c r="AG13" s="47">
        <v>15</v>
      </c>
      <c r="AH13" s="47">
        <v>47</v>
      </c>
      <c r="AI13" s="47">
        <v>44</v>
      </c>
      <c r="AJ13" s="47">
        <v>273</v>
      </c>
      <c r="AK13" s="47">
        <v>79</v>
      </c>
      <c r="AL13" s="47">
        <v>35</v>
      </c>
      <c r="AM13" s="47">
        <v>6</v>
      </c>
      <c r="AN13" s="28">
        <f t="shared" si="4"/>
        <v>55</v>
      </c>
      <c r="AO13" s="28">
        <f t="shared" si="5"/>
        <v>8</v>
      </c>
      <c r="AP13" s="28">
        <f t="shared" si="6"/>
        <v>215</v>
      </c>
      <c r="AQ13" s="28">
        <f t="shared" si="7"/>
        <v>27</v>
      </c>
      <c r="AR13" s="28">
        <f t="shared" si="8"/>
        <v>348</v>
      </c>
      <c r="AS13" s="28">
        <f t="shared" si="9"/>
        <v>84</v>
      </c>
      <c r="AT13" s="28">
        <f t="shared" si="10"/>
        <v>542</v>
      </c>
      <c r="AU13" s="28">
        <f t="shared" si="11"/>
        <v>145</v>
      </c>
      <c r="AV13" s="28">
        <f t="shared" si="12"/>
        <v>67</v>
      </c>
      <c r="AW13" s="28">
        <f t="shared" si="13"/>
        <v>14</v>
      </c>
      <c r="AX13" s="28">
        <f t="shared" si="14"/>
        <v>1505</v>
      </c>
    </row>
    <row r="14" spans="1:50" x14ac:dyDescent="0.35">
      <c r="A14" s="25" t="s">
        <v>69</v>
      </c>
      <c r="B14" s="25" t="s">
        <v>70</v>
      </c>
      <c r="C14" s="25" t="s">
        <v>81</v>
      </c>
      <c r="D14" s="25" t="s">
        <v>82</v>
      </c>
      <c r="E14" s="80">
        <v>3</v>
      </c>
      <c r="F14" s="32">
        <f t="shared" si="0"/>
        <v>672</v>
      </c>
      <c r="G14" s="34">
        <f t="shared" si="1"/>
        <v>0</v>
      </c>
      <c r="H14" s="28">
        <f t="shared" si="2"/>
        <v>71</v>
      </c>
      <c r="I14" s="28">
        <f t="shared" si="3"/>
        <v>601</v>
      </c>
      <c r="J14" s="49">
        <v>0</v>
      </c>
      <c r="K14" s="47">
        <v>0</v>
      </c>
      <c r="L14" s="47">
        <v>0</v>
      </c>
      <c r="M14" s="47">
        <v>0</v>
      </c>
      <c r="N14" s="47">
        <v>0</v>
      </c>
      <c r="O14" s="47">
        <v>0</v>
      </c>
      <c r="P14" s="47">
        <v>0</v>
      </c>
      <c r="Q14" s="47">
        <v>0</v>
      </c>
      <c r="R14" s="47">
        <v>0</v>
      </c>
      <c r="S14" s="48">
        <v>0</v>
      </c>
      <c r="T14" s="49">
        <v>3</v>
      </c>
      <c r="U14" s="47">
        <v>0</v>
      </c>
      <c r="V14" s="47">
        <v>8</v>
      </c>
      <c r="W14" s="47">
        <v>1</v>
      </c>
      <c r="X14" s="47">
        <v>25</v>
      </c>
      <c r="Y14" s="47">
        <v>3</v>
      </c>
      <c r="Z14" s="47">
        <v>22</v>
      </c>
      <c r="AA14" s="47">
        <v>5</v>
      </c>
      <c r="AB14" s="47">
        <v>3</v>
      </c>
      <c r="AC14" s="48">
        <v>1</v>
      </c>
      <c r="AD14" s="55">
        <v>19</v>
      </c>
      <c r="AE14" s="47">
        <v>3</v>
      </c>
      <c r="AF14" s="47">
        <v>113</v>
      </c>
      <c r="AG14" s="47">
        <v>14</v>
      </c>
      <c r="AH14" s="47">
        <v>44</v>
      </c>
      <c r="AI14" s="47">
        <v>41</v>
      </c>
      <c r="AJ14" s="47">
        <v>255</v>
      </c>
      <c r="AK14" s="47">
        <v>74</v>
      </c>
      <c r="AL14" s="47">
        <v>33</v>
      </c>
      <c r="AM14" s="47">
        <v>5</v>
      </c>
      <c r="AN14" s="28">
        <f t="shared" si="4"/>
        <v>22</v>
      </c>
      <c r="AO14" s="28">
        <f t="shared" si="5"/>
        <v>3</v>
      </c>
      <c r="AP14" s="28">
        <f t="shared" si="6"/>
        <v>121</v>
      </c>
      <c r="AQ14" s="28">
        <f t="shared" si="7"/>
        <v>15</v>
      </c>
      <c r="AR14" s="28">
        <f t="shared" si="8"/>
        <v>69</v>
      </c>
      <c r="AS14" s="28">
        <f t="shared" si="9"/>
        <v>44</v>
      </c>
      <c r="AT14" s="28">
        <f t="shared" si="10"/>
        <v>277</v>
      </c>
      <c r="AU14" s="28">
        <f t="shared" si="11"/>
        <v>79</v>
      </c>
      <c r="AV14" s="28">
        <f t="shared" si="12"/>
        <v>36</v>
      </c>
      <c r="AW14" s="28">
        <f t="shared" si="13"/>
        <v>6</v>
      </c>
      <c r="AX14" s="28">
        <f t="shared" si="14"/>
        <v>672</v>
      </c>
    </row>
    <row r="15" spans="1:50" x14ac:dyDescent="0.35">
      <c r="A15" s="25" t="s">
        <v>69</v>
      </c>
      <c r="B15" s="25" t="s">
        <v>70</v>
      </c>
      <c r="C15" s="25" t="s">
        <v>83</v>
      </c>
      <c r="D15" s="25" t="s">
        <v>84</v>
      </c>
      <c r="E15" s="80">
        <v>4</v>
      </c>
      <c r="F15" s="32">
        <f t="shared" si="0"/>
        <v>2416</v>
      </c>
      <c r="G15" s="34">
        <f t="shared" si="1"/>
        <v>135</v>
      </c>
      <c r="H15" s="28">
        <f t="shared" si="2"/>
        <v>1929</v>
      </c>
      <c r="I15" s="28">
        <f t="shared" si="3"/>
        <v>352</v>
      </c>
      <c r="J15" s="49">
        <v>7</v>
      </c>
      <c r="K15" s="47">
        <v>1</v>
      </c>
      <c r="L15" s="47">
        <v>19</v>
      </c>
      <c r="M15" s="47">
        <v>2</v>
      </c>
      <c r="N15" s="47">
        <v>38</v>
      </c>
      <c r="O15" s="47">
        <v>5</v>
      </c>
      <c r="P15" s="47">
        <v>46</v>
      </c>
      <c r="Q15" s="47">
        <v>11</v>
      </c>
      <c r="R15" s="47">
        <v>5</v>
      </c>
      <c r="S15" s="48">
        <v>1</v>
      </c>
      <c r="T15" s="49">
        <v>76</v>
      </c>
      <c r="U15" s="47">
        <v>10</v>
      </c>
      <c r="V15" s="47">
        <v>205</v>
      </c>
      <c r="W15" s="47">
        <v>26</v>
      </c>
      <c r="X15" s="47">
        <v>690</v>
      </c>
      <c r="Y15" s="47">
        <v>91</v>
      </c>
      <c r="Z15" s="47">
        <v>596</v>
      </c>
      <c r="AA15" s="47">
        <v>147</v>
      </c>
      <c r="AB15" s="47">
        <v>71</v>
      </c>
      <c r="AC15" s="48">
        <v>17</v>
      </c>
      <c r="AD15" s="55">
        <v>11</v>
      </c>
      <c r="AE15" s="47">
        <v>2</v>
      </c>
      <c r="AF15" s="47">
        <v>66</v>
      </c>
      <c r="AG15" s="47">
        <v>8</v>
      </c>
      <c r="AH15" s="47">
        <v>26</v>
      </c>
      <c r="AI15" s="47">
        <v>24</v>
      </c>
      <c r="AJ15" s="47">
        <v>150</v>
      </c>
      <c r="AK15" s="47">
        <v>43</v>
      </c>
      <c r="AL15" s="47">
        <v>19</v>
      </c>
      <c r="AM15" s="47">
        <v>3</v>
      </c>
      <c r="AN15" s="28">
        <f t="shared" si="4"/>
        <v>94</v>
      </c>
      <c r="AO15" s="28">
        <f t="shared" si="5"/>
        <v>13</v>
      </c>
      <c r="AP15" s="28">
        <f t="shared" si="6"/>
        <v>290</v>
      </c>
      <c r="AQ15" s="28">
        <f t="shared" si="7"/>
        <v>36</v>
      </c>
      <c r="AR15" s="28">
        <f t="shared" si="8"/>
        <v>754</v>
      </c>
      <c r="AS15" s="28">
        <f t="shared" si="9"/>
        <v>120</v>
      </c>
      <c r="AT15" s="28">
        <f t="shared" si="10"/>
        <v>792</v>
      </c>
      <c r="AU15" s="28">
        <f t="shared" si="11"/>
        <v>201</v>
      </c>
      <c r="AV15" s="28">
        <f t="shared" si="12"/>
        <v>95</v>
      </c>
      <c r="AW15" s="28">
        <f t="shared" si="13"/>
        <v>21</v>
      </c>
      <c r="AX15" s="28">
        <f t="shared" si="14"/>
        <v>2416</v>
      </c>
    </row>
    <row r="16" spans="1:50" x14ac:dyDescent="0.35">
      <c r="A16" s="25" t="s">
        <v>69</v>
      </c>
      <c r="B16" s="25" t="s">
        <v>70</v>
      </c>
      <c r="C16" s="25" t="s">
        <v>85</v>
      </c>
      <c r="D16" s="25" t="s">
        <v>86</v>
      </c>
      <c r="E16" s="80">
        <v>4</v>
      </c>
      <c r="F16" s="32">
        <f t="shared" si="0"/>
        <v>964</v>
      </c>
      <c r="G16" s="34">
        <f t="shared" si="1"/>
        <v>12</v>
      </c>
      <c r="H16" s="28">
        <f t="shared" si="2"/>
        <v>0</v>
      </c>
      <c r="I16" s="28">
        <f t="shared" si="3"/>
        <v>952</v>
      </c>
      <c r="J16" s="49">
        <v>1</v>
      </c>
      <c r="K16" s="47">
        <v>0</v>
      </c>
      <c r="L16" s="47">
        <v>2</v>
      </c>
      <c r="M16" s="47">
        <v>0</v>
      </c>
      <c r="N16" s="47">
        <v>4</v>
      </c>
      <c r="O16" s="47">
        <v>0</v>
      </c>
      <c r="P16" s="47">
        <v>4</v>
      </c>
      <c r="Q16" s="47">
        <v>1</v>
      </c>
      <c r="R16" s="47">
        <v>0</v>
      </c>
      <c r="S16" s="48">
        <v>0</v>
      </c>
      <c r="T16" s="49">
        <v>0</v>
      </c>
      <c r="U16" s="47">
        <v>0</v>
      </c>
      <c r="V16" s="47">
        <v>0</v>
      </c>
      <c r="W16" s="47">
        <v>0</v>
      </c>
      <c r="X16" s="47">
        <v>0</v>
      </c>
      <c r="Y16" s="47">
        <v>0</v>
      </c>
      <c r="Z16" s="47">
        <v>0</v>
      </c>
      <c r="AA16" s="47">
        <v>0</v>
      </c>
      <c r="AB16" s="47">
        <v>0</v>
      </c>
      <c r="AC16" s="48">
        <v>0</v>
      </c>
      <c r="AD16" s="55">
        <v>30</v>
      </c>
      <c r="AE16" s="47">
        <v>4</v>
      </c>
      <c r="AF16" s="47">
        <v>178</v>
      </c>
      <c r="AG16" s="47">
        <v>22</v>
      </c>
      <c r="AH16" s="47">
        <v>70</v>
      </c>
      <c r="AI16" s="47">
        <v>65</v>
      </c>
      <c r="AJ16" s="47">
        <v>405</v>
      </c>
      <c r="AK16" s="47">
        <v>117</v>
      </c>
      <c r="AL16" s="47">
        <v>52</v>
      </c>
      <c r="AM16" s="47">
        <v>9</v>
      </c>
      <c r="AN16" s="28">
        <f t="shared" si="4"/>
        <v>31</v>
      </c>
      <c r="AO16" s="28">
        <f t="shared" si="5"/>
        <v>4</v>
      </c>
      <c r="AP16" s="28">
        <f t="shared" si="6"/>
        <v>180</v>
      </c>
      <c r="AQ16" s="28">
        <f t="shared" si="7"/>
        <v>22</v>
      </c>
      <c r="AR16" s="28">
        <f t="shared" si="8"/>
        <v>74</v>
      </c>
      <c r="AS16" s="28">
        <f t="shared" si="9"/>
        <v>65</v>
      </c>
      <c r="AT16" s="28">
        <f t="shared" si="10"/>
        <v>409</v>
      </c>
      <c r="AU16" s="28">
        <f t="shared" si="11"/>
        <v>118</v>
      </c>
      <c r="AV16" s="28">
        <f t="shared" si="12"/>
        <v>52</v>
      </c>
      <c r="AW16" s="28">
        <f t="shared" si="13"/>
        <v>9</v>
      </c>
      <c r="AX16" s="28">
        <f t="shared" si="14"/>
        <v>964</v>
      </c>
    </row>
    <row r="17" spans="1:50" x14ac:dyDescent="0.35">
      <c r="A17" s="25" t="s">
        <v>69</v>
      </c>
      <c r="B17" s="25" t="s">
        <v>70</v>
      </c>
      <c r="C17" s="25" t="s">
        <v>87</v>
      </c>
      <c r="D17" s="25" t="s">
        <v>88</v>
      </c>
      <c r="E17" s="80">
        <v>4</v>
      </c>
      <c r="F17" s="32">
        <f t="shared" si="0"/>
        <v>0</v>
      </c>
      <c r="G17" s="34">
        <f t="shared" si="1"/>
        <v>0</v>
      </c>
      <c r="H17" s="28">
        <f t="shared" si="2"/>
        <v>0</v>
      </c>
      <c r="I17" s="28">
        <f t="shared" si="3"/>
        <v>0</v>
      </c>
      <c r="J17" s="49">
        <v>0</v>
      </c>
      <c r="K17" s="47">
        <v>0</v>
      </c>
      <c r="L17" s="47">
        <v>0</v>
      </c>
      <c r="M17" s="47">
        <v>0</v>
      </c>
      <c r="N17" s="47">
        <v>0</v>
      </c>
      <c r="O17" s="47">
        <v>0</v>
      </c>
      <c r="P17" s="47">
        <v>0</v>
      </c>
      <c r="Q17" s="47">
        <v>0</v>
      </c>
      <c r="R17" s="47">
        <v>0</v>
      </c>
      <c r="S17" s="48">
        <v>0</v>
      </c>
      <c r="T17" s="49">
        <v>0</v>
      </c>
      <c r="U17" s="47">
        <v>0</v>
      </c>
      <c r="V17" s="47">
        <v>0</v>
      </c>
      <c r="W17" s="47">
        <v>0</v>
      </c>
      <c r="X17" s="47">
        <v>0</v>
      </c>
      <c r="Y17" s="47">
        <v>0</v>
      </c>
      <c r="Z17" s="47">
        <v>0</v>
      </c>
      <c r="AA17" s="47">
        <v>0</v>
      </c>
      <c r="AB17" s="47">
        <v>0</v>
      </c>
      <c r="AC17" s="48">
        <v>0</v>
      </c>
      <c r="AD17" s="55">
        <v>0</v>
      </c>
      <c r="AE17" s="47">
        <v>0</v>
      </c>
      <c r="AF17" s="47">
        <v>0</v>
      </c>
      <c r="AG17" s="47">
        <v>0</v>
      </c>
      <c r="AH17" s="47">
        <v>0</v>
      </c>
      <c r="AI17" s="47">
        <v>0</v>
      </c>
      <c r="AJ17" s="47">
        <v>0</v>
      </c>
      <c r="AK17" s="47">
        <v>0</v>
      </c>
      <c r="AL17" s="47">
        <v>0</v>
      </c>
      <c r="AM17" s="47">
        <v>0</v>
      </c>
      <c r="AN17" s="28">
        <f t="shared" si="4"/>
        <v>0</v>
      </c>
      <c r="AO17" s="28">
        <f t="shared" si="5"/>
        <v>0</v>
      </c>
      <c r="AP17" s="28">
        <f t="shared" si="6"/>
        <v>0</v>
      </c>
      <c r="AQ17" s="28">
        <f t="shared" si="7"/>
        <v>0</v>
      </c>
      <c r="AR17" s="28">
        <f t="shared" si="8"/>
        <v>0</v>
      </c>
      <c r="AS17" s="28">
        <f t="shared" si="9"/>
        <v>0</v>
      </c>
      <c r="AT17" s="28">
        <f t="shared" si="10"/>
        <v>0</v>
      </c>
      <c r="AU17" s="28">
        <f t="shared" si="11"/>
        <v>0</v>
      </c>
      <c r="AV17" s="28">
        <f t="shared" si="12"/>
        <v>0</v>
      </c>
      <c r="AW17" s="28">
        <f t="shared" si="13"/>
        <v>0</v>
      </c>
      <c r="AX17" s="28">
        <f t="shared" si="14"/>
        <v>0</v>
      </c>
    </row>
    <row r="18" spans="1:50" x14ac:dyDescent="0.35">
      <c r="A18" s="25" t="s">
        <v>69</v>
      </c>
      <c r="B18" s="25" t="s">
        <v>70</v>
      </c>
      <c r="C18" s="25" t="s">
        <v>89</v>
      </c>
      <c r="D18" s="25" t="s">
        <v>90</v>
      </c>
      <c r="E18" s="80">
        <v>4</v>
      </c>
      <c r="F18" s="32">
        <f t="shared" si="0"/>
        <v>679</v>
      </c>
      <c r="G18" s="34">
        <f t="shared" si="1"/>
        <v>0</v>
      </c>
      <c r="H18" s="28">
        <f t="shared" si="2"/>
        <v>679</v>
      </c>
      <c r="I18" s="28">
        <f t="shared" si="3"/>
        <v>0</v>
      </c>
      <c r="J18" s="49">
        <v>0</v>
      </c>
      <c r="K18" s="47">
        <v>0</v>
      </c>
      <c r="L18" s="47">
        <v>0</v>
      </c>
      <c r="M18" s="47">
        <v>0</v>
      </c>
      <c r="N18" s="47">
        <v>0</v>
      </c>
      <c r="O18" s="47">
        <v>0</v>
      </c>
      <c r="P18" s="47">
        <v>0</v>
      </c>
      <c r="Q18" s="47">
        <v>0</v>
      </c>
      <c r="R18" s="47">
        <v>0</v>
      </c>
      <c r="S18" s="48">
        <v>0</v>
      </c>
      <c r="T18" s="49">
        <v>27</v>
      </c>
      <c r="U18" s="47">
        <v>3</v>
      </c>
      <c r="V18" s="47">
        <v>72</v>
      </c>
      <c r="W18" s="47">
        <v>9</v>
      </c>
      <c r="X18" s="47">
        <v>243</v>
      </c>
      <c r="Y18" s="47">
        <v>32</v>
      </c>
      <c r="Z18" s="47">
        <v>210</v>
      </c>
      <c r="AA18" s="47">
        <v>52</v>
      </c>
      <c r="AB18" s="47">
        <v>25</v>
      </c>
      <c r="AC18" s="48">
        <v>6</v>
      </c>
      <c r="AD18" s="55">
        <v>0</v>
      </c>
      <c r="AE18" s="47">
        <v>0</v>
      </c>
      <c r="AF18" s="47">
        <v>0</v>
      </c>
      <c r="AG18" s="47">
        <v>0</v>
      </c>
      <c r="AH18" s="47">
        <v>0</v>
      </c>
      <c r="AI18" s="47">
        <v>0</v>
      </c>
      <c r="AJ18" s="47">
        <v>0</v>
      </c>
      <c r="AK18" s="47">
        <v>0</v>
      </c>
      <c r="AL18" s="47">
        <v>0</v>
      </c>
      <c r="AM18" s="47">
        <v>0</v>
      </c>
      <c r="AN18" s="28">
        <f t="shared" si="4"/>
        <v>27</v>
      </c>
      <c r="AO18" s="28">
        <f t="shared" si="5"/>
        <v>3</v>
      </c>
      <c r="AP18" s="28">
        <f t="shared" si="6"/>
        <v>72</v>
      </c>
      <c r="AQ18" s="28">
        <f t="shared" si="7"/>
        <v>9</v>
      </c>
      <c r="AR18" s="28">
        <f t="shared" si="8"/>
        <v>243</v>
      </c>
      <c r="AS18" s="28">
        <f t="shared" si="9"/>
        <v>32</v>
      </c>
      <c r="AT18" s="28">
        <f t="shared" si="10"/>
        <v>210</v>
      </c>
      <c r="AU18" s="28">
        <f t="shared" si="11"/>
        <v>52</v>
      </c>
      <c r="AV18" s="28">
        <f t="shared" si="12"/>
        <v>25</v>
      </c>
      <c r="AW18" s="28">
        <f t="shared" si="13"/>
        <v>6</v>
      </c>
      <c r="AX18" s="28">
        <f t="shared" si="14"/>
        <v>679</v>
      </c>
    </row>
    <row r="19" spans="1:50" x14ac:dyDescent="0.35">
      <c r="A19" s="25" t="s">
        <v>69</v>
      </c>
      <c r="B19" s="25" t="s">
        <v>70</v>
      </c>
      <c r="C19" s="25" t="s">
        <v>91</v>
      </c>
      <c r="D19" s="25" t="s">
        <v>92</v>
      </c>
      <c r="E19" s="80">
        <v>4</v>
      </c>
      <c r="F19" s="32">
        <f t="shared" si="0"/>
        <v>782</v>
      </c>
      <c r="G19" s="34">
        <f t="shared" si="1"/>
        <v>0</v>
      </c>
      <c r="H19" s="28">
        <f t="shared" si="2"/>
        <v>695</v>
      </c>
      <c r="I19" s="28">
        <f t="shared" si="3"/>
        <v>87</v>
      </c>
      <c r="J19" s="49">
        <v>0</v>
      </c>
      <c r="K19" s="47">
        <v>0</v>
      </c>
      <c r="L19" s="47">
        <v>0</v>
      </c>
      <c r="M19" s="47">
        <v>0</v>
      </c>
      <c r="N19" s="47">
        <v>0</v>
      </c>
      <c r="O19" s="47">
        <v>0</v>
      </c>
      <c r="P19" s="47">
        <v>0</v>
      </c>
      <c r="Q19" s="47">
        <v>0</v>
      </c>
      <c r="R19" s="47">
        <v>0</v>
      </c>
      <c r="S19" s="48">
        <v>0</v>
      </c>
      <c r="T19" s="49">
        <v>27</v>
      </c>
      <c r="U19" s="47">
        <v>3</v>
      </c>
      <c r="V19" s="47">
        <v>74</v>
      </c>
      <c r="W19" s="47">
        <v>9</v>
      </c>
      <c r="X19" s="47">
        <v>249</v>
      </c>
      <c r="Y19" s="47">
        <v>33</v>
      </c>
      <c r="Z19" s="47">
        <v>215</v>
      </c>
      <c r="AA19" s="47">
        <v>53</v>
      </c>
      <c r="AB19" s="47">
        <v>26</v>
      </c>
      <c r="AC19" s="48">
        <v>6</v>
      </c>
      <c r="AD19" s="55">
        <v>3</v>
      </c>
      <c r="AE19" s="47">
        <v>0</v>
      </c>
      <c r="AF19" s="47">
        <v>16</v>
      </c>
      <c r="AG19" s="47">
        <v>2</v>
      </c>
      <c r="AH19" s="47">
        <v>6</v>
      </c>
      <c r="AI19" s="47">
        <v>6</v>
      </c>
      <c r="AJ19" s="47">
        <v>37</v>
      </c>
      <c r="AK19" s="47">
        <v>11</v>
      </c>
      <c r="AL19" s="47">
        <v>5</v>
      </c>
      <c r="AM19" s="47">
        <v>1</v>
      </c>
      <c r="AN19" s="28">
        <f t="shared" si="4"/>
        <v>30</v>
      </c>
      <c r="AO19" s="28">
        <f t="shared" si="5"/>
        <v>3</v>
      </c>
      <c r="AP19" s="28">
        <f t="shared" si="6"/>
        <v>90</v>
      </c>
      <c r="AQ19" s="28">
        <f t="shared" si="7"/>
        <v>11</v>
      </c>
      <c r="AR19" s="28">
        <f t="shared" si="8"/>
        <v>255</v>
      </c>
      <c r="AS19" s="28">
        <f t="shared" si="9"/>
        <v>39</v>
      </c>
      <c r="AT19" s="28">
        <f t="shared" si="10"/>
        <v>252</v>
      </c>
      <c r="AU19" s="28">
        <f t="shared" si="11"/>
        <v>64</v>
      </c>
      <c r="AV19" s="28">
        <f t="shared" si="12"/>
        <v>31</v>
      </c>
      <c r="AW19" s="28">
        <f t="shared" si="13"/>
        <v>7</v>
      </c>
      <c r="AX19" s="28">
        <f t="shared" si="14"/>
        <v>782</v>
      </c>
    </row>
    <row r="20" spans="1:50" x14ac:dyDescent="0.35">
      <c r="A20" s="25" t="s">
        <v>69</v>
      </c>
      <c r="B20" s="25" t="s">
        <v>70</v>
      </c>
      <c r="C20" s="25" t="s">
        <v>93</v>
      </c>
      <c r="D20" s="25" t="s">
        <v>94</v>
      </c>
      <c r="E20" s="80">
        <v>3</v>
      </c>
      <c r="F20" s="32">
        <f t="shared" si="0"/>
        <v>945</v>
      </c>
      <c r="G20" s="34">
        <f t="shared" si="1"/>
        <v>0</v>
      </c>
      <c r="H20" s="28">
        <f t="shared" si="2"/>
        <v>0</v>
      </c>
      <c r="I20" s="28">
        <f t="shared" si="3"/>
        <v>945</v>
      </c>
      <c r="J20" s="49">
        <v>0</v>
      </c>
      <c r="K20" s="47">
        <v>0</v>
      </c>
      <c r="L20" s="47">
        <v>0</v>
      </c>
      <c r="M20" s="47">
        <v>0</v>
      </c>
      <c r="N20" s="47">
        <v>0</v>
      </c>
      <c r="O20" s="47">
        <v>0</v>
      </c>
      <c r="P20" s="47">
        <v>0</v>
      </c>
      <c r="Q20" s="47">
        <v>0</v>
      </c>
      <c r="R20" s="47">
        <v>0</v>
      </c>
      <c r="S20" s="48">
        <v>0</v>
      </c>
      <c r="T20" s="49">
        <v>0</v>
      </c>
      <c r="U20" s="47">
        <v>0</v>
      </c>
      <c r="V20" s="47">
        <v>0</v>
      </c>
      <c r="W20" s="47">
        <v>0</v>
      </c>
      <c r="X20" s="47">
        <v>0</v>
      </c>
      <c r="Y20" s="47">
        <v>0</v>
      </c>
      <c r="Z20" s="47">
        <v>0</v>
      </c>
      <c r="AA20" s="47">
        <v>0</v>
      </c>
      <c r="AB20" s="47">
        <v>0</v>
      </c>
      <c r="AC20" s="48">
        <v>0</v>
      </c>
      <c r="AD20" s="55">
        <v>30</v>
      </c>
      <c r="AE20" s="47">
        <v>4</v>
      </c>
      <c r="AF20" s="47">
        <v>177</v>
      </c>
      <c r="AG20" s="47">
        <v>22</v>
      </c>
      <c r="AH20" s="47">
        <v>70</v>
      </c>
      <c r="AI20" s="47">
        <v>64</v>
      </c>
      <c r="AJ20" s="47">
        <v>401</v>
      </c>
      <c r="AK20" s="47">
        <v>116</v>
      </c>
      <c r="AL20" s="47">
        <v>52</v>
      </c>
      <c r="AM20" s="47">
        <v>9</v>
      </c>
      <c r="AN20" s="28">
        <f t="shared" si="4"/>
        <v>30</v>
      </c>
      <c r="AO20" s="28">
        <f t="shared" si="5"/>
        <v>4</v>
      </c>
      <c r="AP20" s="28">
        <f t="shared" si="6"/>
        <v>177</v>
      </c>
      <c r="AQ20" s="28">
        <f t="shared" si="7"/>
        <v>22</v>
      </c>
      <c r="AR20" s="28">
        <f t="shared" si="8"/>
        <v>70</v>
      </c>
      <c r="AS20" s="28">
        <f t="shared" si="9"/>
        <v>64</v>
      </c>
      <c r="AT20" s="28">
        <f t="shared" si="10"/>
        <v>401</v>
      </c>
      <c r="AU20" s="28">
        <f t="shared" si="11"/>
        <v>116</v>
      </c>
      <c r="AV20" s="28">
        <f t="shared" si="12"/>
        <v>52</v>
      </c>
      <c r="AW20" s="28">
        <f t="shared" si="13"/>
        <v>9</v>
      </c>
      <c r="AX20" s="28">
        <f t="shared" si="14"/>
        <v>945</v>
      </c>
    </row>
    <row r="21" spans="1:50" x14ac:dyDescent="0.35">
      <c r="A21" s="25" t="s">
        <v>69</v>
      </c>
      <c r="B21" s="25" t="s">
        <v>70</v>
      </c>
      <c r="C21" s="25" t="s">
        <v>95</v>
      </c>
      <c r="D21" s="25" t="s">
        <v>96</v>
      </c>
      <c r="E21" s="80">
        <v>4</v>
      </c>
      <c r="F21" s="32">
        <f t="shared" si="0"/>
        <v>1716</v>
      </c>
      <c r="G21" s="34">
        <f t="shared" si="1"/>
        <v>0</v>
      </c>
      <c r="H21" s="28">
        <f t="shared" si="2"/>
        <v>1716</v>
      </c>
      <c r="I21" s="28">
        <f t="shared" si="3"/>
        <v>0</v>
      </c>
      <c r="J21" s="49">
        <v>0</v>
      </c>
      <c r="K21" s="47">
        <v>0</v>
      </c>
      <c r="L21" s="47">
        <v>0</v>
      </c>
      <c r="M21" s="47">
        <v>0</v>
      </c>
      <c r="N21" s="47">
        <v>0</v>
      </c>
      <c r="O21" s="47">
        <v>0</v>
      </c>
      <c r="P21" s="47">
        <v>0</v>
      </c>
      <c r="Q21" s="47">
        <v>0</v>
      </c>
      <c r="R21" s="47">
        <v>0</v>
      </c>
      <c r="S21" s="48">
        <v>0</v>
      </c>
      <c r="T21" s="49">
        <v>67</v>
      </c>
      <c r="U21" s="47">
        <v>9</v>
      </c>
      <c r="V21" s="47">
        <v>183</v>
      </c>
      <c r="W21" s="47">
        <v>23</v>
      </c>
      <c r="X21" s="47">
        <v>614</v>
      </c>
      <c r="Y21" s="47">
        <v>81</v>
      </c>
      <c r="Z21" s="47">
        <v>530</v>
      </c>
      <c r="AA21" s="47">
        <v>131</v>
      </c>
      <c r="AB21" s="47">
        <v>63</v>
      </c>
      <c r="AC21" s="48">
        <v>15</v>
      </c>
      <c r="AD21" s="55">
        <v>0</v>
      </c>
      <c r="AE21" s="47">
        <v>0</v>
      </c>
      <c r="AF21" s="47">
        <v>0</v>
      </c>
      <c r="AG21" s="47">
        <v>0</v>
      </c>
      <c r="AH21" s="47">
        <v>0</v>
      </c>
      <c r="AI21" s="47">
        <v>0</v>
      </c>
      <c r="AJ21" s="47">
        <v>0</v>
      </c>
      <c r="AK21" s="47">
        <v>0</v>
      </c>
      <c r="AL21" s="47">
        <v>0</v>
      </c>
      <c r="AM21" s="47">
        <v>0</v>
      </c>
      <c r="AN21" s="28">
        <f t="shared" si="4"/>
        <v>67</v>
      </c>
      <c r="AO21" s="28">
        <f t="shared" si="5"/>
        <v>9</v>
      </c>
      <c r="AP21" s="28">
        <f t="shared" si="6"/>
        <v>183</v>
      </c>
      <c r="AQ21" s="28">
        <f t="shared" si="7"/>
        <v>23</v>
      </c>
      <c r="AR21" s="28">
        <f t="shared" si="8"/>
        <v>614</v>
      </c>
      <c r="AS21" s="28">
        <f t="shared" si="9"/>
        <v>81</v>
      </c>
      <c r="AT21" s="28">
        <f t="shared" si="10"/>
        <v>530</v>
      </c>
      <c r="AU21" s="28">
        <f t="shared" si="11"/>
        <v>131</v>
      </c>
      <c r="AV21" s="28">
        <f t="shared" si="12"/>
        <v>63</v>
      </c>
      <c r="AW21" s="28">
        <f t="shared" si="13"/>
        <v>15</v>
      </c>
      <c r="AX21" s="28">
        <f t="shared" si="14"/>
        <v>1716</v>
      </c>
    </row>
    <row r="22" spans="1:50" x14ac:dyDescent="0.35">
      <c r="A22" s="25" t="s">
        <v>69</v>
      </c>
      <c r="B22" s="25" t="s">
        <v>70</v>
      </c>
      <c r="C22" s="25" t="s">
        <v>97</v>
      </c>
      <c r="D22" s="25" t="s">
        <v>98</v>
      </c>
      <c r="E22" s="80">
        <v>4</v>
      </c>
      <c r="F22" s="32">
        <f t="shared" si="0"/>
        <v>1651</v>
      </c>
      <c r="G22" s="34">
        <f t="shared" si="1"/>
        <v>459</v>
      </c>
      <c r="H22" s="28">
        <f t="shared" si="2"/>
        <v>1192</v>
      </c>
      <c r="I22" s="28">
        <f t="shared" si="3"/>
        <v>0</v>
      </c>
      <c r="J22" s="49">
        <v>24</v>
      </c>
      <c r="K22" s="47">
        <v>4</v>
      </c>
      <c r="L22" s="47">
        <v>65</v>
      </c>
      <c r="M22" s="47">
        <v>8</v>
      </c>
      <c r="N22" s="47">
        <v>130</v>
      </c>
      <c r="O22" s="47">
        <v>16</v>
      </c>
      <c r="P22" s="47">
        <v>156</v>
      </c>
      <c r="Q22" s="47">
        <v>36</v>
      </c>
      <c r="R22" s="47">
        <v>16</v>
      </c>
      <c r="S22" s="48">
        <v>4</v>
      </c>
      <c r="T22" s="49">
        <v>47</v>
      </c>
      <c r="U22" s="47">
        <v>6</v>
      </c>
      <c r="V22" s="47">
        <v>127</v>
      </c>
      <c r="W22" s="47">
        <v>16</v>
      </c>
      <c r="X22" s="47">
        <v>426</v>
      </c>
      <c r="Y22" s="47">
        <v>56</v>
      </c>
      <c r="Z22" s="47">
        <v>368</v>
      </c>
      <c r="AA22" s="47">
        <v>91</v>
      </c>
      <c r="AB22" s="47">
        <v>44</v>
      </c>
      <c r="AC22" s="48">
        <v>11</v>
      </c>
      <c r="AD22" s="55">
        <v>0</v>
      </c>
      <c r="AE22" s="47">
        <v>0</v>
      </c>
      <c r="AF22" s="47">
        <v>0</v>
      </c>
      <c r="AG22" s="47">
        <v>0</v>
      </c>
      <c r="AH22" s="47">
        <v>0</v>
      </c>
      <c r="AI22" s="47">
        <v>0</v>
      </c>
      <c r="AJ22" s="47">
        <v>0</v>
      </c>
      <c r="AK22" s="47">
        <v>0</v>
      </c>
      <c r="AL22" s="47">
        <v>0</v>
      </c>
      <c r="AM22" s="47">
        <v>0</v>
      </c>
      <c r="AN22" s="28">
        <f t="shared" si="4"/>
        <v>71</v>
      </c>
      <c r="AO22" s="28">
        <f t="shared" si="5"/>
        <v>10</v>
      </c>
      <c r="AP22" s="28">
        <f t="shared" si="6"/>
        <v>192</v>
      </c>
      <c r="AQ22" s="28">
        <f t="shared" si="7"/>
        <v>24</v>
      </c>
      <c r="AR22" s="28">
        <f t="shared" si="8"/>
        <v>556</v>
      </c>
      <c r="AS22" s="28">
        <f t="shared" si="9"/>
        <v>72</v>
      </c>
      <c r="AT22" s="28">
        <f t="shared" si="10"/>
        <v>524</v>
      </c>
      <c r="AU22" s="28">
        <f t="shared" si="11"/>
        <v>127</v>
      </c>
      <c r="AV22" s="28">
        <f t="shared" si="12"/>
        <v>60</v>
      </c>
      <c r="AW22" s="28">
        <f t="shared" si="13"/>
        <v>15</v>
      </c>
      <c r="AX22" s="28">
        <f t="shared" si="14"/>
        <v>1651</v>
      </c>
    </row>
    <row r="23" spans="1:50" x14ac:dyDescent="0.35">
      <c r="A23" s="25" t="s">
        <v>69</v>
      </c>
      <c r="B23" s="25" t="s">
        <v>70</v>
      </c>
      <c r="C23" s="25" t="s">
        <v>99</v>
      </c>
      <c r="D23" s="25" t="s">
        <v>100</v>
      </c>
      <c r="E23" s="80">
        <v>4</v>
      </c>
      <c r="F23" s="32">
        <f t="shared" si="0"/>
        <v>1801</v>
      </c>
      <c r="G23" s="34">
        <f t="shared" si="1"/>
        <v>243</v>
      </c>
      <c r="H23" s="28">
        <f t="shared" si="2"/>
        <v>1306</v>
      </c>
      <c r="I23" s="28">
        <f t="shared" si="3"/>
        <v>252</v>
      </c>
      <c r="J23" s="49">
        <v>13</v>
      </c>
      <c r="K23" s="47">
        <v>2</v>
      </c>
      <c r="L23" s="47">
        <v>34</v>
      </c>
      <c r="M23" s="47">
        <v>4</v>
      </c>
      <c r="N23" s="47">
        <v>69</v>
      </c>
      <c r="O23" s="47">
        <v>9</v>
      </c>
      <c r="P23" s="47">
        <v>83</v>
      </c>
      <c r="Q23" s="47">
        <v>19</v>
      </c>
      <c r="R23" s="47">
        <v>8</v>
      </c>
      <c r="S23" s="48">
        <v>2</v>
      </c>
      <c r="T23" s="49">
        <v>51</v>
      </c>
      <c r="U23" s="47">
        <v>6</v>
      </c>
      <c r="V23" s="47">
        <v>139</v>
      </c>
      <c r="W23" s="47">
        <v>18</v>
      </c>
      <c r="X23" s="47">
        <v>468</v>
      </c>
      <c r="Y23" s="47">
        <v>61</v>
      </c>
      <c r="Z23" s="47">
        <v>403</v>
      </c>
      <c r="AA23" s="47">
        <v>100</v>
      </c>
      <c r="AB23" s="47">
        <v>48</v>
      </c>
      <c r="AC23" s="48">
        <v>12</v>
      </c>
      <c r="AD23" s="55">
        <v>8</v>
      </c>
      <c r="AE23" s="47">
        <v>1</v>
      </c>
      <c r="AF23" s="47">
        <v>47</v>
      </c>
      <c r="AG23" s="47">
        <v>6</v>
      </c>
      <c r="AH23" s="47">
        <v>19</v>
      </c>
      <c r="AI23" s="47">
        <v>17</v>
      </c>
      <c r="AJ23" s="47">
        <v>107</v>
      </c>
      <c r="AK23" s="47">
        <v>31</v>
      </c>
      <c r="AL23" s="47">
        <v>14</v>
      </c>
      <c r="AM23" s="47">
        <v>2</v>
      </c>
      <c r="AN23" s="28">
        <f t="shared" si="4"/>
        <v>72</v>
      </c>
      <c r="AO23" s="28">
        <f t="shared" si="5"/>
        <v>9</v>
      </c>
      <c r="AP23" s="28">
        <f t="shared" si="6"/>
        <v>220</v>
      </c>
      <c r="AQ23" s="28">
        <f t="shared" si="7"/>
        <v>28</v>
      </c>
      <c r="AR23" s="28">
        <f t="shared" si="8"/>
        <v>556</v>
      </c>
      <c r="AS23" s="28">
        <f t="shared" si="9"/>
        <v>87</v>
      </c>
      <c r="AT23" s="28">
        <f t="shared" si="10"/>
        <v>593</v>
      </c>
      <c r="AU23" s="28">
        <f t="shared" si="11"/>
        <v>150</v>
      </c>
      <c r="AV23" s="28">
        <f t="shared" si="12"/>
        <v>70</v>
      </c>
      <c r="AW23" s="28">
        <f t="shared" si="13"/>
        <v>16</v>
      </c>
      <c r="AX23" s="28">
        <f t="shared" si="14"/>
        <v>1801</v>
      </c>
    </row>
    <row r="24" spans="1:50" x14ac:dyDescent="0.35">
      <c r="A24" s="25" t="s">
        <v>69</v>
      </c>
      <c r="B24" s="25" t="s">
        <v>70</v>
      </c>
      <c r="C24" s="25" t="s">
        <v>101</v>
      </c>
      <c r="D24" s="25" t="s">
        <v>102</v>
      </c>
      <c r="E24" s="80">
        <v>4</v>
      </c>
      <c r="F24" s="32">
        <f t="shared" si="0"/>
        <v>149</v>
      </c>
      <c r="G24" s="34">
        <f t="shared" si="1"/>
        <v>0</v>
      </c>
      <c r="H24" s="28">
        <f t="shared" si="2"/>
        <v>0</v>
      </c>
      <c r="I24" s="28">
        <f t="shared" si="3"/>
        <v>149</v>
      </c>
      <c r="J24" s="49">
        <v>0</v>
      </c>
      <c r="K24" s="47">
        <v>0</v>
      </c>
      <c r="L24" s="47">
        <v>0</v>
      </c>
      <c r="M24" s="47">
        <v>0</v>
      </c>
      <c r="N24" s="47">
        <v>0</v>
      </c>
      <c r="O24" s="47">
        <v>0</v>
      </c>
      <c r="P24" s="47">
        <v>0</v>
      </c>
      <c r="Q24" s="47">
        <v>0</v>
      </c>
      <c r="R24" s="47">
        <v>0</v>
      </c>
      <c r="S24" s="48">
        <v>0</v>
      </c>
      <c r="T24" s="49">
        <v>0</v>
      </c>
      <c r="U24" s="47">
        <v>0</v>
      </c>
      <c r="V24" s="47">
        <v>0</v>
      </c>
      <c r="W24" s="47">
        <v>0</v>
      </c>
      <c r="X24" s="47">
        <v>0</v>
      </c>
      <c r="Y24" s="47">
        <v>0</v>
      </c>
      <c r="Z24" s="47">
        <v>0</v>
      </c>
      <c r="AA24" s="47">
        <v>0</v>
      </c>
      <c r="AB24" s="47">
        <v>0</v>
      </c>
      <c r="AC24" s="48">
        <v>0</v>
      </c>
      <c r="AD24" s="55">
        <v>5</v>
      </c>
      <c r="AE24" s="47">
        <v>1</v>
      </c>
      <c r="AF24" s="47">
        <v>28</v>
      </c>
      <c r="AG24" s="47">
        <v>3</v>
      </c>
      <c r="AH24" s="47">
        <v>11</v>
      </c>
      <c r="AI24" s="47">
        <v>10</v>
      </c>
      <c r="AJ24" s="47">
        <v>64</v>
      </c>
      <c r="AK24" s="47">
        <v>18</v>
      </c>
      <c r="AL24" s="47">
        <v>8</v>
      </c>
      <c r="AM24" s="47">
        <v>1</v>
      </c>
      <c r="AN24" s="28">
        <f t="shared" si="4"/>
        <v>5</v>
      </c>
      <c r="AO24" s="28">
        <f t="shared" si="5"/>
        <v>1</v>
      </c>
      <c r="AP24" s="28">
        <f t="shared" si="6"/>
        <v>28</v>
      </c>
      <c r="AQ24" s="28">
        <f t="shared" si="7"/>
        <v>3</v>
      </c>
      <c r="AR24" s="28">
        <f t="shared" si="8"/>
        <v>11</v>
      </c>
      <c r="AS24" s="28">
        <f t="shared" si="9"/>
        <v>10</v>
      </c>
      <c r="AT24" s="28">
        <f t="shared" si="10"/>
        <v>64</v>
      </c>
      <c r="AU24" s="28">
        <f t="shared" si="11"/>
        <v>18</v>
      </c>
      <c r="AV24" s="28">
        <f t="shared" si="12"/>
        <v>8</v>
      </c>
      <c r="AW24" s="28">
        <f t="shared" si="13"/>
        <v>1</v>
      </c>
      <c r="AX24" s="28">
        <f t="shared" si="14"/>
        <v>149</v>
      </c>
    </row>
    <row r="25" spans="1:50" x14ac:dyDescent="0.35">
      <c r="A25" s="25" t="s">
        <v>69</v>
      </c>
      <c r="B25" s="25" t="s">
        <v>70</v>
      </c>
      <c r="C25" s="25" t="s">
        <v>103</v>
      </c>
      <c r="D25" s="25" t="s">
        <v>104</v>
      </c>
      <c r="E25" s="80">
        <v>1</v>
      </c>
      <c r="F25" s="32">
        <f t="shared" si="0"/>
        <v>644</v>
      </c>
      <c r="G25" s="34">
        <f t="shared" si="1"/>
        <v>120</v>
      </c>
      <c r="H25" s="28">
        <f t="shared" si="2"/>
        <v>0</v>
      </c>
      <c r="I25" s="28">
        <f t="shared" si="3"/>
        <v>524</v>
      </c>
      <c r="J25" s="49">
        <v>6</v>
      </c>
      <c r="K25" s="47">
        <v>1</v>
      </c>
      <c r="L25" s="47">
        <v>17</v>
      </c>
      <c r="M25" s="47">
        <v>2</v>
      </c>
      <c r="N25" s="47">
        <v>34</v>
      </c>
      <c r="O25" s="47">
        <v>4</v>
      </c>
      <c r="P25" s="47">
        <v>41</v>
      </c>
      <c r="Q25" s="47">
        <v>10</v>
      </c>
      <c r="R25" s="47">
        <v>4</v>
      </c>
      <c r="S25" s="48">
        <v>1</v>
      </c>
      <c r="T25" s="49">
        <v>0</v>
      </c>
      <c r="U25" s="47">
        <v>0</v>
      </c>
      <c r="V25" s="47">
        <v>0</v>
      </c>
      <c r="W25" s="47">
        <v>0</v>
      </c>
      <c r="X25" s="47">
        <v>0</v>
      </c>
      <c r="Y25" s="47">
        <v>0</v>
      </c>
      <c r="Z25" s="47">
        <v>0</v>
      </c>
      <c r="AA25" s="47">
        <v>0</v>
      </c>
      <c r="AB25" s="47">
        <v>0</v>
      </c>
      <c r="AC25" s="48">
        <v>0</v>
      </c>
      <c r="AD25" s="55">
        <v>17</v>
      </c>
      <c r="AE25" s="47">
        <v>2</v>
      </c>
      <c r="AF25" s="47">
        <v>98</v>
      </c>
      <c r="AG25" s="47">
        <v>12</v>
      </c>
      <c r="AH25" s="47">
        <v>39</v>
      </c>
      <c r="AI25" s="47">
        <v>36</v>
      </c>
      <c r="AJ25" s="47">
        <v>222</v>
      </c>
      <c r="AK25" s="47">
        <v>64</v>
      </c>
      <c r="AL25" s="47">
        <v>29</v>
      </c>
      <c r="AM25" s="47">
        <v>5</v>
      </c>
      <c r="AN25" s="28">
        <f t="shared" si="4"/>
        <v>23</v>
      </c>
      <c r="AO25" s="28">
        <f t="shared" si="5"/>
        <v>3</v>
      </c>
      <c r="AP25" s="28">
        <f t="shared" si="6"/>
        <v>115</v>
      </c>
      <c r="AQ25" s="28">
        <f t="shared" si="7"/>
        <v>14</v>
      </c>
      <c r="AR25" s="28">
        <f t="shared" si="8"/>
        <v>73</v>
      </c>
      <c r="AS25" s="28">
        <f t="shared" si="9"/>
        <v>40</v>
      </c>
      <c r="AT25" s="28">
        <f t="shared" si="10"/>
        <v>263</v>
      </c>
      <c r="AU25" s="28">
        <f t="shared" si="11"/>
        <v>74</v>
      </c>
      <c r="AV25" s="28">
        <f t="shared" si="12"/>
        <v>33</v>
      </c>
      <c r="AW25" s="28">
        <f t="shared" si="13"/>
        <v>6</v>
      </c>
      <c r="AX25" s="28">
        <f t="shared" si="14"/>
        <v>644</v>
      </c>
    </row>
    <row r="26" spans="1:50" x14ac:dyDescent="0.35">
      <c r="A26" s="25" t="s">
        <v>69</v>
      </c>
      <c r="B26" s="25" t="s">
        <v>70</v>
      </c>
      <c r="C26" s="25" t="s">
        <v>105</v>
      </c>
      <c r="D26" s="25" t="s">
        <v>106</v>
      </c>
      <c r="E26" s="80">
        <v>2</v>
      </c>
      <c r="F26" s="32">
        <f t="shared" si="0"/>
        <v>0</v>
      </c>
      <c r="G26" s="34">
        <f t="shared" si="1"/>
        <v>0</v>
      </c>
      <c r="H26" s="28">
        <f t="shared" si="2"/>
        <v>0</v>
      </c>
      <c r="I26" s="28">
        <f t="shared" si="3"/>
        <v>0</v>
      </c>
      <c r="J26" s="49">
        <v>0</v>
      </c>
      <c r="K26" s="47">
        <v>0</v>
      </c>
      <c r="L26" s="47">
        <v>0</v>
      </c>
      <c r="M26" s="47">
        <v>0</v>
      </c>
      <c r="N26" s="47">
        <v>0</v>
      </c>
      <c r="O26" s="47">
        <v>0</v>
      </c>
      <c r="P26" s="47">
        <v>0</v>
      </c>
      <c r="Q26" s="47">
        <v>0</v>
      </c>
      <c r="R26" s="47">
        <v>0</v>
      </c>
      <c r="S26" s="48">
        <v>0</v>
      </c>
      <c r="T26" s="49">
        <v>0</v>
      </c>
      <c r="U26" s="47">
        <v>0</v>
      </c>
      <c r="V26" s="47">
        <v>0</v>
      </c>
      <c r="W26" s="47">
        <v>0</v>
      </c>
      <c r="X26" s="47">
        <v>0</v>
      </c>
      <c r="Y26" s="47">
        <v>0</v>
      </c>
      <c r="Z26" s="47">
        <v>0</v>
      </c>
      <c r="AA26" s="47">
        <v>0</v>
      </c>
      <c r="AB26" s="47">
        <v>0</v>
      </c>
      <c r="AC26" s="48">
        <v>0</v>
      </c>
      <c r="AD26" s="55">
        <v>0</v>
      </c>
      <c r="AE26" s="47">
        <v>0</v>
      </c>
      <c r="AF26" s="47">
        <v>0</v>
      </c>
      <c r="AG26" s="47">
        <v>0</v>
      </c>
      <c r="AH26" s="47">
        <v>0</v>
      </c>
      <c r="AI26" s="47">
        <v>0</v>
      </c>
      <c r="AJ26" s="47">
        <v>0</v>
      </c>
      <c r="AK26" s="47">
        <v>0</v>
      </c>
      <c r="AL26" s="47">
        <v>0</v>
      </c>
      <c r="AM26" s="47">
        <v>0</v>
      </c>
      <c r="AN26" s="28">
        <f t="shared" si="4"/>
        <v>0</v>
      </c>
      <c r="AO26" s="28">
        <f t="shared" si="5"/>
        <v>0</v>
      </c>
      <c r="AP26" s="28">
        <f t="shared" si="6"/>
        <v>0</v>
      </c>
      <c r="AQ26" s="28">
        <f t="shared" si="7"/>
        <v>0</v>
      </c>
      <c r="AR26" s="28">
        <f t="shared" si="8"/>
        <v>0</v>
      </c>
      <c r="AS26" s="28">
        <f t="shared" si="9"/>
        <v>0</v>
      </c>
      <c r="AT26" s="28">
        <f t="shared" si="10"/>
        <v>0</v>
      </c>
      <c r="AU26" s="28">
        <f t="shared" si="11"/>
        <v>0</v>
      </c>
      <c r="AV26" s="28">
        <f t="shared" si="12"/>
        <v>0</v>
      </c>
      <c r="AW26" s="28">
        <f t="shared" si="13"/>
        <v>0</v>
      </c>
      <c r="AX26" s="28">
        <f t="shared" si="14"/>
        <v>0</v>
      </c>
    </row>
    <row r="27" spans="1:50" x14ac:dyDescent="0.35">
      <c r="A27" s="25" t="s">
        <v>69</v>
      </c>
      <c r="B27" s="25" t="s">
        <v>70</v>
      </c>
      <c r="C27" s="25" t="s">
        <v>107</v>
      </c>
      <c r="D27" s="25" t="s">
        <v>108</v>
      </c>
      <c r="E27" s="80">
        <v>1</v>
      </c>
      <c r="F27" s="32">
        <f t="shared" si="0"/>
        <v>237</v>
      </c>
      <c r="G27" s="34">
        <f t="shared" si="1"/>
        <v>0</v>
      </c>
      <c r="H27" s="28">
        <f t="shared" si="2"/>
        <v>0</v>
      </c>
      <c r="I27" s="28">
        <f t="shared" si="3"/>
        <v>237</v>
      </c>
      <c r="J27" s="49">
        <v>0</v>
      </c>
      <c r="K27" s="47">
        <v>0</v>
      </c>
      <c r="L27" s="47">
        <v>0</v>
      </c>
      <c r="M27" s="47">
        <v>0</v>
      </c>
      <c r="N27" s="47">
        <v>0</v>
      </c>
      <c r="O27" s="47">
        <v>0</v>
      </c>
      <c r="P27" s="47">
        <v>0</v>
      </c>
      <c r="Q27" s="47">
        <v>0</v>
      </c>
      <c r="R27" s="47">
        <v>0</v>
      </c>
      <c r="S27" s="48">
        <v>0</v>
      </c>
      <c r="T27" s="49">
        <v>0</v>
      </c>
      <c r="U27" s="47">
        <v>0</v>
      </c>
      <c r="V27" s="47">
        <v>0</v>
      </c>
      <c r="W27" s="47">
        <v>0</v>
      </c>
      <c r="X27" s="47">
        <v>0</v>
      </c>
      <c r="Y27" s="47">
        <v>0</v>
      </c>
      <c r="Z27" s="47">
        <v>0</v>
      </c>
      <c r="AA27" s="47">
        <v>0</v>
      </c>
      <c r="AB27" s="47">
        <v>0</v>
      </c>
      <c r="AC27" s="48">
        <v>0</v>
      </c>
      <c r="AD27" s="55">
        <v>8</v>
      </c>
      <c r="AE27" s="47">
        <v>1</v>
      </c>
      <c r="AF27" s="47">
        <v>44</v>
      </c>
      <c r="AG27" s="47">
        <v>5</v>
      </c>
      <c r="AH27" s="47">
        <v>18</v>
      </c>
      <c r="AI27" s="47">
        <v>16</v>
      </c>
      <c r="AJ27" s="47">
        <v>101</v>
      </c>
      <c r="AK27" s="47">
        <v>29</v>
      </c>
      <c r="AL27" s="47">
        <v>13</v>
      </c>
      <c r="AM27" s="47">
        <v>2</v>
      </c>
      <c r="AN27" s="28">
        <f t="shared" si="4"/>
        <v>8</v>
      </c>
      <c r="AO27" s="28">
        <f t="shared" si="5"/>
        <v>1</v>
      </c>
      <c r="AP27" s="28">
        <f t="shared" si="6"/>
        <v>44</v>
      </c>
      <c r="AQ27" s="28">
        <f t="shared" si="7"/>
        <v>5</v>
      </c>
      <c r="AR27" s="28">
        <f t="shared" si="8"/>
        <v>18</v>
      </c>
      <c r="AS27" s="28">
        <f t="shared" si="9"/>
        <v>16</v>
      </c>
      <c r="AT27" s="28">
        <f t="shared" si="10"/>
        <v>101</v>
      </c>
      <c r="AU27" s="28">
        <f t="shared" si="11"/>
        <v>29</v>
      </c>
      <c r="AV27" s="28">
        <f t="shared" si="12"/>
        <v>13</v>
      </c>
      <c r="AW27" s="28">
        <f t="shared" si="13"/>
        <v>2</v>
      </c>
      <c r="AX27" s="28">
        <f t="shared" si="14"/>
        <v>237</v>
      </c>
    </row>
    <row r="28" spans="1:50" x14ac:dyDescent="0.35">
      <c r="A28" s="25" t="s">
        <v>69</v>
      </c>
      <c r="B28" s="25" t="s">
        <v>70</v>
      </c>
      <c r="C28" s="25" t="s">
        <v>109</v>
      </c>
      <c r="D28" s="25" t="s">
        <v>110</v>
      </c>
      <c r="E28" s="80">
        <v>3</v>
      </c>
      <c r="F28" s="32">
        <f t="shared" si="0"/>
        <v>1226</v>
      </c>
      <c r="G28" s="34">
        <f t="shared" si="1"/>
        <v>279</v>
      </c>
      <c r="H28" s="28">
        <f t="shared" si="2"/>
        <v>0</v>
      </c>
      <c r="I28" s="28">
        <f t="shared" si="3"/>
        <v>947</v>
      </c>
      <c r="J28" s="49">
        <v>15</v>
      </c>
      <c r="K28" s="47">
        <v>2</v>
      </c>
      <c r="L28" s="47">
        <v>39</v>
      </c>
      <c r="M28" s="47">
        <v>5</v>
      </c>
      <c r="N28" s="47">
        <v>79</v>
      </c>
      <c r="O28" s="47">
        <v>10</v>
      </c>
      <c r="P28" s="47">
        <v>95</v>
      </c>
      <c r="Q28" s="47">
        <v>22</v>
      </c>
      <c r="R28" s="47">
        <v>10</v>
      </c>
      <c r="S28" s="48">
        <v>2</v>
      </c>
      <c r="T28" s="49">
        <v>0</v>
      </c>
      <c r="U28" s="47">
        <v>0</v>
      </c>
      <c r="V28" s="47">
        <v>0</v>
      </c>
      <c r="W28" s="47">
        <v>0</v>
      </c>
      <c r="X28" s="47">
        <v>0</v>
      </c>
      <c r="Y28" s="47">
        <v>0</v>
      </c>
      <c r="Z28" s="47">
        <v>0</v>
      </c>
      <c r="AA28" s="47">
        <v>0</v>
      </c>
      <c r="AB28" s="47">
        <v>0</v>
      </c>
      <c r="AC28" s="48">
        <v>0</v>
      </c>
      <c r="AD28" s="55">
        <v>30</v>
      </c>
      <c r="AE28" s="47">
        <v>4</v>
      </c>
      <c r="AF28" s="47">
        <v>177</v>
      </c>
      <c r="AG28" s="47">
        <v>22</v>
      </c>
      <c r="AH28" s="47">
        <v>70</v>
      </c>
      <c r="AI28" s="47">
        <v>65</v>
      </c>
      <c r="AJ28" s="47">
        <v>402</v>
      </c>
      <c r="AK28" s="47">
        <v>116</v>
      </c>
      <c r="AL28" s="47">
        <v>52</v>
      </c>
      <c r="AM28" s="47">
        <v>9</v>
      </c>
      <c r="AN28" s="28">
        <f t="shared" si="4"/>
        <v>45</v>
      </c>
      <c r="AO28" s="28">
        <f t="shared" si="5"/>
        <v>6</v>
      </c>
      <c r="AP28" s="28">
        <f t="shared" si="6"/>
        <v>216</v>
      </c>
      <c r="AQ28" s="28">
        <f t="shared" si="7"/>
        <v>27</v>
      </c>
      <c r="AR28" s="28">
        <f t="shared" si="8"/>
        <v>149</v>
      </c>
      <c r="AS28" s="28">
        <f t="shared" si="9"/>
        <v>75</v>
      </c>
      <c r="AT28" s="28">
        <f t="shared" si="10"/>
        <v>497</v>
      </c>
      <c r="AU28" s="28">
        <f t="shared" si="11"/>
        <v>138</v>
      </c>
      <c r="AV28" s="28">
        <f t="shared" si="12"/>
        <v>62</v>
      </c>
      <c r="AW28" s="28">
        <f t="shared" si="13"/>
        <v>11</v>
      </c>
      <c r="AX28" s="28">
        <f t="shared" si="14"/>
        <v>1226</v>
      </c>
    </row>
    <row r="29" spans="1:50" x14ac:dyDescent="0.35">
      <c r="A29" s="25" t="s">
        <v>69</v>
      </c>
      <c r="B29" s="25" t="s">
        <v>70</v>
      </c>
      <c r="C29" s="25" t="s">
        <v>111</v>
      </c>
      <c r="D29" s="25" t="s">
        <v>112</v>
      </c>
      <c r="E29" s="80">
        <v>4</v>
      </c>
      <c r="F29" s="32">
        <f t="shared" si="0"/>
        <v>2443</v>
      </c>
      <c r="G29" s="34">
        <f t="shared" si="1"/>
        <v>804</v>
      </c>
      <c r="H29" s="28">
        <f t="shared" si="2"/>
        <v>0</v>
      </c>
      <c r="I29" s="28">
        <f t="shared" si="3"/>
        <v>1639</v>
      </c>
      <c r="J29" s="49">
        <v>43</v>
      </c>
      <c r="K29" s="47">
        <v>7</v>
      </c>
      <c r="L29" s="47">
        <v>113</v>
      </c>
      <c r="M29" s="47">
        <v>14</v>
      </c>
      <c r="N29" s="47">
        <v>227</v>
      </c>
      <c r="O29" s="47">
        <v>28</v>
      </c>
      <c r="P29" s="47">
        <v>273</v>
      </c>
      <c r="Q29" s="47">
        <v>64</v>
      </c>
      <c r="R29" s="47">
        <v>28</v>
      </c>
      <c r="S29" s="48">
        <v>7</v>
      </c>
      <c r="T29" s="49">
        <v>0</v>
      </c>
      <c r="U29" s="47">
        <v>0</v>
      </c>
      <c r="V29" s="47">
        <v>0</v>
      </c>
      <c r="W29" s="47">
        <v>0</v>
      </c>
      <c r="X29" s="47">
        <v>0</v>
      </c>
      <c r="Y29" s="47">
        <v>0</v>
      </c>
      <c r="Z29" s="47">
        <v>0</v>
      </c>
      <c r="AA29" s="47">
        <v>0</v>
      </c>
      <c r="AB29" s="47">
        <v>0</v>
      </c>
      <c r="AC29" s="48">
        <v>0</v>
      </c>
      <c r="AD29" s="55">
        <v>52</v>
      </c>
      <c r="AE29" s="47">
        <v>7</v>
      </c>
      <c r="AF29" s="47">
        <v>307</v>
      </c>
      <c r="AG29" s="47">
        <v>38</v>
      </c>
      <c r="AH29" s="47">
        <v>121</v>
      </c>
      <c r="AI29" s="47">
        <v>112</v>
      </c>
      <c r="AJ29" s="47">
        <v>696</v>
      </c>
      <c r="AK29" s="47">
        <v>201</v>
      </c>
      <c r="AL29" s="47">
        <v>90</v>
      </c>
      <c r="AM29" s="47">
        <v>15</v>
      </c>
      <c r="AN29" s="28">
        <f t="shared" si="4"/>
        <v>95</v>
      </c>
      <c r="AO29" s="28">
        <f t="shared" si="5"/>
        <v>14</v>
      </c>
      <c r="AP29" s="28">
        <f t="shared" si="6"/>
        <v>420</v>
      </c>
      <c r="AQ29" s="28">
        <f t="shared" si="7"/>
        <v>52</v>
      </c>
      <c r="AR29" s="28">
        <f t="shared" si="8"/>
        <v>348</v>
      </c>
      <c r="AS29" s="28">
        <f t="shared" si="9"/>
        <v>140</v>
      </c>
      <c r="AT29" s="28">
        <f t="shared" si="10"/>
        <v>969</v>
      </c>
      <c r="AU29" s="28">
        <f t="shared" si="11"/>
        <v>265</v>
      </c>
      <c r="AV29" s="28">
        <f t="shared" si="12"/>
        <v>118</v>
      </c>
      <c r="AW29" s="28">
        <f t="shared" si="13"/>
        <v>22</v>
      </c>
      <c r="AX29" s="28">
        <f t="shared" si="14"/>
        <v>2443</v>
      </c>
    </row>
    <row r="30" spans="1:50" x14ac:dyDescent="0.35">
      <c r="A30" s="25" t="s">
        <v>113</v>
      </c>
      <c r="B30" s="25" t="s">
        <v>114</v>
      </c>
      <c r="C30" s="25" t="s">
        <v>115</v>
      </c>
      <c r="D30" s="25" t="s">
        <v>116</v>
      </c>
      <c r="E30" s="80">
        <v>0</v>
      </c>
      <c r="F30" s="32">
        <f t="shared" si="0"/>
        <v>0</v>
      </c>
      <c r="G30" s="34">
        <f t="shared" si="1"/>
        <v>0</v>
      </c>
      <c r="H30" s="28">
        <f t="shared" si="2"/>
        <v>0</v>
      </c>
      <c r="I30" s="28">
        <f t="shared" si="3"/>
        <v>0</v>
      </c>
      <c r="J30" s="49">
        <v>0</v>
      </c>
      <c r="K30" s="47">
        <v>0</v>
      </c>
      <c r="L30" s="47">
        <v>0</v>
      </c>
      <c r="M30" s="47">
        <v>0</v>
      </c>
      <c r="N30" s="47">
        <v>0</v>
      </c>
      <c r="O30" s="47">
        <v>0</v>
      </c>
      <c r="P30" s="47">
        <v>0</v>
      </c>
      <c r="Q30" s="47">
        <v>0</v>
      </c>
      <c r="R30" s="47">
        <v>0</v>
      </c>
      <c r="S30" s="48">
        <v>0</v>
      </c>
      <c r="T30" s="49">
        <v>0</v>
      </c>
      <c r="U30" s="47">
        <v>0</v>
      </c>
      <c r="V30" s="47">
        <v>0</v>
      </c>
      <c r="W30" s="47">
        <v>0</v>
      </c>
      <c r="X30" s="47">
        <v>0</v>
      </c>
      <c r="Y30" s="47">
        <v>0</v>
      </c>
      <c r="Z30" s="47">
        <v>0</v>
      </c>
      <c r="AA30" s="47">
        <v>0</v>
      </c>
      <c r="AB30" s="47">
        <v>0</v>
      </c>
      <c r="AC30" s="48">
        <v>0</v>
      </c>
      <c r="AD30" s="55">
        <v>0</v>
      </c>
      <c r="AE30" s="47">
        <v>0</v>
      </c>
      <c r="AF30" s="47">
        <v>0</v>
      </c>
      <c r="AG30" s="47">
        <v>0</v>
      </c>
      <c r="AH30" s="47">
        <v>0</v>
      </c>
      <c r="AI30" s="47">
        <v>0</v>
      </c>
      <c r="AJ30" s="47">
        <v>0</v>
      </c>
      <c r="AK30" s="47">
        <v>0</v>
      </c>
      <c r="AL30" s="47">
        <v>0</v>
      </c>
      <c r="AM30" s="47">
        <v>0</v>
      </c>
      <c r="AN30" s="28">
        <f t="shared" si="4"/>
        <v>0</v>
      </c>
      <c r="AO30" s="28">
        <f t="shared" si="5"/>
        <v>0</v>
      </c>
      <c r="AP30" s="28">
        <f t="shared" si="6"/>
        <v>0</v>
      </c>
      <c r="AQ30" s="28">
        <f t="shared" si="7"/>
        <v>0</v>
      </c>
      <c r="AR30" s="28">
        <f t="shared" si="8"/>
        <v>0</v>
      </c>
      <c r="AS30" s="28">
        <f t="shared" si="9"/>
        <v>0</v>
      </c>
      <c r="AT30" s="28">
        <f t="shared" si="10"/>
        <v>0</v>
      </c>
      <c r="AU30" s="28">
        <f t="shared" si="11"/>
        <v>0</v>
      </c>
      <c r="AV30" s="28">
        <f t="shared" si="12"/>
        <v>0</v>
      </c>
      <c r="AW30" s="28">
        <f t="shared" si="13"/>
        <v>0</v>
      </c>
      <c r="AX30" s="28">
        <f t="shared" si="14"/>
        <v>0</v>
      </c>
    </row>
    <row r="31" spans="1:50" x14ac:dyDescent="0.35">
      <c r="A31" s="25" t="s">
        <v>113</v>
      </c>
      <c r="B31" s="25" t="s">
        <v>114</v>
      </c>
      <c r="C31" s="25" t="s">
        <v>117</v>
      </c>
      <c r="D31" s="25" t="s">
        <v>118</v>
      </c>
      <c r="E31" s="80">
        <v>3</v>
      </c>
      <c r="F31" s="32">
        <f t="shared" si="0"/>
        <v>2529</v>
      </c>
      <c r="G31" s="34">
        <f t="shared" si="1"/>
        <v>0</v>
      </c>
      <c r="H31" s="28">
        <f t="shared" si="2"/>
        <v>1914</v>
      </c>
      <c r="I31" s="28">
        <f t="shared" si="3"/>
        <v>615</v>
      </c>
      <c r="J31" s="49">
        <v>0</v>
      </c>
      <c r="K31" s="47">
        <v>0</v>
      </c>
      <c r="L31" s="47">
        <v>0</v>
      </c>
      <c r="M31" s="47">
        <v>0</v>
      </c>
      <c r="N31" s="47">
        <v>0</v>
      </c>
      <c r="O31" s="47">
        <v>0</v>
      </c>
      <c r="P31" s="47">
        <v>0</v>
      </c>
      <c r="Q31" s="47">
        <v>0</v>
      </c>
      <c r="R31" s="47">
        <v>0</v>
      </c>
      <c r="S31" s="48">
        <v>0</v>
      </c>
      <c r="T31" s="49">
        <v>75</v>
      </c>
      <c r="U31" s="47">
        <v>10</v>
      </c>
      <c r="V31" s="47">
        <v>204</v>
      </c>
      <c r="W31" s="47">
        <v>26</v>
      </c>
      <c r="X31" s="47">
        <v>685</v>
      </c>
      <c r="Y31" s="47">
        <v>90</v>
      </c>
      <c r="Z31" s="47">
        <v>591</v>
      </c>
      <c r="AA31" s="47">
        <v>146</v>
      </c>
      <c r="AB31" s="47">
        <v>70</v>
      </c>
      <c r="AC31" s="48">
        <v>17</v>
      </c>
      <c r="AD31" s="55">
        <v>20</v>
      </c>
      <c r="AE31" s="47">
        <v>3</v>
      </c>
      <c r="AF31" s="47">
        <v>115</v>
      </c>
      <c r="AG31" s="47">
        <v>14</v>
      </c>
      <c r="AH31" s="47">
        <v>45</v>
      </c>
      <c r="AI31" s="47">
        <v>42</v>
      </c>
      <c r="AJ31" s="47">
        <v>261</v>
      </c>
      <c r="AK31" s="47">
        <v>75</v>
      </c>
      <c r="AL31" s="47">
        <v>34</v>
      </c>
      <c r="AM31" s="47">
        <v>6</v>
      </c>
      <c r="AN31" s="28">
        <f t="shared" si="4"/>
        <v>95</v>
      </c>
      <c r="AO31" s="28">
        <f t="shared" si="5"/>
        <v>13</v>
      </c>
      <c r="AP31" s="28">
        <f t="shared" si="6"/>
        <v>319</v>
      </c>
      <c r="AQ31" s="28">
        <f t="shared" si="7"/>
        <v>40</v>
      </c>
      <c r="AR31" s="28">
        <f t="shared" si="8"/>
        <v>730</v>
      </c>
      <c r="AS31" s="28">
        <f t="shared" si="9"/>
        <v>132</v>
      </c>
      <c r="AT31" s="28">
        <f t="shared" si="10"/>
        <v>852</v>
      </c>
      <c r="AU31" s="28">
        <f t="shared" si="11"/>
        <v>221</v>
      </c>
      <c r="AV31" s="28">
        <f t="shared" si="12"/>
        <v>104</v>
      </c>
      <c r="AW31" s="28">
        <f t="shared" si="13"/>
        <v>23</v>
      </c>
      <c r="AX31" s="28">
        <f t="shared" si="14"/>
        <v>2529</v>
      </c>
    </row>
    <row r="32" spans="1:50" x14ac:dyDescent="0.35">
      <c r="A32" s="25" t="s">
        <v>113</v>
      </c>
      <c r="B32" s="25" t="s">
        <v>114</v>
      </c>
      <c r="C32" s="25" t="s">
        <v>119</v>
      </c>
      <c r="D32" s="25" t="s">
        <v>120</v>
      </c>
      <c r="E32" s="80">
        <v>4</v>
      </c>
      <c r="F32" s="32">
        <f t="shared" si="0"/>
        <v>4012</v>
      </c>
      <c r="G32" s="34">
        <f t="shared" si="1"/>
        <v>2419</v>
      </c>
      <c r="H32" s="28">
        <f t="shared" si="2"/>
        <v>1593</v>
      </c>
      <c r="I32" s="28">
        <f t="shared" si="3"/>
        <v>0</v>
      </c>
      <c r="J32" s="49">
        <v>129</v>
      </c>
      <c r="K32" s="47">
        <v>21</v>
      </c>
      <c r="L32" s="47">
        <v>340</v>
      </c>
      <c r="M32" s="47">
        <v>42</v>
      </c>
      <c r="N32" s="47">
        <v>683</v>
      </c>
      <c r="O32" s="47">
        <v>85</v>
      </c>
      <c r="P32" s="47">
        <v>823</v>
      </c>
      <c r="Q32" s="47">
        <v>192</v>
      </c>
      <c r="R32" s="47">
        <v>83</v>
      </c>
      <c r="S32" s="48">
        <v>21</v>
      </c>
      <c r="T32" s="49">
        <v>63</v>
      </c>
      <c r="U32" s="47">
        <v>8</v>
      </c>
      <c r="V32" s="47">
        <v>169</v>
      </c>
      <c r="W32" s="47">
        <v>22</v>
      </c>
      <c r="X32" s="47">
        <v>570</v>
      </c>
      <c r="Y32" s="47">
        <v>75</v>
      </c>
      <c r="Z32" s="47">
        <v>492</v>
      </c>
      <c r="AA32" s="47">
        <v>122</v>
      </c>
      <c r="AB32" s="47">
        <v>58</v>
      </c>
      <c r="AC32" s="48">
        <v>14</v>
      </c>
      <c r="AD32" s="55">
        <v>0</v>
      </c>
      <c r="AE32" s="47">
        <v>0</v>
      </c>
      <c r="AF32" s="47">
        <v>0</v>
      </c>
      <c r="AG32" s="47">
        <v>0</v>
      </c>
      <c r="AH32" s="47">
        <v>0</v>
      </c>
      <c r="AI32" s="47">
        <v>0</v>
      </c>
      <c r="AJ32" s="47">
        <v>0</v>
      </c>
      <c r="AK32" s="47">
        <v>0</v>
      </c>
      <c r="AL32" s="47">
        <v>0</v>
      </c>
      <c r="AM32" s="47">
        <v>0</v>
      </c>
      <c r="AN32" s="28">
        <f t="shared" si="4"/>
        <v>192</v>
      </c>
      <c r="AO32" s="28">
        <f t="shared" si="5"/>
        <v>29</v>
      </c>
      <c r="AP32" s="28">
        <f t="shared" si="6"/>
        <v>509</v>
      </c>
      <c r="AQ32" s="28">
        <f t="shared" si="7"/>
        <v>64</v>
      </c>
      <c r="AR32" s="28">
        <f t="shared" si="8"/>
        <v>1253</v>
      </c>
      <c r="AS32" s="28">
        <f t="shared" si="9"/>
        <v>160</v>
      </c>
      <c r="AT32" s="28">
        <f t="shared" si="10"/>
        <v>1315</v>
      </c>
      <c r="AU32" s="28">
        <f t="shared" si="11"/>
        <v>314</v>
      </c>
      <c r="AV32" s="28">
        <f t="shared" si="12"/>
        <v>141</v>
      </c>
      <c r="AW32" s="28">
        <f t="shared" si="13"/>
        <v>35</v>
      </c>
      <c r="AX32" s="28">
        <f t="shared" si="14"/>
        <v>4012</v>
      </c>
    </row>
    <row r="33" spans="1:50" x14ac:dyDescent="0.35">
      <c r="A33" s="25" t="s">
        <v>113</v>
      </c>
      <c r="B33" s="25" t="s">
        <v>114</v>
      </c>
      <c r="C33" s="25" t="s">
        <v>121</v>
      </c>
      <c r="D33" s="25" t="s">
        <v>122</v>
      </c>
      <c r="E33" s="80">
        <v>2</v>
      </c>
      <c r="F33" s="32">
        <f t="shared" si="0"/>
        <v>829</v>
      </c>
      <c r="G33" s="34">
        <f t="shared" si="1"/>
        <v>0</v>
      </c>
      <c r="H33" s="28">
        <f t="shared" si="2"/>
        <v>33</v>
      </c>
      <c r="I33" s="28">
        <f t="shared" si="3"/>
        <v>796</v>
      </c>
      <c r="J33" s="49">
        <v>0</v>
      </c>
      <c r="K33" s="47">
        <v>0</v>
      </c>
      <c r="L33" s="47">
        <v>0</v>
      </c>
      <c r="M33" s="47">
        <v>0</v>
      </c>
      <c r="N33" s="47">
        <v>0</v>
      </c>
      <c r="O33" s="47">
        <v>0</v>
      </c>
      <c r="P33" s="47">
        <v>0</v>
      </c>
      <c r="Q33" s="47">
        <v>0</v>
      </c>
      <c r="R33" s="47">
        <v>0</v>
      </c>
      <c r="S33" s="48">
        <v>0</v>
      </c>
      <c r="T33" s="49">
        <v>1</v>
      </c>
      <c r="U33" s="47">
        <v>0</v>
      </c>
      <c r="V33" s="47">
        <v>4</v>
      </c>
      <c r="W33" s="47">
        <v>0</v>
      </c>
      <c r="X33" s="47">
        <v>12</v>
      </c>
      <c r="Y33" s="47">
        <v>2</v>
      </c>
      <c r="Z33" s="47">
        <v>10</v>
      </c>
      <c r="AA33" s="47">
        <v>3</v>
      </c>
      <c r="AB33" s="47">
        <v>1</v>
      </c>
      <c r="AC33" s="48">
        <v>0</v>
      </c>
      <c r="AD33" s="55">
        <v>25</v>
      </c>
      <c r="AE33" s="47">
        <v>4</v>
      </c>
      <c r="AF33" s="47">
        <v>149</v>
      </c>
      <c r="AG33" s="47">
        <v>18</v>
      </c>
      <c r="AH33" s="47">
        <v>59</v>
      </c>
      <c r="AI33" s="47">
        <v>54</v>
      </c>
      <c r="AJ33" s="47">
        <v>338</v>
      </c>
      <c r="AK33" s="47">
        <v>98</v>
      </c>
      <c r="AL33" s="47">
        <v>44</v>
      </c>
      <c r="AM33" s="47">
        <v>7</v>
      </c>
      <c r="AN33" s="28">
        <f t="shared" si="4"/>
        <v>26</v>
      </c>
      <c r="AO33" s="28">
        <f t="shared" si="5"/>
        <v>4</v>
      </c>
      <c r="AP33" s="28">
        <f t="shared" si="6"/>
        <v>153</v>
      </c>
      <c r="AQ33" s="28">
        <f t="shared" si="7"/>
        <v>18</v>
      </c>
      <c r="AR33" s="28">
        <f t="shared" si="8"/>
        <v>71</v>
      </c>
      <c r="AS33" s="28">
        <f t="shared" si="9"/>
        <v>56</v>
      </c>
      <c r="AT33" s="28">
        <f t="shared" si="10"/>
        <v>348</v>
      </c>
      <c r="AU33" s="28">
        <f t="shared" si="11"/>
        <v>101</v>
      </c>
      <c r="AV33" s="28">
        <f t="shared" si="12"/>
        <v>45</v>
      </c>
      <c r="AW33" s="28">
        <f t="shared" si="13"/>
        <v>7</v>
      </c>
      <c r="AX33" s="28">
        <f t="shared" si="14"/>
        <v>829</v>
      </c>
    </row>
    <row r="34" spans="1:50" x14ac:dyDescent="0.35">
      <c r="A34" s="25" t="s">
        <v>113</v>
      </c>
      <c r="B34" s="25" t="s">
        <v>114</v>
      </c>
      <c r="C34" s="25" t="s">
        <v>123</v>
      </c>
      <c r="D34" s="25" t="s">
        <v>124</v>
      </c>
      <c r="E34" s="80">
        <v>2</v>
      </c>
      <c r="F34" s="32">
        <f t="shared" si="0"/>
        <v>2779</v>
      </c>
      <c r="G34" s="34">
        <f t="shared" si="1"/>
        <v>1209</v>
      </c>
      <c r="H34" s="28">
        <f t="shared" si="2"/>
        <v>117</v>
      </c>
      <c r="I34" s="28">
        <f t="shared" si="3"/>
        <v>1453</v>
      </c>
      <c r="J34" s="49">
        <v>64</v>
      </c>
      <c r="K34" s="47">
        <v>11</v>
      </c>
      <c r="L34" s="47">
        <v>170</v>
      </c>
      <c r="M34" s="47">
        <v>21</v>
      </c>
      <c r="N34" s="47">
        <v>341</v>
      </c>
      <c r="O34" s="47">
        <v>42</v>
      </c>
      <c r="P34" s="47">
        <v>411</v>
      </c>
      <c r="Q34" s="47">
        <v>96</v>
      </c>
      <c r="R34" s="47">
        <v>42</v>
      </c>
      <c r="S34" s="48">
        <v>11</v>
      </c>
      <c r="T34" s="49">
        <v>5</v>
      </c>
      <c r="U34" s="47">
        <v>1</v>
      </c>
      <c r="V34" s="47">
        <v>12</v>
      </c>
      <c r="W34" s="47">
        <v>2</v>
      </c>
      <c r="X34" s="47">
        <v>42</v>
      </c>
      <c r="Y34" s="47">
        <v>5</v>
      </c>
      <c r="Z34" s="47">
        <v>36</v>
      </c>
      <c r="AA34" s="47">
        <v>9</v>
      </c>
      <c r="AB34" s="47">
        <v>4</v>
      </c>
      <c r="AC34" s="48">
        <v>1</v>
      </c>
      <c r="AD34" s="55">
        <v>46</v>
      </c>
      <c r="AE34" s="47">
        <v>6</v>
      </c>
      <c r="AF34" s="47">
        <v>272</v>
      </c>
      <c r="AG34" s="47">
        <v>33</v>
      </c>
      <c r="AH34" s="47">
        <v>108</v>
      </c>
      <c r="AI34" s="47">
        <v>99</v>
      </c>
      <c r="AJ34" s="47">
        <v>618</v>
      </c>
      <c r="AK34" s="47">
        <v>178</v>
      </c>
      <c r="AL34" s="47">
        <v>80</v>
      </c>
      <c r="AM34" s="47">
        <v>13</v>
      </c>
      <c r="AN34" s="28">
        <f t="shared" si="4"/>
        <v>115</v>
      </c>
      <c r="AO34" s="28">
        <f t="shared" si="5"/>
        <v>18</v>
      </c>
      <c r="AP34" s="28">
        <f t="shared" si="6"/>
        <v>454</v>
      </c>
      <c r="AQ34" s="28">
        <f t="shared" si="7"/>
        <v>56</v>
      </c>
      <c r="AR34" s="28">
        <f t="shared" si="8"/>
        <v>491</v>
      </c>
      <c r="AS34" s="28">
        <f t="shared" si="9"/>
        <v>146</v>
      </c>
      <c r="AT34" s="28">
        <f t="shared" si="10"/>
        <v>1065</v>
      </c>
      <c r="AU34" s="28">
        <f t="shared" si="11"/>
        <v>283</v>
      </c>
      <c r="AV34" s="28">
        <f t="shared" si="12"/>
        <v>126</v>
      </c>
      <c r="AW34" s="28">
        <f t="shared" si="13"/>
        <v>25</v>
      </c>
      <c r="AX34" s="28">
        <f t="shared" si="14"/>
        <v>2779</v>
      </c>
    </row>
    <row r="35" spans="1:50" x14ac:dyDescent="0.35">
      <c r="A35" s="25" t="s">
        <v>113</v>
      </c>
      <c r="B35" s="25" t="s">
        <v>114</v>
      </c>
      <c r="C35" s="25" t="s">
        <v>125</v>
      </c>
      <c r="D35" s="25" t="s">
        <v>126</v>
      </c>
      <c r="E35" s="80">
        <v>2</v>
      </c>
      <c r="F35" s="32">
        <f t="shared" si="0"/>
        <v>505</v>
      </c>
      <c r="G35" s="34">
        <f t="shared" si="1"/>
        <v>505</v>
      </c>
      <c r="H35" s="28">
        <f t="shared" si="2"/>
        <v>0</v>
      </c>
      <c r="I35" s="28">
        <f t="shared" si="3"/>
        <v>0</v>
      </c>
      <c r="J35" s="49">
        <v>27</v>
      </c>
      <c r="K35" s="47">
        <v>4</v>
      </c>
      <c r="L35" s="47">
        <v>71</v>
      </c>
      <c r="M35" s="47">
        <v>9</v>
      </c>
      <c r="N35" s="47">
        <v>143</v>
      </c>
      <c r="O35" s="47">
        <v>18</v>
      </c>
      <c r="P35" s="47">
        <v>172</v>
      </c>
      <c r="Q35" s="47">
        <v>40</v>
      </c>
      <c r="R35" s="47">
        <v>17</v>
      </c>
      <c r="S35" s="48">
        <v>4</v>
      </c>
      <c r="T35" s="49">
        <v>0</v>
      </c>
      <c r="U35" s="47">
        <v>0</v>
      </c>
      <c r="V35" s="47">
        <v>0</v>
      </c>
      <c r="W35" s="47">
        <v>0</v>
      </c>
      <c r="X35" s="47">
        <v>0</v>
      </c>
      <c r="Y35" s="47">
        <v>0</v>
      </c>
      <c r="Z35" s="47">
        <v>0</v>
      </c>
      <c r="AA35" s="47">
        <v>0</v>
      </c>
      <c r="AB35" s="47">
        <v>0</v>
      </c>
      <c r="AC35" s="48">
        <v>0</v>
      </c>
      <c r="AD35" s="55">
        <v>0</v>
      </c>
      <c r="AE35" s="47">
        <v>0</v>
      </c>
      <c r="AF35" s="47">
        <v>0</v>
      </c>
      <c r="AG35" s="47">
        <v>0</v>
      </c>
      <c r="AH35" s="47">
        <v>0</v>
      </c>
      <c r="AI35" s="47">
        <v>0</v>
      </c>
      <c r="AJ35" s="47">
        <v>0</v>
      </c>
      <c r="AK35" s="47">
        <v>0</v>
      </c>
      <c r="AL35" s="47">
        <v>0</v>
      </c>
      <c r="AM35" s="47">
        <v>0</v>
      </c>
      <c r="AN35" s="28">
        <f t="shared" si="4"/>
        <v>27</v>
      </c>
      <c r="AO35" s="28">
        <f t="shared" si="5"/>
        <v>4</v>
      </c>
      <c r="AP35" s="28">
        <f t="shared" si="6"/>
        <v>71</v>
      </c>
      <c r="AQ35" s="28">
        <f t="shared" si="7"/>
        <v>9</v>
      </c>
      <c r="AR35" s="28">
        <f t="shared" si="8"/>
        <v>143</v>
      </c>
      <c r="AS35" s="28">
        <f t="shared" si="9"/>
        <v>18</v>
      </c>
      <c r="AT35" s="28">
        <f t="shared" si="10"/>
        <v>172</v>
      </c>
      <c r="AU35" s="28">
        <f t="shared" si="11"/>
        <v>40</v>
      </c>
      <c r="AV35" s="28">
        <f t="shared" si="12"/>
        <v>17</v>
      </c>
      <c r="AW35" s="28">
        <f t="shared" si="13"/>
        <v>4</v>
      </c>
      <c r="AX35" s="28">
        <f t="shared" si="14"/>
        <v>505</v>
      </c>
    </row>
    <row r="36" spans="1:50" x14ac:dyDescent="0.35">
      <c r="A36" s="25" t="s">
        <v>113</v>
      </c>
      <c r="B36" s="25" t="s">
        <v>114</v>
      </c>
      <c r="C36" s="25" t="s">
        <v>127</v>
      </c>
      <c r="D36" s="25" t="s">
        <v>128</v>
      </c>
      <c r="E36" s="80">
        <v>3</v>
      </c>
      <c r="F36" s="32">
        <f t="shared" si="0"/>
        <v>378</v>
      </c>
      <c r="G36" s="34">
        <f t="shared" si="1"/>
        <v>0</v>
      </c>
      <c r="H36" s="28">
        <f t="shared" si="2"/>
        <v>378</v>
      </c>
      <c r="I36" s="28">
        <f t="shared" si="3"/>
        <v>0</v>
      </c>
      <c r="J36" s="49">
        <v>0</v>
      </c>
      <c r="K36" s="47">
        <v>0</v>
      </c>
      <c r="L36" s="47">
        <v>0</v>
      </c>
      <c r="M36" s="47">
        <v>0</v>
      </c>
      <c r="N36" s="47">
        <v>0</v>
      </c>
      <c r="O36" s="47">
        <v>0</v>
      </c>
      <c r="P36" s="47">
        <v>0</v>
      </c>
      <c r="Q36" s="47">
        <v>0</v>
      </c>
      <c r="R36" s="47">
        <v>0</v>
      </c>
      <c r="S36" s="48">
        <v>0</v>
      </c>
      <c r="T36" s="49">
        <v>15</v>
      </c>
      <c r="U36" s="47">
        <v>2</v>
      </c>
      <c r="V36" s="47">
        <v>40</v>
      </c>
      <c r="W36" s="47">
        <v>5</v>
      </c>
      <c r="X36" s="47">
        <v>135</v>
      </c>
      <c r="Y36" s="47">
        <v>18</v>
      </c>
      <c r="Z36" s="47">
        <v>117</v>
      </c>
      <c r="AA36" s="47">
        <v>29</v>
      </c>
      <c r="AB36" s="47">
        <v>14</v>
      </c>
      <c r="AC36" s="48">
        <v>3</v>
      </c>
      <c r="AD36" s="55">
        <v>0</v>
      </c>
      <c r="AE36" s="47">
        <v>0</v>
      </c>
      <c r="AF36" s="47">
        <v>0</v>
      </c>
      <c r="AG36" s="47">
        <v>0</v>
      </c>
      <c r="AH36" s="47">
        <v>0</v>
      </c>
      <c r="AI36" s="47">
        <v>0</v>
      </c>
      <c r="AJ36" s="47">
        <v>0</v>
      </c>
      <c r="AK36" s="47">
        <v>0</v>
      </c>
      <c r="AL36" s="47">
        <v>0</v>
      </c>
      <c r="AM36" s="47">
        <v>0</v>
      </c>
      <c r="AN36" s="28">
        <f t="shared" si="4"/>
        <v>15</v>
      </c>
      <c r="AO36" s="28">
        <f t="shared" si="5"/>
        <v>2</v>
      </c>
      <c r="AP36" s="28">
        <f t="shared" si="6"/>
        <v>40</v>
      </c>
      <c r="AQ36" s="28">
        <f t="shared" si="7"/>
        <v>5</v>
      </c>
      <c r="AR36" s="28">
        <f t="shared" si="8"/>
        <v>135</v>
      </c>
      <c r="AS36" s="28">
        <f t="shared" si="9"/>
        <v>18</v>
      </c>
      <c r="AT36" s="28">
        <f t="shared" si="10"/>
        <v>117</v>
      </c>
      <c r="AU36" s="28">
        <f t="shared" si="11"/>
        <v>29</v>
      </c>
      <c r="AV36" s="28">
        <f t="shared" si="12"/>
        <v>14</v>
      </c>
      <c r="AW36" s="28">
        <f t="shared" si="13"/>
        <v>3</v>
      </c>
      <c r="AX36" s="28">
        <f t="shared" si="14"/>
        <v>378</v>
      </c>
    </row>
    <row r="37" spans="1:50" x14ac:dyDescent="0.35">
      <c r="A37" s="25" t="s">
        <v>113</v>
      </c>
      <c r="B37" s="25" t="s">
        <v>114</v>
      </c>
      <c r="C37" s="25" t="s">
        <v>129</v>
      </c>
      <c r="D37" s="25" t="s">
        <v>130</v>
      </c>
      <c r="E37" s="80">
        <v>4</v>
      </c>
      <c r="F37" s="32">
        <f t="shared" si="0"/>
        <v>3309</v>
      </c>
      <c r="G37" s="34">
        <f t="shared" si="1"/>
        <v>2241</v>
      </c>
      <c r="H37" s="28">
        <f t="shared" si="2"/>
        <v>995</v>
      </c>
      <c r="I37" s="28">
        <f t="shared" si="3"/>
        <v>73</v>
      </c>
      <c r="J37" s="49">
        <v>119</v>
      </c>
      <c r="K37" s="47">
        <v>19</v>
      </c>
      <c r="L37" s="47">
        <v>315</v>
      </c>
      <c r="M37" s="47">
        <v>39</v>
      </c>
      <c r="N37" s="47">
        <v>633</v>
      </c>
      <c r="O37" s="47">
        <v>79</v>
      </c>
      <c r="P37" s="47">
        <v>762</v>
      </c>
      <c r="Q37" s="47">
        <v>178</v>
      </c>
      <c r="R37" s="47">
        <v>77</v>
      </c>
      <c r="S37" s="48">
        <v>20</v>
      </c>
      <c r="T37" s="49">
        <v>39</v>
      </c>
      <c r="U37" s="47">
        <v>5</v>
      </c>
      <c r="V37" s="47">
        <v>106</v>
      </c>
      <c r="W37" s="47">
        <v>14</v>
      </c>
      <c r="X37" s="47">
        <v>356</v>
      </c>
      <c r="Y37" s="47">
        <v>47</v>
      </c>
      <c r="Z37" s="47">
        <v>307</v>
      </c>
      <c r="AA37" s="47">
        <v>76</v>
      </c>
      <c r="AB37" s="47">
        <v>36</v>
      </c>
      <c r="AC37" s="48">
        <v>9</v>
      </c>
      <c r="AD37" s="55">
        <v>2</v>
      </c>
      <c r="AE37" s="47">
        <v>0</v>
      </c>
      <c r="AF37" s="47">
        <v>14</v>
      </c>
      <c r="AG37" s="47">
        <v>2</v>
      </c>
      <c r="AH37" s="47">
        <v>5</v>
      </c>
      <c r="AI37" s="47">
        <v>5</v>
      </c>
      <c r="AJ37" s="47">
        <v>31</v>
      </c>
      <c r="AK37" s="47">
        <v>9</v>
      </c>
      <c r="AL37" s="47">
        <v>4</v>
      </c>
      <c r="AM37" s="47">
        <v>1</v>
      </c>
      <c r="AN37" s="28">
        <f t="shared" si="4"/>
        <v>160</v>
      </c>
      <c r="AO37" s="28">
        <f t="shared" si="5"/>
        <v>24</v>
      </c>
      <c r="AP37" s="28">
        <f t="shared" si="6"/>
        <v>435</v>
      </c>
      <c r="AQ37" s="28">
        <f t="shared" si="7"/>
        <v>55</v>
      </c>
      <c r="AR37" s="28">
        <f t="shared" si="8"/>
        <v>994</v>
      </c>
      <c r="AS37" s="28">
        <f t="shared" si="9"/>
        <v>131</v>
      </c>
      <c r="AT37" s="28">
        <f t="shared" si="10"/>
        <v>1100</v>
      </c>
      <c r="AU37" s="28">
        <f t="shared" si="11"/>
        <v>263</v>
      </c>
      <c r="AV37" s="28">
        <f t="shared" si="12"/>
        <v>117</v>
      </c>
      <c r="AW37" s="28">
        <f t="shared" si="13"/>
        <v>30</v>
      </c>
      <c r="AX37" s="28">
        <f t="shared" si="14"/>
        <v>3309</v>
      </c>
    </row>
    <row r="38" spans="1:50" x14ac:dyDescent="0.35">
      <c r="A38" s="25" t="s">
        <v>113</v>
      </c>
      <c r="B38" s="25" t="s">
        <v>114</v>
      </c>
      <c r="C38" s="25" t="s">
        <v>131</v>
      </c>
      <c r="D38" s="25" t="s">
        <v>132</v>
      </c>
      <c r="E38" s="80">
        <v>4</v>
      </c>
      <c r="F38" s="32">
        <f t="shared" si="0"/>
        <v>892</v>
      </c>
      <c r="G38" s="34">
        <f t="shared" si="1"/>
        <v>333</v>
      </c>
      <c r="H38" s="28">
        <f t="shared" si="2"/>
        <v>291</v>
      </c>
      <c r="I38" s="28">
        <f t="shared" si="3"/>
        <v>268</v>
      </c>
      <c r="J38" s="49">
        <v>18</v>
      </c>
      <c r="K38" s="47">
        <v>3</v>
      </c>
      <c r="L38" s="47">
        <v>47</v>
      </c>
      <c r="M38" s="47">
        <v>6</v>
      </c>
      <c r="N38" s="47">
        <v>94</v>
      </c>
      <c r="O38" s="47">
        <v>12</v>
      </c>
      <c r="P38" s="47">
        <v>113</v>
      </c>
      <c r="Q38" s="47">
        <v>26</v>
      </c>
      <c r="R38" s="47">
        <v>11</v>
      </c>
      <c r="S38" s="48">
        <v>3</v>
      </c>
      <c r="T38" s="49">
        <v>11</v>
      </c>
      <c r="U38" s="47">
        <v>1</v>
      </c>
      <c r="V38" s="47">
        <v>31</v>
      </c>
      <c r="W38" s="47">
        <v>4</v>
      </c>
      <c r="X38" s="47">
        <v>104</v>
      </c>
      <c r="Y38" s="47">
        <v>14</v>
      </c>
      <c r="Z38" s="47">
        <v>90</v>
      </c>
      <c r="AA38" s="47">
        <v>22</v>
      </c>
      <c r="AB38" s="47">
        <v>11</v>
      </c>
      <c r="AC38" s="48">
        <v>3</v>
      </c>
      <c r="AD38" s="55">
        <v>9</v>
      </c>
      <c r="AE38" s="47">
        <v>1</v>
      </c>
      <c r="AF38" s="47">
        <v>50</v>
      </c>
      <c r="AG38" s="47">
        <v>6</v>
      </c>
      <c r="AH38" s="47">
        <v>20</v>
      </c>
      <c r="AI38" s="47">
        <v>18</v>
      </c>
      <c r="AJ38" s="47">
        <v>114</v>
      </c>
      <c r="AK38" s="47">
        <v>33</v>
      </c>
      <c r="AL38" s="47">
        <v>15</v>
      </c>
      <c r="AM38" s="47">
        <v>2</v>
      </c>
      <c r="AN38" s="28">
        <f t="shared" si="4"/>
        <v>38</v>
      </c>
      <c r="AO38" s="28">
        <f t="shared" si="5"/>
        <v>5</v>
      </c>
      <c r="AP38" s="28">
        <f t="shared" si="6"/>
        <v>128</v>
      </c>
      <c r="AQ38" s="28">
        <f t="shared" si="7"/>
        <v>16</v>
      </c>
      <c r="AR38" s="28">
        <f t="shared" si="8"/>
        <v>218</v>
      </c>
      <c r="AS38" s="28">
        <f t="shared" si="9"/>
        <v>44</v>
      </c>
      <c r="AT38" s="28">
        <f t="shared" si="10"/>
        <v>317</v>
      </c>
      <c r="AU38" s="28">
        <f t="shared" si="11"/>
        <v>81</v>
      </c>
      <c r="AV38" s="28">
        <f t="shared" si="12"/>
        <v>37</v>
      </c>
      <c r="AW38" s="28">
        <f t="shared" si="13"/>
        <v>8</v>
      </c>
      <c r="AX38" s="28">
        <f t="shared" si="14"/>
        <v>892</v>
      </c>
    </row>
    <row r="39" spans="1:50" x14ac:dyDescent="0.35">
      <c r="A39" s="25" t="s">
        <v>113</v>
      </c>
      <c r="B39" s="25" t="s">
        <v>114</v>
      </c>
      <c r="C39" s="25" t="s">
        <v>133</v>
      </c>
      <c r="D39" s="25" t="s">
        <v>134</v>
      </c>
      <c r="E39" s="80">
        <v>0</v>
      </c>
      <c r="F39" s="32">
        <f t="shared" si="0"/>
        <v>0</v>
      </c>
      <c r="G39" s="34">
        <f t="shared" si="1"/>
        <v>0</v>
      </c>
      <c r="H39" s="28">
        <f t="shared" si="2"/>
        <v>0</v>
      </c>
      <c r="I39" s="28">
        <f t="shared" si="3"/>
        <v>0</v>
      </c>
      <c r="J39" s="49">
        <v>0</v>
      </c>
      <c r="K39" s="47">
        <v>0</v>
      </c>
      <c r="L39" s="47">
        <v>0</v>
      </c>
      <c r="M39" s="47">
        <v>0</v>
      </c>
      <c r="N39" s="47">
        <v>0</v>
      </c>
      <c r="O39" s="47">
        <v>0</v>
      </c>
      <c r="P39" s="47">
        <v>0</v>
      </c>
      <c r="Q39" s="47">
        <v>0</v>
      </c>
      <c r="R39" s="47">
        <v>0</v>
      </c>
      <c r="S39" s="48">
        <v>0</v>
      </c>
      <c r="T39" s="49">
        <v>0</v>
      </c>
      <c r="U39" s="47">
        <v>0</v>
      </c>
      <c r="V39" s="47">
        <v>0</v>
      </c>
      <c r="W39" s="47">
        <v>0</v>
      </c>
      <c r="X39" s="47">
        <v>0</v>
      </c>
      <c r="Y39" s="47">
        <v>0</v>
      </c>
      <c r="Z39" s="47">
        <v>0</v>
      </c>
      <c r="AA39" s="47">
        <v>0</v>
      </c>
      <c r="AB39" s="47">
        <v>0</v>
      </c>
      <c r="AC39" s="48">
        <v>0</v>
      </c>
      <c r="AD39" s="55">
        <v>0</v>
      </c>
      <c r="AE39" s="47">
        <v>0</v>
      </c>
      <c r="AF39" s="47">
        <v>0</v>
      </c>
      <c r="AG39" s="47">
        <v>0</v>
      </c>
      <c r="AH39" s="47">
        <v>0</v>
      </c>
      <c r="AI39" s="47">
        <v>0</v>
      </c>
      <c r="AJ39" s="47">
        <v>0</v>
      </c>
      <c r="AK39" s="47">
        <v>0</v>
      </c>
      <c r="AL39" s="47">
        <v>0</v>
      </c>
      <c r="AM39" s="47">
        <v>0</v>
      </c>
      <c r="AN39" s="28">
        <f t="shared" si="4"/>
        <v>0</v>
      </c>
      <c r="AO39" s="28">
        <f t="shared" si="5"/>
        <v>0</v>
      </c>
      <c r="AP39" s="28">
        <f t="shared" si="6"/>
        <v>0</v>
      </c>
      <c r="AQ39" s="28">
        <f t="shared" si="7"/>
        <v>0</v>
      </c>
      <c r="AR39" s="28">
        <f t="shared" si="8"/>
        <v>0</v>
      </c>
      <c r="AS39" s="28">
        <f t="shared" si="9"/>
        <v>0</v>
      </c>
      <c r="AT39" s="28">
        <f t="shared" si="10"/>
        <v>0</v>
      </c>
      <c r="AU39" s="28">
        <f t="shared" si="11"/>
        <v>0</v>
      </c>
      <c r="AV39" s="28">
        <f t="shared" si="12"/>
        <v>0</v>
      </c>
      <c r="AW39" s="28">
        <f t="shared" si="13"/>
        <v>0</v>
      </c>
      <c r="AX39" s="28">
        <f t="shared" si="14"/>
        <v>0</v>
      </c>
    </row>
    <row r="40" spans="1:50" x14ac:dyDescent="0.35">
      <c r="A40" s="25" t="s">
        <v>113</v>
      </c>
      <c r="B40" s="25" t="s">
        <v>114</v>
      </c>
      <c r="C40" s="25" t="s">
        <v>135</v>
      </c>
      <c r="D40" s="25" t="s">
        <v>136</v>
      </c>
      <c r="E40" s="80">
        <v>3</v>
      </c>
      <c r="F40" s="32">
        <f t="shared" si="0"/>
        <v>8343</v>
      </c>
      <c r="G40" s="34">
        <f t="shared" si="1"/>
        <v>4259</v>
      </c>
      <c r="H40" s="28">
        <f t="shared" si="2"/>
        <v>4084</v>
      </c>
      <c r="I40" s="28">
        <f t="shared" si="3"/>
        <v>0</v>
      </c>
      <c r="J40" s="49">
        <v>227</v>
      </c>
      <c r="K40" s="47">
        <v>37</v>
      </c>
      <c r="L40" s="47">
        <v>599</v>
      </c>
      <c r="M40" s="47">
        <v>74</v>
      </c>
      <c r="N40" s="47">
        <v>1202</v>
      </c>
      <c r="O40" s="47">
        <v>150</v>
      </c>
      <c r="P40" s="47">
        <v>1447</v>
      </c>
      <c r="Q40" s="47">
        <v>338</v>
      </c>
      <c r="R40" s="47">
        <v>147</v>
      </c>
      <c r="S40" s="48">
        <v>38</v>
      </c>
      <c r="T40" s="49">
        <v>160</v>
      </c>
      <c r="U40" s="47">
        <v>20</v>
      </c>
      <c r="V40" s="47">
        <v>435</v>
      </c>
      <c r="W40" s="47">
        <v>55</v>
      </c>
      <c r="X40" s="47">
        <v>1462</v>
      </c>
      <c r="Y40" s="47">
        <v>192</v>
      </c>
      <c r="Z40" s="47">
        <v>1262</v>
      </c>
      <c r="AA40" s="47">
        <v>312</v>
      </c>
      <c r="AB40" s="47">
        <v>150</v>
      </c>
      <c r="AC40" s="48">
        <v>36</v>
      </c>
      <c r="AD40" s="55">
        <v>0</v>
      </c>
      <c r="AE40" s="47">
        <v>0</v>
      </c>
      <c r="AF40" s="47">
        <v>0</v>
      </c>
      <c r="AG40" s="47">
        <v>0</v>
      </c>
      <c r="AH40" s="47">
        <v>0</v>
      </c>
      <c r="AI40" s="47">
        <v>0</v>
      </c>
      <c r="AJ40" s="47">
        <v>0</v>
      </c>
      <c r="AK40" s="47">
        <v>0</v>
      </c>
      <c r="AL40" s="47">
        <v>0</v>
      </c>
      <c r="AM40" s="47">
        <v>0</v>
      </c>
      <c r="AN40" s="28">
        <f t="shared" si="4"/>
        <v>387</v>
      </c>
      <c r="AO40" s="28">
        <f t="shared" si="5"/>
        <v>57</v>
      </c>
      <c r="AP40" s="28">
        <f t="shared" si="6"/>
        <v>1034</v>
      </c>
      <c r="AQ40" s="28">
        <f t="shared" si="7"/>
        <v>129</v>
      </c>
      <c r="AR40" s="28">
        <f t="shared" si="8"/>
        <v>2664</v>
      </c>
      <c r="AS40" s="28">
        <f t="shared" si="9"/>
        <v>342</v>
      </c>
      <c r="AT40" s="28">
        <f t="shared" si="10"/>
        <v>2709</v>
      </c>
      <c r="AU40" s="28">
        <f t="shared" si="11"/>
        <v>650</v>
      </c>
      <c r="AV40" s="28">
        <f t="shared" si="12"/>
        <v>297</v>
      </c>
      <c r="AW40" s="28">
        <f t="shared" si="13"/>
        <v>74</v>
      </c>
      <c r="AX40" s="28">
        <f t="shared" si="14"/>
        <v>8343</v>
      </c>
    </row>
    <row r="41" spans="1:50" x14ac:dyDescent="0.35">
      <c r="A41" s="25" t="s">
        <v>113</v>
      </c>
      <c r="B41" s="25" t="s">
        <v>114</v>
      </c>
      <c r="C41" s="25" t="s">
        <v>137</v>
      </c>
      <c r="D41" s="25" t="s">
        <v>138</v>
      </c>
      <c r="E41" s="80">
        <v>2</v>
      </c>
      <c r="F41" s="32">
        <f t="shared" ref="F41:F72" si="15">SUM(G41:I41)</f>
        <v>1629</v>
      </c>
      <c r="G41" s="34">
        <f t="shared" ref="G41:G73" si="16">SUM(J41:S41)</f>
        <v>618</v>
      </c>
      <c r="H41" s="28">
        <f t="shared" ref="H41:H73" si="17">SUM(T41:AC41)</f>
        <v>0</v>
      </c>
      <c r="I41" s="28">
        <f t="shared" ref="I41:I73" si="18">SUM(AD41:AM41)</f>
        <v>1011</v>
      </c>
      <c r="J41" s="49">
        <v>33</v>
      </c>
      <c r="K41" s="47">
        <v>5</v>
      </c>
      <c r="L41" s="47">
        <v>87</v>
      </c>
      <c r="M41" s="47">
        <v>11</v>
      </c>
      <c r="N41" s="47">
        <v>175</v>
      </c>
      <c r="O41" s="47">
        <v>22</v>
      </c>
      <c r="P41" s="47">
        <v>210</v>
      </c>
      <c r="Q41" s="47">
        <v>49</v>
      </c>
      <c r="R41" s="47">
        <v>21</v>
      </c>
      <c r="S41" s="48">
        <v>5</v>
      </c>
      <c r="T41" s="49">
        <v>0</v>
      </c>
      <c r="U41" s="47">
        <v>0</v>
      </c>
      <c r="V41" s="47">
        <v>0</v>
      </c>
      <c r="W41" s="47">
        <v>0</v>
      </c>
      <c r="X41" s="47">
        <v>0</v>
      </c>
      <c r="Y41" s="47">
        <v>0</v>
      </c>
      <c r="Z41" s="47">
        <v>0</v>
      </c>
      <c r="AA41" s="47">
        <v>0</v>
      </c>
      <c r="AB41" s="47">
        <v>0</v>
      </c>
      <c r="AC41" s="48">
        <v>0</v>
      </c>
      <c r="AD41" s="55">
        <v>32</v>
      </c>
      <c r="AE41" s="47">
        <v>5</v>
      </c>
      <c r="AF41" s="47">
        <v>189</v>
      </c>
      <c r="AG41" s="47">
        <v>23</v>
      </c>
      <c r="AH41" s="47">
        <v>75</v>
      </c>
      <c r="AI41" s="47">
        <v>69</v>
      </c>
      <c r="AJ41" s="47">
        <v>430</v>
      </c>
      <c r="AK41" s="47">
        <v>124</v>
      </c>
      <c r="AL41" s="47">
        <v>55</v>
      </c>
      <c r="AM41" s="47">
        <v>9</v>
      </c>
      <c r="AN41" s="28">
        <f t="shared" ref="AN41:AN73" si="19">SUM(J41+T41+AD41)</f>
        <v>65</v>
      </c>
      <c r="AO41" s="28">
        <f t="shared" ref="AO41:AO73" si="20">SUM(K41+U41+AE41)</f>
        <v>10</v>
      </c>
      <c r="AP41" s="28">
        <f t="shared" ref="AP41:AP73" si="21">SUM(L41+V41+AF41)</f>
        <v>276</v>
      </c>
      <c r="AQ41" s="28">
        <f t="shared" ref="AQ41:AQ73" si="22">SUM(M41+W41+AG41)</f>
        <v>34</v>
      </c>
      <c r="AR41" s="28">
        <f t="shared" ref="AR41:AR73" si="23">SUM(N41+X41+AH41)</f>
        <v>250</v>
      </c>
      <c r="AS41" s="28">
        <f t="shared" ref="AS41:AS73" si="24">SUM(O41+Y41+AI41)</f>
        <v>91</v>
      </c>
      <c r="AT41" s="28">
        <f t="shared" ref="AT41:AT73" si="25">SUM(P41+Z41+AJ41)</f>
        <v>640</v>
      </c>
      <c r="AU41" s="28">
        <f t="shared" ref="AU41:AU73" si="26">SUM(Q41+AA41+AK41)</f>
        <v>173</v>
      </c>
      <c r="AV41" s="28">
        <f t="shared" ref="AV41:AV73" si="27">SUM(R41+AB41+AL41)</f>
        <v>76</v>
      </c>
      <c r="AW41" s="28">
        <f t="shared" ref="AW41:AW73" si="28">SUM(S41+AC41+AM41)</f>
        <v>14</v>
      </c>
      <c r="AX41" s="28">
        <f t="shared" ref="AX41:AX72" si="29">SUM(AN41:AW41)</f>
        <v>1629</v>
      </c>
    </row>
    <row r="42" spans="1:50" x14ac:dyDescent="0.35">
      <c r="A42" s="25" t="s">
        <v>113</v>
      </c>
      <c r="B42" s="25" t="s">
        <v>114</v>
      </c>
      <c r="C42" s="25" t="s">
        <v>139</v>
      </c>
      <c r="D42" s="25" t="s">
        <v>140</v>
      </c>
      <c r="E42" s="80">
        <v>4</v>
      </c>
      <c r="F42" s="32">
        <f t="shared" si="15"/>
        <v>9224</v>
      </c>
      <c r="G42" s="34">
        <f t="shared" si="16"/>
        <v>8505</v>
      </c>
      <c r="H42" s="28">
        <f t="shared" si="17"/>
        <v>61</v>
      </c>
      <c r="I42" s="28">
        <f t="shared" si="18"/>
        <v>658</v>
      </c>
      <c r="J42" s="49">
        <v>453</v>
      </c>
      <c r="K42" s="47">
        <v>74</v>
      </c>
      <c r="L42" s="47">
        <v>1196</v>
      </c>
      <c r="M42" s="47">
        <v>149</v>
      </c>
      <c r="N42" s="47">
        <v>2401</v>
      </c>
      <c r="O42" s="47">
        <v>299</v>
      </c>
      <c r="P42" s="47">
        <v>2890</v>
      </c>
      <c r="Q42" s="47">
        <v>675</v>
      </c>
      <c r="R42" s="47">
        <v>293</v>
      </c>
      <c r="S42" s="48">
        <v>75</v>
      </c>
      <c r="T42" s="49">
        <v>2</v>
      </c>
      <c r="U42" s="47">
        <v>0</v>
      </c>
      <c r="V42" s="47">
        <v>6</v>
      </c>
      <c r="W42" s="47">
        <v>1</v>
      </c>
      <c r="X42" s="47">
        <v>22</v>
      </c>
      <c r="Y42" s="47">
        <v>3</v>
      </c>
      <c r="Z42" s="47">
        <v>19</v>
      </c>
      <c r="AA42" s="47">
        <v>5</v>
      </c>
      <c r="AB42" s="47">
        <v>2</v>
      </c>
      <c r="AC42" s="48">
        <v>1</v>
      </c>
      <c r="AD42" s="55">
        <v>21</v>
      </c>
      <c r="AE42" s="47">
        <v>3</v>
      </c>
      <c r="AF42" s="47">
        <v>123</v>
      </c>
      <c r="AG42" s="47">
        <v>15</v>
      </c>
      <c r="AH42" s="47">
        <v>49</v>
      </c>
      <c r="AI42" s="47">
        <v>45</v>
      </c>
      <c r="AJ42" s="47">
        <v>279</v>
      </c>
      <c r="AK42" s="47">
        <v>81</v>
      </c>
      <c r="AL42" s="47">
        <v>36</v>
      </c>
      <c r="AM42" s="47">
        <v>6</v>
      </c>
      <c r="AN42" s="28">
        <f t="shared" si="19"/>
        <v>476</v>
      </c>
      <c r="AO42" s="28">
        <f t="shared" si="20"/>
        <v>77</v>
      </c>
      <c r="AP42" s="28">
        <f t="shared" si="21"/>
        <v>1325</v>
      </c>
      <c r="AQ42" s="28">
        <f t="shared" si="22"/>
        <v>165</v>
      </c>
      <c r="AR42" s="28">
        <f t="shared" si="23"/>
        <v>2472</v>
      </c>
      <c r="AS42" s="28">
        <f t="shared" si="24"/>
        <v>347</v>
      </c>
      <c r="AT42" s="28">
        <f t="shared" si="25"/>
        <v>3188</v>
      </c>
      <c r="AU42" s="28">
        <f t="shared" si="26"/>
        <v>761</v>
      </c>
      <c r="AV42" s="28">
        <f t="shared" si="27"/>
        <v>331</v>
      </c>
      <c r="AW42" s="28">
        <f t="shared" si="28"/>
        <v>82</v>
      </c>
      <c r="AX42" s="28">
        <f t="shared" si="29"/>
        <v>9224</v>
      </c>
    </row>
    <row r="43" spans="1:50" x14ac:dyDescent="0.35">
      <c r="A43" s="25" t="s">
        <v>113</v>
      </c>
      <c r="B43" s="25" t="s">
        <v>114</v>
      </c>
      <c r="C43" s="25" t="s">
        <v>141</v>
      </c>
      <c r="D43" s="25" t="s">
        <v>142</v>
      </c>
      <c r="E43" s="80">
        <v>4</v>
      </c>
      <c r="F43" s="32">
        <f t="shared" si="15"/>
        <v>1254</v>
      </c>
      <c r="G43" s="34">
        <f t="shared" si="16"/>
        <v>645</v>
      </c>
      <c r="H43" s="28">
        <f t="shared" si="17"/>
        <v>419</v>
      </c>
      <c r="I43" s="28">
        <f t="shared" si="18"/>
        <v>190</v>
      </c>
      <c r="J43" s="49">
        <v>34</v>
      </c>
      <c r="K43" s="47">
        <v>6</v>
      </c>
      <c r="L43" s="47">
        <v>91</v>
      </c>
      <c r="M43" s="47">
        <v>11</v>
      </c>
      <c r="N43" s="47">
        <v>182</v>
      </c>
      <c r="O43" s="47">
        <v>23</v>
      </c>
      <c r="P43" s="47">
        <v>219</v>
      </c>
      <c r="Q43" s="47">
        <v>51</v>
      </c>
      <c r="R43" s="47">
        <v>22</v>
      </c>
      <c r="S43" s="48">
        <v>6</v>
      </c>
      <c r="T43" s="49">
        <v>16</v>
      </c>
      <c r="U43" s="47">
        <v>2</v>
      </c>
      <c r="V43" s="47">
        <v>45</v>
      </c>
      <c r="W43" s="47">
        <v>6</v>
      </c>
      <c r="X43" s="47">
        <v>150</v>
      </c>
      <c r="Y43" s="47">
        <v>20</v>
      </c>
      <c r="Z43" s="47">
        <v>129</v>
      </c>
      <c r="AA43" s="47">
        <v>32</v>
      </c>
      <c r="AB43" s="47">
        <v>15</v>
      </c>
      <c r="AC43" s="48">
        <v>4</v>
      </c>
      <c r="AD43" s="55">
        <v>6</v>
      </c>
      <c r="AE43" s="47">
        <v>1</v>
      </c>
      <c r="AF43" s="47">
        <v>36</v>
      </c>
      <c r="AG43" s="47">
        <v>4</v>
      </c>
      <c r="AH43" s="47">
        <v>14</v>
      </c>
      <c r="AI43" s="47">
        <v>13</v>
      </c>
      <c r="AJ43" s="47">
        <v>81</v>
      </c>
      <c r="AK43" s="47">
        <v>23</v>
      </c>
      <c r="AL43" s="47">
        <v>10</v>
      </c>
      <c r="AM43" s="47">
        <v>2</v>
      </c>
      <c r="AN43" s="28">
        <f t="shared" si="19"/>
        <v>56</v>
      </c>
      <c r="AO43" s="28">
        <f t="shared" si="20"/>
        <v>9</v>
      </c>
      <c r="AP43" s="28">
        <f t="shared" si="21"/>
        <v>172</v>
      </c>
      <c r="AQ43" s="28">
        <f t="shared" si="22"/>
        <v>21</v>
      </c>
      <c r="AR43" s="28">
        <f t="shared" si="23"/>
        <v>346</v>
      </c>
      <c r="AS43" s="28">
        <f t="shared" si="24"/>
        <v>56</v>
      </c>
      <c r="AT43" s="28">
        <f t="shared" si="25"/>
        <v>429</v>
      </c>
      <c r="AU43" s="28">
        <f t="shared" si="26"/>
        <v>106</v>
      </c>
      <c r="AV43" s="28">
        <f t="shared" si="27"/>
        <v>47</v>
      </c>
      <c r="AW43" s="28">
        <f t="shared" si="28"/>
        <v>12</v>
      </c>
      <c r="AX43" s="28">
        <f t="shared" si="29"/>
        <v>1254</v>
      </c>
    </row>
    <row r="44" spans="1:50" x14ac:dyDescent="0.35">
      <c r="A44" s="25" t="s">
        <v>113</v>
      </c>
      <c r="B44" s="25" t="s">
        <v>114</v>
      </c>
      <c r="C44" s="25" t="s">
        <v>143</v>
      </c>
      <c r="D44" s="25" t="s">
        <v>144</v>
      </c>
      <c r="E44" s="80">
        <v>3</v>
      </c>
      <c r="F44" s="32">
        <f t="shared" si="15"/>
        <v>0</v>
      </c>
      <c r="G44" s="34">
        <f t="shared" si="16"/>
        <v>0</v>
      </c>
      <c r="H44" s="28">
        <f t="shared" si="17"/>
        <v>0</v>
      </c>
      <c r="I44" s="28">
        <f t="shared" si="18"/>
        <v>0</v>
      </c>
      <c r="J44" s="49">
        <v>0</v>
      </c>
      <c r="K44" s="47">
        <v>0</v>
      </c>
      <c r="L44" s="47">
        <v>0</v>
      </c>
      <c r="M44" s="47">
        <v>0</v>
      </c>
      <c r="N44" s="47">
        <v>0</v>
      </c>
      <c r="O44" s="47">
        <v>0</v>
      </c>
      <c r="P44" s="47">
        <v>0</v>
      </c>
      <c r="Q44" s="47">
        <v>0</v>
      </c>
      <c r="R44" s="47">
        <v>0</v>
      </c>
      <c r="S44" s="48">
        <v>0</v>
      </c>
      <c r="T44" s="49">
        <v>0</v>
      </c>
      <c r="U44" s="47">
        <v>0</v>
      </c>
      <c r="V44" s="47">
        <v>0</v>
      </c>
      <c r="W44" s="47">
        <v>0</v>
      </c>
      <c r="X44" s="47">
        <v>0</v>
      </c>
      <c r="Y44" s="47">
        <v>0</v>
      </c>
      <c r="Z44" s="47">
        <v>0</v>
      </c>
      <c r="AA44" s="47">
        <v>0</v>
      </c>
      <c r="AB44" s="47">
        <v>0</v>
      </c>
      <c r="AC44" s="48">
        <v>0</v>
      </c>
      <c r="AD44" s="55">
        <v>0</v>
      </c>
      <c r="AE44" s="47">
        <v>0</v>
      </c>
      <c r="AF44" s="47">
        <v>0</v>
      </c>
      <c r="AG44" s="47">
        <v>0</v>
      </c>
      <c r="AH44" s="47">
        <v>0</v>
      </c>
      <c r="AI44" s="47">
        <v>0</v>
      </c>
      <c r="AJ44" s="47">
        <v>0</v>
      </c>
      <c r="AK44" s="47">
        <v>0</v>
      </c>
      <c r="AL44" s="47">
        <v>0</v>
      </c>
      <c r="AM44" s="47">
        <v>0</v>
      </c>
      <c r="AN44" s="28">
        <f t="shared" si="19"/>
        <v>0</v>
      </c>
      <c r="AO44" s="28">
        <f t="shared" si="20"/>
        <v>0</v>
      </c>
      <c r="AP44" s="28">
        <f t="shared" si="21"/>
        <v>0</v>
      </c>
      <c r="AQ44" s="28">
        <f t="shared" si="22"/>
        <v>0</v>
      </c>
      <c r="AR44" s="28">
        <f t="shared" si="23"/>
        <v>0</v>
      </c>
      <c r="AS44" s="28">
        <f t="shared" si="24"/>
        <v>0</v>
      </c>
      <c r="AT44" s="28">
        <f t="shared" si="25"/>
        <v>0</v>
      </c>
      <c r="AU44" s="28">
        <f t="shared" si="26"/>
        <v>0</v>
      </c>
      <c r="AV44" s="28">
        <f t="shared" si="27"/>
        <v>0</v>
      </c>
      <c r="AW44" s="28">
        <f t="shared" si="28"/>
        <v>0</v>
      </c>
      <c r="AX44" s="28">
        <f t="shared" si="29"/>
        <v>0</v>
      </c>
    </row>
    <row r="45" spans="1:50" x14ac:dyDescent="0.35">
      <c r="A45" s="25" t="s">
        <v>113</v>
      </c>
      <c r="B45" s="25" t="s">
        <v>114</v>
      </c>
      <c r="C45" s="25" t="s">
        <v>145</v>
      </c>
      <c r="D45" s="25" t="s">
        <v>146</v>
      </c>
      <c r="E45" s="80">
        <v>3</v>
      </c>
      <c r="F45" s="32">
        <f t="shared" si="15"/>
        <v>4892</v>
      </c>
      <c r="G45" s="34">
        <f t="shared" si="16"/>
        <v>3989</v>
      </c>
      <c r="H45" s="28">
        <f t="shared" si="17"/>
        <v>663</v>
      </c>
      <c r="I45" s="28">
        <f t="shared" si="18"/>
        <v>240</v>
      </c>
      <c r="J45" s="49">
        <v>212</v>
      </c>
      <c r="K45" s="47">
        <v>35</v>
      </c>
      <c r="L45" s="47">
        <v>561</v>
      </c>
      <c r="M45" s="47">
        <v>70</v>
      </c>
      <c r="N45" s="47">
        <v>1126</v>
      </c>
      <c r="O45" s="47">
        <v>140</v>
      </c>
      <c r="P45" s="47">
        <v>1356</v>
      </c>
      <c r="Q45" s="47">
        <v>317</v>
      </c>
      <c r="R45" s="47">
        <v>137</v>
      </c>
      <c r="S45" s="48">
        <v>35</v>
      </c>
      <c r="T45" s="49">
        <v>26</v>
      </c>
      <c r="U45" s="47">
        <v>3</v>
      </c>
      <c r="V45" s="47">
        <v>71</v>
      </c>
      <c r="W45" s="47">
        <v>9</v>
      </c>
      <c r="X45" s="47">
        <v>237</v>
      </c>
      <c r="Y45" s="47">
        <v>31</v>
      </c>
      <c r="Z45" s="47">
        <v>205</v>
      </c>
      <c r="AA45" s="47">
        <v>51</v>
      </c>
      <c r="AB45" s="47">
        <v>24</v>
      </c>
      <c r="AC45" s="48">
        <v>6</v>
      </c>
      <c r="AD45" s="55">
        <v>8</v>
      </c>
      <c r="AE45" s="47">
        <v>1</v>
      </c>
      <c r="AF45" s="47">
        <v>45</v>
      </c>
      <c r="AG45" s="47">
        <v>6</v>
      </c>
      <c r="AH45" s="47">
        <v>18</v>
      </c>
      <c r="AI45" s="47">
        <v>16</v>
      </c>
      <c r="AJ45" s="47">
        <v>102</v>
      </c>
      <c r="AK45" s="47">
        <v>29</v>
      </c>
      <c r="AL45" s="47">
        <v>13</v>
      </c>
      <c r="AM45" s="47">
        <v>2</v>
      </c>
      <c r="AN45" s="28">
        <f t="shared" si="19"/>
        <v>246</v>
      </c>
      <c r="AO45" s="28">
        <f t="shared" si="20"/>
        <v>39</v>
      </c>
      <c r="AP45" s="28">
        <f t="shared" si="21"/>
        <v>677</v>
      </c>
      <c r="AQ45" s="28">
        <f t="shared" si="22"/>
        <v>85</v>
      </c>
      <c r="AR45" s="28">
        <f t="shared" si="23"/>
        <v>1381</v>
      </c>
      <c r="AS45" s="28">
        <f t="shared" si="24"/>
        <v>187</v>
      </c>
      <c r="AT45" s="28">
        <f t="shared" si="25"/>
        <v>1663</v>
      </c>
      <c r="AU45" s="28">
        <f t="shared" si="26"/>
        <v>397</v>
      </c>
      <c r="AV45" s="28">
        <f t="shared" si="27"/>
        <v>174</v>
      </c>
      <c r="AW45" s="28">
        <f t="shared" si="28"/>
        <v>43</v>
      </c>
      <c r="AX45" s="28">
        <f t="shared" si="29"/>
        <v>4892</v>
      </c>
    </row>
    <row r="46" spans="1:50" x14ac:dyDescent="0.35">
      <c r="A46" s="25" t="s">
        <v>113</v>
      </c>
      <c r="B46" s="25" t="s">
        <v>114</v>
      </c>
      <c r="C46" s="25" t="s">
        <v>147</v>
      </c>
      <c r="D46" s="25" t="s">
        <v>148</v>
      </c>
      <c r="E46" s="80">
        <v>0</v>
      </c>
      <c r="F46" s="32">
        <f t="shared" si="15"/>
        <v>0</v>
      </c>
      <c r="G46" s="34">
        <f t="shared" si="16"/>
        <v>0</v>
      </c>
      <c r="H46" s="28">
        <f t="shared" si="17"/>
        <v>0</v>
      </c>
      <c r="I46" s="28">
        <f t="shared" si="18"/>
        <v>0</v>
      </c>
      <c r="J46" s="49">
        <v>0</v>
      </c>
      <c r="K46" s="47">
        <v>0</v>
      </c>
      <c r="L46" s="47">
        <v>0</v>
      </c>
      <c r="M46" s="47">
        <v>0</v>
      </c>
      <c r="N46" s="47">
        <v>0</v>
      </c>
      <c r="O46" s="47">
        <v>0</v>
      </c>
      <c r="P46" s="47">
        <v>0</v>
      </c>
      <c r="Q46" s="47">
        <v>0</v>
      </c>
      <c r="R46" s="47">
        <v>0</v>
      </c>
      <c r="S46" s="48">
        <v>0</v>
      </c>
      <c r="T46" s="49">
        <v>0</v>
      </c>
      <c r="U46" s="47">
        <v>0</v>
      </c>
      <c r="V46" s="47">
        <v>0</v>
      </c>
      <c r="W46" s="47">
        <v>0</v>
      </c>
      <c r="X46" s="47">
        <v>0</v>
      </c>
      <c r="Y46" s="47">
        <v>0</v>
      </c>
      <c r="Z46" s="47">
        <v>0</v>
      </c>
      <c r="AA46" s="47">
        <v>0</v>
      </c>
      <c r="AB46" s="47">
        <v>0</v>
      </c>
      <c r="AC46" s="48">
        <v>0</v>
      </c>
      <c r="AD46" s="55">
        <v>0</v>
      </c>
      <c r="AE46" s="47">
        <v>0</v>
      </c>
      <c r="AF46" s="47">
        <v>0</v>
      </c>
      <c r="AG46" s="47">
        <v>0</v>
      </c>
      <c r="AH46" s="47">
        <v>0</v>
      </c>
      <c r="AI46" s="47">
        <v>0</v>
      </c>
      <c r="AJ46" s="47">
        <v>0</v>
      </c>
      <c r="AK46" s="47">
        <v>0</v>
      </c>
      <c r="AL46" s="47">
        <v>0</v>
      </c>
      <c r="AM46" s="47">
        <v>0</v>
      </c>
      <c r="AN46" s="28">
        <f t="shared" si="19"/>
        <v>0</v>
      </c>
      <c r="AO46" s="28">
        <f t="shared" si="20"/>
        <v>0</v>
      </c>
      <c r="AP46" s="28">
        <f t="shared" si="21"/>
        <v>0</v>
      </c>
      <c r="AQ46" s="28">
        <f t="shared" si="22"/>
        <v>0</v>
      </c>
      <c r="AR46" s="28">
        <f t="shared" si="23"/>
        <v>0</v>
      </c>
      <c r="AS46" s="28">
        <f t="shared" si="24"/>
        <v>0</v>
      </c>
      <c r="AT46" s="28">
        <f t="shared" si="25"/>
        <v>0</v>
      </c>
      <c r="AU46" s="28">
        <f t="shared" si="26"/>
        <v>0</v>
      </c>
      <c r="AV46" s="28">
        <f t="shared" si="27"/>
        <v>0</v>
      </c>
      <c r="AW46" s="28">
        <f t="shared" si="28"/>
        <v>0</v>
      </c>
      <c r="AX46" s="28">
        <f t="shared" si="29"/>
        <v>0</v>
      </c>
    </row>
    <row r="47" spans="1:50" x14ac:dyDescent="0.35">
      <c r="A47" s="25" t="s">
        <v>113</v>
      </c>
      <c r="B47" s="25" t="s">
        <v>114</v>
      </c>
      <c r="C47" s="25" t="s">
        <v>149</v>
      </c>
      <c r="D47" s="25" t="s">
        <v>150</v>
      </c>
      <c r="E47" s="80">
        <v>2</v>
      </c>
      <c r="F47" s="32">
        <f t="shared" si="15"/>
        <v>754</v>
      </c>
      <c r="G47" s="34">
        <f t="shared" si="16"/>
        <v>135</v>
      </c>
      <c r="H47" s="28">
        <f t="shared" si="17"/>
        <v>0</v>
      </c>
      <c r="I47" s="28">
        <f t="shared" si="18"/>
        <v>619</v>
      </c>
      <c r="J47" s="49">
        <v>7</v>
      </c>
      <c r="K47" s="47">
        <v>1</v>
      </c>
      <c r="L47" s="47">
        <v>19</v>
      </c>
      <c r="M47" s="47">
        <v>2</v>
      </c>
      <c r="N47" s="47">
        <v>38</v>
      </c>
      <c r="O47" s="47">
        <v>5</v>
      </c>
      <c r="P47" s="47">
        <v>46</v>
      </c>
      <c r="Q47" s="47">
        <v>11</v>
      </c>
      <c r="R47" s="47">
        <v>5</v>
      </c>
      <c r="S47" s="48">
        <v>1</v>
      </c>
      <c r="T47" s="49">
        <v>0</v>
      </c>
      <c r="U47" s="47">
        <v>0</v>
      </c>
      <c r="V47" s="47">
        <v>0</v>
      </c>
      <c r="W47" s="47">
        <v>0</v>
      </c>
      <c r="X47" s="47">
        <v>0</v>
      </c>
      <c r="Y47" s="47">
        <v>0</v>
      </c>
      <c r="Z47" s="47">
        <v>0</v>
      </c>
      <c r="AA47" s="47">
        <v>0</v>
      </c>
      <c r="AB47" s="47">
        <v>0</v>
      </c>
      <c r="AC47" s="48">
        <v>0</v>
      </c>
      <c r="AD47" s="55">
        <v>20</v>
      </c>
      <c r="AE47" s="47">
        <v>3</v>
      </c>
      <c r="AF47" s="47">
        <v>116</v>
      </c>
      <c r="AG47" s="47">
        <v>14</v>
      </c>
      <c r="AH47" s="47">
        <v>46</v>
      </c>
      <c r="AI47" s="47">
        <v>42</v>
      </c>
      <c r="AJ47" s="47">
        <v>262</v>
      </c>
      <c r="AK47" s="47">
        <v>76</v>
      </c>
      <c r="AL47" s="47">
        <v>34</v>
      </c>
      <c r="AM47" s="47">
        <v>6</v>
      </c>
      <c r="AN47" s="28">
        <f t="shared" si="19"/>
        <v>27</v>
      </c>
      <c r="AO47" s="28">
        <f t="shared" si="20"/>
        <v>4</v>
      </c>
      <c r="AP47" s="28">
        <f t="shared" si="21"/>
        <v>135</v>
      </c>
      <c r="AQ47" s="28">
        <f t="shared" si="22"/>
        <v>16</v>
      </c>
      <c r="AR47" s="28">
        <f t="shared" si="23"/>
        <v>84</v>
      </c>
      <c r="AS47" s="28">
        <f t="shared" si="24"/>
        <v>47</v>
      </c>
      <c r="AT47" s="28">
        <f t="shared" si="25"/>
        <v>308</v>
      </c>
      <c r="AU47" s="28">
        <f t="shared" si="26"/>
        <v>87</v>
      </c>
      <c r="AV47" s="28">
        <f t="shared" si="27"/>
        <v>39</v>
      </c>
      <c r="AW47" s="28">
        <f t="shared" si="28"/>
        <v>7</v>
      </c>
      <c r="AX47" s="28">
        <f t="shared" si="29"/>
        <v>754</v>
      </c>
    </row>
    <row r="48" spans="1:50" x14ac:dyDescent="0.35">
      <c r="A48" s="25" t="s">
        <v>113</v>
      </c>
      <c r="B48" s="25" t="s">
        <v>114</v>
      </c>
      <c r="C48" s="25" t="s">
        <v>151</v>
      </c>
      <c r="D48" s="25" t="s">
        <v>152</v>
      </c>
      <c r="E48" s="80">
        <v>3</v>
      </c>
      <c r="F48" s="32">
        <f t="shared" si="15"/>
        <v>1405</v>
      </c>
      <c r="G48" s="34">
        <f t="shared" si="16"/>
        <v>642</v>
      </c>
      <c r="H48" s="28">
        <f t="shared" si="17"/>
        <v>763</v>
      </c>
      <c r="I48" s="28">
        <f t="shared" si="18"/>
        <v>0</v>
      </c>
      <c r="J48" s="49">
        <v>34</v>
      </c>
      <c r="K48" s="47">
        <v>6</v>
      </c>
      <c r="L48" s="47">
        <v>90</v>
      </c>
      <c r="M48" s="47">
        <v>11</v>
      </c>
      <c r="N48" s="47">
        <v>181</v>
      </c>
      <c r="O48" s="47">
        <v>23</v>
      </c>
      <c r="P48" s="47">
        <v>218</v>
      </c>
      <c r="Q48" s="47">
        <v>51</v>
      </c>
      <c r="R48" s="47">
        <v>22</v>
      </c>
      <c r="S48" s="48">
        <v>6</v>
      </c>
      <c r="T48" s="49">
        <v>30</v>
      </c>
      <c r="U48" s="47">
        <v>4</v>
      </c>
      <c r="V48" s="47">
        <v>81</v>
      </c>
      <c r="W48" s="47">
        <v>10</v>
      </c>
      <c r="X48" s="47">
        <v>273</v>
      </c>
      <c r="Y48" s="47">
        <v>36</v>
      </c>
      <c r="Z48" s="47">
        <v>236</v>
      </c>
      <c r="AA48" s="47">
        <v>58</v>
      </c>
      <c r="AB48" s="47">
        <v>28</v>
      </c>
      <c r="AC48" s="48">
        <v>7</v>
      </c>
      <c r="AD48" s="55">
        <v>0</v>
      </c>
      <c r="AE48" s="47">
        <v>0</v>
      </c>
      <c r="AF48" s="47">
        <v>0</v>
      </c>
      <c r="AG48" s="47">
        <v>0</v>
      </c>
      <c r="AH48" s="47">
        <v>0</v>
      </c>
      <c r="AI48" s="47">
        <v>0</v>
      </c>
      <c r="AJ48" s="47">
        <v>0</v>
      </c>
      <c r="AK48" s="47">
        <v>0</v>
      </c>
      <c r="AL48" s="47">
        <v>0</v>
      </c>
      <c r="AM48" s="47">
        <v>0</v>
      </c>
      <c r="AN48" s="28">
        <f t="shared" si="19"/>
        <v>64</v>
      </c>
      <c r="AO48" s="28">
        <f t="shared" si="20"/>
        <v>10</v>
      </c>
      <c r="AP48" s="28">
        <f t="shared" si="21"/>
        <v>171</v>
      </c>
      <c r="AQ48" s="28">
        <f t="shared" si="22"/>
        <v>21</v>
      </c>
      <c r="AR48" s="28">
        <f t="shared" si="23"/>
        <v>454</v>
      </c>
      <c r="AS48" s="28">
        <f t="shared" si="24"/>
        <v>59</v>
      </c>
      <c r="AT48" s="28">
        <f t="shared" si="25"/>
        <v>454</v>
      </c>
      <c r="AU48" s="28">
        <f t="shared" si="26"/>
        <v>109</v>
      </c>
      <c r="AV48" s="28">
        <f t="shared" si="27"/>
        <v>50</v>
      </c>
      <c r="AW48" s="28">
        <f t="shared" si="28"/>
        <v>13</v>
      </c>
      <c r="AX48" s="28">
        <f t="shared" si="29"/>
        <v>1405</v>
      </c>
    </row>
    <row r="49" spans="1:50" x14ac:dyDescent="0.35">
      <c r="A49" s="25" t="s">
        <v>113</v>
      </c>
      <c r="B49" s="25" t="s">
        <v>114</v>
      </c>
      <c r="C49" s="25" t="s">
        <v>153</v>
      </c>
      <c r="D49" s="25" t="s">
        <v>154</v>
      </c>
      <c r="E49" s="80">
        <v>3</v>
      </c>
      <c r="F49" s="32">
        <f t="shared" si="15"/>
        <v>1977</v>
      </c>
      <c r="G49" s="34">
        <f t="shared" si="16"/>
        <v>1219</v>
      </c>
      <c r="H49" s="28">
        <f t="shared" si="17"/>
        <v>121</v>
      </c>
      <c r="I49" s="28">
        <f t="shared" si="18"/>
        <v>637</v>
      </c>
      <c r="J49" s="49">
        <v>65</v>
      </c>
      <c r="K49" s="47">
        <v>11</v>
      </c>
      <c r="L49" s="47">
        <v>171</v>
      </c>
      <c r="M49" s="47">
        <v>21</v>
      </c>
      <c r="N49" s="47">
        <v>344</v>
      </c>
      <c r="O49" s="47">
        <v>43</v>
      </c>
      <c r="P49" s="47">
        <v>414</v>
      </c>
      <c r="Q49" s="47">
        <v>97</v>
      </c>
      <c r="R49" s="47">
        <v>42</v>
      </c>
      <c r="S49" s="48">
        <v>11</v>
      </c>
      <c r="T49" s="49">
        <v>5</v>
      </c>
      <c r="U49" s="47">
        <v>1</v>
      </c>
      <c r="V49" s="47">
        <v>13</v>
      </c>
      <c r="W49" s="47">
        <v>2</v>
      </c>
      <c r="X49" s="47">
        <v>43</v>
      </c>
      <c r="Y49" s="47">
        <v>6</v>
      </c>
      <c r="Z49" s="47">
        <v>37</v>
      </c>
      <c r="AA49" s="47">
        <v>9</v>
      </c>
      <c r="AB49" s="47">
        <v>4</v>
      </c>
      <c r="AC49" s="48">
        <v>1</v>
      </c>
      <c r="AD49" s="55">
        <v>20</v>
      </c>
      <c r="AE49" s="47">
        <v>3</v>
      </c>
      <c r="AF49" s="47">
        <v>119</v>
      </c>
      <c r="AG49" s="47">
        <v>15</v>
      </c>
      <c r="AH49" s="47">
        <v>47</v>
      </c>
      <c r="AI49" s="47">
        <v>43</v>
      </c>
      <c r="AJ49" s="47">
        <v>271</v>
      </c>
      <c r="AK49" s="47">
        <v>78</v>
      </c>
      <c r="AL49" s="47">
        <v>35</v>
      </c>
      <c r="AM49" s="47">
        <v>6</v>
      </c>
      <c r="AN49" s="28">
        <f t="shared" si="19"/>
        <v>90</v>
      </c>
      <c r="AO49" s="28">
        <f t="shared" si="20"/>
        <v>15</v>
      </c>
      <c r="AP49" s="28">
        <f t="shared" si="21"/>
        <v>303</v>
      </c>
      <c r="AQ49" s="28">
        <f t="shared" si="22"/>
        <v>38</v>
      </c>
      <c r="AR49" s="28">
        <f t="shared" si="23"/>
        <v>434</v>
      </c>
      <c r="AS49" s="28">
        <f t="shared" si="24"/>
        <v>92</v>
      </c>
      <c r="AT49" s="28">
        <f t="shared" si="25"/>
        <v>722</v>
      </c>
      <c r="AU49" s="28">
        <f t="shared" si="26"/>
        <v>184</v>
      </c>
      <c r="AV49" s="28">
        <f t="shared" si="27"/>
        <v>81</v>
      </c>
      <c r="AW49" s="28">
        <f t="shared" si="28"/>
        <v>18</v>
      </c>
      <c r="AX49" s="28">
        <f t="shared" si="29"/>
        <v>1977</v>
      </c>
    </row>
    <row r="50" spans="1:50" x14ac:dyDescent="0.35">
      <c r="A50" s="25" t="s">
        <v>113</v>
      </c>
      <c r="B50" s="25" t="s">
        <v>114</v>
      </c>
      <c r="C50" s="25" t="s">
        <v>155</v>
      </c>
      <c r="D50" s="25" t="s">
        <v>156</v>
      </c>
      <c r="E50" s="80">
        <v>4</v>
      </c>
      <c r="F50" s="32">
        <f t="shared" si="15"/>
        <v>10207</v>
      </c>
      <c r="G50" s="34">
        <f t="shared" si="16"/>
        <v>8589</v>
      </c>
      <c r="H50" s="28">
        <f t="shared" si="17"/>
        <v>0</v>
      </c>
      <c r="I50" s="28">
        <f t="shared" si="18"/>
        <v>1618</v>
      </c>
      <c r="J50" s="49">
        <v>457</v>
      </c>
      <c r="K50" s="47">
        <v>75</v>
      </c>
      <c r="L50" s="47">
        <v>1208</v>
      </c>
      <c r="M50" s="47">
        <v>150</v>
      </c>
      <c r="N50" s="47">
        <v>2424</v>
      </c>
      <c r="O50" s="47">
        <v>302</v>
      </c>
      <c r="P50" s="47">
        <v>2919</v>
      </c>
      <c r="Q50" s="47">
        <v>682</v>
      </c>
      <c r="R50" s="47">
        <v>296</v>
      </c>
      <c r="S50" s="48">
        <v>76</v>
      </c>
      <c r="T50" s="49">
        <v>0</v>
      </c>
      <c r="U50" s="47">
        <v>0</v>
      </c>
      <c r="V50" s="47">
        <v>0</v>
      </c>
      <c r="W50" s="47">
        <v>0</v>
      </c>
      <c r="X50" s="47">
        <v>0</v>
      </c>
      <c r="Y50" s="47">
        <v>0</v>
      </c>
      <c r="Z50" s="47">
        <v>0</v>
      </c>
      <c r="AA50" s="47">
        <v>0</v>
      </c>
      <c r="AB50" s="47">
        <v>0</v>
      </c>
      <c r="AC50" s="48">
        <v>0</v>
      </c>
      <c r="AD50" s="55">
        <v>52</v>
      </c>
      <c r="AE50" s="47">
        <v>7</v>
      </c>
      <c r="AF50" s="47">
        <v>303</v>
      </c>
      <c r="AG50" s="47">
        <v>37</v>
      </c>
      <c r="AH50" s="47">
        <v>120</v>
      </c>
      <c r="AI50" s="47">
        <v>110</v>
      </c>
      <c r="AJ50" s="47">
        <v>687</v>
      </c>
      <c r="AK50" s="47">
        <v>198</v>
      </c>
      <c r="AL50" s="47">
        <v>89</v>
      </c>
      <c r="AM50" s="47">
        <v>15</v>
      </c>
      <c r="AN50" s="28">
        <f t="shared" si="19"/>
        <v>509</v>
      </c>
      <c r="AO50" s="28">
        <f t="shared" si="20"/>
        <v>82</v>
      </c>
      <c r="AP50" s="28">
        <f t="shared" si="21"/>
        <v>1511</v>
      </c>
      <c r="AQ50" s="28">
        <f t="shared" si="22"/>
        <v>187</v>
      </c>
      <c r="AR50" s="28">
        <f t="shared" si="23"/>
        <v>2544</v>
      </c>
      <c r="AS50" s="28">
        <f t="shared" si="24"/>
        <v>412</v>
      </c>
      <c r="AT50" s="28">
        <f t="shared" si="25"/>
        <v>3606</v>
      </c>
      <c r="AU50" s="28">
        <f t="shared" si="26"/>
        <v>880</v>
      </c>
      <c r="AV50" s="28">
        <f t="shared" si="27"/>
        <v>385</v>
      </c>
      <c r="AW50" s="28">
        <f t="shared" si="28"/>
        <v>91</v>
      </c>
      <c r="AX50" s="28">
        <f t="shared" si="29"/>
        <v>10207</v>
      </c>
    </row>
    <row r="51" spans="1:50" x14ac:dyDescent="0.35">
      <c r="A51" s="25" t="s">
        <v>113</v>
      </c>
      <c r="B51" s="25" t="s">
        <v>114</v>
      </c>
      <c r="C51" s="25" t="s">
        <v>157</v>
      </c>
      <c r="D51" s="25" t="s">
        <v>158</v>
      </c>
      <c r="E51" s="80">
        <v>0</v>
      </c>
      <c r="F51" s="32">
        <f t="shared" si="15"/>
        <v>0</v>
      </c>
      <c r="G51" s="34">
        <f t="shared" si="16"/>
        <v>0</v>
      </c>
      <c r="H51" s="28">
        <f t="shared" si="17"/>
        <v>0</v>
      </c>
      <c r="I51" s="28">
        <f t="shared" si="18"/>
        <v>0</v>
      </c>
      <c r="J51" s="49">
        <v>0</v>
      </c>
      <c r="K51" s="47">
        <v>0</v>
      </c>
      <c r="L51" s="47">
        <v>0</v>
      </c>
      <c r="M51" s="47">
        <v>0</v>
      </c>
      <c r="N51" s="47">
        <v>0</v>
      </c>
      <c r="O51" s="47">
        <v>0</v>
      </c>
      <c r="P51" s="47">
        <v>0</v>
      </c>
      <c r="Q51" s="47">
        <v>0</v>
      </c>
      <c r="R51" s="47">
        <v>0</v>
      </c>
      <c r="S51" s="48">
        <v>0</v>
      </c>
      <c r="T51" s="49">
        <v>0</v>
      </c>
      <c r="U51" s="47">
        <v>0</v>
      </c>
      <c r="V51" s="47">
        <v>0</v>
      </c>
      <c r="W51" s="47">
        <v>0</v>
      </c>
      <c r="X51" s="47">
        <v>0</v>
      </c>
      <c r="Y51" s="47">
        <v>0</v>
      </c>
      <c r="Z51" s="47">
        <v>0</v>
      </c>
      <c r="AA51" s="47">
        <v>0</v>
      </c>
      <c r="AB51" s="47">
        <v>0</v>
      </c>
      <c r="AC51" s="48">
        <v>0</v>
      </c>
      <c r="AD51" s="55">
        <v>0</v>
      </c>
      <c r="AE51" s="47">
        <v>0</v>
      </c>
      <c r="AF51" s="47">
        <v>0</v>
      </c>
      <c r="AG51" s="47">
        <v>0</v>
      </c>
      <c r="AH51" s="47">
        <v>0</v>
      </c>
      <c r="AI51" s="47">
        <v>0</v>
      </c>
      <c r="AJ51" s="47">
        <v>0</v>
      </c>
      <c r="AK51" s="47">
        <v>0</v>
      </c>
      <c r="AL51" s="47">
        <v>0</v>
      </c>
      <c r="AM51" s="47">
        <v>0</v>
      </c>
      <c r="AN51" s="28">
        <f t="shared" si="19"/>
        <v>0</v>
      </c>
      <c r="AO51" s="28">
        <f t="shared" si="20"/>
        <v>0</v>
      </c>
      <c r="AP51" s="28">
        <f t="shared" si="21"/>
        <v>0</v>
      </c>
      <c r="AQ51" s="28">
        <f t="shared" si="22"/>
        <v>0</v>
      </c>
      <c r="AR51" s="28">
        <f t="shared" si="23"/>
        <v>0</v>
      </c>
      <c r="AS51" s="28">
        <f t="shared" si="24"/>
        <v>0</v>
      </c>
      <c r="AT51" s="28">
        <f t="shared" si="25"/>
        <v>0</v>
      </c>
      <c r="AU51" s="28">
        <f t="shared" si="26"/>
        <v>0</v>
      </c>
      <c r="AV51" s="28">
        <f t="shared" si="27"/>
        <v>0</v>
      </c>
      <c r="AW51" s="28">
        <f t="shared" si="28"/>
        <v>0</v>
      </c>
      <c r="AX51" s="28">
        <f t="shared" si="29"/>
        <v>0</v>
      </c>
    </row>
    <row r="52" spans="1:50" x14ac:dyDescent="0.35">
      <c r="A52" s="25" t="s">
        <v>113</v>
      </c>
      <c r="B52" s="25" t="s">
        <v>114</v>
      </c>
      <c r="C52" s="25" t="s">
        <v>159</v>
      </c>
      <c r="D52" s="25" t="s">
        <v>160</v>
      </c>
      <c r="E52" s="80">
        <v>4</v>
      </c>
      <c r="F52" s="32">
        <f t="shared" si="15"/>
        <v>750</v>
      </c>
      <c r="G52" s="34">
        <f t="shared" si="16"/>
        <v>0</v>
      </c>
      <c r="H52" s="28">
        <f t="shared" si="17"/>
        <v>482</v>
      </c>
      <c r="I52" s="28">
        <f t="shared" si="18"/>
        <v>268</v>
      </c>
      <c r="J52" s="49">
        <v>0</v>
      </c>
      <c r="K52" s="47">
        <v>0</v>
      </c>
      <c r="L52" s="47">
        <v>0</v>
      </c>
      <c r="M52" s="47">
        <v>0</v>
      </c>
      <c r="N52" s="47">
        <v>0</v>
      </c>
      <c r="O52" s="47">
        <v>0</v>
      </c>
      <c r="P52" s="47">
        <v>0</v>
      </c>
      <c r="Q52" s="47">
        <v>0</v>
      </c>
      <c r="R52" s="47">
        <v>0</v>
      </c>
      <c r="S52" s="48">
        <v>0</v>
      </c>
      <c r="T52" s="49">
        <v>19</v>
      </c>
      <c r="U52" s="47">
        <v>2</v>
      </c>
      <c r="V52" s="47">
        <v>51</v>
      </c>
      <c r="W52" s="47">
        <v>7</v>
      </c>
      <c r="X52" s="47">
        <v>172</v>
      </c>
      <c r="Y52" s="47">
        <v>23</v>
      </c>
      <c r="Z52" s="47">
        <v>149</v>
      </c>
      <c r="AA52" s="47">
        <v>37</v>
      </c>
      <c r="AB52" s="47">
        <v>18</v>
      </c>
      <c r="AC52" s="48">
        <v>4</v>
      </c>
      <c r="AD52" s="55">
        <v>9</v>
      </c>
      <c r="AE52" s="47">
        <v>1</v>
      </c>
      <c r="AF52" s="47">
        <v>50</v>
      </c>
      <c r="AG52" s="47">
        <v>6</v>
      </c>
      <c r="AH52" s="47">
        <v>20</v>
      </c>
      <c r="AI52" s="47">
        <v>18</v>
      </c>
      <c r="AJ52" s="47">
        <v>114</v>
      </c>
      <c r="AK52" s="47">
        <v>33</v>
      </c>
      <c r="AL52" s="47">
        <v>15</v>
      </c>
      <c r="AM52" s="47">
        <v>2</v>
      </c>
      <c r="AN52" s="28">
        <f t="shared" si="19"/>
        <v>28</v>
      </c>
      <c r="AO52" s="28">
        <f t="shared" si="20"/>
        <v>3</v>
      </c>
      <c r="AP52" s="28">
        <f t="shared" si="21"/>
        <v>101</v>
      </c>
      <c r="AQ52" s="28">
        <f t="shared" si="22"/>
        <v>13</v>
      </c>
      <c r="AR52" s="28">
        <f t="shared" si="23"/>
        <v>192</v>
      </c>
      <c r="AS52" s="28">
        <f t="shared" si="24"/>
        <v>41</v>
      </c>
      <c r="AT52" s="28">
        <f t="shared" si="25"/>
        <v>263</v>
      </c>
      <c r="AU52" s="28">
        <f t="shared" si="26"/>
        <v>70</v>
      </c>
      <c r="AV52" s="28">
        <f t="shared" si="27"/>
        <v>33</v>
      </c>
      <c r="AW52" s="28">
        <f t="shared" si="28"/>
        <v>6</v>
      </c>
      <c r="AX52" s="28">
        <f t="shared" si="29"/>
        <v>750</v>
      </c>
    </row>
    <row r="53" spans="1:50" x14ac:dyDescent="0.35">
      <c r="A53" s="25" t="s">
        <v>113</v>
      </c>
      <c r="B53" s="25" t="s">
        <v>114</v>
      </c>
      <c r="C53" s="25" t="s">
        <v>161</v>
      </c>
      <c r="D53" s="25" t="s">
        <v>162</v>
      </c>
      <c r="E53" s="80">
        <v>4</v>
      </c>
      <c r="F53" s="32">
        <f t="shared" si="15"/>
        <v>4856</v>
      </c>
      <c r="G53" s="34">
        <f t="shared" si="16"/>
        <v>4354</v>
      </c>
      <c r="H53" s="28">
        <f t="shared" si="17"/>
        <v>502</v>
      </c>
      <c r="I53" s="28">
        <f t="shared" si="18"/>
        <v>0</v>
      </c>
      <c r="J53" s="49">
        <v>232</v>
      </c>
      <c r="K53" s="47">
        <v>38</v>
      </c>
      <c r="L53" s="47">
        <v>612</v>
      </c>
      <c r="M53" s="47">
        <v>76</v>
      </c>
      <c r="N53" s="47">
        <v>1229</v>
      </c>
      <c r="O53" s="47">
        <v>153</v>
      </c>
      <c r="P53" s="47">
        <v>1480</v>
      </c>
      <c r="Q53" s="47">
        <v>346</v>
      </c>
      <c r="R53" s="47">
        <v>150</v>
      </c>
      <c r="S53" s="48">
        <v>38</v>
      </c>
      <c r="T53" s="49">
        <v>20</v>
      </c>
      <c r="U53" s="47">
        <v>2</v>
      </c>
      <c r="V53" s="47">
        <v>54</v>
      </c>
      <c r="W53" s="47">
        <v>7</v>
      </c>
      <c r="X53" s="47">
        <v>180</v>
      </c>
      <c r="Y53" s="47">
        <v>24</v>
      </c>
      <c r="Z53" s="47">
        <v>155</v>
      </c>
      <c r="AA53" s="47">
        <v>38</v>
      </c>
      <c r="AB53" s="47">
        <v>18</v>
      </c>
      <c r="AC53" s="48">
        <v>4</v>
      </c>
      <c r="AD53" s="55">
        <v>0</v>
      </c>
      <c r="AE53" s="47">
        <v>0</v>
      </c>
      <c r="AF53" s="47">
        <v>0</v>
      </c>
      <c r="AG53" s="47">
        <v>0</v>
      </c>
      <c r="AH53" s="47">
        <v>0</v>
      </c>
      <c r="AI53" s="47">
        <v>0</v>
      </c>
      <c r="AJ53" s="47">
        <v>0</v>
      </c>
      <c r="AK53" s="47">
        <v>0</v>
      </c>
      <c r="AL53" s="47">
        <v>0</v>
      </c>
      <c r="AM53" s="47">
        <v>0</v>
      </c>
      <c r="AN53" s="28">
        <f t="shared" si="19"/>
        <v>252</v>
      </c>
      <c r="AO53" s="28">
        <f t="shared" si="20"/>
        <v>40</v>
      </c>
      <c r="AP53" s="28">
        <f t="shared" si="21"/>
        <v>666</v>
      </c>
      <c r="AQ53" s="28">
        <f t="shared" si="22"/>
        <v>83</v>
      </c>
      <c r="AR53" s="28">
        <f t="shared" si="23"/>
        <v>1409</v>
      </c>
      <c r="AS53" s="28">
        <f t="shared" si="24"/>
        <v>177</v>
      </c>
      <c r="AT53" s="28">
        <f t="shared" si="25"/>
        <v>1635</v>
      </c>
      <c r="AU53" s="28">
        <f t="shared" si="26"/>
        <v>384</v>
      </c>
      <c r="AV53" s="28">
        <f t="shared" si="27"/>
        <v>168</v>
      </c>
      <c r="AW53" s="28">
        <f t="shared" si="28"/>
        <v>42</v>
      </c>
      <c r="AX53" s="28">
        <f t="shared" si="29"/>
        <v>4856</v>
      </c>
    </row>
    <row r="54" spans="1:50" x14ac:dyDescent="0.35">
      <c r="A54" s="25" t="s">
        <v>113</v>
      </c>
      <c r="B54" s="25" t="s">
        <v>114</v>
      </c>
      <c r="C54" s="25" t="s">
        <v>163</v>
      </c>
      <c r="D54" s="25" t="s">
        <v>164</v>
      </c>
      <c r="E54" s="80">
        <v>3</v>
      </c>
      <c r="F54" s="32">
        <f t="shared" si="15"/>
        <v>1215</v>
      </c>
      <c r="G54" s="34">
        <f t="shared" si="16"/>
        <v>0</v>
      </c>
      <c r="H54" s="28">
        <f t="shared" si="17"/>
        <v>1215</v>
      </c>
      <c r="I54" s="28">
        <f t="shared" si="18"/>
        <v>0</v>
      </c>
      <c r="J54" s="49">
        <v>0</v>
      </c>
      <c r="K54" s="47">
        <v>0</v>
      </c>
      <c r="L54" s="47">
        <v>0</v>
      </c>
      <c r="M54" s="47">
        <v>0</v>
      </c>
      <c r="N54" s="47">
        <v>0</v>
      </c>
      <c r="O54" s="47">
        <v>0</v>
      </c>
      <c r="P54" s="47">
        <v>0</v>
      </c>
      <c r="Q54" s="47">
        <v>0</v>
      </c>
      <c r="R54" s="47">
        <v>0</v>
      </c>
      <c r="S54" s="48">
        <v>0</v>
      </c>
      <c r="T54" s="49">
        <v>48</v>
      </c>
      <c r="U54" s="47">
        <v>6</v>
      </c>
      <c r="V54" s="47">
        <v>129</v>
      </c>
      <c r="W54" s="47">
        <v>16</v>
      </c>
      <c r="X54" s="47">
        <v>435</v>
      </c>
      <c r="Y54" s="47">
        <v>57</v>
      </c>
      <c r="Z54" s="47">
        <v>375</v>
      </c>
      <c r="AA54" s="47">
        <v>93</v>
      </c>
      <c r="AB54" s="47">
        <v>45</v>
      </c>
      <c r="AC54" s="48">
        <v>11</v>
      </c>
      <c r="AD54" s="55">
        <v>0</v>
      </c>
      <c r="AE54" s="47">
        <v>0</v>
      </c>
      <c r="AF54" s="47">
        <v>0</v>
      </c>
      <c r="AG54" s="47">
        <v>0</v>
      </c>
      <c r="AH54" s="47">
        <v>0</v>
      </c>
      <c r="AI54" s="47">
        <v>0</v>
      </c>
      <c r="AJ54" s="47">
        <v>0</v>
      </c>
      <c r="AK54" s="47">
        <v>0</v>
      </c>
      <c r="AL54" s="47">
        <v>0</v>
      </c>
      <c r="AM54" s="47">
        <v>0</v>
      </c>
      <c r="AN54" s="28">
        <f t="shared" si="19"/>
        <v>48</v>
      </c>
      <c r="AO54" s="28">
        <f t="shared" si="20"/>
        <v>6</v>
      </c>
      <c r="AP54" s="28">
        <f t="shared" si="21"/>
        <v>129</v>
      </c>
      <c r="AQ54" s="28">
        <f t="shared" si="22"/>
        <v>16</v>
      </c>
      <c r="AR54" s="28">
        <f t="shared" si="23"/>
        <v>435</v>
      </c>
      <c r="AS54" s="28">
        <f t="shared" si="24"/>
        <v>57</v>
      </c>
      <c r="AT54" s="28">
        <f t="shared" si="25"/>
        <v>375</v>
      </c>
      <c r="AU54" s="28">
        <f t="shared" si="26"/>
        <v>93</v>
      </c>
      <c r="AV54" s="28">
        <f t="shared" si="27"/>
        <v>45</v>
      </c>
      <c r="AW54" s="28">
        <f t="shared" si="28"/>
        <v>11</v>
      </c>
      <c r="AX54" s="28">
        <f t="shared" si="29"/>
        <v>1215</v>
      </c>
    </row>
    <row r="55" spans="1:50" x14ac:dyDescent="0.35">
      <c r="A55" s="25" t="s">
        <v>113</v>
      </c>
      <c r="B55" s="25" t="s">
        <v>114</v>
      </c>
      <c r="C55" s="25" t="s">
        <v>165</v>
      </c>
      <c r="D55" s="25" t="s">
        <v>166</v>
      </c>
      <c r="E55" s="80">
        <v>2</v>
      </c>
      <c r="F55" s="32">
        <f t="shared" si="15"/>
        <v>0</v>
      </c>
      <c r="G55" s="34">
        <f t="shared" si="16"/>
        <v>0</v>
      </c>
      <c r="H55" s="28">
        <f t="shared" si="17"/>
        <v>0</v>
      </c>
      <c r="I55" s="28">
        <f t="shared" si="18"/>
        <v>0</v>
      </c>
      <c r="J55" s="49">
        <v>0</v>
      </c>
      <c r="K55" s="47">
        <v>0</v>
      </c>
      <c r="L55" s="47">
        <v>0</v>
      </c>
      <c r="M55" s="47">
        <v>0</v>
      </c>
      <c r="N55" s="47">
        <v>0</v>
      </c>
      <c r="O55" s="47">
        <v>0</v>
      </c>
      <c r="P55" s="47">
        <v>0</v>
      </c>
      <c r="Q55" s="47">
        <v>0</v>
      </c>
      <c r="R55" s="47">
        <v>0</v>
      </c>
      <c r="S55" s="48">
        <v>0</v>
      </c>
      <c r="T55" s="49">
        <v>0</v>
      </c>
      <c r="U55" s="47">
        <v>0</v>
      </c>
      <c r="V55" s="47">
        <v>0</v>
      </c>
      <c r="W55" s="47">
        <v>0</v>
      </c>
      <c r="X55" s="47">
        <v>0</v>
      </c>
      <c r="Y55" s="47">
        <v>0</v>
      </c>
      <c r="Z55" s="47">
        <v>0</v>
      </c>
      <c r="AA55" s="47">
        <v>0</v>
      </c>
      <c r="AB55" s="47">
        <v>0</v>
      </c>
      <c r="AC55" s="48">
        <v>0</v>
      </c>
      <c r="AD55" s="55">
        <v>0</v>
      </c>
      <c r="AE55" s="47">
        <v>0</v>
      </c>
      <c r="AF55" s="47">
        <v>0</v>
      </c>
      <c r="AG55" s="47">
        <v>0</v>
      </c>
      <c r="AH55" s="47">
        <v>0</v>
      </c>
      <c r="AI55" s="47">
        <v>0</v>
      </c>
      <c r="AJ55" s="47">
        <v>0</v>
      </c>
      <c r="AK55" s="47">
        <v>0</v>
      </c>
      <c r="AL55" s="47">
        <v>0</v>
      </c>
      <c r="AM55" s="47">
        <v>0</v>
      </c>
      <c r="AN55" s="28">
        <f t="shared" si="19"/>
        <v>0</v>
      </c>
      <c r="AO55" s="28">
        <f t="shared" si="20"/>
        <v>0</v>
      </c>
      <c r="AP55" s="28">
        <f t="shared" si="21"/>
        <v>0</v>
      </c>
      <c r="AQ55" s="28">
        <f t="shared" si="22"/>
        <v>0</v>
      </c>
      <c r="AR55" s="28">
        <f t="shared" si="23"/>
        <v>0</v>
      </c>
      <c r="AS55" s="28">
        <f t="shared" si="24"/>
        <v>0</v>
      </c>
      <c r="AT55" s="28">
        <f t="shared" si="25"/>
        <v>0</v>
      </c>
      <c r="AU55" s="28">
        <f t="shared" si="26"/>
        <v>0</v>
      </c>
      <c r="AV55" s="28">
        <f t="shared" si="27"/>
        <v>0</v>
      </c>
      <c r="AW55" s="28">
        <f t="shared" si="28"/>
        <v>0</v>
      </c>
      <c r="AX55" s="28">
        <f t="shared" si="29"/>
        <v>0</v>
      </c>
    </row>
    <row r="56" spans="1:50" x14ac:dyDescent="0.35">
      <c r="A56" s="25" t="s">
        <v>113</v>
      </c>
      <c r="B56" s="25" t="s">
        <v>114</v>
      </c>
      <c r="C56" s="25" t="s">
        <v>167</v>
      </c>
      <c r="D56" s="25" t="s">
        <v>168</v>
      </c>
      <c r="E56" s="80">
        <v>2</v>
      </c>
      <c r="F56" s="32">
        <f t="shared" si="15"/>
        <v>1206</v>
      </c>
      <c r="G56" s="34">
        <f t="shared" si="16"/>
        <v>115</v>
      </c>
      <c r="H56" s="28">
        <f t="shared" si="17"/>
        <v>0</v>
      </c>
      <c r="I56" s="28">
        <f t="shared" si="18"/>
        <v>1091</v>
      </c>
      <c r="J56" s="49">
        <v>6</v>
      </c>
      <c r="K56" s="47">
        <v>1</v>
      </c>
      <c r="L56" s="47">
        <v>16</v>
      </c>
      <c r="M56" s="47">
        <v>2</v>
      </c>
      <c r="N56" s="47">
        <v>33</v>
      </c>
      <c r="O56" s="47">
        <v>4</v>
      </c>
      <c r="P56" s="47">
        <v>39</v>
      </c>
      <c r="Q56" s="47">
        <v>9</v>
      </c>
      <c r="R56" s="47">
        <v>4</v>
      </c>
      <c r="S56" s="48">
        <v>1</v>
      </c>
      <c r="T56" s="49">
        <v>0</v>
      </c>
      <c r="U56" s="47">
        <v>0</v>
      </c>
      <c r="V56" s="47">
        <v>0</v>
      </c>
      <c r="W56" s="47">
        <v>0</v>
      </c>
      <c r="X56" s="47">
        <v>0</v>
      </c>
      <c r="Y56" s="47">
        <v>0</v>
      </c>
      <c r="Z56" s="47">
        <v>0</v>
      </c>
      <c r="AA56" s="47">
        <v>0</v>
      </c>
      <c r="AB56" s="47">
        <v>0</v>
      </c>
      <c r="AC56" s="48">
        <v>0</v>
      </c>
      <c r="AD56" s="55">
        <v>35</v>
      </c>
      <c r="AE56" s="47">
        <v>5</v>
      </c>
      <c r="AF56" s="47">
        <v>204</v>
      </c>
      <c r="AG56" s="47">
        <v>25</v>
      </c>
      <c r="AH56" s="47">
        <v>81</v>
      </c>
      <c r="AI56" s="47">
        <v>74</v>
      </c>
      <c r="AJ56" s="47">
        <v>463</v>
      </c>
      <c r="AK56" s="47">
        <v>134</v>
      </c>
      <c r="AL56" s="47">
        <v>60</v>
      </c>
      <c r="AM56" s="47">
        <v>10</v>
      </c>
      <c r="AN56" s="28">
        <f t="shared" si="19"/>
        <v>41</v>
      </c>
      <c r="AO56" s="28">
        <f t="shared" si="20"/>
        <v>6</v>
      </c>
      <c r="AP56" s="28">
        <f t="shared" si="21"/>
        <v>220</v>
      </c>
      <c r="AQ56" s="28">
        <f t="shared" si="22"/>
        <v>27</v>
      </c>
      <c r="AR56" s="28">
        <f t="shared" si="23"/>
        <v>114</v>
      </c>
      <c r="AS56" s="28">
        <f t="shared" si="24"/>
        <v>78</v>
      </c>
      <c r="AT56" s="28">
        <f t="shared" si="25"/>
        <v>502</v>
      </c>
      <c r="AU56" s="28">
        <f t="shared" si="26"/>
        <v>143</v>
      </c>
      <c r="AV56" s="28">
        <f t="shared" si="27"/>
        <v>64</v>
      </c>
      <c r="AW56" s="28">
        <f t="shared" si="28"/>
        <v>11</v>
      </c>
      <c r="AX56" s="28">
        <f t="shared" si="29"/>
        <v>1206</v>
      </c>
    </row>
    <row r="57" spans="1:50" x14ac:dyDescent="0.35">
      <c r="A57" s="25" t="s">
        <v>169</v>
      </c>
      <c r="B57" s="25" t="s">
        <v>170</v>
      </c>
      <c r="C57" s="25" t="s">
        <v>171</v>
      </c>
      <c r="D57" s="25" t="s">
        <v>172</v>
      </c>
      <c r="E57" s="80">
        <v>2</v>
      </c>
      <c r="F57" s="32">
        <f t="shared" si="15"/>
        <v>1687</v>
      </c>
      <c r="G57" s="34">
        <f t="shared" si="16"/>
        <v>814</v>
      </c>
      <c r="H57" s="28">
        <f t="shared" si="17"/>
        <v>0</v>
      </c>
      <c r="I57" s="28">
        <f t="shared" si="18"/>
        <v>873</v>
      </c>
      <c r="J57" s="49">
        <v>43</v>
      </c>
      <c r="K57" s="47">
        <v>7</v>
      </c>
      <c r="L57" s="47">
        <v>120</v>
      </c>
      <c r="M57" s="47">
        <v>14</v>
      </c>
      <c r="N57" s="47">
        <v>228</v>
      </c>
      <c r="O57" s="47">
        <v>28</v>
      </c>
      <c r="P57" s="47">
        <v>275</v>
      </c>
      <c r="Q57" s="47">
        <v>64</v>
      </c>
      <c r="R57" s="47">
        <v>28</v>
      </c>
      <c r="S57" s="48">
        <v>7</v>
      </c>
      <c r="T57" s="49">
        <v>0</v>
      </c>
      <c r="U57" s="47">
        <v>0</v>
      </c>
      <c r="V57" s="47">
        <v>0</v>
      </c>
      <c r="W57" s="47">
        <v>0</v>
      </c>
      <c r="X57" s="47">
        <v>0</v>
      </c>
      <c r="Y57" s="47">
        <v>0</v>
      </c>
      <c r="Z57" s="47">
        <v>0</v>
      </c>
      <c r="AA57" s="47">
        <v>0</v>
      </c>
      <c r="AB57" s="47">
        <v>0</v>
      </c>
      <c r="AC57" s="48">
        <v>0</v>
      </c>
      <c r="AD57" s="55">
        <v>28</v>
      </c>
      <c r="AE57" s="47">
        <v>4</v>
      </c>
      <c r="AF57" s="47">
        <v>163</v>
      </c>
      <c r="AG57" s="47">
        <v>20</v>
      </c>
      <c r="AH57" s="47">
        <v>65</v>
      </c>
      <c r="AI57" s="47">
        <v>59</v>
      </c>
      <c r="AJ57" s="47">
        <v>371</v>
      </c>
      <c r="AK57" s="47">
        <v>107</v>
      </c>
      <c r="AL57" s="47">
        <v>48</v>
      </c>
      <c r="AM57" s="47">
        <v>8</v>
      </c>
      <c r="AN57" s="28">
        <f t="shared" si="19"/>
        <v>71</v>
      </c>
      <c r="AO57" s="28">
        <f t="shared" si="20"/>
        <v>11</v>
      </c>
      <c r="AP57" s="28">
        <f t="shared" si="21"/>
        <v>283</v>
      </c>
      <c r="AQ57" s="28">
        <f t="shared" si="22"/>
        <v>34</v>
      </c>
      <c r="AR57" s="28">
        <f t="shared" si="23"/>
        <v>293</v>
      </c>
      <c r="AS57" s="28">
        <f t="shared" si="24"/>
        <v>87</v>
      </c>
      <c r="AT57" s="28">
        <f t="shared" si="25"/>
        <v>646</v>
      </c>
      <c r="AU57" s="28">
        <f t="shared" si="26"/>
        <v>171</v>
      </c>
      <c r="AV57" s="28">
        <f t="shared" si="27"/>
        <v>76</v>
      </c>
      <c r="AW57" s="28">
        <f t="shared" si="28"/>
        <v>15</v>
      </c>
      <c r="AX57" s="28">
        <f t="shared" si="29"/>
        <v>1687</v>
      </c>
    </row>
    <row r="58" spans="1:50" x14ac:dyDescent="0.35">
      <c r="A58" s="25" t="s">
        <v>169</v>
      </c>
      <c r="B58" s="25" t="s">
        <v>170</v>
      </c>
      <c r="C58" s="25" t="s">
        <v>173</v>
      </c>
      <c r="D58" s="25" t="s">
        <v>174</v>
      </c>
      <c r="E58" s="80">
        <v>2</v>
      </c>
      <c r="F58" s="32">
        <f t="shared" si="15"/>
        <v>528</v>
      </c>
      <c r="G58" s="34">
        <f t="shared" si="16"/>
        <v>0</v>
      </c>
      <c r="H58" s="28">
        <f t="shared" si="17"/>
        <v>0</v>
      </c>
      <c r="I58" s="28">
        <f t="shared" si="18"/>
        <v>528</v>
      </c>
      <c r="J58" s="49">
        <v>0</v>
      </c>
      <c r="K58" s="47">
        <v>0</v>
      </c>
      <c r="L58" s="47">
        <v>0</v>
      </c>
      <c r="M58" s="47">
        <v>0</v>
      </c>
      <c r="N58" s="47">
        <v>0</v>
      </c>
      <c r="O58" s="47">
        <v>0</v>
      </c>
      <c r="P58" s="47">
        <v>0</v>
      </c>
      <c r="Q58" s="47">
        <v>0</v>
      </c>
      <c r="R58" s="47">
        <v>0</v>
      </c>
      <c r="S58" s="48">
        <v>0</v>
      </c>
      <c r="T58" s="49">
        <v>0</v>
      </c>
      <c r="U58" s="47">
        <v>0</v>
      </c>
      <c r="V58" s="47">
        <v>0</v>
      </c>
      <c r="W58" s="47">
        <v>0</v>
      </c>
      <c r="X58" s="47">
        <v>0</v>
      </c>
      <c r="Y58" s="47">
        <v>0</v>
      </c>
      <c r="Z58" s="47">
        <v>0</v>
      </c>
      <c r="AA58" s="47">
        <v>0</v>
      </c>
      <c r="AB58" s="47">
        <v>0</v>
      </c>
      <c r="AC58" s="48">
        <v>0</v>
      </c>
      <c r="AD58" s="55">
        <v>17</v>
      </c>
      <c r="AE58" s="47">
        <v>2</v>
      </c>
      <c r="AF58" s="47">
        <v>99</v>
      </c>
      <c r="AG58" s="47">
        <v>12</v>
      </c>
      <c r="AH58" s="47">
        <v>39</v>
      </c>
      <c r="AI58" s="47">
        <v>36</v>
      </c>
      <c r="AJ58" s="47">
        <v>224</v>
      </c>
      <c r="AK58" s="47">
        <v>65</v>
      </c>
      <c r="AL58" s="47">
        <v>29</v>
      </c>
      <c r="AM58" s="47">
        <v>5</v>
      </c>
      <c r="AN58" s="28">
        <f t="shared" si="19"/>
        <v>17</v>
      </c>
      <c r="AO58" s="28">
        <f t="shared" si="20"/>
        <v>2</v>
      </c>
      <c r="AP58" s="28">
        <f t="shared" si="21"/>
        <v>99</v>
      </c>
      <c r="AQ58" s="28">
        <f t="shared" si="22"/>
        <v>12</v>
      </c>
      <c r="AR58" s="28">
        <f t="shared" si="23"/>
        <v>39</v>
      </c>
      <c r="AS58" s="28">
        <f t="shared" si="24"/>
        <v>36</v>
      </c>
      <c r="AT58" s="28">
        <f t="shared" si="25"/>
        <v>224</v>
      </c>
      <c r="AU58" s="28">
        <f t="shared" si="26"/>
        <v>65</v>
      </c>
      <c r="AV58" s="28">
        <f t="shared" si="27"/>
        <v>29</v>
      </c>
      <c r="AW58" s="28">
        <f t="shared" si="28"/>
        <v>5</v>
      </c>
      <c r="AX58" s="28">
        <f t="shared" si="29"/>
        <v>528</v>
      </c>
    </row>
    <row r="59" spans="1:50" x14ac:dyDescent="0.35">
      <c r="A59" s="25" t="s">
        <v>169</v>
      </c>
      <c r="B59" s="25" t="s">
        <v>170</v>
      </c>
      <c r="C59" s="25" t="s">
        <v>175</v>
      </c>
      <c r="D59" s="25" t="s">
        <v>176</v>
      </c>
      <c r="E59" s="80">
        <v>4</v>
      </c>
      <c r="F59" s="32">
        <f t="shared" si="15"/>
        <v>2247</v>
      </c>
      <c r="G59" s="34">
        <f t="shared" si="16"/>
        <v>1090</v>
      </c>
      <c r="H59" s="28">
        <f t="shared" si="17"/>
        <v>62</v>
      </c>
      <c r="I59" s="28">
        <f t="shared" si="18"/>
        <v>1095</v>
      </c>
      <c r="J59" s="49">
        <v>58</v>
      </c>
      <c r="K59" s="47">
        <v>9</v>
      </c>
      <c r="L59" s="47">
        <v>153</v>
      </c>
      <c r="M59" s="47">
        <v>19</v>
      </c>
      <c r="N59" s="47">
        <v>308</v>
      </c>
      <c r="O59" s="47">
        <v>38</v>
      </c>
      <c r="P59" s="47">
        <v>370</v>
      </c>
      <c r="Q59" s="47">
        <v>87</v>
      </c>
      <c r="R59" s="47">
        <v>38</v>
      </c>
      <c r="S59" s="48">
        <v>10</v>
      </c>
      <c r="T59" s="49">
        <v>2</v>
      </c>
      <c r="U59" s="47">
        <v>0</v>
      </c>
      <c r="V59" s="47">
        <v>7</v>
      </c>
      <c r="W59" s="47">
        <v>1</v>
      </c>
      <c r="X59" s="47">
        <v>22</v>
      </c>
      <c r="Y59" s="47">
        <v>3</v>
      </c>
      <c r="Z59" s="47">
        <v>19</v>
      </c>
      <c r="AA59" s="47">
        <v>5</v>
      </c>
      <c r="AB59" s="47">
        <v>2</v>
      </c>
      <c r="AC59" s="48">
        <v>1</v>
      </c>
      <c r="AD59" s="55">
        <v>35</v>
      </c>
      <c r="AE59" s="47">
        <v>5</v>
      </c>
      <c r="AF59" s="47">
        <v>205</v>
      </c>
      <c r="AG59" s="47">
        <v>25</v>
      </c>
      <c r="AH59" s="47">
        <v>81</v>
      </c>
      <c r="AI59" s="47">
        <v>75</v>
      </c>
      <c r="AJ59" s="47">
        <v>465</v>
      </c>
      <c r="AK59" s="47">
        <v>134</v>
      </c>
      <c r="AL59" s="47">
        <v>60</v>
      </c>
      <c r="AM59" s="47">
        <v>10</v>
      </c>
      <c r="AN59" s="28">
        <f t="shared" si="19"/>
        <v>95</v>
      </c>
      <c r="AO59" s="28">
        <f t="shared" si="20"/>
        <v>14</v>
      </c>
      <c r="AP59" s="28">
        <f t="shared" si="21"/>
        <v>365</v>
      </c>
      <c r="AQ59" s="28">
        <f t="shared" si="22"/>
        <v>45</v>
      </c>
      <c r="AR59" s="28">
        <f t="shared" si="23"/>
        <v>411</v>
      </c>
      <c r="AS59" s="28">
        <f t="shared" si="24"/>
        <v>116</v>
      </c>
      <c r="AT59" s="28">
        <f t="shared" si="25"/>
        <v>854</v>
      </c>
      <c r="AU59" s="28">
        <f t="shared" si="26"/>
        <v>226</v>
      </c>
      <c r="AV59" s="28">
        <f t="shared" si="27"/>
        <v>100</v>
      </c>
      <c r="AW59" s="28">
        <f t="shared" si="28"/>
        <v>21</v>
      </c>
      <c r="AX59" s="28">
        <f t="shared" si="29"/>
        <v>2247</v>
      </c>
    </row>
    <row r="60" spans="1:50" x14ac:dyDescent="0.35">
      <c r="A60" s="25" t="s">
        <v>169</v>
      </c>
      <c r="B60" s="25" t="s">
        <v>170</v>
      </c>
      <c r="C60" s="25" t="s">
        <v>177</v>
      </c>
      <c r="D60" s="25" t="s">
        <v>178</v>
      </c>
      <c r="E60" s="80">
        <v>3</v>
      </c>
      <c r="F60" s="32">
        <f t="shared" si="15"/>
        <v>1058</v>
      </c>
      <c r="G60" s="34">
        <f t="shared" si="16"/>
        <v>0</v>
      </c>
      <c r="H60" s="28">
        <f t="shared" si="17"/>
        <v>0</v>
      </c>
      <c r="I60" s="28">
        <f t="shared" si="18"/>
        <v>1058</v>
      </c>
      <c r="J60" s="49">
        <v>0</v>
      </c>
      <c r="K60" s="47">
        <v>0</v>
      </c>
      <c r="L60" s="47">
        <v>0</v>
      </c>
      <c r="M60" s="47">
        <v>0</v>
      </c>
      <c r="N60" s="47">
        <v>0</v>
      </c>
      <c r="O60" s="47">
        <v>0</v>
      </c>
      <c r="P60" s="47">
        <v>0</v>
      </c>
      <c r="Q60" s="47">
        <v>0</v>
      </c>
      <c r="R60" s="47">
        <v>0</v>
      </c>
      <c r="S60" s="48">
        <v>0</v>
      </c>
      <c r="T60" s="49">
        <v>0</v>
      </c>
      <c r="U60" s="47">
        <v>0</v>
      </c>
      <c r="V60" s="47">
        <v>0</v>
      </c>
      <c r="W60" s="47">
        <v>0</v>
      </c>
      <c r="X60" s="47">
        <v>0</v>
      </c>
      <c r="Y60" s="47">
        <v>0</v>
      </c>
      <c r="Z60" s="47">
        <v>0</v>
      </c>
      <c r="AA60" s="47">
        <v>0</v>
      </c>
      <c r="AB60" s="47">
        <v>0</v>
      </c>
      <c r="AC60" s="48">
        <v>0</v>
      </c>
      <c r="AD60" s="55">
        <v>34</v>
      </c>
      <c r="AE60" s="47">
        <v>5</v>
      </c>
      <c r="AF60" s="47">
        <v>198</v>
      </c>
      <c r="AG60" s="47">
        <v>24</v>
      </c>
      <c r="AH60" s="47">
        <v>78</v>
      </c>
      <c r="AI60" s="47">
        <v>72</v>
      </c>
      <c r="AJ60" s="47">
        <v>449</v>
      </c>
      <c r="AK60" s="47">
        <v>130</v>
      </c>
      <c r="AL60" s="47">
        <v>58</v>
      </c>
      <c r="AM60" s="47">
        <v>10</v>
      </c>
      <c r="AN60" s="28">
        <f t="shared" si="19"/>
        <v>34</v>
      </c>
      <c r="AO60" s="28">
        <f t="shared" si="20"/>
        <v>5</v>
      </c>
      <c r="AP60" s="28">
        <f t="shared" si="21"/>
        <v>198</v>
      </c>
      <c r="AQ60" s="28">
        <f t="shared" si="22"/>
        <v>24</v>
      </c>
      <c r="AR60" s="28">
        <f t="shared" si="23"/>
        <v>78</v>
      </c>
      <c r="AS60" s="28">
        <f t="shared" si="24"/>
        <v>72</v>
      </c>
      <c r="AT60" s="28">
        <f t="shared" si="25"/>
        <v>449</v>
      </c>
      <c r="AU60" s="28">
        <f t="shared" si="26"/>
        <v>130</v>
      </c>
      <c r="AV60" s="28">
        <f t="shared" si="27"/>
        <v>58</v>
      </c>
      <c r="AW60" s="28">
        <f t="shared" si="28"/>
        <v>10</v>
      </c>
      <c r="AX60" s="28">
        <f t="shared" si="29"/>
        <v>1058</v>
      </c>
    </row>
    <row r="61" spans="1:50" x14ac:dyDescent="0.35">
      <c r="A61" s="25" t="s">
        <v>169</v>
      </c>
      <c r="B61" s="25" t="s">
        <v>170</v>
      </c>
      <c r="C61" s="25" t="s">
        <v>179</v>
      </c>
      <c r="D61" s="25" t="s">
        <v>180</v>
      </c>
      <c r="E61" s="80">
        <v>2</v>
      </c>
      <c r="F61" s="32">
        <f t="shared" si="15"/>
        <v>1328</v>
      </c>
      <c r="G61" s="34">
        <f t="shared" si="16"/>
        <v>0</v>
      </c>
      <c r="H61" s="28">
        <f t="shared" si="17"/>
        <v>0</v>
      </c>
      <c r="I61" s="28">
        <f t="shared" si="18"/>
        <v>1328</v>
      </c>
      <c r="J61" s="49">
        <v>0</v>
      </c>
      <c r="K61" s="47">
        <v>0</v>
      </c>
      <c r="L61" s="47">
        <v>0</v>
      </c>
      <c r="M61" s="47">
        <v>0</v>
      </c>
      <c r="N61" s="47">
        <v>0</v>
      </c>
      <c r="O61" s="47">
        <v>0</v>
      </c>
      <c r="P61" s="47">
        <v>0</v>
      </c>
      <c r="Q61" s="47">
        <v>0</v>
      </c>
      <c r="R61" s="47">
        <v>0</v>
      </c>
      <c r="S61" s="48">
        <v>0</v>
      </c>
      <c r="T61" s="49">
        <v>0</v>
      </c>
      <c r="U61" s="47">
        <v>0</v>
      </c>
      <c r="V61" s="47">
        <v>0</v>
      </c>
      <c r="W61" s="47">
        <v>0</v>
      </c>
      <c r="X61" s="47">
        <v>0</v>
      </c>
      <c r="Y61" s="47">
        <v>0</v>
      </c>
      <c r="Z61" s="47">
        <v>0</v>
      </c>
      <c r="AA61" s="47">
        <v>0</v>
      </c>
      <c r="AB61" s="47">
        <v>0</v>
      </c>
      <c r="AC61" s="48">
        <v>0</v>
      </c>
      <c r="AD61" s="55">
        <v>42</v>
      </c>
      <c r="AE61" s="47">
        <v>6</v>
      </c>
      <c r="AF61" s="47">
        <v>249</v>
      </c>
      <c r="AG61" s="47">
        <v>30</v>
      </c>
      <c r="AH61" s="47">
        <v>98</v>
      </c>
      <c r="AI61" s="47">
        <v>91</v>
      </c>
      <c r="AJ61" s="47">
        <v>564</v>
      </c>
      <c r="AK61" s="47">
        <v>163</v>
      </c>
      <c r="AL61" s="47">
        <v>73</v>
      </c>
      <c r="AM61" s="47">
        <v>12</v>
      </c>
      <c r="AN61" s="28">
        <f t="shared" si="19"/>
        <v>42</v>
      </c>
      <c r="AO61" s="28">
        <f t="shared" si="20"/>
        <v>6</v>
      </c>
      <c r="AP61" s="28">
        <f t="shared" si="21"/>
        <v>249</v>
      </c>
      <c r="AQ61" s="28">
        <f t="shared" si="22"/>
        <v>30</v>
      </c>
      <c r="AR61" s="28">
        <f t="shared" si="23"/>
        <v>98</v>
      </c>
      <c r="AS61" s="28">
        <f t="shared" si="24"/>
        <v>91</v>
      </c>
      <c r="AT61" s="28">
        <f t="shared" si="25"/>
        <v>564</v>
      </c>
      <c r="AU61" s="28">
        <f t="shared" si="26"/>
        <v>163</v>
      </c>
      <c r="AV61" s="28">
        <f t="shared" si="27"/>
        <v>73</v>
      </c>
      <c r="AW61" s="28">
        <f t="shared" si="28"/>
        <v>12</v>
      </c>
      <c r="AX61" s="28">
        <f t="shared" si="29"/>
        <v>1328</v>
      </c>
    </row>
    <row r="62" spans="1:50" x14ac:dyDescent="0.35">
      <c r="A62" s="25" t="s">
        <v>169</v>
      </c>
      <c r="B62" s="25" t="s">
        <v>170</v>
      </c>
      <c r="C62" s="25" t="s">
        <v>181</v>
      </c>
      <c r="D62" s="25" t="s">
        <v>182</v>
      </c>
      <c r="E62" s="80">
        <v>3</v>
      </c>
      <c r="F62" s="32">
        <f t="shared" si="15"/>
        <v>0</v>
      </c>
      <c r="G62" s="34">
        <f t="shared" si="16"/>
        <v>0</v>
      </c>
      <c r="H62" s="28">
        <f t="shared" si="17"/>
        <v>0</v>
      </c>
      <c r="I62" s="28">
        <f t="shared" si="18"/>
        <v>0</v>
      </c>
      <c r="J62" s="49">
        <v>0</v>
      </c>
      <c r="K62" s="47">
        <v>0</v>
      </c>
      <c r="L62" s="47">
        <v>0</v>
      </c>
      <c r="M62" s="47">
        <v>0</v>
      </c>
      <c r="N62" s="47">
        <v>0</v>
      </c>
      <c r="O62" s="47">
        <v>0</v>
      </c>
      <c r="P62" s="47">
        <v>0</v>
      </c>
      <c r="Q62" s="47">
        <v>0</v>
      </c>
      <c r="R62" s="47">
        <v>0</v>
      </c>
      <c r="S62" s="48">
        <v>0</v>
      </c>
      <c r="T62" s="49">
        <v>0</v>
      </c>
      <c r="U62" s="47">
        <v>0</v>
      </c>
      <c r="V62" s="47">
        <v>0</v>
      </c>
      <c r="W62" s="47">
        <v>0</v>
      </c>
      <c r="X62" s="47">
        <v>0</v>
      </c>
      <c r="Y62" s="47">
        <v>0</v>
      </c>
      <c r="Z62" s="47">
        <v>0</v>
      </c>
      <c r="AA62" s="47">
        <v>0</v>
      </c>
      <c r="AB62" s="47">
        <v>0</v>
      </c>
      <c r="AC62" s="48">
        <v>0</v>
      </c>
      <c r="AD62" s="55">
        <v>0</v>
      </c>
      <c r="AE62" s="47">
        <v>0</v>
      </c>
      <c r="AF62" s="47">
        <v>0</v>
      </c>
      <c r="AG62" s="47">
        <v>0</v>
      </c>
      <c r="AH62" s="47">
        <v>0</v>
      </c>
      <c r="AI62" s="47">
        <v>0</v>
      </c>
      <c r="AJ62" s="47">
        <v>0</v>
      </c>
      <c r="AK62" s="47">
        <v>0</v>
      </c>
      <c r="AL62" s="47">
        <v>0</v>
      </c>
      <c r="AM62" s="47">
        <v>0</v>
      </c>
      <c r="AN62" s="28">
        <f t="shared" si="19"/>
        <v>0</v>
      </c>
      <c r="AO62" s="28">
        <f t="shared" si="20"/>
        <v>0</v>
      </c>
      <c r="AP62" s="28">
        <f t="shared" si="21"/>
        <v>0</v>
      </c>
      <c r="AQ62" s="28">
        <f t="shared" si="22"/>
        <v>0</v>
      </c>
      <c r="AR62" s="28">
        <f t="shared" si="23"/>
        <v>0</v>
      </c>
      <c r="AS62" s="28">
        <f t="shared" si="24"/>
        <v>0</v>
      </c>
      <c r="AT62" s="28">
        <f t="shared" si="25"/>
        <v>0</v>
      </c>
      <c r="AU62" s="28">
        <f t="shared" si="26"/>
        <v>0</v>
      </c>
      <c r="AV62" s="28">
        <f t="shared" si="27"/>
        <v>0</v>
      </c>
      <c r="AW62" s="28">
        <f t="shared" si="28"/>
        <v>0</v>
      </c>
      <c r="AX62" s="28">
        <f t="shared" si="29"/>
        <v>0</v>
      </c>
    </row>
    <row r="63" spans="1:50" x14ac:dyDescent="0.35">
      <c r="A63" s="25" t="s">
        <v>169</v>
      </c>
      <c r="B63" s="25" t="s">
        <v>170</v>
      </c>
      <c r="C63" s="25" t="s">
        <v>183</v>
      </c>
      <c r="D63" s="25" t="s">
        <v>184</v>
      </c>
      <c r="E63" s="80">
        <v>4</v>
      </c>
      <c r="F63" s="32">
        <f t="shared" si="15"/>
        <v>2173</v>
      </c>
      <c r="G63" s="34">
        <f t="shared" si="16"/>
        <v>1161</v>
      </c>
      <c r="H63" s="28">
        <f t="shared" si="17"/>
        <v>752</v>
      </c>
      <c r="I63" s="28">
        <f t="shared" si="18"/>
        <v>260</v>
      </c>
      <c r="J63" s="49">
        <v>62</v>
      </c>
      <c r="K63" s="47">
        <v>10</v>
      </c>
      <c r="L63" s="47">
        <v>163</v>
      </c>
      <c r="M63" s="47">
        <v>20</v>
      </c>
      <c r="N63" s="47">
        <v>328</v>
      </c>
      <c r="O63" s="47">
        <v>41</v>
      </c>
      <c r="P63" s="47">
        <v>395</v>
      </c>
      <c r="Q63" s="47">
        <v>92</v>
      </c>
      <c r="R63" s="47">
        <v>40</v>
      </c>
      <c r="S63" s="48">
        <v>10</v>
      </c>
      <c r="T63" s="49">
        <v>30</v>
      </c>
      <c r="U63" s="47">
        <v>4</v>
      </c>
      <c r="V63" s="47">
        <v>80</v>
      </c>
      <c r="W63" s="47">
        <v>10</v>
      </c>
      <c r="X63" s="47">
        <v>269</v>
      </c>
      <c r="Y63" s="47">
        <v>35</v>
      </c>
      <c r="Z63" s="47">
        <v>232</v>
      </c>
      <c r="AA63" s="47">
        <v>57</v>
      </c>
      <c r="AB63" s="47">
        <v>28</v>
      </c>
      <c r="AC63" s="48">
        <v>7</v>
      </c>
      <c r="AD63" s="55">
        <v>8</v>
      </c>
      <c r="AE63" s="47">
        <v>1</v>
      </c>
      <c r="AF63" s="47">
        <v>49</v>
      </c>
      <c r="AG63" s="47">
        <v>6</v>
      </c>
      <c r="AH63" s="47">
        <v>19</v>
      </c>
      <c r="AI63" s="47">
        <v>18</v>
      </c>
      <c r="AJ63" s="47">
        <v>111</v>
      </c>
      <c r="AK63" s="47">
        <v>32</v>
      </c>
      <c r="AL63" s="47">
        <v>14</v>
      </c>
      <c r="AM63" s="47">
        <v>2</v>
      </c>
      <c r="AN63" s="28">
        <f t="shared" si="19"/>
        <v>100</v>
      </c>
      <c r="AO63" s="28">
        <f t="shared" si="20"/>
        <v>15</v>
      </c>
      <c r="AP63" s="28">
        <f t="shared" si="21"/>
        <v>292</v>
      </c>
      <c r="AQ63" s="28">
        <f t="shared" si="22"/>
        <v>36</v>
      </c>
      <c r="AR63" s="28">
        <f t="shared" si="23"/>
        <v>616</v>
      </c>
      <c r="AS63" s="28">
        <f t="shared" si="24"/>
        <v>94</v>
      </c>
      <c r="AT63" s="28">
        <f t="shared" si="25"/>
        <v>738</v>
      </c>
      <c r="AU63" s="28">
        <f t="shared" si="26"/>
        <v>181</v>
      </c>
      <c r="AV63" s="28">
        <f t="shared" si="27"/>
        <v>82</v>
      </c>
      <c r="AW63" s="28">
        <f t="shared" si="28"/>
        <v>19</v>
      </c>
      <c r="AX63" s="28">
        <f t="shared" si="29"/>
        <v>2173</v>
      </c>
    </row>
    <row r="64" spans="1:50" x14ac:dyDescent="0.35">
      <c r="A64" s="25" t="s">
        <v>169</v>
      </c>
      <c r="B64" s="25" t="s">
        <v>170</v>
      </c>
      <c r="C64" s="25" t="s">
        <v>185</v>
      </c>
      <c r="D64" s="25" t="s">
        <v>186</v>
      </c>
      <c r="E64" s="80">
        <v>4</v>
      </c>
      <c r="F64" s="32">
        <f t="shared" si="15"/>
        <v>647</v>
      </c>
      <c r="G64" s="34">
        <f t="shared" si="16"/>
        <v>0</v>
      </c>
      <c r="H64" s="28">
        <f t="shared" si="17"/>
        <v>0</v>
      </c>
      <c r="I64" s="28">
        <f t="shared" si="18"/>
        <v>647</v>
      </c>
      <c r="J64" s="49">
        <v>0</v>
      </c>
      <c r="K64" s="47">
        <v>0</v>
      </c>
      <c r="L64" s="47">
        <v>0</v>
      </c>
      <c r="M64" s="47">
        <v>0</v>
      </c>
      <c r="N64" s="47">
        <v>0</v>
      </c>
      <c r="O64" s="47">
        <v>0</v>
      </c>
      <c r="P64" s="47">
        <v>0</v>
      </c>
      <c r="Q64" s="47">
        <v>0</v>
      </c>
      <c r="R64" s="47">
        <v>0</v>
      </c>
      <c r="S64" s="48">
        <v>0</v>
      </c>
      <c r="T64" s="49">
        <v>0</v>
      </c>
      <c r="U64" s="47">
        <v>0</v>
      </c>
      <c r="V64" s="47">
        <v>0</v>
      </c>
      <c r="W64" s="47">
        <v>0</v>
      </c>
      <c r="X64" s="47">
        <v>0</v>
      </c>
      <c r="Y64" s="47">
        <v>0</v>
      </c>
      <c r="Z64" s="47">
        <v>0</v>
      </c>
      <c r="AA64" s="47">
        <v>0</v>
      </c>
      <c r="AB64" s="47">
        <v>0</v>
      </c>
      <c r="AC64" s="48">
        <v>0</v>
      </c>
      <c r="AD64" s="55">
        <v>21</v>
      </c>
      <c r="AE64" s="47">
        <v>3</v>
      </c>
      <c r="AF64" s="47">
        <v>121</v>
      </c>
      <c r="AG64" s="47">
        <v>15</v>
      </c>
      <c r="AH64" s="47">
        <v>48</v>
      </c>
      <c r="AI64" s="47">
        <v>44</v>
      </c>
      <c r="AJ64" s="47">
        <v>275</v>
      </c>
      <c r="AK64" s="47">
        <v>79</v>
      </c>
      <c r="AL64" s="47">
        <v>35</v>
      </c>
      <c r="AM64" s="47">
        <v>6</v>
      </c>
      <c r="AN64" s="28">
        <f t="shared" si="19"/>
        <v>21</v>
      </c>
      <c r="AO64" s="28">
        <f t="shared" si="20"/>
        <v>3</v>
      </c>
      <c r="AP64" s="28">
        <f t="shared" si="21"/>
        <v>121</v>
      </c>
      <c r="AQ64" s="28">
        <f t="shared" si="22"/>
        <v>15</v>
      </c>
      <c r="AR64" s="28">
        <f t="shared" si="23"/>
        <v>48</v>
      </c>
      <c r="AS64" s="28">
        <f t="shared" si="24"/>
        <v>44</v>
      </c>
      <c r="AT64" s="28">
        <f t="shared" si="25"/>
        <v>275</v>
      </c>
      <c r="AU64" s="28">
        <f t="shared" si="26"/>
        <v>79</v>
      </c>
      <c r="AV64" s="28">
        <f t="shared" si="27"/>
        <v>35</v>
      </c>
      <c r="AW64" s="28">
        <f t="shared" si="28"/>
        <v>6</v>
      </c>
      <c r="AX64" s="28">
        <f t="shared" si="29"/>
        <v>647</v>
      </c>
    </row>
    <row r="65" spans="1:50" x14ac:dyDescent="0.35">
      <c r="A65" s="25" t="s">
        <v>169</v>
      </c>
      <c r="B65" s="25" t="s">
        <v>170</v>
      </c>
      <c r="C65" s="25" t="s">
        <v>187</v>
      </c>
      <c r="D65" s="25" t="s">
        <v>188</v>
      </c>
      <c r="E65" s="80">
        <v>3</v>
      </c>
      <c r="F65" s="32">
        <f t="shared" si="15"/>
        <v>0</v>
      </c>
      <c r="G65" s="34">
        <f t="shared" si="16"/>
        <v>0</v>
      </c>
      <c r="H65" s="28">
        <f t="shared" si="17"/>
        <v>0</v>
      </c>
      <c r="I65" s="28">
        <f t="shared" si="18"/>
        <v>0</v>
      </c>
      <c r="J65" s="49">
        <v>0</v>
      </c>
      <c r="K65" s="47">
        <v>0</v>
      </c>
      <c r="L65" s="47">
        <v>0</v>
      </c>
      <c r="M65" s="47">
        <v>0</v>
      </c>
      <c r="N65" s="47">
        <v>0</v>
      </c>
      <c r="O65" s="47">
        <v>0</v>
      </c>
      <c r="P65" s="47">
        <v>0</v>
      </c>
      <c r="Q65" s="47">
        <v>0</v>
      </c>
      <c r="R65" s="47">
        <v>0</v>
      </c>
      <c r="S65" s="48">
        <v>0</v>
      </c>
      <c r="T65" s="49">
        <v>0</v>
      </c>
      <c r="U65" s="47">
        <v>0</v>
      </c>
      <c r="V65" s="47">
        <v>0</v>
      </c>
      <c r="W65" s="47">
        <v>0</v>
      </c>
      <c r="X65" s="47">
        <v>0</v>
      </c>
      <c r="Y65" s="47">
        <v>0</v>
      </c>
      <c r="Z65" s="47">
        <v>0</v>
      </c>
      <c r="AA65" s="47">
        <v>0</v>
      </c>
      <c r="AB65" s="47">
        <v>0</v>
      </c>
      <c r="AC65" s="48">
        <v>0</v>
      </c>
      <c r="AD65" s="55">
        <v>0</v>
      </c>
      <c r="AE65" s="47">
        <v>0</v>
      </c>
      <c r="AF65" s="47">
        <v>0</v>
      </c>
      <c r="AG65" s="47">
        <v>0</v>
      </c>
      <c r="AH65" s="47">
        <v>0</v>
      </c>
      <c r="AI65" s="47">
        <v>0</v>
      </c>
      <c r="AJ65" s="47">
        <v>0</v>
      </c>
      <c r="AK65" s="47">
        <v>0</v>
      </c>
      <c r="AL65" s="47">
        <v>0</v>
      </c>
      <c r="AM65" s="47">
        <v>0</v>
      </c>
      <c r="AN65" s="28">
        <f t="shared" si="19"/>
        <v>0</v>
      </c>
      <c r="AO65" s="28">
        <f t="shared" si="20"/>
        <v>0</v>
      </c>
      <c r="AP65" s="28">
        <f t="shared" si="21"/>
        <v>0</v>
      </c>
      <c r="AQ65" s="28">
        <f t="shared" si="22"/>
        <v>0</v>
      </c>
      <c r="AR65" s="28">
        <f t="shared" si="23"/>
        <v>0</v>
      </c>
      <c r="AS65" s="28">
        <f t="shared" si="24"/>
        <v>0</v>
      </c>
      <c r="AT65" s="28">
        <f t="shared" si="25"/>
        <v>0</v>
      </c>
      <c r="AU65" s="28">
        <f t="shared" si="26"/>
        <v>0</v>
      </c>
      <c r="AV65" s="28">
        <f t="shared" si="27"/>
        <v>0</v>
      </c>
      <c r="AW65" s="28">
        <f t="shared" si="28"/>
        <v>0</v>
      </c>
      <c r="AX65" s="28">
        <f t="shared" si="29"/>
        <v>0</v>
      </c>
    </row>
    <row r="66" spans="1:50" x14ac:dyDescent="0.35">
      <c r="A66" s="25" t="s">
        <v>169</v>
      </c>
      <c r="B66" s="25" t="s">
        <v>170</v>
      </c>
      <c r="C66" s="25" t="s">
        <v>189</v>
      </c>
      <c r="D66" s="25" t="s">
        <v>190</v>
      </c>
      <c r="E66" s="80">
        <v>2</v>
      </c>
      <c r="F66" s="32">
        <f t="shared" si="15"/>
        <v>0</v>
      </c>
      <c r="G66" s="34">
        <f t="shared" si="16"/>
        <v>0</v>
      </c>
      <c r="H66" s="28">
        <f t="shared" si="17"/>
        <v>0</v>
      </c>
      <c r="I66" s="28">
        <f t="shared" si="18"/>
        <v>0</v>
      </c>
      <c r="J66" s="49">
        <v>0</v>
      </c>
      <c r="K66" s="47">
        <v>0</v>
      </c>
      <c r="L66" s="47">
        <v>0</v>
      </c>
      <c r="M66" s="47">
        <v>0</v>
      </c>
      <c r="N66" s="47">
        <v>0</v>
      </c>
      <c r="O66" s="47">
        <v>0</v>
      </c>
      <c r="P66" s="47">
        <v>0</v>
      </c>
      <c r="Q66" s="47">
        <v>0</v>
      </c>
      <c r="R66" s="47">
        <v>0</v>
      </c>
      <c r="S66" s="48">
        <v>0</v>
      </c>
      <c r="T66" s="49">
        <v>0</v>
      </c>
      <c r="U66" s="47">
        <v>0</v>
      </c>
      <c r="V66" s="47">
        <v>0</v>
      </c>
      <c r="W66" s="47">
        <v>0</v>
      </c>
      <c r="X66" s="47">
        <v>0</v>
      </c>
      <c r="Y66" s="47">
        <v>0</v>
      </c>
      <c r="Z66" s="47">
        <v>0</v>
      </c>
      <c r="AA66" s="47">
        <v>0</v>
      </c>
      <c r="AB66" s="47">
        <v>0</v>
      </c>
      <c r="AC66" s="48">
        <v>0</v>
      </c>
      <c r="AD66" s="55">
        <v>0</v>
      </c>
      <c r="AE66" s="47">
        <v>0</v>
      </c>
      <c r="AF66" s="47">
        <v>0</v>
      </c>
      <c r="AG66" s="47">
        <v>0</v>
      </c>
      <c r="AH66" s="47">
        <v>0</v>
      </c>
      <c r="AI66" s="47">
        <v>0</v>
      </c>
      <c r="AJ66" s="47">
        <v>0</v>
      </c>
      <c r="AK66" s="47">
        <v>0</v>
      </c>
      <c r="AL66" s="47">
        <v>0</v>
      </c>
      <c r="AM66" s="47">
        <v>0</v>
      </c>
      <c r="AN66" s="28">
        <f t="shared" si="19"/>
        <v>0</v>
      </c>
      <c r="AO66" s="28">
        <f t="shared" si="20"/>
        <v>0</v>
      </c>
      <c r="AP66" s="28">
        <f t="shared" si="21"/>
        <v>0</v>
      </c>
      <c r="AQ66" s="28">
        <f t="shared" si="22"/>
        <v>0</v>
      </c>
      <c r="AR66" s="28">
        <f t="shared" si="23"/>
        <v>0</v>
      </c>
      <c r="AS66" s="28">
        <f t="shared" si="24"/>
        <v>0</v>
      </c>
      <c r="AT66" s="28">
        <f t="shared" si="25"/>
        <v>0</v>
      </c>
      <c r="AU66" s="28">
        <f t="shared" si="26"/>
        <v>0</v>
      </c>
      <c r="AV66" s="28">
        <f t="shared" si="27"/>
        <v>0</v>
      </c>
      <c r="AW66" s="28">
        <f t="shared" si="28"/>
        <v>0</v>
      </c>
      <c r="AX66" s="28">
        <f t="shared" si="29"/>
        <v>0</v>
      </c>
    </row>
    <row r="67" spans="1:50" x14ac:dyDescent="0.35">
      <c r="A67" s="25" t="s">
        <v>169</v>
      </c>
      <c r="B67" s="25" t="s">
        <v>170</v>
      </c>
      <c r="C67" s="25" t="s">
        <v>191</v>
      </c>
      <c r="D67" s="25" t="s">
        <v>192</v>
      </c>
      <c r="E67" s="80">
        <v>2</v>
      </c>
      <c r="F67" s="32">
        <f t="shared" si="15"/>
        <v>0</v>
      </c>
      <c r="G67" s="34">
        <f t="shared" si="16"/>
        <v>0</v>
      </c>
      <c r="H67" s="28">
        <f t="shared" si="17"/>
        <v>0</v>
      </c>
      <c r="I67" s="28">
        <f t="shared" si="18"/>
        <v>0</v>
      </c>
      <c r="J67" s="49">
        <v>0</v>
      </c>
      <c r="K67" s="47">
        <v>0</v>
      </c>
      <c r="L67" s="47">
        <v>0</v>
      </c>
      <c r="M67" s="47">
        <v>0</v>
      </c>
      <c r="N67" s="47">
        <v>0</v>
      </c>
      <c r="O67" s="47">
        <v>0</v>
      </c>
      <c r="P67" s="47">
        <v>0</v>
      </c>
      <c r="Q67" s="47">
        <v>0</v>
      </c>
      <c r="R67" s="47">
        <v>0</v>
      </c>
      <c r="S67" s="48">
        <v>0</v>
      </c>
      <c r="T67" s="49">
        <v>0</v>
      </c>
      <c r="U67" s="47">
        <v>0</v>
      </c>
      <c r="V67" s="47">
        <v>0</v>
      </c>
      <c r="W67" s="47">
        <v>0</v>
      </c>
      <c r="X67" s="47">
        <v>0</v>
      </c>
      <c r="Y67" s="47">
        <v>0</v>
      </c>
      <c r="Z67" s="47">
        <v>0</v>
      </c>
      <c r="AA67" s="47">
        <v>0</v>
      </c>
      <c r="AB67" s="47">
        <v>0</v>
      </c>
      <c r="AC67" s="48">
        <v>0</v>
      </c>
      <c r="AD67" s="55">
        <v>0</v>
      </c>
      <c r="AE67" s="47">
        <v>0</v>
      </c>
      <c r="AF67" s="47">
        <v>0</v>
      </c>
      <c r="AG67" s="47">
        <v>0</v>
      </c>
      <c r="AH67" s="47">
        <v>0</v>
      </c>
      <c r="AI67" s="47">
        <v>0</v>
      </c>
      <c r="AJ67" s="47">
        <v>0</v>
      </c>
      <c r="AK67" s="47">
        <v>0</v>
      </c>
      <c r="AL67" s="47">
        <v>0</v>
      </c>
      <c r="AM67" s="47">
        <v>0</v>
      </c>
      <c r="AN67" s="28">
        <f t="shared" si="19"/>
        <v>0</v>
      </c>
      <c r="AO67" s="28">
        <f t="shared" si="20"/>
        <v>0</v>
      </c>
      <c r="AP67" s="28">
        <f t="shared" si="21"/>
        <v>0</v>
      </c>
      <c r="AQ67" s="28">
        <f t="shared" si="22"/>
        <v>0</v>
      </c>
      <c r="AR67" s="28">
        <f t="shared" si="23"/>
        <v>0</v>
      </c>
      <c r="AS67" s="28">
        <f t="shared" si="24"/>
        <v>0</v>
      </c>
      <c r="AT67" s="28">
        <f t="shared" si="25"/>
        <v>0</v>
      </c>
      <c r="AU67" s="28">
        <f t="shared" si="26"/>
        <v>0</v>
      </c>
      <c r="AV67" s="28">
        <f t="shared" si="27"/>
        <v>0</v>
      </c>
      <c r="AW67" s="28">
        <f t="shared" si="28"/>
        <v>0</v>
      </c>
      <c r="AX67" s="28">
        <f t="shared" si="29"/>
        <v>0</v>
      </c>
    </row>
    <row r="68" spans="1:50" x14ac:dyDescent="0.35">
      <c r="A68" s="25" t="s">
        <v>169</v>
      </c>
      <c r="B68" s="25" t="s">
        <v>170</v>
      </c>
      <c r="C68" s="25" t="s">
        <v>193</v>
      </c>
      <c r="D68" s="25" t="s">
        <v>194</v>
      </c>
      <c r="E68" s="80">
        <v>2</v>
      </c>
      <c r="F68" s="32">
        <f t="shared" si="15"/>
        <v>0</v>
      </c>
      <c r="G68" s="34">
        <f t="shared" si="16"/>
        <v>0</v>
      </c>
      <c r="H68" s="28">
        <f t="shared" si="17"/>
        <v>0</v>
      </c>
      <c r="I68" s="28">
        <f t="shared" si="18"/>
        <v>0</v>
      </c>
      <c r="J68" s="49">
        <v>0</v>
      </c>
      <c r="K68" s="47">
        <v>0</v>
      </c>
      <c r="L68" s="47">
        <v>0</v>
      </c>
      <c r="M68" s="47">
        <v>0</v>
      </c>
      <c r="N68" s="47">
        <v>0</v>
      </c>
      <c r="O68" s="47">
        <v>0</v>
      </c>
      <c r="P68" s="47">
        <v>0</v>
      </c>
      <c r="Q68" s="47">
        <v>0</v>
      </c>
      <c r="R68" s="47">
        <v>0</v>
      </c>
      <c r="S68" s="48">
        <v>0</v>
      </c>
      <c r="T68" s="49">
        <v>0</v>
      </c>
      <c r="U68" s="47">
        <v>0</v>
      </c>
      <c r="V68" s="47">
        <v>0</v>
      </c>
      <c r="W68" s="47">
        <v>0</v>
      </c>
      <c r="X68" s="47">
        <v>0</v>
      </c>
      <c r="Y68" s="47">
        <v>0</v>
      </c>
      <c r="Z68" s="47">
        <v>0</v>
      </c>
      <c r="AA68" s="47">
        <v>0</v>
      </c>
      <c r="AB68" s="47">
        <v>0</v>
      </c>
      <c r="AC68" s="48">
        <v>0</v>
      </c>
      <c r="AD68" s="55">
        <v>0</v>
      </c>
      <c r="AE68" s="47">
        <v>0</v>
      </c>
      <c r="AF68" s="47">
        <v>0</v>
      </c>
      <c r="AG68" s="47">
        <v>0</v>
      </c>
      <c r="AH68" s="47">
        <v>0</v>
      </c>
      <c r="AI68" s="47">
        <v>0</v>
      </c>
      <c r="AJ68" s="47">
        <v>0</v>
      </c>
      <c r="AK68" s="47">
        <v>0</v>
      </c>
      <c r="AL68" s="47">
        <v>0</v>
      </c>
      <c r="AM68" s="47">
        <v>0</v>
      </c>
      <c r="AN68" s="28">
        <f t="shared" si="19"/>
        <v>0</v>
      </c>
      <c r="AO68" s="28">
        <f t="shared" si="20"/>
        <v>0</v>
      </c>
      <c r="AP68" s="28">
        <f t="shared" si="21"/>
        <v>0</v>
      </c>
      <c r="AQ68" s="28">
        <f t="shared" si="22"/>
        <v>0</v>
      </c>
      <c r="AR68" s="28">
        <f t="shared" si="23"/>
        <v>0</v>
      </c>
      <c r="AS68" s="28">
        <f t="shared" si="24"/>
        <v>0</v>
      </c>
      <c r="AT68" s="28">
        <f t="shared" si="25"/>
        <v>0</v>
      </c>
      <c r="AU68" s="28">
        <f t="shared" si="26"/>
        <v>0</v>
      </c>
      <c r="AV68" s="28">
        <f t="shared" si="27"/>
        <v>0</v>
      </c>
      <c r="AW68" s="28">
        <f t="shared" si="28"/>
        <v>0</v>
      </c>
      <c r="AX68" s="28">
        <f t="shared" si="29"/>
        <v>0</v>
      </c>
    </row>
    <row r="69" spans="1:50" x14ac:dyDescent="0.35">
      <c r="A69" s="25" t="s">
        <v>169</v>
      </c>
      <c r="B69" s="25" t="s">
        <v>170</v>
      </c>
      <c r="C69" s="25" t="s">
        <v>195</v>
      </c>
      <c r="D69" s="25" t="s">
        <v>196</v>
      </c>
      <c r="E69" s="80">
        <v>3</v>
      </c>
      <c r="F69" s="32">
        <f t="shared" si="15"/>
        <v>737</v>
      </c>
      <c r="G69" s="34">
        <f t="shared" si="16"/>
        <v>0</v>
      </c>
      <c r="H69" s="28">
        <f t="shared" si="17"/>
        <v>0</v>
      </c>
      <c r="I69" s="28">
        <f t="shared" si="18"/>
        <v>737</v>
      </c>
      <c r="J69" s="49">
        <v>0</v>
      </c>
      <c r="K69" s="47">
        <v>0</v>
      </c>
      <c r="L69" s="47">
        <v>0</v>
      </c>
      <c r="M69" s="47">
        <v>0</v>
      </c>
      <c r="N69" s="47">
        <v>0</v>
      </c>
      <c r="O69" s="47">
        <v>0</v>
      </c>
      <c r="P69" s="47">
        <v>0</v>
      </c>
      <c r="Q69" s="47">
        <v>0</v>
      </c>
      <c r="R69" s="47">
        <v>0</v>
      </c>
      <c r="S69" s="48">
        <v>0</v>
      </c>
      <c r="T69" s="49">
        <v>0</v>
      </c>
      <c r="U69" s="47">
        <v>0</v>
      </c>
      <c r="V69" s="47">
        <v>0</v>
      </c>
      <c r="W69" s="47">
        <v>0</v>
      </c>
      <c r="X69" s="47">
        <v>0</v>
      </c>
      <c r="Y69" s="47">
        <v>0</v>
      </c>
      <c r="Z69" s="47">
        <v>0</v>
      </c>
      <c r="AA69" s="47">
        <v>0</v>
      </c>
      <c r="AB69" s="47">
        <v>0</v>
      </c>
      <c r="AC69" s="48">
        <v>0</v>
      </c>
      <c r="AD69" s="55">
        <v>24</v>
      </c>
      <c r="AE69" s="47">
        <v>3</v>
      </c>
      <c r="AF69" s="47">
        <v>138</v>
      </c>
      <c r="AG69" s="47">
        <v>17</v>
      </c>
      <c r="AH69" s="47">
        <v>55</v>
      </c>
      <c r="AI69" s="47">
        <v>50</v>
      </c>
      <c r="AJ69" s="47">
        <v>313</v>
      </c>
      <c r="AK69" s="47">
        <v>90</v>
      </c>
      <c r="AL69" s="47">
        <v>40</v>
      </c>
      <c r="AM69" s="47">
        <v>7</v>
      </c>
      <c r="AN69" s="28">
        <f t="shared" si="19"/>
        <v>24</v>
      </c>
      <c r="AO69" s="28">
        <f t="shared" si="20"/>
        <v>3</v>
      </c>
      <c r="AP69" s="28">
        <f t="shared" si="21"/>
        <v>138</v>
      </c>
      <c r="AQ69" s="28">
        <f t="shared" si="22"/>
        <v>17</v>
      </c>
      <c r="AR69" s="28">
        <f t="shared" si="23"/>
        <v>55</v>
      </c>
      <c r="AS69" s="28">
        <f t="shared" si="24"/>
        <v>50</v>
      </c>
      <c r="AT69" s="28">
        <f t="shared" si="25"/>
        <v>313</v>
      </c>
      <c r="AU69" s="28">
        <f t="shared" si="26"/>
        <v>90</v>
      </c>
      <c r="AV69" s="28">
        <f t="shared" si="27"/>
        <v>40</v>
      </c>
      <c r="AW69" s="28">
        <f t="shared" si="28"/>
        <v>7</v>
      </c>
      <c r="AX69" s="28">
        <f t="shared" si="29"/>
        <v>737</v>
      </c>
    </row>
    <row r="70" spans="1:50" x14ac:dyDescent="0.35">
      <c r="A70" s="25" t="s">
        <v>169</v>
      </c>
      <c r="B70" s="25" t="s">
        <v>170</v>
      </c>
      <c r="C70" s="25" t="s">
        <v>197</v>
      </c>
      <c r="D70" s="25" t="s">
        <v>198</v>
      </c>
      <c r="E70" s="80">
        <v>3</v>
      </c>
      <c r="F70" s="32">
        <f t="shared" si="15"/>
        <v>2335</v>
      </c>
      <c r="G70" s="34">
        <f t="shared" si="16"/>
        <v>279</v>
      </c>
      <c r="H70" s="28">
        <f t="shared" si="17"/>
        <v>0</v>
      </c>
      <c r="I70" s="28">
        <f t="shared" si="18"/>
        <v>2056</v>
      </c>
      <c r="J70" s="49">
        <v>15</v>
      </c>
      <c r="K70" s="47">
        <v>2</v>
      </c>
      <c r="L70" s="47">
        <v>39</v>
      </c>
      <c r="M70" s="47">
        <v>5</v>
      </c>
      <c r="N70" s="47">
        <v>79</v>
      </c>
      <c r="O70" s="47">
        <v>10</v>
      </c>
      <c r="P70" s="47">
        <v>95</v>
      </c>
      <c r="Q70" s="47">
        <v>22</v>
      </c>
      <c r="R70" s="47">
        <v>10</v>
      </c>
      <c r="S70" s="48">
        <v>2</v>
      </c>
      <c r="T70" s="49">
        <v>0</v>
      </c>
      <c r="U70" s="47">
        <v>0</v>
      </c>
      <c r="V70" s="47">
        <v>0</v>
      </c>
      <c r="W70" s="47">
        <v>0</v>
      </c>
      <c r="X70" s="47">
        <v>0</v>
      </c>
      <c r="Y70" s="47">
        <v>0</v>
      </c>
      <c r="Z70" s="47">
        <v>0</v>
      </c>
      <c r="AA70" s="47">
        <v>0</v>
      </c>
      <c r="AB70" s="47">
        <v>0</v>
      </c>
      <c r="AC70" s="48">
        <v>0</v>
      </c>
      <c r="AD70" s="55">
        <v>66</v>
      </c>
      <c r="AE70" s="47">
        <v>9</v>
      </c>
      <c r="AF70" s="47">
        <v>385</v>
      </c>
      <c r="AG70" s="47">
        <v>47</v>
      </c>
      <c r="AH70" s="47">
        <v>152</v>
      </c>
      <c r="AI70" s="47">
        <v>140</v>
      </c>
      <c r="AJ70" s="47">
        <v>873</v>
      </c>
      <c r="AK70" s="47">
        <v>252</v>
      </c>
      <c r="AL70" s="47">
        <v>113</v>
      </c>
      <c r="AM70" s="47">
        <v>19</v>
      </c>
      <c r="AN70" s="28">
        <f t="shared" si="19"/>
        <v>81</v>
      </c>
      <c r="AO70" s="28">
        <f t="shared" si="20"/>
        <v>11</v>
      </c>
      <c r="AP70" s="28">
        <f t="shared" si="21"/>
        <v>424</v>
      </c>
      <c r="AQ70" s="28">
        <f t="shared" si="22"/>
        <v>52</v>
      </c>
      <c r="AR70" s="28">
        <f t="shared" si="23"/>
        <v>231</v>
      </c>
      <c r="AS70" s="28">
        <f t="shared" si="24"/>
        <v>150</v>
      </c>
      <c r="AT70" s="28">
        <f t="shared" si="25"/>
        <v>968</v>
      </c>
      <c r="AU70" s="28">
        <f t="shared" si="26"/>
        <v>274</v>
      </c>
      <c r="AV70" s="28">
        <f t="shared" si="27"/>
        <v>123</v>
      </c>
      <c r="AW70" s="28">
        <f t="shared" si="28"/>
        <v>21</v>
      </c>
      <c r="AX70" s="28">
        <f t="shared" si="29"/>
        <v>2335</v>
      </c>
    </row>
    <row r="71" spans="1:50" x14ac:dyDescent="0.35">
      <c r="A71" s="25" t="s">
        <v>169</v>
      </c>
      <c r="B71" s="25" t="s">
        <v>170</v>
      </c>
      <c r="C71" s="25" t="s">
        <v>199</v>
      </c>
      <c r="D71" s="25" t="s">
        <v>200</v>
      </c>
      <c r="E71" s="80">
        <v>3</v>
      </c>
      <c r="F71" s="32">
        <f t="shared" si="15"/>
        <v>526</v>
      </c>
      <c r="G71" s="34">
        <f t="shared" si="16"/>
        <v>150</v>
      </c>
      <c r="H71" s="28">
        <f t="shared" si="17"/>
        <v>0</v>
      </c>
      <c r="I71" s="28">
        <f t="shared" si="18"/>
        <v>376</v>
      </c>
      <c r="J71" s="49">
        <v>8</v>
      </c>
      <c r="K71" s="47">
        <v>1</v>
      </c>
      <c r="L71" s="47">
        <v>21</v>
      </c>
      <c r="M71" s="47">
        <v>3</v>
      </c>
      <c r="N71" s="47">
        <v>43</v>
      </c>
      <c r="O71" s="47">
        <v>5</v>
      </c>
      <c r="P71" s="47">
        <v>51</v>
      </c>
      <c r="Q71" s="47">
        <v>12</v>
      </c>
      <c r="R71" s="47">
        <v>5</v>
      </c>
      <c r="S71" s="48">
        <v>1</v>
      </c>
      <c r="T71" s="49">
        <v>0</v>
      </c>
      <c r="U71" s="47">
        <v>0</v>
      </c>
      <c r="V71" s="47">
        <v>0</v>
      </c>
      <c r="W71" s="47">
        <v>0</v>
      </c>
      <c r="X71" s="47">
        <v>0</v>
      </c>
      <c r="Y71" s="47">
        <v>0</v>
      </c>
      <c r="Z71" s="47">
        <v>0</v>
      </c>
      <c r="AA71" s="47">
        <v>0</v>
      </c>
      <c r="AB71" s="47">
        <v>0</v>
      </c>
      <c r="AC71" s="48">
        <v>0</v>
      </c>
      <c r="AD71" s="55">
        <v>12</v>
      </c>
      <c r="AE71" s="47">
        <v>2</v>
      </c>
      <c r="AF71" s="47">
        <v>70</v>
      </c>
      <c r="AG71" s="47">
        <v>9</v>
      </c>
      <c r="AH71" s="47">
        <v>28</v>
      </c>
      <c r="AI71" s="47">
        <v>26</v>
      </c>
      <c r="AJ71" s="47">
        <v>159</v>
      </c>
      <c r="AK71" s="47">
        <v>46</v>
      </c>
      <c r="AL71" s="47">
        <v>21</v>
      </c>
      <c r="AM71" s="47">
        <v>3</v>
      </c>
      <c r="AN71" s="28">
        <f t="shared" si="19"/>
        <v>20</v>
      </c>
      <c r="AO71" s="28">
        <f t="shared" si="20"/>
        <v>3</v>
      </c>
      <c r="AP71" s="28">
        <f t="shared" si="21"/>
        <v>91</v>
      </c>
      <c r="AQ71" s="28">
        <f t="shared" si="22"/>
        <v>12</v>
      </c>
      <c r="AR71" s="28">
        <f t="shared" si="23"/>
        <v>71</v>
      </c>
      <c r="AS71" s="28">
        <f t="shared" si="24"/>
        <v>31</v>
      </c>
      <c r="AT71" s="28">
        <f t="shared" si="25"/>
        <v>210</v>
      </c>
      <c r="AU71" s="28">
        <f t="shared" si="26"/>
        <v>58</v>
      </c>
      <c r="AV71" s="28">
        <f t="shared" si="27"/>
        <v>26</v>
      </c>
      <c r="AW71" s="28">
        <f t="shared" si="28"/>
        <v>4</v>
      </c>
      <c r="AX71" s="28">
        <f t="shared" si="29"/>
        <v>526</v>
      </c>
    </row>
    <row r="72" spans="1:50" x14ac:dyDescent="0.35">
      <c r="A72" s="25" t="s">
        <v>169</v>
      </c>
      <c r="B72" s="25" t="s">
        <v>170</v>
      </c>
      <c r="C72" s="25" t="s">
        <v>201</v>
      </c>
      <c r="D72" s="25" t="s">
        <v>202</v>
      </c>
      <c r="E72" s="80">
        <v>2</v>
      </c>
      <c r="F72" s="32">
        <f t="shared" si="15"/>
        <v>1030</v>
      </c>
      <c r="G72" s="34">
        <f t="shared" si="16"/>
        <v>236</v>
      </c>
      <c r="H72" s="28">
        <f t="shared" si="17"/>
        <v>58</v>
      </c>
      <c r="I72" s="28">
        <f t="shared" si="18"/>
        <v>736</v>
      </c>
      <c r="J72" s="49">
        <v>13</v>
      </c>
      <c r="K72" s="47">
        <v>2</v>
      </c>
      <c r="L72" s="47">
        <v>33</v>
      </c>
      <c r="M72" s="47">
        <v>4</v>
      </c>
      <c r="N72" s="47">
        <v>67</v>
      </c>
      <c r="O72" s="47">
        <v>8</v>
      </c>
      <c r="P72" s="47">
        <v>80</v>
      </c>
      <c r="Q72" s="47">
        <v>19</v>
      </c>
      <c r="R72" s="47">
        <v>8</v>
      </c>
      <c r="S72" s="48">
        <v>2</v>
      </c>
      <c r="T72" s="49">
        <v>2</v>
      </c>
      <c r="U72" s="47">
        <v>0</v>
      </c>
      <c r="V72" s="47">
        <v>6</v>
      </c>
      <c r="W72" s="47">
        <v>1</v>
      </c>
      <c r="X72" s="47">
        <v>21</v>
      </c>
      <c r="Y72" s="47">
        <v>3</v>
      </c>
      <c r="Z72" s="47">
        <v>18</v>
      </c>
      <c r="AA72" s="47">
        <v>4</v>
      </c>
      <c r="AB72" s="47">
        <v>2</v>
      </c>
      <c r="AC72" s="48">
        <v>1</v>
      </c>
      <c r="AD72" s="55">
        <v>24</v>
      </c>
      <c r="AE72" s="47">
        <v>3</v>
      </c>
      <c r="AF72" s="47">
        <v>138</v>
      </c>
      <c r="AG72" s="47">
        <v>17</v>
      </c>
      <c r="AH72" s="47">
        <v>54</v>
      </c>
      <c r="AI72" s="47">
        <v>50</v>
      </c>
      <c r="AJ72" s="47">
        <v>313</v>
      </c>
      <c r="AK72" s="47">
        <v>90</v>
      </c>
      <c r="AL72" s="47">
        <v>40</v>
      </c>
      <c r="AM72" s="47">
        <v>7</v>
      </c>
      <c r="AN72" s="28">
        <f t="shared" si="19"/>
        <v>39</v>
      </c>
      <c r="AO72" s="28">
        <f t="shared" si="20"/>
        <v>5</v>
      </c>
      <c r="AP72" s="28">
        <f t="shared" si="21"/>
        <v>177</v>
      </c>
      <c r="AQ72" s="28">
        <f t="shared" si="22"/>
        <v>22</v>
      </c>
      <c r="AR72" s="28">
        <f t="shared" si="23"/>
        <v>142</v>
      </c>
      <c r="AS72" s="28">
        <f t="shared" si="24"/>
        <v>61</v>
      </c>
      <c r="AT72" s="28">
        <f t="shared" si="25"/>
        <v>411</v>
      </c>
      <c r="AU72" s="28">
        <f t="shared" si="26"/>
        <v>113</v>
      </c>
      <c r="AV72" s="28">
        <f t="shared" si="27"/>
        <v>50</v>
      </c>
      <c r="AW72" s="28">
        <f t="shared" si="28"/>
        <v>10</v>
      </c>
      <c r="AX72" s="28">
        <f t="shared" si="29"/>
        <v>1030</v>
      </c>
    </row>
    <row r="73" spans="1:50" x14ac:dyDescent="0.35">
      <c r="A73" s="25" t="s">
        <v>169</v>
      </c>
      <c r="B73" s="25" t="s">
        <v>170</v>
      </c>
      <c r="C73" s="25" t="s">
        <v>203</v>
      </c>
      <c r="D73" s="25" t="s">
        <v>204</v>
      </c>
      <c r="E73" s="80">
        <v>4</v>
      </c>
      <c r="F73" s="32">
        <f t="shared" ref="F73:F104" si="30">SUM(G73:I73)</f>
        <v>885</v>
      </c>
      <c r="G73" s="34">
        <f t="shared" si="16"/>
        <v>77</v>
      </c>
      <c r="H73" s="28">
        <f t="shared" si="17"/>
        <v>0</v>
      </c>
      <c r="I73" s="28">
        <f t="shared" si="18"/>
        <v>808</v>
      </c>
      <c r="J73" s="49">
        <v>4</v>
      </c>
      <c r="K73" s="47">
        <v>1</v>
      </c>
      <c r="L73" s="47">
        <v>11</v>
      </c>
      <c r="M73" s="47">
        <v>1</v>
      </c>
      <c r="N73" s="47">
        <v>21</v>
      </c>
      <c r="O73" s="47">
        <v>3</v>
      </c>
      <c r="P73" s="47">
        <v>26</v>
      </c>
      <c r="Q73" s="47">
        <v>6</v>
      </c>
      <c r="R73" s="47">
        <v>3</v>
      </c>
      <c r="S73" s="48">
        <v>1</v>
      </c>
      <c r="T73" s="49">
        <v>0</v>
      </c>
      <c r="U73" s="47">
        <v>0</v>
      </c>
      <c r="V73" s="47">
        <v>0</v>
      </c>
      <c r="W73" s="47">
        <v>0</v>
      </c>
      <c r="X73" s="47">
        <v>0</v>
      </c>
      <c r="Y73" s="47">
        <v>0</v>
      </c>
      <c r="Z73" s="47">
        <v>0</v>
      </c>
      <c r="AA73" s="47">
        <v>0</v>
      </c>
      <c r="AB73" s="47">
        <v>0</v>
      </c>
      <c r="AC73" s="48">
        <v>0</v>
      </c>
      <c r="AD73" s="55">
        <v>26</v>
      </c>
      <c r="AE73" s="47">
        <v>4</v>
      </c>
      <c r="AF73" s="47">
        <v>151</v>
      </c>
      <c r="AG73" s="47">
        <v>19</v>
      </c>
      <c r="AH73" s="47">
        <v>60</v>
      </c>
      <c r="AI73" s="47">
        <v>55</v>
      </c>
      <c r="AJ73" s="47">
        <v>343</v>
      </c>
      <c r="AK73" s="47">
        <v>99</v>
      </c>
      <c r="AL73" s="47">
        <v>44</v>
      </c>
      <c r="AM73" s="47">
        <v>7</v>
      </c>
      <c r="AN73" s="28">
        <f t="shared" si="19"/>
        <v>30</v>
      </c>
      <c r="AO73" s="28">
        <f t="shared" si="20"/>
        <v>5</v>
      </c>
      <c r="AP73" s="28">
        <f t="shared" si="21"/>
        <v>162</v>
      </c>
      <c r="AQ73" s="28">
        <f t="shared" si="22"/>
        <v>20</v>
      </c>
      <c r="AR73" s="28">
        <f t="shared" si="23"/>
        <v>81</v>
      </c>
      <c r="AS73" s="28">
        <f t="shared" si="24"/>
        <v>58</v>
      </c>
      <c r="AT73" s="28">
        <f t="shared" si="25"/>
        <v>369</v>
      </c>
      <c r="AU73" s="28">
        <f t="shared" si="26"/>
        <v>105</v>
      </c>
      <c r="AV73" s="28">
        <f t="shared" si="27"/>
        <v>47</v>
      </c>
      <c r="AW73" s="28">
        <f t="shared" si="28"/>
        <v>8</v>
      </c>
      <c r="AX73" s="28">
        <f t="shared" ref="AX73:AX104" si="31">SUM(AN73:AW73)</f>
        <v>885</v>
      </c>
    </row>
    <row r="74" spans="1:50" x14ac:dyDescent="0.35">
      <c r="A74" s="130" t="s">
        <v>52</v>
      </c>
      <c r="B74" s="130"/>
      <c r="C74" s="130"/>
      <c r="D74" s="130"/>
      <c r="E74" s="130"/>
      <c r="F74" s="44">
        <f t="shared" ref="F74:AX74" si="32">SUM(F9:F73)</f>
        <v>100000</v>
      </c>
      <c r="G74" s="44">
        <f t="shared" si="32"/>
        <v>46268</v>
      </c>
      <c r="H74" s="44">
        <f t="shared" si="32"/>
        <v>22971</v>
      </c>
      <c r="I74" s="44">
        <f t="shared" si="32"/>
        <v>30761</v>
      </c>
      <c r="J74" s="44">
        <f t="shared" si="32"/>
        <v>2462</v>
      </c>
      <c r="K74" s="44">
        <f t="shared" si="32"/>
        <v>402</v>
      </c>
      <c r="L74" s="44">
        <f t="shared" si="32"/>
        <v>6510</v>
      </c>
      <c r="M74" s="44">
        <f t="shared" si="32"/>
        <v>806</v>
      </c>
      <c r="N74" s="44">
        <f t="shared" si="32"/>
        <v>13063</v>
      </c>
      <c r="O74" s="44">
        <f t="shared" si="32"/>
        <v>1628</v>
      </c>
      <c r="P74" s="44">
        <f t="shared" si="32"/>
        <v>15723</v>
      </c>
      <c r="Q74" s="44">
        <f t="shared" si="32"/>
        <v>3673</v>
      </c>
      <c r="R74" s="44">
        <f t="shared" si="32"/>
        <v>1594</v>
      </c>
      <c r="S74" s="44">
        <f t="shared" si="32"/>
        <v>407</v>
      </c>
      <c r="T74" s="44">
        <f t="shared" si="32"/>
        <v>902</v>
      </c>
      <c r="U74" s="44">
        <f t="shared" si="32"/>
        <v>113</v>
      </c>
      <c r="V74" s="44">
        <f t="shared" si="32"/>
        <v>2445</v>
      </c>
      <c r="W74" s="44">
        <f t="shared" si="32"/>
        <v>312</v>
      </c>
      <c r="X74" s="44">
        <f t="shared" si="32"/>
        <v>8219</v>
      </c>
      <c r="Y74" s="44">
        <f t="shared" si="32"/>
        <v>1084</v>
      </c>
      <c r="Z74" s="44">
        <f t="shared" si="32"/>
        <v>7094</v>
      </c>
      <c r="AA74" s="44">
        <f t="shared" si="32"/>
        <v>1754</v>
      </c>
      <c r="AB74" s="44">
        <f t="shared" si="32"/>
        <v>842</v>
      </c>
      <c r="AC74" s="44">
        <f t="shared" si="32"/>
        <v>206</v>
      </c>
      <c r="AD74" s="44">
        <f t="shared" si="32"/>
        <v>985</v>
      </c>
      <c r="AE74" s="44">
        <f t="shared" si="32"/>
        <v>137</v>
      </c>
      <c r="AF74" s="44">
        <f t="shared" si="32"/>
        <v>5763</v>
      </c>
      <c r="AG74" s="44">
        <f t="shared" si="32"/>
        <v>707</v>
      </c>
      <c r="AH74" s="44">
        <f t="shared" si="32"/>
        <v>2279</v>
      </c>
      <c r="AI74" s="44">
        <f t="shared" si="32"/>
        <v>2096</v>
      </c>
      <c r="AJ74" s="44">
        <f t="shared" si="32"/>
        <v>13076</v>
      </c>
      <c r="AK74" s="44">
        <f t="shared" si="32"/>
        <v>3750</v>
      </c>
      <c r="AL74" s="44">
        <f t="shared" si="32"/>
        <v>1688</v>
      </c>
      <c r="AM74" s="44">
        <f t="shared" si="32"/>
        <v>280</v>
      </c>
      <c r="AN74" s="44">
        <f t="shared" si="32"/>
        <v>4349</v>
      </c>
      <c r="AO74" s="44">
        <f t="shared" si="32"/>
        <v>652</v>
      </c>
      <c r="AP74" s="44">
        <f t="shared" si="32"/>
        <v>14718</v>
      </c>
      <c r="AQ74" s="44">
        <f t="shared" si="32"/>
        <v>1825</v>
      </c>
      <c r="AR74" s="44">
        <f t="shared" si="32"/>
        <v>23561</v>
      </c>
      <c r="AS74" s="44">
        <f t="shared" si="32"/>
        <v>4808</v>
      </c>
      <c r="AT74" s="44">
        <f t="shared" si="32"/>
        <v>35893</v>
      </c>
      <c r="AU74" s="44">
        <f t="shared" si="32"/>
        <v>9177</v>
      </c>
      <c r="AV74" s="44">
        <f t="shared" si="32"/>
        <v>4124</v>
      </c>
      <c r="AW74" s="44">
        <f t="shared" si="32"/>
        <v>893</v>
      </c>
      <c r="AX74" s="44">
        <f t="shared" si="32"/>
        <v>100000</v>
      </c>
    </row>
  </sheetData>
  <sheetProtection algorithmName="SHA-512" hashValue="g76fhvOct5fs682P6lNQTkxHYUHW9QI3dhWWstUyhIKJnAU+gLWsbIKYdr+Q38mCtHeA+7y95K9K4In6va8Wpw==" saltValue="LQMUcsrr/q9y2WLLUbRlKg==" spinCount="100000" sheet="1" selectLockedCells="1"/>
  <mergeCells count="2">
    <mergeCell ref="A74:E74"/>
    <mergeCell ref="A1:B1"/>
  </mergeCells>
  <conditionalFormatting sqref="F9:F73">
    <cfRule type="cellIs" dxfId="104" priority="5" operator="greaterThan">
      <formula>#REF!</formula>
    </cfRule>
  </conditionalFormatting>
  <conditionalFormatting sqref="E9:E73">
    <cfRule type="cellIs" dxfId="103" priority="1" operator="equal">
      <formula>4</formula>
    </cfRule>
    <cfRule type="cellIs" dxfId="102" priority="2" operator="equal">
      <formula>3</formula>
    </cfRule>
    <cfRule type="cellIs" dxfId="101" priority="3" operator="equal">
      <formula>2</formula>
    </cfRule>
    <cfRule type="cellIs" dxfId="100" priority="4" operator="equal">
      <formula>1</formula>
    </cfRule>
  </conditionalFormatting>
  <pageMargins left="0.7" right="0.7" top="0.75" bottom="0.75" header="0.3" footer="0.3"/>
  <pageSetup orientation="portrait" horizontalDpi="4294967295" verticalDpi="4294967295"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topLeftCell="D49" zoomScale="85" zoomScaleNormal="85" workbookViewId="0">
      <selection activeCell="Q55" sqref="Q55"/>
    </sheetView>
  </sheetViews>
  <sheetFormatPr defaultColWidth="8.90625" defaultRowHeight="14.5" x14ac:dyDescent="0.35"/>
  <cols>
    <col min="1" max="2" width="23.453125" customWidth="1"/>
    <col min="4" max="5" width="14.90625" customWidth="1"/>
    <col min="6" max="6" width="22" customWidth="1"/>
    <col min="7" max="7" width="16.453125" customWidth="1"/>
    <col min="8" max="8" width="14.453125" customWidth="1"/>
    <col min="9" max="9" width="20.453125" bestFit="1" customWidth="1"/>
    <col min="50" max="50" width="11.453125" bestFit="1" customWidth="1"/>
  </cols>
  <sheetData>
    <row r="1" spans="1:50" ht="21" x14ac:dyDescent="0.5">
      <c r="A1" s="127" t="s">
        <v>304</v>
      </c>
      <c r="B1" s="127"/>
    </row>
    <row r="2" spans="1:50" ht="18.5" x14ac:dyDescent="0.45">
      <c r="A2" s="57" t="s">
        <v>299</v>
      </c>
      <c r="B2" s="81">
        <f>SUMIFS($F$9:$F$73,$E$9:$E$73,1)</f>
        <v>1320.7852094900454</v>
      </c>
    </row>
    <row r="3" spans="1:50" ht="18.5" x14ac:dyDescent="0.45">
      <c r="A3" s="58" t="s">
        <v>300</v>
      </c>
      <c r="B3" s="81">
        <f>SUMIFS($F$9:$F$73,$E$9:$E$73,2)</f>
        <v>24011.014541487351</v>
      </c>
    </row>
    <row r="4" spans="1:50" ht="18.5" x14ac:dyDescent="0.45">
      <c r="A4" s="59" t="s">
        <v>301</v>
      </c>
      <c r="B4" s="81">
        <f>SUMIFS($F$9:$F$73,$E$9:$E$73,3)</f>
        <v>45071.16239785104</v>
      </c>
    </row>
    <row r="5" spans="1:50" ht="18.5" x14ac:dyDescent="0.45">
      <c r="A5" s="60" t="s">
        <v>302</v>
      </c>
      <c r="B5" s="81">
        <f>SUMIFS($F$9:$F$73,$E$9:$E$73,4)</f>
        <v>79596.631799147202</v>
      </c>
    </row>
    <row r="6" spans="1:50" ht="18.5" x14ac:dyDescent="0.45">
      <c r="A6" s="61" t="s">
        <v>303</v>
      </c>
      <c r="B6" s="81">
        <f>SUMIFS($F$9:$F$73,$E$9:$E$73,5)</f>
        <v>0</v>
      </c>
    </row>
    <row r="7" spans="1:50" ht="115.5" customHeight="1" x14ac:dyDescent="0.45">
      <c r="A7" s="13"/>
      <c r="B7" s="13"/>
      <c r="C7" s="13"/>
      <c r="D7" s="13"/>
      <c r="E7" s="13"/>
      <c r="F7" s="13"/>
      <c r="G7" s="13"/>
      <c r="H7" s="13"/>
      <c r="I7" s="13"/>
      <c r="J7" s="15"/>
      <c r="K7" s="14"/>
      <c r="L7" s="14" t="s">
        <v>49</v>
      </c>
      <c r="M7" s="14"/>
      <c r="N7" s="14"/>
      <c r="O7" s="14"/>
      <c r="P7" s="14"/>
      <c r="Q7" s="14"/>
      <c r="R7" s="14"/>
      <c r="S7" s="14"/>
      <c r="T7" s="15"/>
      <c r="U7" s="14"/>
      <c r="V7" s="14"/>
      <c r="W7" s="14"/>
      <c r="X7" s="14"/>
      <c r="Y7" s="14"/>
      <c r="Z7" s="14" t="s">
        <v>50</v>
      </c>
      <c r="AA7" s="14"/>
      <c r="AB7" s="14"/>
      <c r="AC7" s="14"/>
      <c r="AD7" s="15"/>
      <c r="AE7" s="14"/>
      <c r="AF7" s="14"/>
      <c r="AG7" s="14"/>
      <c r="AH7" s="14"/>
      <c r="AI7" s="14" t="s">
        <v>51</v>
      </c>
      <c r="AJ7" s="14"/>
      <c r="AK7" s="14"/>
      <c r="AL7" s="14"/>
      <c r="AM7" s="16"/>
      <c r="AN7" s="14"/>
      <c r="AO7" s="14"/>
      <c r="AP7" s="14"/>
      <c r="AQ7" s="14"/>
      <c r="AR7" s="14"/>
      <c r="AS7" s="14" t="s">
        <v>52</v>
      </c>
      <c r="AT7" s="14"/>
      <c r="AU7" s="14"/>
      <c r="AV7" s="14"/>
      <c r="AW7" s="14"/>
      <c r="AX7" s="14"/>
    </row>
    <row r="8" spans="1:50" ht="56.25" customHeight="1" x14ac:dyDescent="0.45">
      <c r="A8" s="1" t="s">
        <v>53</v>
      </c>
      <c r="B8" s="1" t="s">
        <v>54</v>
      </c>
      <c r="C8" s="1" t="s">
        <v>55</v>
      </c>
      <c r="D8" s="1" t="s">
        <v>56</v>
      </c>
      <c r="E8" s="56" t="s">
        <v>295</v>
      </c>
      <c r="F8" s="17" t="s">
        <v>205</v>
      </c>
      <c r="G8" s="33" t="s">
        <v>49</v>
      </c>
      <c r="H8" s="17" t="s">
        <v>50</v>
      </c>
      <c r="I8" s="17" t="s">
        <v>51</v>
      </c>
      <c r="J8" s="31" t="s">
        <v>57</v>
      </c>
      <c r="K8" s="20" t="s">
        <v>58</v>
      </c>
      <c r="L8" s="20" t="s">
        <v>59</v>
      </c>
      <c r="M8" s="20" t="s">
        <v>60</v>
      </c>
      <c r="N8" s="20" t="s">
        <v>61</v>
      </c>
      <c r="O8" s="20" t="s">
        <v>62</v>
      </c>
      <c r="P8" s="20" t="s">
        <v>64</v>
      </c>
      <c r="Q8" s="20" t="s">
        <v>63</v>
      </c>
      <c r="R8" s="21" t="s">
        <v>66</v>
      </c>
      <c r="S8" s="20" t="s">
        <v>65</v>
      </c>
      <c r="T8" s="30" t="s">
        <v>57</v>
      </c>
      <c r="U8" s="22" t="s">
        <v>58</v>
      </c>
      <c r="V8" s="22" t="s">
        <v>59</v>
      </c>
      <c r="W8" s="22" t="s">
        <v>60</v>
      </c>
      <c r="X8" s="22" t="s">
        <v>61</v>
      </c>
      <c r="Y8" s="22" t="s">
        <v>62</v>
      </c>
      <c r="Z8" s="22" t="s">
        <v>64</v>
      </c>
      <c r="AA8" s="22" t="s">
        <v>63</v>
      </c>
      <c r="AB8" s="23" t="s">
        <v>66</v>
      </c>
      <c r="AC8" s="22" t="s">
        <v>65</v>
      </c>
      <c r="AD8" s="29" t="s">
        <v>57</v>
      </c>
      <c r="AE8" s="20" t="s">
        <v>58</v>
      </c>
      <c r="AF8" s="20" t="s">
        <v>59</v>
      </c>
      <c r="AG8" s="20" t="s">
        <v>60</v>
      </c>
      <c r="AH8" s="20" t="s">
        <v>61</v>
      </c>
      <c r="AI8" s="20" t="s">
        <v>62</v>
      </c>
      <c r="AJ8" s="20" t="s">
        <v>68</v>
      </c>
      <c r="AK8" s="20" t="s">
        <v>67</v>
      </c>
      <c r="AL8" s="20" t="s">
        <v>66</v>
      </c>
      <c r="AM8" s="20" t="s">
        <v>65</v>
      </c>
      <c r="AN8" s="24" t="s">
        <v>57</v>
      </c>
      <c r="AO8" s="24" t="s">
        <v>58</v>
      </c>
      <c r="AP8" s="24" t="s">
        <v>59</v>
      </c>
      <c r="AQ8" s="24" t="s">
        <v>60</v>
      </c>
      <c r="AR8" s="24" t="s">
        <v>61</v>
      </c>
      <c r="AS8" s="24" t="s">
        <v>62</v>
      </c>
      <c r="AT8" s="24" t="s">
        <v>68</v>
      </c>
      <c r="AU8" s="24" t="s">
        <v>67</v>
      </c>
      <c r="AV8" s="24" t="s">
        <v>66</v>
      </c>
      <c r="AW8" s="24" t="s">
        <v>65</v>
      </c>
      <c r="AX8" s="24" t="s">
        <v>52</v>
      </c>
    </row>
    <row r="9" spans="1:50" x14ac:dyDescent="0.35">
      <c r="A9" s="25" t="s">
        <v>69</v>
      </c>
      <c r="B9" s="25" t="s">
        <v>70</v>
      </c>
      <c r="C9" s="25" t="s">
        <v>71</v>
      </c>
      <c r="D9" s="25" t="s">
        <v>72</v>
      </c>
      <c r="E9" s="80">
        <v>3</v>
      </c>
      <c r="F9" s="32">
        <f t="shared" ref="F9:F40" si="0">SUM(G9:I9)</f>
        <v>1029</v>
      </c>
      <c r="G9" s="34">
        <f t="shared" ref="G9:G40" si="1">SUM(J9:S9)</f>
        <v>0</v>
      </c>
      <c r="H9" s="28">
        <f t="shared" ref="H9:H40" si="2">SUM(T9:AC9)</f>
        <v>179</v>
      </c>
      <c r="I9" s="28">
        <f t="shared" ref="I9:I40" si="3">SUM(AD9:AM9)</f>
        <v>850</v>
      </c>
      <c r="J9" s="49">
        <v>0</v>
      </c>
      <c r="K9" s="47">
        <v>0</v>
      </c>
      <c r="L9" s="47">
        <v>0</v>
      </c>
      <c r="M9" s="47">
        <v>0</v>
      </c>
      <c r="N9" s="47">
        <v>0</v>
      </c>
      <c r="O9" s="47">
        <v>0</v>
      </c>
      <c r="P9" s="47">
        <v>0</v>
      </c>
      <c r="Q9" s="47">
        <v>0</v>
      </c>
      <c r="R9" s="47">
        <v>0</v>
      </c>
      <c r="S9" s="48">
        <v>0</v>
      </c>
      <c r="T9" s="49">
        <v>7</v>
      </c>
      <c r="U9" s="47">
        <v>1</v>
      </c>
      <c r="V9" s="47">
        <v>19</v>
      </c>
      <c r="W9" s="47">
        <v>3</v>
      </c>
      <c r="X9" s="47">
        <v>63</v>
      </c>
      <c r="Y9" s="47">
        <v>11</v>
      </c>
      <c r="Z9" s="47">
        <v>54</v>
      </c>
      <c r="AA9" s="47">
        <v>13</v>
      </c>
      <c r="AB9" s="47">
        <v>6</v>
      </c>
      <c r="AC9" s="48">
        <v>2</v>
      </c>
      <c r="AD9" s="55">
        <v>28</v>
      </c>
      <c r="AE9" s="47">
        <v>4</v>
      </c>
      <c r="AF9" s="47">
        <v>166</v>
      </c>
      <c r="AG9" s="47">
        <v>20</v>
      </c>
      <c r="AH9" s="47">
        <v>66</v>
      </c>
      <c r="AI9" s="47">
        <v>60</v>
      </c>
      <c r="AJ9" s="47">
        <v>377</v>
      </c>
      <c r="AK9" s="47">
        <v>72</v>
      </c>
      <c r="AL9" s="47">
        <v>49</v>
      </c>
      <c r="AM9" s="47">
        <v>8</v>
      </c>
      <c r="AN9" s="28">
        <f t="shared" ref="AN9:AN40" si="4">SUM(J9+T9+AD9)</f>
        <v>35</v>
      </c>
      <c r="AO9" s="28">
        <f t="shared" ref="AO9:AO40" si="5">SUM(K9+U9+AE9)</f>
        <v>5</v>
      </c>
      <c r="AP9" s="28">
        <f t="shared" ref="AP9:AP40" si="6">SUM(L9+V9+AF9)</f>
        <v>185</v>
      </c>
      <c r="AQ9" s="28">
        <f t="shared" ref="AQ9:AQ40" si="7">SUM(M9+W9+AG9)</f>
        <v>23</v>
      </c>
      <c r="AR9" s="28">
        <f t="shared" ref="AR9:AR40" si="8">SUM(N9+X9+AH9)</f>
        <v>129</v>
      </c>
      <c r="AS9" s="28">
        <f t="shared" ref="AS9:AS40" si="9">SUM(O9+Y9+AI9)</f>
        <v>71</v>
      </c>
      <c r="AT9" s="28">
        <f t="shared" ref="AT9:AT40" si="10">SUM(P9+Z9+AJ9)</f>
        <v>431</v>
      </c>
      <c r="AU9" s="28">
        <f t="shared" ref="AU9:AU40" si="11">SUM(Q9+AA9+AK9)</f>
        <v>85</v>
      </c>
      <c r="AV9" s="28">
        <f t="shared" ref="AV9:AV40" si="12">SUM(R9+AB9+AL9)</f>
        <v>55</v>
      </c>
      <c r="AW9" s="28">
        <f t="shared" ref="AW9:AW40" si="13">SUM(S9+AC9+AM9)</f>
        <v>10</v>
      </c>
      <c r="AX9" s="28">
        <f t="shared" ref="AX9:AX40" si="14">SUM(AN9:AW9)</f>
        <v>1029</v>
      </c>
    </row>
    <row r="10" spans="1:50" x14ac:dyDescent="0.35">
      <c r="A10" s="25" t="s">
        <v>69</v>
      </c>
      <c r="B10" s="25" t="s">
        <v>70</v>
      </c>
      <c r="C10" s="25" t="s">
        <v>73</v>
      </c>
      <c r="D10" s="25" t="s">
        <v>74</v>
      </c>
      <c r="E10" s="80">
        <v>3</v>
      </c>
      <c r="F10" s="32">
        <f t="shared" si="0"/>
        <v>1681</v>
      </c>
      <c r="G10" s="34">
        <f t="shared" si="1"/>
        <v>0</v>
      </c>
      <c r="H10" s="28">
        <f t="shared" si="2"/>
        <v>0</v>
      </c>
      <c r="I10" s="28">
        <f t="shared" si="3"/>
        <v>1681</v>
      </c>
      <c r="J10" s="49">
        <v>0</v>
      </c>
      <c r="K10" s="47">
        <v>0</v>
      </c>
      <c r="L10" s="47">
        <v>0</v>
      </c>
      <c r="M10" s="47">
        <v>0</v>
      </c>
      <c r="N10" s="47">
        <v>0</v>
      </c>
      <c r="O10" s="47">
        <v>0</v>
      </c>
      <c r="P10" s="47">
        <v>0</v>
      </c>
      <c r="Q10" s="47">
        <v>0</v>
      </c>
      <c r="R10" s="47">
        <v>0</v>
      </c>
      <c r="S10" s="48">
        <v>0</v>
      </c>
      <c r="T10" s="49">
        <v>0</v>
      </c>
      <c r="U10" s="47">
        <v>0</v>
      </c>
      <c r="V10" s="47">
        <v>0</v>
      </c>
      <c r="W10" s="47">
        <v>0</v>
      </c>
      <c r="X10" s="47">
        <v>0</v>
      </c>
      <c r="Y10" s="47">
        <v>0</v>
      </c>
      <c r="Z10" s="47">
        <v>0</v>
      </c>
      <c r="AA10" s="47">
        <v>0</v>
      </c>
      <c r="AB10" s="47">
        <v>0</v>
      </c>
      <c r="AC10" s="48">
        <v>0</v>
      </c>
      <c r="AD10" s="55">
        <v>54</v>
      </c>
      <c r="AE10" s="47">
        <v>7</v>
      </c>
      <c r="AF10" s="47">
        <v>315</v>
      </c>
      <c r="AG10" s="47">
        <v>39</v>
      </c>
      <c r="AH10" s="47">
        <v>124</v>
      </c>
      <c r="AI10" s="47">
        <v>115</v>
      </c>
      <c r="AJ10" s="47">
        <v>714</v>
      </c>
      <c r="AK10" s="47">
        <v>206</v>
      </c>
      <c r="AL10" s="47">
        <v>92</v>
      </c>
      <c r="AM10" s="47">
        <v>15</v>
      </c>
      <c r="AN10" s="28">
        <f t="shared" si="4"/>
        <v>54</v>
      </c>
      <c r="AO10" s="28">
        <f t="shared" si="5"/>
        <v>7</v>
      </c>
      <c r="AP10" s="28">
        <f t="shared" si="6"/>
        <v>315</v>
      </c>
      <c r="AQ10" s="28">
        <f t="shared" si="7"/>
        <v>39</v>
      </c>
      <c r="AR10" s="28">
        <f t="shared" si="8"/>
        <v>124</v>
      </c>
      <c r="AS10" s="28">
        <f t="shared" si="9"/>
        <v>115</v>
      </c>
      <c r="AT10" s="28">
        <f t="shared" si="10"/>
        <v>714</v>
      </c>
      <c r="AU10" s="28">
        <f t="shared" si="11"/>
        <v>206</v>
      </c>
      <c r="AV10" s="28">
        <f t="shared" si="12"/>
        <v>92</v>
      </c>
      <c r="AW10" s="28">
        <f t="shared" si="13"/>
        <v>15</v>
      </c>
      <c r="AX10" s="28">
        <f t="shared" si="14"/>
        <v>1681</v>
      </c>
    </row>
    <row r="11" spans="1:50" x14ac:dyDescent="0.35">
      <c r="A11" s="25" t="s">
        <v>69</v>
      </c>
      <c r="B11" s="25" t="s">
        <v>70</v>
      </c>
      <c r="C11" s="25" t="s">
        <v>75</v>
      </c>
      <c r="D11" s="25" t="s">
        <v>76</v>
      </c>
      <c r="E11" s="80">
        <v>2</v>
      </c>
      <c r="F11" s="32">
        <f t="shared" si="0"/>
        <v>1390</v>
      </c>
      <c r="G11" s="34">
        <f t="shared" si="1"/>
        <v>0</v>
      </c>
      <c r="H11" s="28">
        <f t="shared" si="2"/>
        <v>0</v>
      </c>
      <c r="I11" s="28">
        <f t="shared" si="3"/>
        <v>1390</v>
      </c>
      <c r="J11" s="49">
        <v>0</v>
      </c>
      <c r="K11" s="47">
        <v>0</v>
      </c>
      <c r="L11" s="47">
        <v>0</v>
      </c>
      <c r="M11" s="47">
        <v>0</v>
      </c>
      <c r="N11" s="47">
        <v>0</v>
      </c>
      <c r="O11" s="47">
        <v>0</v>
      </c>
      <c r="P11" s="47">
        <v>0</v>
      </c>
      <c r="Q11" s="47">
        <v>0</v>
      </c>
      <c r="R11" s="47">
        <v>0</v>
      </c>
      <c r="S11" s="48">
        <v>0</v>
      </c>
      <c r="T11" s="49">
        <v>0</v>
      </c>
      <c r="U11" s="47">
        <v>0</v>
      </c>
      <c r="V11" s="47">
        <v>0</v>
      </c>
      <c r="W11" s="47">
        <v>0</v>
      </c>
      <c r="X11" s="47">
        <v>0</v>
      </c>
      <c r="Y11" s="47">
        <v>0</v>
      </c>
      <c r="Z11" s="47">
        <v>0</v>
      </c>
      <c r="AA11" s="47">
        <v>0</v>
      </c>
      <c r="AB11" s="47">
        <v>0</v>
      </c>
      <c r="AC11" s="48">
        <v>0</v>
      </c>
      <c r="AD11" s="55">
        <v>44</v>
      </c>
      <c r="AE11" s="47">
        <v>6</v>
      </c>
      <c r="AF11" s="47">
        <v>260</v>
      </c>
      <c r="AG11" s="47">
        <v>32</v>
      </c>
      <c r="AH11" s="47">
        <v>103</v>
      </c>
      <c r="AI11" s="47">
        <v>95</v>
      </c>
      <c r="AJ11" s="47">
        <v>591</v>
      </c>
      <c r="AK11" s="47">
        <v>170</v>
      </c>
      <c r="AL11" s="47">
        <v>76</v>
      </c>
      <c r="AM11" s="47">
        <v>13</v>
      </c>
      <c r="AN11" s="28">
        <f t="shared" si="4"/>
        <v>44</v>
      </c>
      <c r="AO11" s="28">
        <f t="shared" si="5"/>
        <v>6</v>
      </c>
      <c r="AP11" s="28">
        <f t="shared" si="6"/>
        <v>260</v>
      </c>
      <c r="AQ11" s="28">
        <f t="shared" si="7"/>
        <v>32</v>
      </c>
      <c r="AR11" s="28">
        <f t="shared" si="8"/>
        <v>103</v>
      </c>
      <c r="AS11" s="28">
        <f t="shared" si="9"/>
        <v>95</v>
      </c>
      <c r="AT11" s="28">
        <f t="shared" si="10"/>
        <v>591</v>
      </c>
      <c r="AU11" s="28">
        <f t="shared" si="11"/>
        <v>170</v>
      </c>
      <c r="AV11" s="28">
        <f t="shared" si="12"/>
        <v>76</v>
      </c>
      <c r="AW11" s="28">
        <f t="shared" si="13"/>
        <v>13</v>
      </c>
      <c r="AX11" s="28">
        <f t="shared" si="14"/>
        <v>1390</v>
      </c>
    </row>
    <row r="12" spans="1:50" x14ac:dyDescent="0.35">
      <c r="A12" s="25" t="s">
        <v>69</v>
      </c>
      <c r="B12" s="25" t="s">
        <v>70</v>
      </c>
      <c r="C12" s="25" t="s">
        <v>77</v>
      </c>
      <c r="D12" s="25" t="s">
        <v>78</v>
      </c>
      <c r="E12" s="80">
        <v>2</v>
      </c>
      <c r="F12" s="32">
        <f t="shared" si="0"/>
        <v>1962.5421078521535</v>
      </c>
      <c r="G12" s="34">
        <f t="shared" si="1"/>
        <v>794.54210785215355</v>
      </c>
      <c r="H12" s="28">
        <f t="shared" si="2"/>
        <v>0</v>
      </c>
      <c r="I12" s="28">
        <f t="shared" si="3"/>
        <v>1168</v>
      </c>
      <c r="J12" s="49">
        <v>42</v>
      </c>
      <c r="K12" s="47">
        <v>7</v>
      </c>
      <c r="L12" s="47">
        <v>112</v>
      </c>
      <c r="M12" s="47">
        <v>14</v>
      </c>
      <c r="N12" s="47">
        <v>224</v>
      </c>
      <c r="O12" s="47">
        <v>27.942379539865996</v>
      </c>
      <c r="P12" s="47">
        <v>270.06563046214058</v>
      </c>
      <c r="Q12" s="47">
        <v>63.11807009537106</v>
      </c>
      <c r="R12" s="47">
        <v>27.413918461097847</v>
      </c>
      <c r="S12" s="48">
        <v>7.0021092936780036</v>
      </c>
      <c r="T12" s="49">
        <v>0</v>
      </c>
      <c r="U12" s="47">
        <v>0</v>
      </c>
      <c r="V12" s="47">
        <v>0</v>
      </c>
      <c r="W12" s="47">
        <v>0</v>
      </c>
      <c r="X12" s="47">
        <v>0</v>
      </c>
      <c r="Y12" s="47">
        <v>0</v>
      </c>
      <c r="Z12" s="47">
        <v>0</v>
      </c>
      <c r="AA12" s="47">
        <v>0</v>
      </c>
      <c r="AB12" s="47">
        <v>0</v>
      </c>
      <c r="AC12" s="48">
        <v>0</v>
      </c>
      <c r="AD12" s="55">
        <v>37</v>
      </c>
      <c r="AE12" s="47">
        <v>5</v>
      </c>
      <c r="AF12" s="47">
        <v>219</v>
      </c>
      <c r="AG12" s="47">
        <v>27</v>
      </c>
      <c r="AH12" s="47">
        <v>86</v>
      </c>
      <c r="AI12" s="47">
        <v>80</v>
      </c>
      <c r="AJ12" s="47">
        <v>496</v>
      </c>
      <c r="AK12" s="47">
        <v>143</v>
      </c>
      <c r="AL12" s="47">
        <v>64</v>
      </c>
      <c r="AM12" s="47">
        <v>11</v>
      </c>
      <c r="AN12" s="28">
        <f t="shared" si="4"/>
        <v>79</v>
      </c>
      <c r="AO12" s="28">
        <f t="shared" si="5"/>
        <v>12</v>
      </c>
      <c r="AP12" s="28">
        <f t="shared" si="6"/>
        <v>331</v>
      </c>
      <c r="AQ12" s="28">
        <f t="shared" si="7"/>
        <v>41</v>
      </c>
      <c r="AR12" s="28">
        <f t="shared" si="8"/>
        <v>310</v>
      </c>
      <c r="AS12" s="28">
        <f t="shared" si="9"/>
        <v>107.942379539866</v>
      </c>
      <c r="AT12" s="28">
        <f t="shared" si="10"/>
        <v>766.06563046214058</v>
      </c>
      <c r="AU12" s="28">
        <f t="shared" si="11"/>
        <v>206.11807009537105</v>
      </c>
      <c r="AV12" s="28">
        <f t="shared" si="12"/>
        <v>91.41391846109785</v>
      </c>
      <c r="AW12" s="28">
        <f t="shared" si="13"/>
        <v>18.002109293678004</v>
      </c>
      <c r="AX12" s="28">
        <f t="shared" si="14"/>
        <v>1962.5421078521533</v>
      </c>
    </row>
    <row r="13" spans="1:50" x14ac:dyDescent="0.35">
      <c r="A13" s="25" t="s">
        <v>69</v>
      </c>
      <c r="B13" s="25" t="s">
        <v>70</v>
      </c>
      <c r="C13" s="25" t="s">
        <v>79</v>
      </c>
      <c r="D13" s="25" t="s">
        <v>80</v>
      </c>
      <c r="E13" s="80">
        <v>2</v>
      </c>
      <c r="F13" s="32">
        <f t="shared" si="0"/>
        <v>2254.7130591393452</v>
      </c>
      <c r="G13" s="34">
        <f t="shared" si="1"/>
        <v>151.71305913934535</v>
      </c>
      <c r="H13" s="28">
        <f t="shared" si="2"/>
        <v>1140</v>
      </c>
      <c r="I13" s="28">
        <f t="shared" si="3"/>
        <v>963</v>
      </c>
      <c r="J13" s="49">
        <v>8</v>
      </c>
      <c r="K13" s="47">
        <v>1</v>
      </c>
      <c r="L13" s="47">
        <v>21</v>
      </c>
      <c r="M13" s="47">
        <v>3</v>
      </c>
      <c r="N13" s="47">
        <v>43</v>
      </c>
      <c r="O13" s="47">
        <v>5.3506684225275309</v>
      </c>
      <c r="P13" s="47">
        <v>51.635051237971439</v>
      </c>
      <c r="Q13" s="47">
        <v>12.088547176821457</v>
      </c>
      <c r="R13" s="47">
        <v>5.2846107876815118</v>
      </c>
      <c r="S13" s="48">
        <v>1.3541815143433871</v>
      </c>
      <c r="T13" s="49">
        <v>45</v>
      </c>
      <c r="U13" s="47">
        <v>6</v>
      </c>
      <c r="V13" s="47">
        <v>121</v>
      </c>
      <c r="W13" s="47">
        <v>15</v>
      </c>
      <c r="X13" s="47">
        <v>408</v>
      </c>
      <c r="Y13" s="47">
        <v>54</v>
      </c>
      <c r="Z13" s="47">
        <v>352</v>
      </c>
      <c r="AA13" s="47">
        <v>87</v>
      </c>
      <c r="AB13" s="47">
        <v>42</v>
      </c>
      <c r="AC13" s="48">
        <v>10</v>
      </c>
      <c r="AD13" s="55">
        <v>31</v>
      </c>
      <c r="AE13" s="47">
        <v>4</v>
      </c>
      <c r="AF13" s="47">
        <v>180</v>
      </c>
      <c r="AG13" s="47">
        <v>22</v>
      </c>
      <c r="AH13" s="47">
        <v>71</v>
      </c>
      <c r="AI13" s="47">
        <v>66</v>
      </c>
      <c r="AJ13" s="47">
        <v>409</v>
      </c>
      <c r="AK13" s="47">
        <v>118</v>
      </c>
      <c r="AL13" s="47">
        <v>53</v>
      </c>
      <c r="AM13" s="47">
        <v>9</v>
      </c>
      <c r="AN13" s="28">
        <f t="shared" si="4"/>
        <v>84</v>
      </c>
      <c r="AO13" s="28">
        <f t="shared" si="5"/>
        <v>11</v>
      </c>
      <c r="AP13" s="28">
        <f t="shared" si="6"/>
        <v>322</v>
      </c>
      <c r="AQ13" s="28">
        <f t="shared" si="7"/>
        <v>40</v>
      </c>
      <c r="AR13" s="28">
        <f t="shared" si="8"/>
        <v>522</v>
      </c>
      <c r="AS13" s="28">
        <f t="shared" si="9"/>
        <v>125.35066842252753</v>
      </c>
      <c r="AT13" s="28">
        <f t="shared" si="10"/>
        <v>812.63505123797142</v>
      </c>
      <c r="AU13" s="28">
        <f t="shared" si="11"/>
        <v>217.08854717682146</v>
      </c>
      <c r="AV13" s="28">
        <f t="shared" si="12"/>
        <v>100.28461078768152</v>
      </c>
      <c r="AW13" s="28">
        <f t="shared" si="13"/>
        <v>20.354181514343388</v>
      </c>
      <c r="AX13" s="28">
        <f t="shared" si="14"/>
        <v>2254.7130591393457</v>
      </c>
    </row>
    <row r="14" spans="1:50" x14ac:dyDescent="0.35">
      <c r="A14" s="25" t="s">
        <v>69</v>
      </c>
      <c r="B14" s="25" t="s">
        <v>70</v>
      </c>
      <c r="C14" s="25" t="s">
        <v>81</v>
      </c>
      <c r="D14" s="25" t="s">
        <v>82</v>
      </c>
      <c r="E14" s="80">
        <v>3</v>
      </c>
      <c r="F14" s="32">
        <f t="shared" si="0"/>
        <v>1008</v>
      </c>
      <c r="G14" s="34">
        <f t="shared" si="1"/>
        <v>0</v>
      </c>
      <c r="H14" s="28">
        <f t="shared" si="2"/>
        <v>106</v>
      </c>
      <c r="I14" s="28">
        <f t="shared" si="3"/>
        <v>902</v>
      </c>
      <c r="J14" s="49">
        <v>0</v>
      </c>
      <c r="K14" s="47">
        <v>0</v>
      </c>
      <c r="L14" s="47">
        <v>0</v>
      </c>
      <c r="M14" s="47">
        <v>0</v>
      </c>
      <c r="N14" s="47">
        <v>0</v>
      </c>
      <c r="O14" s="47">
        <v>0</v>
      </c>
      <c r="P14" s="47">
        <v>0</v>
      </c>
      <c r="Q14" s="47">
        <v>0</v>
      </c>
      <c r="R14" s="47">
        <v>0</v>
      </c>
      <c r="S14" s="48">
        <v>0</v>
      </c>
      <c r="T14" s="49">
        <v>4</v>
      </c>
      <c r="U14" s="47">
        <v>1</v>
      </c>
      <c r="V14" s="47">
        <v>11</v>
      </c>
      <c r="W14" s="47">
        <v>1</v>
      </c>
      <c r="X14" s="47">
        <v>38</v>
      </c>
      <c r="Y14" s="47">
        <v>5</v>
      </c>
      <c r="Z14" s="47">
        <v>33</v>
      </c>
      <c r="AA14" s="47">
        <v>8</v>
      </c>
      <c r="AB14" s="47">
        <v>4</v>
      </c>
      <c r="AC14" s="48">
        <v>1</v>
      </c>
      <c r="AD14" s="55">
        <v>29</v>
      </c>
      <c r="AE14" s="47">
        <v>4</v>
      </c>
      <c r="AF14" s="47">
        <v>169</v>
      </c>
      <c r="AG14" s="47">
        <v>21</v>
      </c>
      <c r="AH14" s="47">
        <v>67</v>
      </c>
      <c r="AI14" s="47">
        <v>61</v>
      </c>
      <c r="AJ14" s="47">
        <v>383</v>
      </c>
      <c r="AK14" s="47">
        <v>111</v>
      </c>
      <c r="AL14" s="47">
        <v>49</v>
      </c>
      <c r="AM14" s="47">
        <v>8</v>
      </c>
      <c r="AN14" s="28">
        <f t="shared" si="4"/>
        <v>33</v>
      </c>
      <c r="AO14" s="28">
        <f t="shared" si="5"/>
        <v>5</v>
      </c>
      <c r="AP14" s="28">
        <f t="shared" si="6"/>
        <v>180</v>
      </c>
      <c r="AQ14" s="28">
        <f t="shared" si="7"/>
        <v>22</v>
      </c>
      <c r="AR14" s="28">
        <f t="shared" si="8"/>
        <v>105</v>
      </c>
      <c r="AS14" s="28">
        <f t="shared" si="9"/>
        <v>66</v>
      </c>
      <c r="AT14" s="28">
        <f t="shared" si="10"/>
        <v>416</v>
      </c>
      <c r="AU14" s="28">
        <f t="shared" si="11"/>
        <v>119</v>
      </c>
      <c r="AV14" s="28">
        <f t="shared" si="12"/>
        <v>53</v>
      </c>
      <c r="AW14" s="28">
        <f t="shared" si="13"/>
        <v>9</v>
      </c>
      <c r="AX14" s="28">
        <f t="shared" si="14"/>
        <v>1008</v>
      </c>
    </row>
    <row r="15" spans="1:50" x14ac:dyDescent="0.35">
      <c r="A15" s="25" t="s">
        <v>69</v>
      </c>
      <c r="B15" s="25" t="s">
        <v>70</v>
      </c>
      <c r="C15" s="25" t="s">
        <v>83</v>
      </c>
      <c r="D15" s="25" t="s">
        <v>84</v>
      </c>
      <c r="E15" s="80">
        <v>4</v>
      </c>
      <c r="F15" s="32">
        <f t="shared" si="0"/>
        <v>3623.9837351423535</v>
      </c>
      <c r="G15" s="34">
        <f t="shared" si="1"/>
        <v>201.98373514235348</v>
      </c>
      <c r="H15" s="28">
        <f t="shared" si="2"/>
        <v>2893</v>
      </c>
      <c r="I15" s="28">
        <f t="shared" si="3"/>
        <v>529</v>
      </c>
      <c r="J15" s="49">
        <v>11</v>
      </c>
      <c r="K15" s="47">
        <v>2</v>
      </c>
      <c r="L15" s="47">
        <v>28</v>
      </c>
      <c r="M15" s="47">
        <v>4</v>
      </c>
      <c r="N15" s="47">
        <v>57</v>
      </c>
      <c r="O15" s="47">
        <v>7.0516525198125191</v>
      </c>
      <c r="P15" s="47">
        <v>68.259556007552874</v>
      </c>
      <c r="Q15" s="47">
        <v>15.95291881531357</v>
      </c>
      <c r="R15" s="47">
        <v>6.9360516588319863</v>
      </c>
      <c r="S15" s="48">
        <v>1.7835561408425105</v>
      </c>
      <c r="T15" s="49">
        <v>114</v>
      </c>
      <c r="U15" s="47">
        <v>14</v>
      </c>
      <c r="V15" s="47">
        <v>308</v>
      </c>
      <c r="W15" s="47">
        <v>39</v>
      </c>
      <c r="X15" s="47">
        <v>1036</v>
      </c>
      <c r="Y15" s="47">
        <v>136</v>
      </c>
      <c r="Z15" s="47">
        <v>893</v>
      </c>
      <c r="AA15" s="47">
        <v>221</v>
      </c>
      <c r="AB15" s="47">
        <v>106</v>
      </c>
      <c r="AC15" s="48">
        <v>26</v>
      </c>
      <c r="AD15" s="55">
        <v>17</v>
      </c>
      <c r="AE15" s="47">
        <v>2</v>
      </c>
      <c r="AF15" s="47">
        <v>99</v>
      </c>
      <c r="AG15" s="47">
        <v>12</v>
      </c>
      <c r="AH15" s="47">
        <v>39</v>
      </c>
      <c r="AI15" s="47">
        <v>36</v>
      </c>
      <c r="AJ15" s="47">
        <v>225</v>
      </c>
      <c r="AK15" s="47">
        <v>65</v>
      </c>
      <c r="AL15" s="47">
        <v>29</v>
      </c>
      <c r="AM15" s="47">
        <v>5</v>
      </c>
      <c r="AN15" s="28">
        <f t="shared" si="4"/>
        <v>142</v>
      </c>
      <c r="AO15" s="28">
        <f t="shared" si="5"/>
        <v>18</v>
      </c>
      <c r="AP15" s="28">
        <f t="shared" si="6"/>
        <v>435</v>
      </c>
      <c r="AQ15" s="28">
        <f t="shared" si="7"/>
        <v>55</v>
      </c>
      <c r="AR15" s="28">
        <f t="shared" si="8"/>
        <v>1132</v>
      </c>
      <c r="AS15" s="28">
        <f t="shared" si="9"/>
        <v>179.05165251981251</v>
      </c>
      <c r="AT15" s="28">
        <f t="shared" si="10"/>
        <v>1186.2595560075529</v>
      </c>
      <c r="AU15" s="28">
        <f t="shared" si="11"/>
        <v>301.95291881531358</v>
      </c>
      <c r="AV15" s="28">
        <f t="shared" si="12"/>
        <v>141.93605165883199</v>
      </c>
      <c r="AW15" s="28">
        <f t="shared" si="13"/>
        <v>32.783556140842506</v>
      </c>
      <c r="AX15" s="28">
        <f t="shared" si="14"/>
        <v>3623.9837351423535</v>
      </c>
    </row>
    <row r="16" spans="1:50" x14ac:dyDescent="0.35">
      <c r="A16" s="25" t="s">
        <v>69</v>
      </c>
      <c r="B16" s="25" t="s">
        <v>70</v>
      </c>
      <c r="C16" s="25" t="s">
        <v>85</v>
      </c>
      <c r="D16" s="25" t="s">
        <v>86</v>
      </c>
      <c r="E16" s="80">
        <v>4</v>
      </c>
      <c r="F16" s="32">
        <f t="shared" si="0"/>
        <v>1447.5178042207306</v>
      </c>
      <c r="G16" s="34">
        <f t="shared" si="1"/>
        <v>18.517804220730554</v>
      </c>
      <c r="H16" s="28">
        <f t="shared" si="2"/>
        <v>0</v>
      </c>
      <c r="I16" s="28">
        <f t="shared" si="3"/>
        <v>1429</v>
      </c>
      <c r="J16" s="49">
        <v>1</v>
      </c>
      <c r="K16" s="47">
        <v>0</v>
      </c>
      <c r="L16" s="47">
        <v>3</v>
      </c>
      <c r="M16" s="47">
        <v>0</v>
      </c>
      <c r="N16" s="47">
        <v>5</v>
      </c>
      <c r="O16" s="47">
        <v>0.67709075717169376</v>
      </c>
      <c r="P16" s="47">
        <v>6.4956674265251921</v>
      </c>
      <c r="Q16" s="47">
        <v>1.5193256014584346</v>
      </c>
      <c r="R16" s="47">
        <v>0.66057634846018898</v>
      </c>
      <c r="S16" s="48">
        <v>0.16514408711504724</v>
      </c>
      <c r="T16" s="49">
        <v>0</v>
      </c>
      <c r="U16" s="47">
        <v>0</v>
      </c>
      <c r="V16" s="47">
        <v>0</v>
      </c>
      <c r="W16" s="47">
        <v>0</v>
      </c>
      <c r="X16" s="47">
        <v>0</v>
      </c>
      <c r="Y16" s="47">
        <v>0</v>
      </c>
      <c r="Z16" s="47">
        <v>0</v>
      </c>
      <c r="AA16" s="47">
        <v>0</v>
      </c>
      <c r="AB16" s="47">
        <v>0</v>
      </c>
      <c r="AC16" s="48">
        <v>0</v>
      </c>
      <c r="AD16" s="55">
        <v>46</v>
      </c>
      <c r="AE16" s="47">
        <v>6</v>
      </c>
      <c r="AF16" s="47">
        <v>268</v>
      </c>
      <c r="AG16" s="47">
        <v>33</v>
      </c>
      <c r="AH16" s="47">
        <v>106</v>
      </c>
      <c r="AI16" s="47">
        <v>97</v>
      </c>
      <c r="AJ16" s="47">
        <v>607</v>
      </c>
      <c r="AK16" s="47">
        <v>175</v>
      </c>
      <c r="AL16" s="47">
        <v>78</v>
      </c>
      <c r="AM16" s="47">
        <v>13</v>
      </c>
      <c r="AN16" s="28">
        <f t="shared" si="4"/>
        <v>47</v>
      </c>
      <c r="AO16" s="28">
        <f t="shared" si="5"/>
        <v>6</v>
      </c>
      <c r="AP16" s="28">
        <f t="shared" si="6"/>
        <v>271</v>
      </c>
      <c r="AQ16" s="28">
        <f t="shared" si="7"/>
        <v>33</v>
      </c>
      <c r="AR16" s="28">
        <f t="shared" si="8"/>
        <v>111</v>
      </c>
      <c r="AS16" s="28">
        <f t="shared" si="9"/>
        <v>97.677090757171698</v>
      </c>
      <c r="AT16" s="28">
        <f t="shared" si="10"/>
        <v>613.49566742652519</v>
      </c>
      <c r="AU16" s="28">
        <f t="shared" si="11"/>
        <v>176.51932560145843</v>
      </c>
      <c r="AV16" s="28">
        <f t="shared" si="12"/>
        <v>78.660576348460182</v>
      </c>
      <c r="AW16" s="28">
        <f t="shared" si="13"/>
        <v>13.165144087115047</v>
      </c>
      <c r="AX16" s="28">
        <f t="shared" si="14"/>
        <v>1447.5178042207306</v>
      </c>
    </row>
    <row r="17" spans="1:50" x14ac:dyDescent="0.35">
      <c r="A17" s="25" t="s">
        <v>69</v>
      </c>
      <c r="B17" s="25" t="s">
        <v>70</v>
      </c>
      <c r="C17" s="25" t="s">
        <v>87</v>
      </c>
      <c r="D17" s="25" t="s">
        <v>88</v>
      </c>
      <c r="E17" s="80">
        <v>4</v>
      </c>
      <c r="F17" s="32">
        <f t="shared" si="0"/>
        <v>0</v>
      </c>
      <c r="G17" s="34">
        <f t="shared" si="1"/>
        <v>0</v>
      </c>
      <c r="H17" s="28">
        <f t="shared" si="2"/>
        <v>0</v>
      </c>
      <c r="I17" s="28">
        <f t="shared" si="3"/>
        <v>0</v>
      </c>
      <c r="J17" s="49">
        <v>0</v>
      </c>
      <c r="K17" s="47">
        <v>0</v>
      </c>
      <c r="L17" s="47">
        <v>0</v>
      </c>
      <c r="M17" s="47">
        <v>0</v>
      </c>
      <c r="N17" s="47">
        <v>0</v>
      </c>
      <c r="O17" s="47">
        <v>0</v>
      </c>
      <c r="P17" s="47">
        <v>0</v>
      </c>
      <c r="Q17" s="47">
        <v>0</v>
      </c>
      <c r="R17" s="47">
        <v>0</v>
      </c>
      <c r="S17" s="48">
        <v>0</v>
      </c>
      <c r="T17" s="49">
        <v>0</v>
      </c>
      <c r="U17" s="47">
        <v>0</v>
      </c>
      <c r="V17" s="47">
        <v>0</v>
      </c>
      <c r="W17" s="47">
        <v>0</v>
      </c>
      <c r="X17" s="47">
        <v>0</v>
      </c>
      <c r="Y17" s="47">
        <v>0</v>
      </c>
      <c r="Z17" s="47">
        <v>0</v>
      </c>
      <c r="AA17" s="47">
        <v>0</v>
      </c>
      <c r="AB17" s="47">
        <v>0</v>
      </c>
      <c r="AC17" s="48">
        <v>0</v>
      </c>
      <c r="AD17" s="55">
        <v>0</v>
      </c>
      <c r="AE17" s="47">
        <v>0</v>
      </c>
      <c r="AF17" s="47">
        <v>0</v>
      </c>
      <c r="AG17" s="47">
        <v>0</v>
      </c>
      <c r="AH17" s="47">
        <v>0</v>
      </c>
      <c r="AI17" s="47">
        <v>0</v>
      </c>
      <c r="AJ17" s="47">
        <v>0</v>
      </c>
      <c r="AK17" s="47">
        <v>0</v>
      </c>
      <c r="AL17" s="47">
        <v>0</v>
      </c>
      <c r="AM17" s="47">
        <v>0</v>
      </c>
      <c r="AN17" s="28">
        <f t="shared" si="4"/>
        <v>0</v>
      </c>
      <c r="AO17" s="28">
        <f t="shared" si="5"/>
        <v>0</v>
      </c>
      <c r="AP17" s="28">
        <f t="shared" si="6"/>
        <v>0</v>
      </c>
      <c r="AQ17" s="28">
        <f t="shared" si="7"/>
        <v>0</v>
      </c>
      <c r="AR17" s="28">
        <f t="shared" si="8"/>
        <v>0</v>
      </c>
      <c r="AS17" s="28">
        <f t="shared" si="9"/>
        <v>0</v>
      </c>
      <c r="AT17" s="28">
        <f t="shared" si="10"/>
        <v>0</v>
      </c>
      <c r="AU17" s="28">
        <f t="shared" si="11"/>
        <v>0</v>
      </c>
      <c r="AV17" s="28">
        <f t="shared" si="12"/>
        <v>0</v>
      </c>
      <c r="AW17" s="28">
        <f t="shared" si="13"/>
        <v>0</v>
      </c>
      <c r="AX17" s="28">
        <f t="shared" si="14"/>
        <v>0</v>
      </c>
    </row>
    <row r="18" spans="1:50" x14ac:dyDescent="0.35">
      <c r="A18" s="25" t="s">
        <v>69</v>
      </c>
      <c r="B18" s="25" t="s">
        <v>70</v>
      </c>
      <c r="C18" s="25" t="s">
        <v>89</v>
      </c>
      <c r="D18" s="25" t="s">
        <v>90</v>
      </c>
      <c r="E18" s="80">
        <v>4</v>
      </c>
      <c r="F18" s="32">
        <f t="shared" si="0"/>
        <v>1019</v>
      </c>
      <c r="G18" s="34">
        <f t="shared" si="1"/>
        <v>0</v>
      </c>
      <c r="H18" s="28">
        <f t="shared" si="2"/>
        <v>1019</v>
      </c>
      <c r="I18" s="28">
        <f t="shared" si="3"/>
        <v>0</v>
      </c>
      <c r="J18" s="49">
        <v>0</v>
      </c>
      <c r="K18" s="47">
        <v>0</v>
      </c>
      <c r="L18" s="47">
        <v>0</v>
      </c>
      <c r="M18" s="47">
        <v>0</v>
      </c>
      <c r="N18" s="47">
        <v>0</v>
      </c>
      <c r="O18" s="47">
        <v>0</v>
      </c>
      <c r="P18" s="47">
        <v>0</v>
      </c>
      <c r="Q18" s="47">
        <v>0</v>
      </c>
      <c r="R18" s="47">
        <v>0</v>
      </c>
      <c r="S18" s="48">
        <v>0</v>
      </c>
      <c r="T18" s="49">
        <v>40</v>
      </c>
      <c r="U18" s="47">
        <v>5</v>
      </c>
      <c r="V18" s="47">
        <v>108</v>
      </c>
      <c r="W18" s="47">
        <v>14</v>
      </c>
      <c r="X18" s="47">
        <v>365</v>
      </c>
      <c r="Y18" s="47">
        <v>48</v>
      </c>
      <c r="Z18" s="47">
        <v>315</v>
      </c>
      <c r="AA18" s="47">
        <v>78</v>
      </c>
      <c r="AB18" s="47">
        <v>37</v>
      </c>
      <c r="AC18" s="48">
        <v>9</v>
      </c>
      <c r="AD18" s="55">
        <v>0</v>
      </c>
      <c r="AE18" s="47">
        <v>0</v>
      </c>
      <c r="AF18" s="47">
        <v>0</v>
      </c>
      <c r="AG18" s="47">
        <v>0</v>
      </c>
      <c r="AH18" s="47">
        <v>0</v>
      </c>
      <c r="AI18" s="47">
        <v>0</v>
      </c>
      <c r="AJ18" s="47">
        <v>0</v>
      </c>
      <c r="AK18" s="47">
        <v>0</v>
      </c>
      <c r="AL18" s="47">
        <v>0</v>
      </c>
      <c r="AM18" s="47">
        <v>0</v>
      </c>
      <c r="AN18" s="28">
        <f t="shared" si="4"/>
        <v>40</v>
      </c>
      <c r="AO18" s="28">
        <f t="shared" si="5"/>
        <v>5</v>
      </c>
      <c r="AP18" s="28">
        <f t="shared" si="6"/>
        <v>108</v>
      </c>
      <c r="AQ18" s="28">
        <f t="shared" si="7"/>
        <v>14</v>
      </c>
      <c r="AR18" s="28">
        <f t="shared" si="8"/>
        <v>365</v>
      </c>
      <c r="AS18" s="28">
        <f t="shared" si="9"/>
        <v>48</v>
      </c>
      <c r="AT18" s="28">
        <f t="shared" si="10"/>
        <v>315</v>
      </c>
      <c r="AU18" s="28">
        <f t="shared" si="11"/>
        <v>78</v>
      </c>
      <c r="AV18" s="28">
        <f t="shared" si="12"/>
        <v>37</v>
      </c>
      <c r="AW18" s="28">
        <f t="shared" si="13"/>
        <v>9</v>
      </c>
      <c r="AX18" s="28">
        <f t="shared" si="14"/>
        <v>1019</v>
      </c>
    </row>
    <row r="19" spans="1:50" x14ac:dyDescent="0.35">
      <c r="A19" s="25" t="s">
        <v>69</v>
      </c>
      <c r="B19" s="25" t="s">
        <v>70</v>
      </c>
      <c r="C19" s="25" t="s">
        <v>91</v>
      </c>
      <c r="D19" s="25" t="s">
        <v>92</v>
      </c>
      <c r="E19" s="80">
        <v>4</v>
      </c>
      <c r="F19" s="32">
        <f t="shared" si="0"/>
        <v>1174</v>
      </c>
      <c r="G19" s="34">
        <f t="shared" si="1"/>
        <v>0</v>
      </c>
      <c r="H19" s="28">
        <f t="shared" si="2"/>
        <v>1042</v>
      </c>
      <c r="I19" s="28">
        <f t="shared" si="3"/>
        <v>132</v>
      </c>
      <c r="J19" s="49">
        <v>0</v>
      </c>
      <c r="K19" s="47">
        <v>0</v>
      </c>
      <c r="L19" s="47">
        <v>0</v>
      </c>
      <c r="M19" s="47">
        <v>0</v>
      </c>
      <c r="N19" s="47">
        <v>0</v>
      </c>
      <c r="O19" s="47">
        <v>0</v>
      </c>
      <c r="P19" s="47">
        <v>0</v>
      </c>
      <c r="Q19" s="47">
        <v>0</v>
      </c>
      <c r="R19" s="47">
        <v>0</v>
      </c>
      <c r="S19" s="48">
        <v>0</v>
      </c>
      <c r="T19" s="49">
        <v>41</v>
      </c>
      <c r="U19" s="47">
        <v>5</v>
      </c>
      <c r="V19" s="47">
        <v>111</v>
      </c>
      <c r="W19" s="47">
        <v>14</v>
      </c>
      <c r="X19" s="47">
        <v>373</v>
      </c>
      <c r="Y19" s="47">
        <v>49</v>
      </c>
      <c r="Z19" s="47">
        <v>322</v>
      </c>
      <c r="AA19" s="47">
        <v>80</v>
      </c>
      <c r="AB19" s="47">
        <v>38</v>
      </c>
      <c r="AC19" s="48">
        <v>9</v>
      </c>
      <c r="AD19" s="55">
        <v>4</v>
      </c>
      <c r="AE19" s="47">
        <v>1</v>
      </c>
      <c r="AF19" s="47">
        <v>25</v>
      </c>
      <c r="AG19" s="47">
        <v>3</v>
      </c>
      <c r="AH19" s="47">
        <v>10</v>
      </c>
      <c r="AI19" s="47">
        <v>9</v>
      </c>
      <c r="AJ19" s="47">
        <v>56</v>
      </c>
      <c r="AK19" s="47">
        <v>16</v>
      </c>
      <c r="AL19" s="47">
        <v>7</v>
      </c>
      <c r="AM19" s="47">
        <v>1</v>
      </c>
      <c r="AN19" s="28">
        <f t="shared" si="4"/>
        <v>45</v>
      </c>
      <c r="AO19" s="28">
        <f t="shared" si="5"/>
        <v>6</v>
      </c>
      <c r="AP19" s="28">
        <f t="shared" si="6"/>
        <v>136</v>
      </c>
      <c r="AQ19" s="28">
        <f t="shared" si="7"/>
        <v>17</v>
      </c>
      <c r="AR19" s="28">
        <f t="shared" si="8"/>
        <v>383</v>
      </c>
      <c r="AS19" s="28">
        <f t="shared" si="9"/>
        <v>58</v>
      </c>
      <c r="AT19" s="28">
        <f t="shared" si="10"/>
        <v>378</v>
      </c>
      <c r="AU19" s="28">
        <f t="shared" si="11"/>
        <v>96</v>
      </c>
      <c r="AV19" s="28">
        <f t="shared" si="12"/>
        <v>45</v>
      </c>
      <c r="AW19" s="28">
        <f t="shared" si="13"/>
        <v>10</v>
      </c>
      <c r="AX19" s="28">
        <f t="shared" si="14"/>
        <v>1174</v>
      </c>
    </row>
    <row r="20" spans="1:50" x14ac:dyDescent="0.35">
      <c r="A20" s="25" t="s">
        <v>69</v>
      </c>
      <c r="B20" s="25" t="s">
        <v>70</v>
      </c>
      <c r="C20" s="25" t="s">
        <v>93</v>
      </c>
      <c r="D20" s="25" t="s">
        <v>94</v>
      </c>
      <c r="E20" s="80">
        <v>3</v>
      </c>
      <c r="F20" s="32">
        <f t="shared" si="0"/>
        <v>1415</v>
      </c>
      <c r="G20" s="34">
        <f t="shared" si="1"/>
        <v>0</v>
      </c>
      <c r="H20" s="28">
        <f t="shared" si="2"/>
        <v>0</v>
      </c>
      <c r="I20" s="28">
        <f t="shared" si="3"/>
        <v>1415</v>
      </c>
      <c r="J20" s="49">
        <v>0</v>
      </c>
      <c r="K20" s="47">
        <v>0</v>
      </c>
      <c r="L20" s="47">
        <v>0</v>
      </c>
      <c r="M20" s="47">
        <v>0</v>
      </c>
      <c r="N20" s="47">
        <v>0</v>
      </c>
      <c r="O20" s="47">
        <v>0</v>
      </c>
      <c r="P20" s="47">
        <v>0</v>
      </c>
      <c r="Q20" s="47">
        <v>0</v>
      </c>
      <c r="R20" s="47">
        <v>0</v>
      </c>
      <c r="S20" s="48">
        <v>0</v>
      </c>
      <c r="T20" s="49">
        <v>0</v>
      </c>
      <c r="U20" s="47">
        <v>0</v>
      </c>
      <c r="V20" s="47">
        <v>0</v>
      </c>
      <c r="W20" s="47">
        <v>0</v>
      </c>
      <c r="X20" s="47">
        <v>0</v>
      </c>
      <c r="Y20" s="47">
        <v>0</v>
      </c>
      <c r="Z20" s="47">
        <v>0</v>
      </c>
      <c r="AA20" s="47">
        <v>0</v>
      </c>
      <c r="AB20" s="47">
        <v>0</v>
      </c>
      <c r="AC20" s="48">
        <v>0</v>
      </c>
      <c r="AD20" s="55">
        <v>45</v>
      </c>
      <c r="AE20" s="47">
        <v>6</v>
      </c>
      <c r="AF20" s="47">
        <v>265</v>
      </c>
      <c r="AG20" s="47">
        <v>32</v>
      </c>
      <c r="AH20" s="47">
        <v>105</v>
      </c>
      <c r="AI20" s="47">
        <v>96</v>
      </c>
      <c r="AJ20" s="47">
        <v>601</v>
      </c>
      <c r="AK20" s="47">
        <v>174</v>
      </c>
      <c r="AL20" s="47">
        <v>78</v>
      </c>
      <c r="AM20" s="47">
        <v>13</v>
      </c>
      <c r="AN20" s="28">
        <f t="shared" si="4"/>
        <v>45</v>
      </c>
      <c r="AO20" s="28">
        <f t="shared" si="5"/>
        <v>6</v>
      </c>
      <c r="AP20" s="28">
        <f t="shared" si="6"/>
        <v>265</v>
      </c>
      <c r="AQ20" s="28">
        <f t="shared" si="7"/>
        <v>32</v>
      </c>
      <c r="AR20" s="28">
        <f t="shared" si="8"/>
        <v>105</v>
      </c>
      <c r="AS20" s="28">
        <f t="shared" si="9"/>
        <v>96</v>
      </c>
      <c r="AT20" s="28">
        <f t="shared" si="10"/>
        <v>601</v>
      </c>
      <c r="AU20" s="28">
        <f t="shared" si="11"/>
        <v>174</v>
      </c>
      <c r="AV20" s="28">
        <f t="shared" si="12"/>
        <v>78</v>
      </c>
      <c r="AW20" s="28">
        <f t="shared" si="13"/>
        <v>13</v>
      </c>
      <c r="AX20" s="28">
        <f t="shared" si="14"/>
        <v>1415</v>
      </c>
    </row>
    <row r="21" spans="1:50" x14ac:dyDescent="0.35">
      <c r="A21" s="25" t="s">
        <v>69</v>
      </c>
      <c r="B21" s="25" t="s">
        <v>70</v>
      </c>
      <c r="C21" s="25" t="s">
        <v>95</v>
      </c>
      <c r="D21" s="25" t="s">
        <v>96</v>
      </c>
      <c r="E21" s="80">
        <v>4</v>
      </c>
      <c r="F21" s="32">
        <f t="shared" si="0"/>
        <v>2574</v>
      </c>
      <c r="G21" s="34">
        <f t="shared" si="1"/>
        <v>0</v>
      </c>
      <c r="H21" s="28">
        <f t="shared" si="2"/>
        <v>2574</v>
      </c>
      <c r="I21" s="28">
        <f t="shared" si="3"/>
        <v>0</v>
      </c>
      <c r="J21" s="49">
        <v>0</v>
      </c>
      <c r="K21" s="47">
        <v>0</v>
      </c>
      <c r="L21" s="47">
        <v>0</v>
      </c>
      <c r="M21" s="47">
        <v>0</v>
      </c>
      <c r="N21" s="47">
        <v>0</v>
      </c>
      <c r="O21" s="47">
        <v>0</v>
      </c>
      <c r="P21" s="47">
        <v>0</v>
      </c>
      <c r="Q21" s="47">
        <v>0</v>
      </c>
      <c r="R21" s="47">
        <v>0</v>
      </c>
      <c r="S21" s="48">
        <v>0</v>
      </c>
      <c r="T21" s="49">
        <v>101</v>
      </c>
      <c r="U21" s="47">
        <v>13</v>
      </c>
      <c r="V21" s="47">
        <v>274</v>
      </c>
      <c r="W21" s="47">
        <v>35</v>
      </c>
      <c r="X21" s="47">
        <v>921</v>
      </c>
      <c r="Y21" s="47">
        <v>121</v>
      </c>
      <c r="Z21" s="47">
        <v>795</v>
      </c>
      <c r="AA21" s="47">
        <v>197</v>
      </c>
      <c r="AB21" s="47">
        <v>94</v>
      </c>
      <c r="AC21" s="48">
        <v>23</v>
      </c>
      <c r="AD21" s="55">
        <v>0</v>
      </c>
      <c r="AE21" s="47">
        <v>0</v>
      </c>
      <c r="AF21" s="47">
        <v>0</v>
      </c>
      <c r="AG21" s="47">
        <v>0</v>
      </c>
      <c r="AH21" s="47">
        <v>0</v>
      </c>
      <c r="AI21" s="47">
        <v>0</v>
      </c>
      <c r="AJ21" s="47">
        <v>0</v>
      </c>
      <c r="AK21" s="47">
        <v>0</v>
      </c>
      <c r="AL21" s="47">
        <v>0</v>
      </c>
      <c r="AM21" s="47">
        <v>0</v>
      </c>
      <c r="AN21" s="28">
        <f t="shared" si="4"/>
        <v>101</v>
      </c>
      <c r="AO21" s="28">
        <f t="shared" si="5"/>
        <v>13</v>
      </c>
      <c r="AP21" s="28">
        <f t="shared" si="6"/>
        <v>274</v>
      </c>
      <c r="AQ21" s="28">
        <f t="shared" si="7"/>
        <v>35</v>
      </c>
      <c r="AR21" s="28">
        <f t="shared" si="8"/>
        <v>921</v>
      </c>
      <c r="AS21" s="28">
        <f t="shared" si="9"/>
        <v>121</v>
      </c>
      <c r="AT21" s="28">
        <f t="shared" si="10"/>
        <v>795</v>
      </c>
      <c r="AU21" s="28">
        <f t="shared" si="11"/>
        <v>197</v>
      </c>
      <c r="AV21" s="28">
        <f t="shared" si="12"/>
        <v>94</v>
      </c>
      <c r="AW21" s="28">
        <f t="shared" si="13"/>
        <v>23</v>
      </c>
      <c r="AX21" s="28">
        <f t="shared" si="14"/>
        <v>2574</v>
      </c>
    </row>
    <row r="22" spans="1:50" x14ac:dyDescent="0.35">
      <c r="A22" s="25" t="s">
        <v>69</v>
      </c>
      <c r="B22" s="25" t="s">
        <v>70</v>
      </c>
      <c r="C22" s="25" t="s">
        <v>97</v>
      </c>
      <c r="D22" s="25" t="s">
        <v>98</v>
      </c>
      <c r="E22" s="80">
        <v>4</v>
      </c>
      <c r="F22" s="32">
        <f t="shared" si="0"/>
        <v>2476.5914087201654</v>
      </c>
      <c r="G22" s="34">
        <f t="shared" si="1"/>
        <v>688.59140872016553</v>
      </c>
      <c r="H22" s="28">
        <f t="shared" si="2"/>
        <v>1788</v>
      </c>
      <c r="I22" s="28">
        <f t="shared" si="3"/>
        <v>0</v>
      </c>
      <c r="J22" s="49">
        <v>37</v>
      </c>
      <c r="K22" s="47">
        <v>6</v>
      </c>
      <c r="L22" s="47">
        <v>97</v>
      </c>
      <c r="M22" s="47">
        <v>12</v>
      </c>
      <c r="N22" s="47">
        <v>194</v>
      </c>
      <c r="O22" s="47">
        <v>24.193608762354426</v>
      </c>
      <c r="P22" s="47">
        <v>233.95412341298365</v>
      </c>
      <c r="Q22" s="47">
        <v>54.695721652503657</v>
      </c>
      <c r="R22" s="47">
        <v>23.670652486490106</v>
      </c>
      <c r="S22" s="48">
        <v>6.0773024058337386</v>
      </c>
      <c r="T22" s="49">
        <v>70</v>
      </c>
      <c r="U22" s="47">
        <v>9</v>
      </c>
      <c r="V22" s="47">
        <v>190</v>
      </c>
      <c r="W22" s="47">
        <v>24</v>
      </c>
      <c r="X22" s="47">
        <v>640</v>
      </c>
      <c r="Y22" s="47">
        <v>84</v>
      </c>
      <c r="Z22" s="47">
        <v>552</v>
      </c>
      <c r="AA22" s="47">
        <v>137</v>
      </c>
      <c r="AB22" s="47">
        <v>66</v>
      </c>
      <c r="AC22" s="48">
        <v>16</v>
      </c>
      <c r="AD22" s="55">
        <v>0</v>
      </c>
      <c r="AE22" s="47">
        <v>0</v>
      </c>
      <c r="AF22" s="47">
        <v>0</v>
      </c>
      <c r="AG22" s="47">
        <v>0</v>
      </c>
      <c r="AH22" s="47">
        <v>0</v>
      </c>
      <c r="AI22" s="47">
        <v>0</v>
      </c>
      <c r="AJ22" s="47">
        <v>0</v>
      </c>
      <c r="AK22" s="47">
        <v>0</v>
      </c>
      <c r="AL22" s="47">
        <v>0</v>
      </c>
      <c r="AM22" s="47">
        <v>0</v>
      </c>
      <c r="AN22" s="28">
        <f t="shared" si="4"/>
        <v>107</v>
      </c>
      <c r="AO22" s="28">
        <f t="shared" si="5"/>
        <v>15</v>
      </c>
      <c r="AP22" s="28">
        <f t="shared" si="6"/>
        <v>287</v>
      </c>
      <c r="AQ22" s="28">
        <f t="shared" si="7"/>
        <v>36</v>
      </c>
      <c r="AR22" s="28">
        <f t="shared" si="8"/>
        <v>834</v>
      </c>
      <c r="AS22" s="28">
        <f t="shared" si="9"/>
        <v>108.19360876235443</v>
      </c>
      <c r="AT22" s="28">
        <f t="shared" si="10"/>
        <v>785.95412341298368</v>
      </c>
      <c r="AU22" s="28">
        <f t="shared" si="11"/>
        <v>191.69572165250366</v>
      </c>
      <c r="AV22" s="28">
        <f t="shared" si="12"/>
        <v>89.670652486490098</v>
      </c>
      <c r="AW22" s="28">
        <f t="shared" si="13"/>
        <v>22.077302405833738</v>
      </c>
      <c r="AX22" s="28">
        <f t="shared" si="14"/>
        <v>2476.5914087201659</v>
      </c>
    </row>
    <row r="23" spans="1:50" x14ac:dyDescent="0.35">
      <c r="A23" s="25" t="s">
        <v>69</v>
      </c>
      <c r="B23" s="25" t="s">
        <v>70</v>
      </c>
      <c r="C23" s="25" t="s">
        <v>99</v>
      </c>
      <c r="D23" s="25" t="s">
        <v>100</v>
      </c>
      <c r="E23" s="80">
        <v>4</v>
      </c>
      <c r="F23" s="32">
        <f t="shared" si="0"/>
        <v>2704.8585428595879</v>
      </c>
      <c r="G23" s="34">
        <f t="shared" si="1"/>
        <v>367.85854285958806</v>
      </c>
      <c r="H23" s="28">
        <f t="shared" si="2"/>
        <v>1959</v>
      </c>
      <c r="I23" s="28">
        <f t="shared" si="3"/>
        <v>378</v>
      </c>
      <c r="J23" s="49">
        <v>20</v>
      </c>
      <c r="K23" s="47">
        <v>3</v>
      </c>
      <c r="L23" s="47">
        <v>52</v>
      </c>
      <c r="M23" s="47">
        <v>6</v>
      </c>
      <c r="N23" s="47">
        <v>104</v>
      </c>
      <c r="O23" s="47">
        <v>12.914267612396696</v>
      </c>
      <c r="P23" s="47">
        <v>124.84892985897574</v>
      </c>
      <c r="Q23" s="47">
        <v>29.197474601940357</v>
      </c>
      <c r="R23" s="47">
        <v>12.66104667882029</v>
      </c>
      <c r="S23" s="48">
        <v>3.2368241074549267</v>
      </c>
      <c r="T23" s="49">
        <v>77</v>
      </c>
      <c r="U23" s="47">
        <v>10</v>
      </c>
      <c r="V23" s="47">
        <v>208</v>
      </c>
      <c r="W23" s="47">
        <v>27</v>
      </c>
      <c r="X23" s="47">
        <v>701</v>
      </c>
      <c r="Y23" s="47">
        <v>92</v>
      </c>
      <c r="Z23" s="47">
        <v>605</v>
      </c>
      <c r="AA23" s="47">
        <v>150</v>
      </c>
      <c r="AB23" s="47">
        <v>72</v>
      </c>
      <c r="AC23" s="48">
        <v>17</v>
      </c>
      <c r="AD23" s="55">
        <v>12</v>
      </c>
      <c r="AE23" s="47">
        <v>2</v>
      </c>
      <c r="AF23" s="47">
        <v>71</v>
      </c>
      <c r="AG23" s="47">
        <v>9</v>
      </c>
      <c r="AH23" s="47">
        <v>28</v>
      </c>
      <c r="AI23" s="47">
        <v>26</v>
      </c>
      <c r="AJ23" s="47">
        <v>160</v>
      </c>
      <c r="AK23" s="47">
        <v>46</v>
      </c>
      <c r="AL23" s="47">
        <v>21</v>
      </c>
      <c r="AM23" s="47">
        <v>3</v>
      </c>
      <c r="AN23" s="28">
        <f t="shared" si="4"/>
        <v>109</v>
      </c>
      <c r="AO23" s="28">
        <f t="shared" si="5"/>
        <v>15</v>
      </c>
      <c r="AP23" s="28">
        <f t="shared" si="6"/>
        <v>331</v>
      </c>
      <c r="AQ23" s="28">
        <f t="shared" si="7"/>
        <v>42</v>
      </c>
      <c r="AR23" s="28">
        <f t="shared" si="8"/>
        <v>833</v>
      </c>
      <c r="AS23" s="28">
        <f t="shared" si="9"/>
        <v>130.91426761239671</v>
      </c>
      <c r="AT23" s="28">
        <f t="shared" si="10"/>
        <v>889.84892985897568</v>
      </c>
      <c r="AU23" s="28">
        <f t="shared" si="11"/>
        <v>225.19747460194037</v>
      </c>
      <c r="AV23" s="28">
        <f t="shared" si="12"/>
        <v>105.66104667882028</v>
      </c>
      <c r="AW23" s="28">
        <f t="shared" si="13"/>
        <v>23.236824107454925</v>
      </c>
      <c r="AX23" s="28">
        <f t="shared" si="14"/>
        <v>2704.8585428595879</v>
      </c>
    </row>
    <row r="24" spans="1:50" x14ac:dyDescent="0.35">
      <c r="A24" s="25" t="s">
        <v>69</v>
      </c>
      <c r="B24" s="25" t="s">
        <v>70</v>
      </c>
      <c r="C24" s="25" t="s">
        <v>101</v>
      </c>
      <c r="D24" s="25" t="s">
        <v>102</v>
      </c>
      <c r="E24" s="80">
        <v>4</v>
      </c>
      <c r="F24" s="32">
        <f t="shared" si="0"/>
        <v>225</v>
      </c>
      <c r="G24" s="34">
        <f t="shared" si="1"/>
        <v>0</v>
      </c>
      <c r="H24" s="28">
        <f t="shared" si="2"/>
        <v>0</v>
      </c>
      <c r="I24" s="28">
        <f t="shared" si="3"/>
        <v>225</v>
      </c>
      <c r="J24" s="49">
        <v>0</v>
      </c>
      <c r="K24" s="47">
        <v>0</v>
      </c>
      <c r="L24" s="47">
        <v>0</v>
      </c>
      <c r="M24" s="47">
        <v>0</v>
      </c>
      <c r="N24" s="47">
        <v>0</v>
      </c>
      <c r="O24" s="47">
        <v>0</v>
      </c>
      <c r="P24" s="47">
        <v>0</v>
      </c>
      <c r="Q24" s="47">
        <v>0</v>
      </c>
      <c r="R24" s="47">
        <v>0</v>
      </c>
      <c r="S24" s="48">
        <v>0</v>
      </c>
      <c r="T24" s="49">
        <v>0</v>
      </c>
      <c r="U24" s="47">
        <v>0</v>
      </c>
      <c r="V24" s="47">
        <v>0</v>
      </c>
      <c r="W24" s="47">
        <v>0</v>
      </c>
      <c r="X24" s="47">
        <v>0</v>
      </c>
      <c r="Y24" s="47">
        <v>0</v>
      </c>
      <c r="Z24" s="47">
        <v>0</v>
      </c>
      <c r="AA24" s="47">
        <v>0</v>
      </c>
      <c r="AB24" s="47">
        <v>0</v>
      </c>
      <c r="AC24" s="48">
        <v>0</v>
      </c>
      <c r="AD24" s="55">
        <v>7</v>
      </c>
      <c r="AE24" s="47">
        <v>1</v>
      </c>
      <c r="AF24" s="47">
        <v>42</v>
      </c>
      <c r="AG24" s="47">
        <v>5</v>
      </c>
      <c r="AH24" s="47">
        <v>17</v>
      </c>
      <c r="AI24" s="47">
        <v>15</v>
      </c>
      <c r="AJ24" s="47">
        <v>96</v>
      </c>
      <c r="AK24" s="47">
        <v>28</v>
      </c>
      <c r="AL24" s="47">
        <v>12</v>
      </c>
      <c r="AM24" s="47">
        <v>2</v>
      </c>
      <c r="AN24" s="28">
        <f t="shared" si="4"/>
        <v>7</v>
      </c>
      <c r="AO24" s="28">
        <f t="shared" si="5"/>
        <v>1</v>
      </c>
      <c r="AP24" s="28">
        <f t="shared" si="6"/>
        <v>42</v>
      </c>
      <c r="AQ24" s="28">
        <f t="shared" si="7"/>
        <v>5</v>
      </c>
      <c r="AR24" s="28">
        <f t="shared" si="8"/>
        <v>17</v>
      </c>
      <c r="AS24" s="28">
        <f t="shared" si="9"/>
        <v>15</v>
      </c>
      <c r="AT24" s="28">
        <f t="shared" si="10"/>
        <v>96</v>
      </c>
      <c r="AU24" s="28">
        <f t="shared" si="11"/>
        <v>28</v>
      </c>
      <c r="AV24" s="28">
        <f t="shared" si="12"/>
        <v>12</v>
      </c>
      <c r="AW24" s="28">
        <f t="shared" si="13"/>
        <v>2</v>
      </c>
      <c r="AX24" s="28">
        <f t="shared" si="14"/>
        <v>225</v>
      </c>
    </row>
    <row r="25" spans="1:50" x14ac:dyDescent="0.35">
      <c r="A25" s="25" t="s">
        <v>69</v>
      </c>
      <c r="B25" s="25" t="s">
        <v>70</v>
      </c>
      <c r="C25" s="25" t="s">
        <v>103</v>
      </c>
      <c r="D25" s="25" t="s">
        <v>104</v>
      </c>
      <c r="E25" s="80">
        <v>1</v>
      </c>
      <c r="F25" s="32">
        <f t="shared" si="0"/>
        <v>965.7852094900453</v>
      </c>
      <c r="G25" s="34">
        <f t="shared" si="1"/>
        <v>183.78520949004533</v>
      </c>
      <c r="H25" s="28">
        <f t="shared" si="2"/>
        <v>0</v>
      </c>
      <c r="I25" s="28">
        <f t="shared" si="3"/>
        <v>782</v>
      </c>
      <c r="J25" s="49">
        <v>10</v>
      </c>
      <c r="K25" s="47">
        <v>2</v>
      </c>
      <c r="L25" s="47">
        <v>26</v>
      </c>
      <c r="M25" s="47">
        <v>3</v>
      </c>
      <c r="N25" s="47">
        <v>52</v>
      </c>
      <c r="O25" s="47">
        <v>6.4075905800638333</v>
      </c>
      <c r="P25" s="47">
        <v>61.984080697181064</v>
      </c>
      <c r="Q25" s="47">
        <v>14.499650848701148</v>
      </c>
      <c r="R25" s="47">
        <v>6.2754753103717951</v>
      </c>
      <c r="S25" s="48">
        <v>1.6184120537274631</v>
      </c>
      <c r="T25" s="49">
        <v>0</v>
      </c>
      <c r="U25" s="47">
        <v>0</v>
      </c>
      <c r="V25" s="47">
        <v>0</v>
      </c>
      <c r="W25" s="47">
        <v>0</v>
      </c>
      <c r="X25" s="47">
        <v>0</v>
      </c>
      <c r="Y25" s="47">
        <v>0</v>
      </c>
      <c r="Z25" s="47">
        <v>0</v>
      </c>
      <c r="AA25" s="47">
        <v>0</v>
      </c>
      <c r="AB25" s="47">
        <v>0</v>
      </c>
      <c r="AC25" s="48">
        <v>0</v>
      </c>
      <c r="AD25" s="55">
        <v>25</v>
      </c>
      <c r="AE25" s="47">
        <v>3</v>
      </c>
      <c r="AF25" s="47">
        <v>147</v>
      </c>
      <c r="AG25" s="47">
        <v>18</v>
      </c>
      <c r="AH25" s="47">
        <v>58</v>
      </c>
      <c r="AI25" s="47">
        <v>53</v>
      </c>
      <c r="AJ25" s="47">
        <v>332</v>
      </c>
      <c r="AK25" s="47">
        <v>96</v>
      </c>
      <c r="AL25" s="47">
        <v>43</v>
      </c>
      <c r="AM25" s="47">
        <v>7</v>
      </c>
      <c r="AN25" s="28">
        <f t="shared" si="4"/>
        <v>35</v>
      </c>
      <c r="AO25" s="28">
        <f t="shared" si="5"/>
        <v>5</v>
      </c>
      <c r="AP25" s="28">
        <f t="shared" si="6"/>
        <v>173</v>
      </c>
      <c r="AQ25" s="28">
        <f t="shared" si="7"/>
        <v>21</v>
      </c>
      <c r="AR25" s="28">
        <f t="shared" si="8"/>
        <v>110</v>
      </c>
      <c r="AS25" s="28">
        <f t="shared" si="9"/>
        <v>59.407590580063832</v>
      </c>
      <c r="AT25" s="28">
        <f t="shared" si="10"/>
        <v>393.98408069718107</v>
      </c>
      <c r="AU25" s="28">
        <f t="shared" si="11"/>
        <v>110.49965084870115</v>
      </c>
      <c r="AV25" s="28">
        <f t="shared" si="12"/>
        <v>49.275475310371796</v>
      </c>
      <c r="AW25" s="28">
        <f t="shared" si="13"/>
        <v>8.6184120537274627</v>
      </c>
      <c r="AX25" s="28">
        <f t="shared" si="14"/>
        <v>965.7852094900453</v>
      </c>
    </row>
    <row r="26" spans="1:50" x14ac:dyDescent="0.35">
      <c r="A26" s="25" t="s">
        <v>69</v>
      </c>
      <c r="B26" s="25" t="s">
        <v>70</v>
      </c>
      <c r="C26" s="25" t="s">
        <v>105</v>
      </c>
      <c r="D26" s="25" t="s">
        <v>106</v>
      </c>
      <c r="E26" s="80">
        <v>2</v>
      </c>
      <c r="F26" s="32">
        <f t="shared" si="0"/>
        <v>0</v>
      </c>
      <c r="G26" s="34">
        <f t="shared" si="1"/>
        <v>0</v>
      </c>
      <c r="H26" s="28">
        <f t="shared" si="2"/>
        <v>0</v>
      </c>
      <c r="I26" s="28">
        <f t="shared" si="3"/>
        <v>0</v>
      </c>
      <c r="J26" s="49">
        <v>0</v>
      </c>
      <c r="K26" s="47">
        <v>0</v>
      </c>
      <c r="L26" s="47">
        <v>0</v>
      </c>
      <c r="M26" s="47">
        <v>0</v>
      </c>
      <c r="N26" s="47">
        <v>0</v>
      </c>
      <c r="O26" s="47">
        <v>0</v>
      </c>
      <c r="P26" s="47">
        <v>0</v>
      </c>
      <c r="Q26" s="47">
        <v>0</v>
      </c>
      <c r="R26" s="47">
        <v>0</v>
      </c>
      <c r="S26" s="48">
        <v>0</v>
      </c>
      <c r="T26" s="49">
        <v>0</v>
      </c>
      <c r="U26" s="47">
        <v>0</v>
      </c>
      <c r="V26" s="47">
        <v>0</v>
      </c>
      <c r="W26" s="47">
        <v>0</v>
      </c>
      <c r="X26" s="47">
        <v>0</v>
      </c>
      <c r="Y26" s="47">
        <v>0</v>
      </c>
      <c r="Z26" s="47">
        <v>0</v>
      </c>
      <c r="AA26" s="47">
        <v>0</v>
      </c>
      <c r="AB26" s="47">
        <v>0</v>
      </c>
      <c r="AC26" s="48">
        <v>0</v>
      </c>
      <c r="AD26" s="55">
        <v>0</v>
      </c>
      <c r="AE26" s="47">
        <v>0</v>
      </c>
      <c r="AF26" s="47">
        <v>0</v>
      </c>
      <c r="AG26" s="47">
        <v>0</v>
      </c>
      <c r="AH26" s="47">
        <v>0</v>
      </c>
      <c r="AI26" s="47">
        <v>0</v>
      </c>
      <c r="AJ26" s="47">
        <v>0</v>
      </c>
      <c r="AK26" s="47">
        <v>0</v>
      </c>
      <c r="AL26" s="47">
        <v>0</v>
      </c>
      <c r="AM26" s="47">
        <v>0</v>
      </c>
      <c r="AN26" s="28">
        <f t="shared" si="4"/>
        <v>0</v>
      </c>
      <c r="AO26" s="28">
        <f t="shared" si="5"/>
        <v>0</v>
      </c>
      <c r="AP26" s="28">
        <f t="shared" si="6"/>
        <v>0</v>
      </c>
      <c r="AQ26" s="28">
        <f t="shared" si="7"/>
        <v>0</v>
      </c>
      <c r="AR26" s="28">
        <f t="shared" si="8"/>
        <v>0</v>
      </c>
      <c r="AS26" s="28">
        <f t="shared" si="9"/>
        <v>0</v>
      </c>
      <c r="AT26" s="28">
        <f t="shared" si="10"/>
        <v>0</v>
      </c>
      <c r="AU26" s="28">
        <f t="shared" si="11"/>
        <v>0</v>
      </c>
      <c r="AV26" s="28">
        <f t="shared" si="12"/>
        <v>0</v>
      </c>
      <c r="AW26" s="28">
        <f t="shared" si="13"/>
        <v>0</v>
      </c>
      <c r="AX26" s="28">
        <f t="shared" si="14"/>
        <v>0</v>
      </c>
    </row>
    <row r="27" spans="1:50" x14ac:dyDescent="0.35">
      <c r="A27" s="25" t="s">
        <v>69</v>
      </c>
      <c r="B27" s="25" t="s">
        <v>70</v>
      </c>
      <c r="C27" s="25" t="s">
        <v>107</v>
      </c>
      <c r="D27" s="25" t="s">
        <v>108</v>
      </c>
      <c r="E27" s="80">
        <v>1</v>
      </c>
      <c r="F27" s="32">
        <f t="shared" si="0"/>
        <v>355</v>
      </c>
      <c r="G27" s="34">
        <f t="shared" si="1"/>
        <v>0</v>
      </c>
      <c r="H27" s="28">
        <f t="shared" si="2"/>
        <v>0</v>
      </c>
      <c r="I27" s="28">
        <f t="shared" si="3"/>
        <v>355</v>
      </c>
      <c r="J27" s="49">
        <v>0</v>
      </c>
      <c r="K27" s="47">
        <v>0</v>
      </c>
      <c r="L27" s="47">
        <v>0</v>
      </c>
      <c r="M27" s="47">
        <v>0</v>
      </c>
      <c r="N27" s="47">
        <v>0</v>
      </c>
      <c r="O27" s="47">
        <v>0</v>
      </c>
      <c r="P27" s="47">
        <v>0</v>
      </c>
      <c r="Q27" s="47">
        <v>0</v>
      </c>
      <c r="R27" s="47">
        <v>0</v>
      </c>
      <c r="S27" s="48">
        <v>0</v>
      </c>
      <c r="T27" s="49">
        <v>0</v>
      </c>
      <c r="U27" s="47">
        <v>0</v>
      </c>
      <c r="V27" s="47">
        <v>0</v>
      </c>
      <c r="W27" s="47">
        <v>0</v>
      </c>
      <c r="X27" s="47">
        <v>0</v>
      </c>
      <c r="Y27" s="47">
        <v>0</v>
      </c>
      <c r="Z27" s="47">
        <v>0</v>
      </c>
      <c r="AA27" s="47">
        <v>0</v>
      </c>
      <c r="AB27" s="47">
        <v>0</v>
      </c>
      <c r="AC27" s="48">
        <v>0</v>
      </c>
      <c r="AD27" s="55">
        <v>11</v>
      </c>
      <c r="AE27" s="47">
        <v>2</v>
      </c>
      <c r="AF27" s="47">
        <v>67</v>
      </c>
      <c r="AG27" s="47">
        <v>8</v>
      </c>
      <c r="AH27" s="47">
        <v>26</v>
      </c>
      <c r="AI27" s="47">
        <v>24</v>
      </c>
      <c r="AJ27" s="47">
        <v>151</v>
      </c>
      <c r="AK27" s="47">
        <v>44</v>
      </c>
      <c r="AL27" s="47">
        <v>19</v>
      </c>
      <c r="AM27" s="47">
        <v>3</v>
      </c>
      <c r="AN27" s="28">
        <f t="shared" si="4"/>
        <v>11</v>
      </c>
      <c r="AO27" s="28">
        <f t="shared" si="5"/>
        <v>2</v>
      </c>
      <c r="AP27" s="28">
        <f t="shared" si="6"/>
        <v>67</v>
      </c>
      <c r="AQ27" s="28">
        <f t="shared" si="7"/>
        <v>8</v>
      </c>
      <c r="AR27" s="28">
        <f t="shared" si="8"/>
        <v>26</v>
      </c>
      <c r="AS27" s="28">
        <f t="shared" si="9"/>
        <v>24</v>
      </c>
      <c r="AT27" s="28">
        <f t="shared" si="10"/>
        <v>151</v>
      </c>
      <c r="AU27" s="28">
        <f t="shared" si="11"/>
        <v>44</v>
      </c>
      <c r="AV27" s="28">
        <f t="shared" si="12"/>
        <v>19</v>
      </c>
      <c r="AW27" s="28">
        <f t="shared" si="13"/>
        <v>3</v>
      </c>
      <c r="AX27" s="28">
        <f t="shared" si="14"/>
        <v>355</v>
      </c>
    </row>
    <row r="28" spans="1:50" x14ac:dyDescent="0.35">
      <c r="A28" s="25" t="s">
        <v>69</v>
      </c>
      <c r="B28" s="25" t="s">
        <v>70</v>
      </c>
      <c r="C28" s="25" t="s">
        <v>109</v>
      </c>
      <c r="D28" s="25" t="s">
        <v>110</v>
      </c>
      <c r="E28" s="80">
        <v>3</v>
      </c>
      <c r="F28" s="32">
        <f t="shared" si="0"/>
        <v>1838.9879681155944</v>
      </c>
      <c r="G28" s="34">
        <f t="shared" si="1"/>
        <v>417.98796811559436</v>
      </c>
      <c r="H28" s="28">
        <f t="shared" si="2"/>
        <v>0</v>
      </c>
      <c r="I28" s="28">
        <f t="shared" si="3"/>
        <v>1421</v>
      </c>
      <c r="J28" s="49">
        <v>22</v>
      </c>
      <c r="K28" s="47">
        <v>4</v>
      </c>
      <c r="L28" s="47">
        <v>59</v>
      </c>
      <c r="M28" s="47">
        <v>7</v>
      </c>
      <c r="N28" s="47">
        <v>118</v>
      </c>
      <c r="O28" s="47">
        <v>14.681309344527701</v>
      </c>
      <c r="P28" s="47">
        <v>142.02391491894065</v>
      </c>
      <c r="Q28" s="47">
        <v>33.160932692701486</v>
      </c>
      <c r="R28" s="47">
        <v>14.422583608047461</v>
      </c>
      <c r="S28" s="48">
        <v>3.6992275513770587</v>
      </c>
      <c r="T28" s="49">
        <v>0</v>
      </c>
      <c r="U28" s="47">
        <v>0</v>
      </c>
      <c r="V28" s="47">
        <v>0</v>
      </c>
      <c r="W28" s="47">
        <v>0</v>
      </c>
      <c r="X28" s="47">
        <v>0</v>
      </c>
      <c r="Y28" s="47">
        <v>0</v>
      </c>
      <c r="Z28" s="47">
        <v>0</v>
      </c>
      <c r="AA28" s="47">
        <v>0</v>
      </c>
      <c r="AB28" s="47">
        <v>0</v>
      </c>
      <c r="AC28" s="48">
        <v>0</v>
      </c>
      <c r="AD28" s="55">
        <v>45</v>
      </c>
      <c r="AE28" s="47">
        <v>6</v>
      </c>
      <c r="AF28" s="47">
        <v>266</v>
      </c>
      <c r="AG28" s="47">
        <v>33</v>
      </c>
      <c r="AH28" s="47">
        <v>105</v>
      </c>
      <c r="AI28" s="47">
        <v>97</v>
      </c>
      <c r="AJ28" s="47">
        <v>604</v>
      </c>
      <c r="AK28" s="47">
        <v>174</v>
      </c>
      <c r="AL28" s="47">
        <v>78</v>
      </c>
      <c r="AM28" s="47">
        <v>13</v>
      </c>
      <c r="AN28" s="28">
        <f t="shared" si="4"/>
        <v>67</v>
      </c>
      <c r="AO28" s="28">
        <f t="shared" si="5"/>
        <v>10</v>
      </c>
      <c r="AP28" s="28">
        <f t="shared" si="6"/>
        <v>325</v>
      </c>
      <c r="AQ28" s="28">
        <f t="shared" si="7"/>
        <v>40</v>
      </c>
      <c r="AR28" s="28">
        <f t="shared" si="8"/>
        <v>223</v>
      </c>
      <c r="AS28" s="28">
        <f t="shared" si="9"/>
        <v>111.6813093445277</v>
      </c>
      <c r="AT28" s="28">
        <f t="shared" si="10"/>
        <v>746.02391491894059</v>
      </c>
      <c r="AU28" s="28">
        <f t="shared" si="11"/>
        <v>207.16093269270149</v>
      </c>
      <c r="AV28" s="28">
        <f t="shared" si="12"/>
        <v>92.422583608047461</v>
      </c>
      <c r="AW28" s="28">
        <f t="shared" si="13"/>
        <v>16.69922755137706</v>
      </c>
      <c r="AX28" s="28">
        <f t="shared" si="14"/>
        <v>1838.9879681155942</v>
      </c>
    </row>
    <row r="29" spans="1:50" x14ac:dyDescent="0.35">
      <c r="A29" s="25" t="s">
        <v>69</v>
      </c>
      <c r="B29" s="25" t="s">
        <v>70</v>
      </c>
      <c r="C29" s="25" t="s">
        <v>111</v>
      </c>
      <c r="D29" s="25" t="s">
        <v>112</v>
      </c>
      <c r="E29" s="80">
        <v>4</v>
      </c>
      <c r="F29" s="32">
        <f t="shared" si="0"/>
        <v>3661.6161611031212</v>
      </c>
      <c r="G29" s="34">
        <f t="shared" si="1"/>
        <v>1203.6161611031212</v>
      </c>
      <c r="H29" s="28">
        <f t="shared" si="2"/>
        <v>0</v>
      </c>
      <c r="I29" s="28">
        <f t="shared" si="3"/>
        <v>2458</v>
      </c>
      <c r="J29" s="49">
        <v>64</v>
      </c>
      <c r="K29" s="47">
        <v>10</v>
      </c>
      <c r="L29" s="47">
        <v>169</v>
      </c>
      <c r="M29" s="47">
        <v>21</v>
      </c>
      <c r="N29" s="47">
        <v>340</v>
      </c>
      <c r="O29" s="47">
        <v>42.34294393629812</v>
      </c>
      <c r="P29" s="47">
        <v>409.44723998724049</v>
      </c>
      <c r="Q29" s="47">
        <v>95.684484074458382</v>
      </c>
      <c r="R29" s="47">
        <v>41.506213894915213</v>
      </c>
      <c r="S29" s="48">
        <v>10.635279210209045</v>
      </c>
      <c r="T29" s="49">
        <v>0</v>
      </c>
      <c r="U29" s="47">
        <v>0</v>
      </c>
      <c r="V29" s="47">
        <v>0</v>
      </c>
      <c r="W29" s="47">
        <v>0</v>
      </c>
      <c r="X29" s="47">
        <v>0</v>
      </c>
      <c r="Y29" s="47">
        <v>0</v>
      </c>
      <c r="Z29" s="47">
        <v>0</v>
      </c>
      <c r="AA29" s="47">
        <v>0</v>
      </c>
      <c r="AB29" s="47">
        <v>0</v>
      </c>
      <c r="AC29" s="48">
        <v>0</v>
      </c>
      <c r="AD29" s="55">
        <v>79</v>
      </c>
      <c r="AE29" s="47">
        <v>11</v>
      </c>
      <c r="AF29" s="47">
        <v>460</v>
      </c>
      <c r="AG29" s="47">
        <v>56</v>
      </c>
      <c r="AH29" s="47">
        <v>182</v>
      </c>
      <c r="AI29" s="47">
        <v>168</v>
      </c>
      <c r="AJ29" s="47">
        <v>1044</v>
      </c>
      <c r="AK29" s="47">
        <v>301</v>
      </c>
      <c r="AL29" s="47">
        <v>135</v>
      </c>
      <c r="AM29" s="47">
        <v>22</v>
      </c>
      <c r="AN29" s="28">
        <f t="shared" si="4"/>
        <v>143</v>
      </c>
      <c r="AO29" s="28">
        <f t="shared" si="5"/>
        <v>21</v>
      </c>
      <c r="AP29" s="28">
        <f t="shared" si="6"/>
        <v>629</v>
      </c>
      <c r="AQ29" s="28">
        <f t="shared" si="7"/>
        <v>77</v>
      </c>
      <c r="AR29" s="28">
        <f t="shared" si="8"/>
        <v>522</v>
      </c>
      <c r="AS29" s="28">
        <f t="shared" si="9"/>
        <v>210.34294393629813</v>
      </c>
      <c r="AT29" s="28">
        <f t="shared" si="10"/>
        <v>1453.4472399872404</v>
      </c>
      <c r="AU29" s="28">
        <f t="shared" si="11"/>
        <v>396.6844840744584</v>
      </c>
      <c r="AV29" s="28">
        <f t="shared" si="12"/>
        <v>176.50621389491522</v>
      </c>
      <c r="AW29" s="28">
        <f t="shared" si="13"/>
        <v>32.635279210209049</v>
      </c>
      <c r="AX29" s="28">
        <f t="shared" si="14"/>
        <v>3661.6161611031207</v>
      </c>
    </row>
    <row r="30" spans="1:50" x14ac:dyDescent="0.35">
      <c r="A30" s="25" t="s">
        <v>113</v>
      </c>
      <c r="B30" s="25" t="s">
        <v>114</v>
      </c>
      <c r="C30" s="25" t="s">
        <v>115</v>
      </c>
      <c r="D30" s="25" t="s">
        <v>116</v>
      </c>
      <c r="E30" s="80">
        <v>0</v>
      </c>
      <c r="F30" s="32">
        <f t="shared" si="0"/>
        <v>0</v>
      </c>
      <c r="G30" s="34">
        <f t="shared" si="1"/>
        <v>0</v>
      </c>
      <c r="H30" s="28">
        <f t="shared" si="2"/>
        <v>0</v>
      </c>
      <c r="I30" s="28">
        <f t="shared" si="3"/>
        <v>0</v>
      </c>
      <c r="J30" s="49">
        <v>0</v>
      </c>
      <c r="K30" s="47">
        <v>0</v>
      </c>
      <c r="L30" s="47">
        <v>0</v>
      </c>
      <c r="M30" s="47">
        <v>0</v>
      </c>
      <c r="N30" s="47">
        <v>0</v>
      </c>
      <c r="O30" s="47">
        <v>0</v>
      </c>
      <c r="P30" s="47">
        <v>0</v>
      </c>
      <c r="Q30" s="47">
        <v>0</v>
      </c>
      <c r="R30" s="47">
        <v>0</v>
      </c>
      <c r="S30" s="48">
        <v>0</v>
      </c>
      <c r="T30" s="49">
        <v>0</v>
      </c>
      <c r="U30" s="47">
        <v>0</v>
      </c>
      <c r="V30" s="47">
        <v>0</v>
      </c>
      <c r="W30" s="47">
        <v>0</v>
      </c>
      <c r="X30" s="47">
        <v>0</v>
      </c>
      <c r="Y30" s="47">
        <v>0</v>
      </c>
      <c r="Z30" s="47">
        <v>0</v>
      </c>
      <c r="AA30" s="47">
        <v>0</v>
      </c>
      <c r="AB30" s="47">
        <v>0</v>
      </c>
      <c r="AC30" s="48">
        <v>0</v>
      </c>
      <c r="AD30" s="55">
        <v>0</v>
      </c>
      <c r="AE30" s="47">
        <v>0</v>
      </c>
      <c r="AF30" s="47">
        <v>0</v>
      </c>
      <c r="AG30" s="47">
        <v>0</v>
      </c>
      <c r="AH30" s="47">
        <v>0</v>
      </c>
      <c r="AI30" s="47">
        <v>0</v>
      </c>
      <c r="AJ30" s="47">
        <v>0</v>
      </c>
      <c r="AK30" s="47">
        <v>0</v>
      </c>
      <c r="AL30" s="47">
        <v>0</v>
      </c>
      <c r="AM30" s="47">
        <v>0</v>
      </c>
      <c r="AN30" s="28">
        <f t="shared" si="4"/>
        <v>0</v>
      </c>
      <c r="AO30" s="28">
        <f t="shared" si="5"/>
        <v>0</v>
      </c>
      <c r="AP30" s="28">
        <f t="shared" si="6"/>
        <v>0</v>
      </c>
      <c r="AQ30" s="28">
        <f t="shared" si="7"/>
        <v>0</v>
      </c>
      <c r="AR30" s="28">
        <f t="shared" si="8"/>
        <v>0</v>
      </c>
      <c r="AS30" s="28">
        <f t="shared" si="9"/>
        <v>0</v>
      </c>
      <c r="AT30" s="28">
        <f t="shared" si="10"/>
        <v>0</v>
      </c>
      <c r="AU30" s="28">
        <f t="shared" si="11"/>
        <v>0</v>
      </c>
      <c r="AV30" s="28">
        <f t="shared" si="12"/>
        <v>0</v>
      </c>
      <c r="AW30" s="28">
        <f t="shared" si="13"/>
        <v>0</v>
      </c>
      <c r="AX30" s="28">
        <f t="shared" si="14"/>
        <v>0</v>
      </c>
    </row>
    <row r="31" spans="1:50" x14ac:dyDescent="0.35">
      <c r="A31" s="25" t="s">
        <v>113</v>
      </c>
      <c r="B31" s="25" t="s">
        <v>114</v>
      </c>
      <c r="C31" s="25" t="s">
        <v>117</v>
      </c>
      <c r="D31" s="25" t="s">
        <v>118</v>
      </c>
      <c r="E31" s="80">
        <v>3</v>
      </c>
      <c r="F31" s="32">
        <f t="shared" si="0"/>
        <v>3792</v>
      </c>
      <c r="G31" s="34">
        <f t="shared" si="1"/>
        <v>0</v>
      </c>
      <c r="H31" s="28">
        <f t="shared" si="2"/>
        <v>2869</v>
      </c>
      <c r="I31" s="28">
        <f t="shared" si="3"/>
        <v>923</v>
      </c>
      <c r="J31" s="49">
        <v>0</v>
      </c>
      <c r="K31" s="47">
        <v>0</v>
      </c>
      <c r="L31" s="47">
        <v>0</v>
      </c>
      <c r="M31" s="47">
        <v>0</v>
      </c>
      <c r="N31" s="47">
        <v>0</v>
      </c>
      <c r="O31" s="47">
        <v>0</v>
      </c>
      <c r="P31" s="47">
        <v>0</v>
      </c>
      <c r="Q31" s="47">
        <v>0</v>
      </c>
      <c r="R31" s="47">
        <v>0</v>
      </c>
      <c r="S31" s="48">
        <v>0</v>
      </c>
      <c r="T31" s="49">
        <v>113</v>
      </c>
      <c r="U31" s="47">
        <v>14</v>
      </c>
      <c r="V31" s="47">
        <v>305</v>
      </c>
      <c r="W31" s="47">
        <v>39</v>
      </c>
      <c r="X31" s="47">
        <v>1028</v>
      </c>
      <c r="Y31" s="47">
        <v>135</v>
      </c>
      <c r="Z31" s="47">
        <v>886</v>
      </c>
      <c r="AA31" s="47">
        <v>219</v>
      </c>
      <c r="AB31" s="47">
        <v>105</v>
      </c>
      <c r="AC31" s="48">
        <v>25</v>
      </c>
      <c r="AD31" s="55">
        <v>30</v>
      </c>
      <c r="AE31" s="47">
        <v>4</v>
      </c>
      <c r="AF31" s="47">
        <v>173</v>
      </c>
      <c r="AG31" s="47">
        <v>21</v>
      </c>
      <c r="AH31" s="47">
        <v>68</v>
      </c>
      <c r="AI31" s="47">
        <v>63</v>
      </c>
      <c r="AJ31" s="47">
        <v>392</v>
      </c>
      <c r="AK31" s="47">
        <v>113</v>
      </c>
      <c r="AL31" s="47">
        <v>51</v>
      </c>
      <c r="AM31" s="47">
        <v>8</v>
      </c>
      <c r="AN31" s="28">
        <f t="shared" si="4"/>
        <v>143</v>
      </c>
      <c r="AO31" s="28">
        <f t="shared" si="5"/>
        <v>18</v>
      </c>
      <c r="AP31" s="28">
        <f t="shared" si="6"/>
        <v>478</v>
      </c>
      <c r="AQ31" s="28">
        <f t="shared" si="7"/>
        <v>60</v>
      </c>
      <c r="AR31" s="28">
        <f t="shared" si="8"/>
        <v>1096</v>
      </c>
      <c r="AS31" s="28">
        <f t="shared" si="9"/>
        <v>198</v>
      </c>
      <c r="AT31" s="28">
        <f t="shared" si="10"/>
        <v>1278</v>
      </c>
      <c r="AU31" s="28">
        <f t="shared" si="11"/>
        <v>332</v>
      </c>
      <c r="AV31" s="28">
        <f t="shared" si="12"/>
        <v>156</v>
      </c>
      <c r="AW31" s="28">
        <f t="shared" si="13"/>
        <v>33</v>
      </c>
      <c r="AX31" s="28">
        <f t="shared" si="14"/>
        <v>3792</v>
      </c>
    </row>
    <row r="32" spans="1:50" x14ac:dyDescent="0.35">
      <c r="A32" s="25" t="s">
        <v>113</v>
      </c>
      <c r="B32" s="25" t="s">
        <v>114</v>
      </c>
      <c r="C32" s="25" t="s">
        <v>119</v>
      </c>
      <c r="D32" s="25" t="s">
        <v>120</v>
      </c>
      <c r="E32" s="80">
        <v>4</v>
      </c>
      <c r="F32" s="32">
        <f t="shared" si="0"/>
        <v>6020.5240526858079</v>
      </c>
      <c r="G32" s="34">
        <f t="shared" si="1"/>
        <v>3632.5240526858079</v>
      </c>
      <c r="H32" s="28">
        <f t="shared" si="2"/>
        <v>2388</v>
      </c>
      <c r="I32" s="28">
        <f t="shared" si="3"/>
        <v>0</v>
      </c>
      <c r="J32" s="49">
        <v>193</v>
      </c>
      <c r="K32" s="47">
        <v>32</v>
      </c>
      <c r="L32" s="47">
        <v>511</v>
      </c>
      <c r="M32" s="47">
        <v>64</v>
      </c>
      <c r="N32" s="47">
        <v>1025</v>
      </c>
      <c r="O32" s="47">
        <v>127.65637933993153</v>
      </c>
      <c r="P32" s="47">
        <v>1234.2869070978634</v>
      </c>
      <c r="Q32" s="47">
        <v>288.44066255514161</v>
      </c>
      <c r="R32" s="47">
        <v>125.06912197512912</v>
      </c>
      <c r="S32" s="48">
        <v>32.070981717742178</v>
      </c>
      <c r="T32" s="49">
        <v>94</v>
      </c>
      <c r="U32" s="47">
        <v>12</v>
      </c>
      <c r="V32" s="47">
        <v>254</v>
      </c>
      <c r="W32" s="47">
        <v>32</v>
      </c>
      <c r="X32" s="47">
        <v>855</v>
      </c>
      <c r="Y32" s="47">
        <v>112</v>
      </c>
      <c r="Z32" s="47">
        <v>738</v>
      </c>
      <c r="AA32" s="47">
        <v>182</v>
      </c>
      <c r="AB32" s="47">
        <v>88</v>
      </c>
      <c r="AC32" s="48">
        <v>21</v>
      </c>
      <c r="AD32" s="55">
        <v>0</v>
      </c>
      <c r="AE32" s="47">
        <v>0</v>
      </c>
      <c r="AF32" s="47">
        <v>0</v>
      </c>
      <c r="AG32" s="47">
        <v>0</v>
      </c>
      <c r="AH32" s="47">
        <v>0</v>
      </c>
      <c r="AI32" s="47">
        <v>0</v>
      </c>
      <c r="AJ32" s="47">
        <v>0</v>
      </c>
      <c r="AK32" s="47">
        <v>0</v>
      </c>
      <c r="AL32" s="47">
        <v>0</v>
      </c>
      <c r="AM32" s="47">
        <v>0</v>
      </c>
      <c r="AN32" s="28">
        <f t="shared" si="4"/>
        <v>287</v>
      </c>
      <c r="AO32" s="28">
        <f t="shared" si="5"/>
        <v>44</v>
      </c>
      <c r="AP32" s="28">
        <f t="shared" si="6"/>
        <v>765</v>
      </c>
      <c r="AQ32" s="28">
        <f t="shared" si="7"/>
        <v>96</v>
      </c>
      <c r="AR32" s="28">
        <f t="shared" si="8"/>
        <v>1880</v>
      </c>
      <c r="AS32" s="28">
        <f t="shared" si="9"/>
        <v>239.65637933993153</v>
      </c>
      <c r="AT32" s="28">
        <f t="shared" si="10"/>
        <v>1972.2869070978634</v>
      </c>
      <c r="AU32" s="28">
        <f t="shared" si="11"/>
        <v>470.44066255514161</v>
      </c>
      <c r="AV32" s="28">
        <f t="shared" si="12"/>
        <v>213.06912197512912</v>
      </c>
      <c r="AW32" s="28">
        <f t="shared" si="13"/>
        <v>53.070981717742178</v>
      </c>
      <c r="AX32" s="28">
        <f t="shared" si="14"/>
        <v>6020.5240526858079</v>
      </c>
    </row>
    <row r="33" spans="1:50" x14ac:dyDescent="0.35">
      <c r="A33" s="25" t="s">
        <v>113</v>
      </c>
      <c r="B33" s="25" t="s">
        <v>114</v>
      </c>
      <c r="C33" s="25" t="s">
        <v>121</v>
      </c>
      <c r="D33" s="25" t="s">
        <v>122</v>
      </c>
      <c r="E33" s="80">
        <v>2</v>
      </c>
      <c r="F33" s="32">
        <f t="shared" si="0"/>
        <v>1240</v>
      </c>
      <c r="G33" s="34">
        <f t="shared" si="1"/>
        <v>0</v>
      </c>
      <c r="H33" s="28">
        <f t="shared" si="2"/>
        <v>49</v>
      </c>
      <c r="I33" s="28">
        <f t="shared" si="3"/>
        <v>1191</v>
      </c>
      <c r="J33" s="49">
        <v>0</v>
      </c>
      <c r="K33" s="47">
        <v>0</v>
      </c>
      <c r="L33" s="47">
        <v>0</v>
      </c>
      <c r="M33" s="47">
        <v>0</v>
      </c>
      <c r="N33" s="47">
        <v>0</v>
      </c>
      <c r="O33" s="47">
        <v>0</v>
      </c>
      <c r="P33" s="47">
        <v>0</v>
      </c>
      <c r="Q33" s="47">
        <v>0</v>
      </c>
      <c r="R33" s="47">
        <v>0</v>
      </c>
      <c r="S33" s="48">
        <v>0</v>
      </c>
      <c r="T33" s="49">
        <v>2</v>
      </c>
      <c r="U33" s="47">
        <v>0</v>
      </c>
      <c r="V33" s="47">
        <v>5</v>
      </c>
      <c r="W33" s="47">
        <v>1</v>
      </c>
      <c r="X33" s="47">
        <v>18</v>
      </c>
      <c r="Y33" s="47">
        <v>2</v>
      </c>
      <c r="Z33" s="47">
        <v>15</v>
      </c>
      <c r="AA33" s="47">
        <v>4</v>
      </c>
      <c r="AB33" s="47">
        <v>2</v>
      </c>
      <c r="AC33" s="48">
        <v>0</v>
      </c>
      <c r="AD33" s="55">
        <v>38</v>
      </c>
      <c r="AE33" s="47">
        <v>5</v>
      </c>
      <c r="AF33" s="47">
        <v>223</v>
      </c>
      <c r="AG33" s="47">
        <v>27</v>
      </c>
      <c r="AH33" s="47">
        <v>88</v>
      </c>
      <c r="AI33" s="47">
        <v>81</v>
      </c>
      <c r="AJ33" s="47">
        <v>507</v>
      </c>
      <c r="AK33" s="47">
        <v>146</v>
      </c>
      <c r="AL33" s="47">
        <v>65</v>
      </c>
      <c r="AM33" s="47">
        <v>11</v>
      </c>
      <c r="AN33" s="28">
        <f t="shared" si="4"/>
        <v>40</v>
      </c>
      <c r="AO33" s="28">
        <f t="shared" si="5"/>
        <v>5</v>
      </c>
      <c r="AP33" s="28">
        <f t="shared" si="6"/>
        <v>228</v>
      </c>
      <c r="AQ33" s="28">
        <f t="shared" si="7"/>
        <v>28</v>
      </c>
      <c r="AR33" s="28">
        <f t="shared" si="8"/>
        <v>106</v>
      </c>
      <c r="AS33" s="28">
        <f t="shared" si="9"/>
        <v>83</v>
      </c>
      <c r="AT33" s="28">
        <f t="shared" si="10"/>
        <v>522</v>
      </c>
      <c r="AU33" s="28">
        <f t="shared" si="11"/>
        <v>150</v>
      </c>
      <c r="AV33" s="28">
        <f t="shared" si="12"/>
        <v>67</v>
      </c>
      <c r="AW33" s="28">
        <f t="shared" si="13"/>
        <v>11</v>
      </c>
      <c r="AX33" s="28">
        <f t="shared" si="14"/>
        <v>1240</v>
      </c>
    </row>
    <row r="34" spans="1:50" x14ac:dyDescent="0.35">
      <c r="A34" s="25" t="s">
        <v>113</v>
      </c>
      <c r="B34" s="25" t="s">
        <v>114</v>
      </c>
      <c r="C34" s="25" t="s">
        <v>123</v>
      </c>
      <c r="D34" s="25" t="s">
        <v>124</v>
      </c>
      <c r="E34" s="80">
        <v>2</v>
      </c>
      <c r="F34" s="32">
        <f t="shared" si="0"/>
        <v>4168.0500326398105</v>
      </c>
      <c r="G34" s="34">
        <f t="shared" si="1"/>
        <v>1814.0500326398108</v>
      </c>
      <c r="H34" s="28">
        <f t="shared" si="2"/>
        <v>173</v>
      </c>
      <c r="I34" s="28">
        <f t="shared" si="3"/>
        <v>2181</v>
      </c>
      <c r="J34" s="49">
        <v>97</v>
      </c>
      <c r="K34" s="47">
        <v>16</v>
      </c>
      <c r="L34" s="47">
        <v>255</v>
      </c>
      <c r="M34" s="47">
        <v>32</v>
      </c>
      <c r="N34" s="47">
        <v>512</v>
      </c>
      <c r="O34" s="47">
        <v>63.712588808985224</v>
      </c>
      <c r="P34" s="47">
        <v>615.98744493912625</v>
      </c>
      <c r="Q34" s="47">
        <v>143.93958632947516</v>
      </c>
      <c r="R34" s="47">
        <v>62.424464929487861</v>
      </c>
      <c r="S34" s="48">
        <v>15.985947632736572</v>
      </c>
      <c r="T34" s="49">
        <v>7</v>
      </c>
      <c r="U34" s="47">
        <v>1</v>
      </c>
      <c r="V34" s="47">
        <v>18</v>
      </c>
      <c r="W34" s="47">
        <v>2</v>
      </c>
      <c r="X34" s="47">
        <v>62</v>
      </c>
      <c r="Y34" s="47">
        <v>8</v>
      </c>
      <c r="Z34" s="47">
        <v>54</v>
      </c>
      <c r="AA34" s="47">
        <v>13</v>
      </c>
      <c r="AB34" s="47">
        <v>6</v>
      </c>
      <c r="AC34" s="48">
        <v>2</v>
      </c>
      <c r="AD34" s="55">
        <v>70</v>
      </c>
      <c r="AE34" s="47">
        <v>10</v>
      </c>
      <c r="AF34" s="47">
        <v>408</v>
      </c>
      <c r="AG34" s="47">
        <v>50</v>
      </c>
      <c r="AH34" s="47">
        <v>161</v>
      </c>
      <c r="AI34" s="47">
        <v>149</v>
      </c>
      <c r="AJ34" s="47">
        <v>926</v>
      </c>
      <c r="AK34" s="47">
        <v>267</v>
      </c>
      <c r="AL34" s="47">
        <v>120</v>
      </c>
      <c r="AM34" s="47">
        <v>20</v>
      </c>
      <c r="AN34" s="28">
        <f t="shared" si="4"/>
        <v>174</v>
      </c>
      <c r="AO34" s="28">
        <f t="shared" si="5"/>
        <v>27</v>
      </c>
      <c r="AP34" s="28">
        <f t="shared" si="6"/>
        <v>681</v>
      </c>
      <c r="AQ34" s="28">
        <f t="shared" si="7"/>
        <v>84</v>
      </c>
      <c r="AR34" s="28">
        <f t="shared" si="8"/>
        <v>735</v>
      </c>
      <c r="AS34" s="28">
        <f t="shared" si="9"/>
        <v>220.71258880898523</v>
      </c>
      <c r="AT34" s="28">
        <f t="shared" si="10"/>
        <v>1595.9874449391264</v>
      </c>
      <c r="AU34" s="28">
        <f t="shared" si="11"/>
        <v>423.93958632947516</v>
      </c>
      <c r="AV34" s="28">
        <f t="shared" si="12"/>
        <v>188.42446492948787</v>
      </c>
      <c r="AW34" s="28">
        <f t="shared" si="13"/>
        <v>37.985947632736568</v>
      </c>
      <c r="AX34" s="28">
        <f t="shared" si="14"/>
        <v>4168.0500326398114</v>
      </c>
    </row>
    <row r="35" spans="1:50" x14ac:dyDescent="0.35">
      <c r="A35" s="25" t="s">
        <v>113</v>
      </c>
      <c r="B35" s="25" t="s">
        <v>114</v>
      </c>
      <c r="C35" s="25" t="s">
        <v>125</v>
      </c>
      <c r="D35" s="25" t="s">
        <v>126</v>
      </c>
      <c r="E35" s="80">
        <v>2</v>
      </c>
      <c r="F35" s="32">
        <f t="shared" si="0"/>
        <v>761.40015160961161</v>
      </c>
      <c r="G35" s="34">
        <f t="shared" si="1"/>
        <v>761.40015160961161</v>
      </c>
      <c r="H35" s="28">
        <f t="shared" si="2"/>
        <v>0</v>
      </c>
      <c r="I35" s="28">
        <f t="shared" si="3"/>
        <v>0</v>
      </c>
      <c r="J35" s="49">
        <v>41</v>
      </c>
      <c r="K35" s="47">
        <v>7</v>
      </c>
      <c r="L35" s="47">
        <v>107</v>
      </c>
      <c r="M35" s="47">
        <v>13</v>
      </c>
      <c r="N35" s="47">
        <v>215</v>
      </c>
      <c r="O35" s="47">
        <v>26.720313295214645</v>
      </c>
      <c r="P35" s="47">
        <v>258.39544830601062</v>
      </c>
      <c r="Q35" s="47">
        <v>60.376678249261275</v>
      </c>
      <c r="R35" s="47">
        <v>26.20286182225416</v>
      </c>
      <c r="S35" s="48">
        <v>6.704849936870918</v>
      </c>
      <c r="T35" s="49">
        <v>0</v>
      </c>
      <c r="U35" s="47">
        <v>0</v>
      </c>
      <c r="V35" s="47">
        <v>0</v>
      </c>
      <c r="W35" s="47">
        <v>0</v>
      </c>
      <c r="X35" s="47">
        <v>0</v>
      </c>
      <c r="Y35" s="47">
        <v>0</v>
      </c>
      <c r="Z35" s="47">
        <v>0</v>
      </c>
      <c r="AA35" s="47">
        <v>0</v>
      </c>
      <c r="AB35" s="47">
        <v>0</v>
      </c>
      <c r="AC35" s="48">
        <v>0</v>
      </c>
      <c r="AD35" s="55">
        <v>0</v>
      </c>
      <c r="AE35" s="47">
        <v>0</v>
      </c>
      <c r="AF35" s="47">
        <v>0</v>
      </c>
      <c r="AG35" s="47">
        <v>0</v>
      </c>
      <c r="AH35" s="47">
        <v>0</v>
      </c>
      <c r="AI35" s="47">
        <v>0</v>
      </c>
      <c r="AJ35" s="47">
        <v>0</v>
      </c>
      <c r="AK35" s="47">
        <v>0</v>
      </c>
      <c r="AL35" s="47">
        <v>0</v>
      </c>
      <c r="AM35" s="47">
        <v>0</v>
      </c>
      <c r="AN35" s="28">
        <f t="shared" si="4"/>
        <v>41</v>
      </c>
      <c r="AO35" s="28">
        <f t="shared" si="5"/>
        <v>7</v>
      </c>
      <c r="AP35" s="28">
        <f t="shared" si="6"/>
        <v>107</v>
      </c>
      <c r="AQ35" s="28">
        <f t="shared" si="7"/>
        <v>13</v>
      </c>
      <c r="AR35" s="28">
        <f t="shared" si="8"/>
        <v>215</v>
      </c>
      <c r="AS35" s="28">
        <f t="shared" si="9"/>
        <v>26.720313295214645</v>
      </c>
      <c r="AT35" s="28">
        <f t="shared" si="10"/>
        <v>258.39544830601062</v>
      </c>
      <c r="AU35" s="28">
        <f t="shared" si="11"/>
        <v>60.376678249261275</v>
      </c>
      <c r="AV35" s="28">
        <f t="shared" si="12"/>
        <v>26.20286182225416</v>
      </c>
      <c r="AW35" s="28">
        <f t="shared" si="13"/>
        <v>6.704849936870918</v>
      </c>
      <c r="AX35" s="28">
        <f t="shared" si="14"/>
        <v>761.40015160961161</v>
      </c>
    </row>
    <row r="36" spans="1:50" x14ac:dyDescent="0.35">
      <c r="A36" s="25" t="s">
        <v>113</v>
      </c>
      <c r="B36" s="25" t="s">
        <v>114</v>
      </c>
      <c r="C36" s="25" t="s">
        <v>127</v>
      </c>
      <c r="D36" s="25" t="s">
        <v>128</v>
      </c>
      <c r="E36" s="80">
        <v>3</v>
      </c>
      <c r="F36" s="32">
        <f t="shared" si="0"/>
        <v>567</v>
      </c>
      <c r="G36" s="34">
        <f t="shared" si="1"/>
        <v>0</v>
      </c>
      <c r="H36" s="28">
        <f t="shared" si="2"/>
        <v>567</v>
      </c>
      <c r="I36" s="28">
        <f t="shared" si="3"/>
        <v>0</v>
      </c>
      <c r="J36" s="49">
        <v>0</v>
      </c>
      <c r="K36" s="47">
        <v>0</v>
      </c>
      <c r="L36" s="47">
        <v>0</v>
      </c>
      <c r="M36" s="47">
        <v>0</v>
      </c>
      <c r="N36" s="47">
        <v>0</v>
      </c>
      <c r="O36" s="47">
        <v>0</v>
      </c>
      <c r="P36" s="47">
        <v>0</v>
      </c>
      <c r="Q36" s="47">
        <v>0</v>
      </c>
      <c r="R36" s="47">
        <v>0</v>
      </c>
      <c r="S36" s="48">
        <v>0</v>
      </c>
      <c r="T36" s="49">
        <v>22</v>
      </c>
      <c r="U36" s="47">
        <v>3</v>
      </c>
      <c r="V36" s="47">
        <v>60</v>
      </c>
      <c r="W36" s="47">
        <v>8</v>
      </c>
      <c r="X36" s="47">
        <v>203</v>
      </c>
      <c r="Y36" s="47">
        <v>27</v>
      </c>
      <c r="Z36" s="47">
        <v>175</v>
      </c>
      <c r="AA36" s="47">
        <v>43</v>
      </c>
      <c r="AB36" s="47">
        <v>21</v>
      </c>
      <c r="AC36" s="48">
        <v>5</v>
      </c>
      <c r="AD36" s="55">
        <v>0</v>
      </c>
      <c r="AE36" s="47">
        <v>0</v>
      </c>
      <c r="AF36" s="47">
        <v>0</v>
      </c>
      <c r="AG36" s="47">
        <v>0</v>
      </c>
      <c r="AH36" s="47">
        <v>0</v>
      </c>
      <c r="AI36" s="47">
        <v>0</v>
      </c>
      <c r="AJ36" s="47">
        <v>0</v>
      </c>
      <c r="AK36" s="47">
        <v>0</v>
      </c>
      <c r="AL36" s="47">
        <v>0</v>
      </c>
      <c r="AM36" s="47">
        <v>0</v>
      </c>
      <c r="AN36" s="28">
        <f t="shared" si="4"/>
        <v>22</v>
      </c>
      <c r="AO36" s="28">
        <f t="shared" si="5"/>
        <v>3</v>
      </c>
      <c r="AP36" s="28">
        <f t="shared" si="6"/>
        <v>60</v>
      </c>
      <c r="AQ36" s="28">
        <f t="shared" si="7"/>
        <v>8</v>
      </c>
      <c r="AR36" s="28">
        <f t="shared" si="8"/>
        <v>203</v>
      </c>
      <c r="AS36" s="28">
        <f t="shared" si="9"/>
        <v>27</v>
      </c>
      <c r="AT36" s="28">
        <f t="shared" si="10"/>
        <v>175</v>
      </c>
      <c r="AU36" s="28">
        <f t="shared" si="11"/>
        <v>43</v>
      </c>
      <c r="AV36" s="28">
        <f t="shared" si="12"/>
        <v>21</v>
      </c>
      <c r="AW36" s="28">
        <f t="shared" si="13"/>
        <v>5</v>
      </c>
      <c r="AX36" s="28">
        <f t="shared" si="14"/>
        <v>567</v>
      </c>
    </row>
    <row r="37" spans="1:50" x14ac:dyDescent="0.35">
      <c r="A37" s="25" t="s">
        <v>113</v>
      </c>
      <c r="B37" s="25" t="s">
        <v>114</v>
      </c>
      <c r="C37" s="25" t="s">
        <v>129</v>
      </c>
      <c r="D37" s="25" t="s">
        <v>130</v>
      </c>
      <c r="E37" s="80">
        <v>4</v>
      </c>
      <c r="F37" s="32">
        <f t="shared" si="0"/>
        <v>4967.2398906496583</v>
      </c>
      <c r="G37" s="34">
        <f t="shared" si="1"/>
        <v>3362.2398906496583</v>
      </c>
      <c r="H37" s="28">
        <f t="shared" si="2"/>
        <v>1493</v>
      </c>
      <c r="I37" s="28">
        <f t="shared" si="3"/>
        <v>112</v>
      </c>
      <c r="J37" s="49">
        <v>179</v>
      </c>
      <c r="K37" s="47">
        <v>29</v>
      </c>
      <c r="L37" s="47">
        <v>473</v>
      </c>
      <c r="M37" s="47">
        <v>59</v>
      </c>
      <c r="N37" s="47">
        <v>949</v>
      </c>
      <c r="O37" s="47">
        <v>118.17710873952778</v>
      </c>
      <c r="P37" s="47">
        <v>1142.5768907199733</v>
      </c>
      <c r="Q37" s="47">
        <v>267.00496004760839</v>
      </c>
      <c r="R37" s="47">
        <v>115.82105309668646</v>
      </c>
      <c r="S37" s="48">
        <v>29.659878045862481</v>
      </c>
      <c r="T37" s="49">
        <v>59</v>
      </c>
      <c r="U37" s="47">
        <v>7</v>
      </c>
      <c r="V37" s="47">
        <v>159</v>
      </c>
      <c r="W37" s="47">
        <v>20</v>
      </c>
      <c r="X37" s="47">
        <v>535</v>
      </c>
      <c r="Y37" s="47">
        <v>70</v>
      </c>
      <c r="Z37" s="47">
        <v>461</v>
      </c>
      <c r="AA37" s="47">
        <v>114</v>
      </c>
      <c r="AB37" s="47">
        <v>55</v>
      </c>
      <c r="AC37" s="48">
        <v>13</v>
      </c>
      <c r="AD37" s="55">
        <v>4</v>
      </c>
      <c r="AE37" s="47">
        <v>0</v>
      </c>
      <c r="AF37" s="47">
        <v>21</v>
      </c>
      <c r="AG37" s="47">
        <v>3</v>
      </c>
      <c r="AH37" s="47">
        <v>8</v>
      </c>
      <c r="AI37" s="47">
        <v>8</v>
      </c>
      <c r="AJ37" s="47">
        <v>47</v>
      </c>
      <c r="AK37" s="47">
        <v>14</v>
      </c>
      <c r="AL37" s="47">
        <v>6</v>
      </c>
      <c r="AM37" s="47">
        <v>1</v>
      </c>
      <c r="AN37" s="28">
        <f t="shared" si="4"/>
        <v>242</v>
      </c>
      <c r="AO37" s="28">
        <f t="shared" si="5"/>
        <v>36</v>
      </c>
      <c r="AP37" s="28">
        <f t="shared" si="6"/>
        <v>653</v>
      </c>
      <c r="AQ37" s="28">
        <f t="shared" si="7"/>
        <v>82</v>
      </c>
      <c r="AR37" s="28">
        <f t="shared" si="8"/>
        <v>1492</v>
      </c>
      <c r="AS37" s="28">
        <f t="shared" si="9"/>
        <v>196.1771087395278</v>
      </c>
      <c r="AT37" s="28">
        <f t="shared" si="10"/>
        <v>1650.5768907199733</v>
      </c>
      <c r="AU37" s="28">
        <f t="shared" si="11"/>
        <v>395.00496004760839</v>
      </c>
      <c r="AV37" s="28">
        <f t="shared" si="12"/>
        <v>176.82105309668646</v>
      </c>
      <c r="AW37" s="28">
        <f t="shared" si="13"/>
        <v>43.659878045862484</v>
      </c>
      <c r="AX37" s="28">
        <f t="shared" si="14"/>
        <v>4967.2398906496583</v>
      </c>
    </row>
    <row r="38" spans="1:50" x14ac:dyDescent="0.35">
      <c r="A38" s="25" t="s">
        <v>113</v>
      </c>
      <c r="B38" s="25" t="s">
        <v>114</v>
      </c>
      <c r="C38" s="25" t="s">
        <v>131</v>
      </c>
      <c r="D38" s="25" t="s">
        <v>132</v>
      </c>
      <c r="E38" s="80">
        <v>4</v>
      </c>
      <c r="F38" s="32">
        <f t="shared" si="0"/>
        <v>1335.8262267306475</v>
      </c>
      <c r="G38" s="34">
        <f t="shared" si="1"/>
        <v>498.82622673064753</v>
      </c>
      <c r="H38" s="28">
        <f t="shared" si="2"/>
        <v>436</v>
      </c>
      <c r="I38" s="28">
        <f t="shared" si="3"/>
        <v>401</v>
      </c>
      <c r="J38" s="49">
        <v>27</v>
      </c>
      <c r="K38" s="47">
        <v>4</v>
      </c>
      <c r="L38" s="47">
        <v>70</v>
      </c>
      <c r="M38" s="47">
        <v>9</v>
      </c>
      <c r="N38" s="47">
        <v>141</v>
      </c>
      <c r="O38" s="47">
        <v>17.505273234195013</v>
      </c>
      <c r="P38" s="47">
        <v>169.2176412638851</v>
      </c>
      <c r="Q38" s="47">
        <v>39.53549445534231</v>
      </c>
      <c r="R38" s="47">
        <v>17.174985059964918</v>
      </c>
      <c r="S38" s="48">
        <v>4.3928327172602577</v>
      </c>
      <c r="T38" s="49">
        <v>17</v>
      </c>
      <c r="U38" s="47">
        <v>2</v>
      </c>
      <c r="V38" s="47">
        <v>46</v>
      </c>
      <c r="W38" s="47">
        <v>6</v>
      </c>
      <c r="X38" s="47">
        <v>156</v>
      </c>
      <c r="Y38" s="47">
        <v>21</v>
      </c>
      <c r="Z38" s="47">
        <v>135</v>
      </c>
      <c r="AA38" s="47">
        <v>33</v>
      </c>
      <c r="AB38" s="47">
        <v>16</v>
      </c>
      <c r="AC38" s="48">
        <v>4</v>
      </c>
      <c r="AD38" s="55">
        <v>13</v>
      </c>
      <c r="AE38" s="47">
        <v>2</v>
      </c>
      <c r="AF38" s="47">
        <v>75</v>
      </c>
      <c r="AG38" s="47">
        <v>9</v>
      </c>
      <c r="AH38" s="47">
        <v>30</v>
      </c>
      <c r="AI38" s="47">
        <v>27</v>
      </c>
      <c r="AJ38" s="47">
        <v>170</v>
      </c>
      <c r="AK38" s="47">
        <v>49</v>
      </c>
      <c r="AL38" s="47">
        <v>22</v>
      </c>
      <c r="AM38" s="47">
        <v>4</v>
      </c>
      <c r="AN38" s="28">
        <f t="shared" si="4"/>
        <v>57</v>
      </c>
      <c r="AO38" s="28">
        <f t="shared" si="5"/>
        <v>8</v>
      </c>
      <c r="AP38" s="28">
        <f t="shared" si="6"/>
        <v>191</v>
      </c>
      <c r="AQ38" s="28">
        <f t="shared" si="7"/>
        <v>24</v>
      </c>
      <c r="AR38" s="28">
        <f t="shared" si="8"/>
        <v>327</v>
      </c>
      <c r="AS38" s="28">
        <f t="shared" si="9"/>
        <v>65.505273234195016</v>
      </c>
      <c r="AT38" s="28">
        <f t="shared" si="10"/>
        <v>474.21764126388507</v>
      </c>
      <c r="AU38" s="28">
        <f t="shared" si="11"/>
        <v>121.5354944553423</v>
      </c>
      <c r="AV38" s="28">
        <f t="shared" si="12"/>
        <v>55.174985059964918</v>
      </c>
      <c r="AW38" s="28">
        <f t="shared" si="13"/>
        <v>12.392832717260259</v>
      </c>
      <c r="AX38" s="28">
        <f t="shared" si="14"/>
        <v>1335.8262267306477</v>
      </c>
    </row>
    <row r="39" spans="1:50" x14ac:dyDescent="0.35">
      <c r="A39" s="25" t="s">
        <v>113</v>
      </c>
      <c r="B39" s="25" t="s">
        <v>114</v>
      </c>
      <c r="C39" s="25" t="s">
        <v>133</v>
      </c>
      <c r="D39" s="25" t="s">
        <v>134</v>
      </c>
      <c r="E39" s="80">
        <v>0</v>
      </c>
      <c r="F39" s="32">
        <f t="shared" si="0"/>
        <v>0</v>
      </c>
      <c r="G39" s="34">
        <f t="shared" si="1"/>
        <v>0</v>
      </c>
      <c r="H39" s="28">
        <f t="shared" si="2"/>
        <v>0</v>
      </c>
      <c r="I39" s="28">
        <f t="shared" si="3"/>
        <v>0</v>
      </c>
      <c r="J39" s="49">
        <v>0</v>
      </c>
      <c r="K39" s="47">
        <v>0</v>
      </c>
      <c r="L39" s="47">
        <v>0</v>
      </c>
      <c r="M39" s="47">
        <v>0</v>
      </c>
      <c r="N39" s="47">
        <v>0</v>
      </c>
      <c r="O39" s="47">
        <v>0</v>
      </c>
      <c r="P39" s="47">
        <v>0</v>
      </c>
      <c r="Q39" s="47">
        <v>0</v>
      </c>
      <c r="R39" s="47">
        <v>0</v>
      </c>
      <c r="S39" s="48">
        <v>0</v>
      </c>
      <c r="T39" s="49">
        <v>0</v>
      </c>
      <c r="U39" s="47">
        <v>0</v>
      </c>
      <c r="V39" s="47">
        <v>0</v>
      </c>
      <c r="W39" s="47">
        <v>0</v>
      </c>
      <c r="X39" s="47">
        <v>0</v>
      </c>
      <c r="Y39" s="47">
        <v>0</v>
      </c>
      <c r="Z39" s="47">
        <v>0</v>
      </c>
      <c r="AA39" s="47">
        <v>0</v>
      </c>
      <c r="AB39" s="47">
        <v>0</v>
      </c>
      <c r="AC39" s="48">
        <v>0</v>
      </c>
      <c r="AD39" s="55">
        <v>0</v>
      </c>
      <c r="AE39" s="47">
        <v>0</v>
      </c>
      <c r="AF39" s="47">
        <v>0</v>
      </c>
      <c r="AG39" s="47">
        <v>0</v>
      </c>
      <c r="AH39" s="47">
        <v>0</v>
      </c>
      <c r="AI39" s="47">
        <v>0</v>
      </c>
      <c r="AJ39" s="47">
        <v>0</v>
      </c>
      <c r="AK39" s="47">
        <v>0</v>
      </c>
      <c r="AL39" s="47">
        <v>0</v>
      </c>
      <c r="AM39" s="47">
        <v>0</v>
      </c>
      <c r="AN39" s="28">
        <f t="shared" si="4"/>
        <v>0</v>
      </c>
      <c r="AO39" s="28">
        <f t="shared" si="5"/>
        <v>0</v>
      </c>
      <c r="AP39" s="28">
        <f t="shared" si="6"/>
        <v>0</v>
      </c>
      <c r="AQ39" s="28">
        <f t="shared" si="7"/>
        <v>0</v>
      </c>
      <c r="AR39" s="28">
        <f t="shared" si="8"/>
        <v>0</v>
      </c>
      <c r="AS39" s="28">
        <f t="shared" si="9"/>
        <v>0</v>
      </c>
      <c r="AT39" s="28">
        <f t="shared" si="10"/>
        <v>0</v>
      </c>
      <c r="AU39" s="28">
        <f t="shared" si="11"/>
        <v>0</v>
      </c>
      <c r="AV39" s="28">
        <f t="shared" si="12"/>
        <v>0</v>
      </c>
      <c r="AW39" s="28">
        <f t="shared" si="13"/>
        <v>0</v>
      </c>
      <c r="AX39" s="28">
        <f t="shared" si="14"/>
        <v>0</v>
      </c>
    </row>
    <row r="40" spans="1:50" x14ac:dyDescent="0.35">
      <c r="A40" s="25" t="s">
        <v>113</v>
      </c>
      <c r="B40" s="25" t="s">
        <v>114</v>
      </c>
      <c r="C40" s="25" t="s">
        <v>135</v>
      </c>
      <c r="D40" s="25" t="s">
        <v>136</v>
      </c>
      <c r="E40" s="80">
        <v>3</v>
      </c>
      <c r="F40" s="32">
        <f t="shared" si="0"/>
        <v>12515.137403697143</v>
      </c>
      <c r="G40" s="34">
        <f t="shared" si="1"/>
        <v>6387.1374036971429</v>
      </c>
      <c r="H40" s="28">
        <f t="shared" si="2"/>
        <v>6128</v>
      </c>
      <c r="I40" s="28">
        <f t="shared" si="3"/>
        <v>0</v>
      </c>
      <c r="J40" s="49">
        <v>340</v>
      </c>
      <c r="K40" s="47">
        <v>56</v>
      </c>
      <c r="L40" s="47">
        <v>898</v>
      </c>
      <c r="M40" s="47">
        <v>112</v>
      </c>
      <c r="N40" s="47">
        <v>1803</v>
      </c>
      <c r="O40" s="47">
        <v>224.44732879806074</v>
      </c>
      <c r="P40" s="47">
        <v>2170.2134968078744</v>
      </c>
      <c r="Q40" s="47">
        <v>507.15749153031015</v>
      </c>
      <c r="R40" s="47">
        <v>219.97192403724296</v>
      </c>
      <c r="S40" s="48">
        <v>56.34716252365412</v>
      </c>
      <c r="T40" s="49">
        <v>241</v>
      </c>
      <c r="U40" s="47">
        <v>30</v>
      </c>
      <c r="V40" s="47">
        <v>652</v>
      </c>
      <c r="W40" s="47">
        <v>83</v>
      </c>
      <c r="X40" s="47">
        <v>2194</v>
      </c>
      <c r="Y40" s="47">
        <v>288</v>
      </c>
      <c r="Z40" s="47">
        <v>1893</v>
      </c>
      <c r="AA40" s="47">
        <v>468</v>
      </c>
      <c r="AB40" s="47">
        <v>225</v>
      </c>
      <c r="AC40" s="48">
        <v>54</v>
      </c>
      <c r="AD40" s="55">
        <v>0</v>
      </c>
      <c r="AE40" s="47">
        <v>0</v>
      </c>
      <c r="AF40" s="47">
        <v>0</v>
      </c>
      <c r="AG40" s="47">
        <v>0</v>
      </c>
      <c r="AH40" s="47">
        <v>0</v>
      </c>
      <c r="AI40" s="47">
        <v>0</v>
      </c>
      <c r="AJ40" s="47">
        <v>0</v>
      </c>
      <c r="AK40" s="47">
        <v>0</v>
      </c>
      <c r="AL40" s="47">
        <v>0</v>
      </c>
      <c r="AM40" s="47">
        <v>0</v>
      </c>
      <c r="AN40" s="28">
        <f t="shared" si="4"/>
        <v>581</v>
      </c>
      <c r="AO40" s="28">
        <f t="shared" si="5"/>
        <v>86</v>
      </c>
      <c r="AP40" s="28">
        <f t="shared" si="6"/>
        <v>1550</v>
      </c>
      <c r="AQ40" s="28">
        <f t="shared" si="7"/>
        <v>195</v>
      </c>
      <c r="AR40" s="28">
        <f t="shared" si="8"/>
        <v>3997</v>
      </c>
      <c r="AS40" s="28">
        <f t="shared" si="9"/>
        <v>512.44732879806077</v>
      </c>
      <c r="AT40" s="28">
        <f t="shared" si="10"/>
        <v>4063.2134968078744</v>
      </c>
      <c r="AU40" s="28">
        <f t="shared" si="11"/>
        <v>975.15749153031015</v>
      </c>
      <c r="AV40" s="28">
        <f t="shared" si="12"/>
        <v>444.97192403724296</v>
      </c>
      <c r="AW40" s="28">
        <f t="shared" si="13"/>
        <v>110.34716252365412</v>
      </c>
      <c r="AX40" s="28">
        <f t="shared" si="14"/>
        <v>12515.137403697143</v>
      </c>
    </row>
    <row r="41" spans="1:50" x14ac:dyDescent="0.35">
      <c r="A41" s="25" t="s">
        <v>113</v>
      </c>
      <c r="B41" s="25" t="s">
        <v>114</v>
      </c>
      <c r="C41" s="25" t="s">
        <v>137</v>
      </c>
      <c r="D41" s="25" t="s">
        <v>138</v>
      </c>
      <c r="E41" s="80">
        <v>2</v>
      </c>
      <c r="F41" s="32">
        <f t="shared" ref="F41:F72" si="15">SUM(G41:I41)</f>
        <v>2444.7373627707684</v>
      </c>
      <c r="G41" s="34">
        <f t="shared" ref="G41:G73" si="16">SUM(J41:S41)</f>
        <v>926.7373627707683</v>
      </c>
      <c r="H41" s="28">
        <f t="shared" ref="H41:H73" si="17">SUM(T41:AC41)</f>
        <v>0</v>
      </c>
      <c r="I41" s="28">
        <f t="shared" ref="I41:I73" si="18">SUM(AD41:AM41)</f>
        <v>1518</v>
      </c>
      <c r="J41" s="49">
        <v>49</v>
      </c>
      <c r="K41" s="47">
        <v>8</v>
      </c>
      <c r="L41" s="47">
        <v>130</v>
      </c>
      <c r="M41" s="47">
        <v>16</v>
      </c>
      <c r="N41" s="47">
        <v>262</v>
      </c>
      <c r="O41" s="47">
        <v>32.615957205221839</v>
      </c>
      <c r="P41" s="47">
        <v>315.31511033166356</v>
      </c>
      <c r="Q41" s="47">
        <v>73.687291670734083</v>
      </c>
      <c r="R41" s="47">
        <v>31.92785684224247</v>
      </c>
      <c r="S41" s="48">
        <v>8.1911467209063424</v>
      </c>
      <c r="T41" s="49">
        <v>0</v>
      </c>
      <c r="U41" s="47">
        <v>0</v>
      </c>
      <c r="V41" s="47">
        <v>0</v>
      </c>
      <c r="W41" s="47">
        <v>0</v>
      </c>
      <c r="X41" s="47">
        <v>0</v>
      </c>
      <c r="Y41" s="47">
        <v>0</v>
      </c>
      <c r="Z41" s="47">
        <v>0</v>
      </c>
      <c r="AA41" s="47">
        <v>0</v>
      </c>
      <c r="AB41" s="47">
        <v>0</v>
      </c>
      <c r="AC41" s="48">
        <v>0</v>
      </c>
      <c r="AD41" s="55">
        <v>49</v>
      </c>
      <c r="AE41" s="47">
        <v>7</v>
      </c>
      <c r="AF41" s="47">
        <v>284</v>
      </c>
      <c r="AG41" s="47">
        <v>35</v>
      </c>
      <c r="AH41" s="47">
        <v>112</v>
      </c>
      <c r="AI41" s="47">
        <v>103</v>
      </c>
      <c r="AJ41" s="47">
        <v>645</v>
      </c>
      <c r="AK41" s="47">
        <v>186</v>
      </c>
      <c r="AL41" s="47">
        <v>83</v>
      </c>
      <c r="AM41" s="47">
        <v>14</v>
      </c>
      <c r="AN41" s="28">
        <f t="shared" ref="AN41:AN73" si="19">SUM(J41+T41+AD41)</f>
        <v>98</v>
      </c>
      <c r="AO41" s="28">
        <f t="shared" ref="AO41:AO73" si="20">SUM(K41+U41+AE41)</f>
        <v>15</v>
      </c>
      <c r="AP41" s="28">
        <f t="shared" ref="AP41:AP73" si="21">SUM(L41+V41+AF41)</f>
        <v>414</v>
      </c>
      <c r="AQ41" s="28">
        <f t="shared" ref="AQ41:AQ73" si="22">SUM(M41+W41+AG41)</f>
        <v>51</v>
      </c>
      <c r="AR41" s="28">
        <f t="shared" ref="AR41:AR73" si="23">SUM(N41+X41+AH41)</f>
        <v>374</v>
      </c>
      <c r="AS41" s="28">
        <f t="shared" ref="AS41:AS73" si="24">SUM(O41+Y41+AI41)</f>
        <v>135.61595720522183</v>
      </c>
      <c r="AT41" s="28">
        <f t="shared" ref="AT41:AT73" si="25">SUM(P41+Z41+AJ41)</f>
        <v>960.31511033166362</v>
      </c>
      <c r="AU41" s="28">
        <f t="shared" ref="AU41:AU73" si="26">SUM(Q41+AA41+AK41)</f>
        <v>259.68729167073411</v>
      </c>
      <c r="AV41" s="28">
        <f t="shared" ref="AV41:AV73" si="27">SUM(R41+AB41+AL41)</f>
        <v>114.92785684224248</v>
      </c>
      <c r="AW41" s="28">
        <f t="shared" ref="AW41:AW73" si="28">SUM(S41+AC41+AM41)</f>
        <v>22.191146720906342</v>
      </c>
      <c r="AX41" s="28">
        <f t="shared" ref="AX41:AX72" si="29">SUM(AN41:AW41)</f>
        <v>2444.7373627707684</v>
      </c>
    </row>
    <row r="42" spans="1:50" x14ac:dyDescent="0.35">
      <c r="A42" s="25" t="s">
        <v>113</v>
      </c>
      <c r="B42" s="25" t="s">
        <v>114</v>
      </c>
      <c r="C42" s="25" t="s">
        <v>139</v>
      </c>
      <c r="D42" s="25" t="s">
        <v>140</v>
      </c>
      <c r="E42" s="80">
        <v>4</v>
      </c>
      <c r="F42" s="32">
        <f t="shared" si="15"/>
        <v>13832.129573225106</v>
      </c>
      <c r="G42" s="34">
        <f t="shared" si="16"/>
        <v>12757.129573225106</v>
      </c>
      <c r="H42" s="28">
        <f t="shared" si="17"/>
        <v>91</v>
      </c>
      <c r="I42" s="28">
        <f t="shared" si="18"/>
        <v>984</v>
      </c>
      <c r="J42" s="49">
        <v>679</v>
      </c>
      <c r="K42" s="47">
        <v>111</v>
      </c>
      <c r="L42" s="47">
        <v>1794</v>
      </c>
      <c r="M42" s="47">
        <v>223</v>
      </c>
      <c r="N42" s="47">
        <v>3601</v>
      </c>
      <c r="O42" s="47">
        <v>448.3992253347763</v>
      </c>
      <c r="P42" s="47">
        <v>4335.4726710022969</v>
      </c>
      <c r="Q42" s="47">
        <v>1013.158974450815</v>
      </c>
      <c r="R42" s="47">
        <v>439.50346384217909</v>
      </c>
      <c r="S42" s="48">
        <v>112.59523859503921</v>
      </c>
      <c r="T42" s="49">
        <v>4</v>
      </c>
      <c r="U42" s="47">
        <v>0</v>
      </c>
      <c r="V42" s="47">
        <v>10</v>
      </c>
      <c r="W42" s="47">
        <v>1</v>
      </c>
      <c r="X42" s="47">
        <v>33</v>
      </c>
      <c r="Y42" s="47">
        <v>4</v>
      </c>
      <c r="Z42" s="47">
        <v>28</v>
      </c>
      <c r="AA42" s="47">
        <v>7</v>
      </c>
      <c r="AB42" s="47">
        <v>3</v>
      </c>
      <c r="AC42" s="48">
        <v>1</v>
      </c>
      <c r="AD42" s="55">
        <v>31</v>
      </c>
      <c r="AE42" s="47">
        <v>4</v>
      </c>
      <c r="AF42" s="47">
        <v>184</v>
      </c>
      <c r="AG42" s="47">
        <v>23</v>
      </c>
      <c r="AH42" s="47">
        <v>73</v>
      </c>
      <c r="AI42" s="47">
        <v>67</v>
      </c>
      <c r="AJ42" s="47">
        <v>418</v>
      </c>
      <c r="AK42" s="47">
        <v>121</v>
      </c>
      <c r="AL42" s="47">
        <v>54</v>
      </c>
      <c r="AM42" s="47">
        <v>9</v>
      </c>
      <c r="AN42" s="28">
        <f t="shared" si="19"/>
        <v>714</v>
      </c>
      <c r="AO42" s="28">
        <f t="shared" si="20"/>
        <v>115</v>
      </c>
      <c r="AP42" s="28">
        <f t="shared" si="21"/>
        <v>1988</v>
      </c>
      <c r="AQ42" s="28">
        <f t="shared" si="22"/>
        <v>247</v>
      </c>
      <c r="AR42" s="28">
        <f t="shared" si="23"/>
        <v>3707</v>
      </c>
      <c r="AS42" s="28">
        <f t="shared" si="24"/>
        <v>519.39922533477625</v>
      </c>
      <c r="AT42" s="28">
        <f t="shared" si="25"/>
        <v>4781.4726710022969</v>
      </c>
      <c r="AU42" s="28">
        <f t="shared" si="26"/>
        <v>1141.1589744508151</v>
      </c>
      <c r="AV42" s="28">
        <f t="shared" si="27"/>
        <v>496.50346384217909</v>
      </c>
      <c r="AW42" s="28">
        <f t="shared" si="28"/>
        <v>122.59523859503921</v>
      </c>
      <c r="AX42" s="28">
        <f t="shared" si="29"/>
        <v>13832.129573225106</v>
      </c>
    </row>
    <row r="43" spans="1:50" x14ac:dyDescent="0.35">
      <c r="A43" s="25" t="s">
        <v>113</v>
      </c>
      <c r="B43" s="25" t="s">
        <v>114</v>
      </c>
      <c r="C43" s="25" t="s">
        <v>141</v>
      </c>
      <c r="D43" s="25" t="s">
        <v>142</v>
      </c>
      <c r="E43" s="80">
        <v>4</v>
      </c>
      <c r="F43" s="32">
        <f t="shared" si="15"/>
        <v>1883.7564568035179</v>
      </c>
      <c r="G43" s="34">
        <f t="shared" si="16"/>
        <v>965.75645680351795</v>
      </c>
      <c r="H43" s="28">
        <f t="shared" si="17"/>
        <v>630</v>
      </c>
      <c r="I43" s="28">
        <f t="shared" si="18"/>
        <v>288</v>
      </c>
      <c r="J43" s="49">
        <v>51</v>
      </c>
      <c r="K43" s="47">
        <v>8</v>
      </c>
      <c r="L43" s="47">
        <v>136</v>
      </c>
      <c r="M43" s="47">
        <v>17</v>
      </c>
      <c r="N43" s="47">
        <v>273</v>
      </c>
      <c r="O43" s="47">
        <v>33.953624310853712</v>
      </c>
      <c r="P43" s="47">
        <v>328.30644518471394</v>
      </c>
      <c r="Q43" s="47">
        <v>76.725942873650951</v>
      </c>
      <c r="R43" s="47">
        <v>33.249009539162849</v>
      </c>
      <c r="S43" s="48">
        <v>8.5214348951364371</v>
      </c>
      <c r="T43" s="49">
        <v>25</v>
      </c>
      <c r="U43" s="47">
        <v>3</v>
      </c>
      <c r="V43" s="47">
        <v>67</v>
      </c>
      <c r="W43" s="47">
        <v>9</v>
      </c>
      <c r="X43" s="47">
        <v>225</v>
      </c>
      <c r="Y43" s="47">
        <v>30</v>
      </c>
      <c r="Z43" s="47">
        <v>194</v>
      </c>
      <c r="AA43" s="47">
        <v>48</v>
      </c>
      <c r="AB43" s="47">
        <v>23</v>
      </c>
      <c r="AC43" s="48">
        <v>6</v>
      </c>
      <c r="AD43" s="55">
        <v>9</v>
      </c>
      <c r="AE43" s="47">
        <v>1</v>
      </c>
      <c r="AF43" s="47">
        <v>54</v>
      </c>
      <c r="AG43" s="47">
        <v>7</v>
      </c>
      <c r="AH43" s="47">
        <v>21</v>
      </c>
      <c r="AI43" s="47">
        <v>20</v>
      </c>
      <c r="AJ43" s="47">
        <v>122</v>
      </c>
      <c r="AK43" s="47">
        <v>35</v>
      </c>
      <c r="AL43" s="47">
        <v>16</v>
      </c>
      <c r="AM43" s="47">
        <v>3</v>
      </c>
      <c r="AN43" s="28">
        <f t="shared" si="19"/>
        <v>85</v>
      </c>
      <c r="AO43" s="28">
        <f t="shared" si="20"/>
        <v>12</v>
      </c>
      <c r="AP43" s="28">
        <f t="shared" si="21"/>
        <v>257</v>
      </c>
      <c r="AQ43" s="28">
        <f t="shared" si="22"/>
        <v>33</v>
      </c>
      <c r="AR43" s="28">
        <f t="shared" si="23"/>
        <v>519</v>
      </c>
      <c r="AS43" s="28">
        <f t="shared" si="24"/>
        <v>83.953624310853712</v>
      </c>
      <c r="AT43" s="28">
        <f t="shared" si="25"/>
        <v>644.30644518471399</v>
      </c>
      <c r="AU43" s="28">
        <f t="shared" si="26"/>
        <v>159.72594287365095</v>
      </c>
      <c r="AV43" s="28">
        <f t="shared" si="27"/>
        <v>72.249009539162842</v>
      </c>
      <c r="AW43" s="28">
        <f t="shared" si="28"/>
        <v>17.521434895136437</v>
      </c>
      <c r="AX43" s="28">
        <f t="shared" si="29"/>
        <v>1883.7564568035179</v>
      </c>
    </row>
    <row r="44" spans="1:50" x14ac:dyDescent="0.35">
      <c r="A44" s="25" t="s">
        <v>113</v>
      </c>
      <c r="B44" s="25" t="s">
        <v>114</v>
      </c>
      <c r="C44" s="25" t="s">
        <v>143</v>
      </c>
      <c r="D44" s="25" t="s">
        <v>144</v>
      </c>
      <c r="E44" s="80">
        <v>3</v>
      </c>
      <c r="F44" s="32">
        <f t="shared" si="15"/>
        <v>0</v>
      </c>
      <c r="G44" s="34">
        <f t="shared" si="16"/>
        <v>0</v>
      </c>
      <c r="H44" s="28">
        <f t="shared" si="17"/>
        <v>0</v>
      </c>
      <c r="I44" s="28">
        <f t="shared" si="18"/>
        <v>0</v>
      </c>
      <c r="J44" s="49">
        <v>0</v>
      </c>
      <c r="K44" s="47">
        <v>0</v>
      </c>
      <c r="L44" s="47">
        <v>0</v>
      </c>
      <c r="M44" s="47">
        <v>0</v>
      </c>
      <c r="N44" s="47">
        <v>0</v>
      </c>
      <c r="O44" s="47">
        <v>0</v>
      </c>
      <c r="P44" s="47">
        <v>0</v>
      </c>
      <c r="Q44" s="47">
        <v>0</v>
      </c>
      <c r="R44" s="47">
        <v>0</v>
      </c>
      <c r="S44" s="48">
        <v>0</v>
      </c>
      <c r="T44" s="49">
        <v>0</v>
      </c>
      <c r="U44" s="47">
        <v>0</v>
      </c>
      <c r="V44" s="47">
        <v>0</v>
      </c>
      <c r="W44" s="47">
        <v>0</v>
      </c>
      <c r="X44" s="47">
        <v>0</v>
      </c>
      <c r="Y44" s="47">
        <v>0</v>
      </c>
      <c r="Z44" s="47">
        <v>0</v>
      </c>
      <c r="AA44" s="47">
        <v>0</v>
      </c>
      <c r="AB44" s="47">
        <v>0</v>
      </c>
      <c r="AC44" s="48">
        <v>0</v>
      </c>
      <c r="AD44" s="55">
        <v>0</v>
      </c>
      <c r="AE44" s="47">
        <v>0</v>
      </c>
      <c r="AF44" s="47">
        <v>0</v>
      </c>
      <c r="AG44" s="47">
        <v>0</v>
      </c>
      <c r="AH44" s="47">
        <v>0</v>
      </c>
      <c r="AI44" s="47">
        <v>0</v>
      </c>
      <c r="AJ44" s="47">
        <v>0</v>
      </c>
      <c r="AK44" s="47">
        <v>0</v>
      </c>
      <c r="AL44" s="47">
        <v>0</v>
      </c>
      <c r="AM44" s="47">
        <v>0</v>
      </c>
      <c r="AN44" s="28">
        <f t="shared" si="19"/>
        <v>0</v>
      </c>
      <c r="AO44" s="28">
        <f t="shared" si="20"/>
        <v>0</v>
      </c>
      <c r="AP44" s="28">
        <f t="shared" si="21"/>
        <v>0</v>
      </c>
      <c r="AQ44" s="28">
        <f t="shared" si="22"/>
        <v>0</v>
      </c>
      <c r="AR44" s="28">
        <f t="shared" si="23"/>
        <v>0</v>
      </c>
      <c r="AS44" s="28">
        <f t="shared" si="24"/>
        <v>0</v>
      </c>
      <c r="AT44" s="28">
        <f t="shared" si="25"/>
        <v>0</v>
      </c>
      <c r="AU44" s="28">
        <f t="shared" si="26"/>
        <v>0</v>
      </c>
      <c r="AV44" s="28">
        <f t="shared" si="27"/>
        <v>0</v>
      </c>
      <c r="AW44" s="28">
        <f t="shared" si="28"/>
        <v>0</v>
      </c>
      <c r="AX44" s="28">
        <f t="shared" si="29"/>
        <v>0</v>
      </c>
    </row>
    <row r="45" spans="1:50" x14ac:dyDescent="0.35">
      <c r="A45" s="25" t="s">
        <v>113</v>
      </c>
      <c r="B45" s="25" t="s">
        <v>114</v>
      </c>
      <c r="C45" s="25" t="s">
        <v>145</v>
      </c>
      <c r="D45" s="25" t="s">
        <v>146</v>
      </c>
      <c r="E45" s="80">
        <v>3</v>
      </c>
      <c r="F45" s="32">
        <f t="shared" si="15"/>
        <v>7339.0433229456467</v>
      </c>
      <c r="G45" s="34">
        <f t="shared" si="16"/>
        <v>5984.0433229456467</v>
      </c>
      <c r="H45" s="28">
        <f t="shared" si="17"/>
        <v>994</v>
      </c>
      <c r="I45" s="28">
        <f t="shared" si="18"/>
        <v>361</v>
      </c>
      <c r="J45" s="49">
        <v>319</v>
      </c>
      <c r="K45" s="47">
        <v>52</v>
      </c>
      <c r="L45" s="47">
        <v>841</v>
      </c>
      <c r="M45" s="47">
        <v>105</v>
      </c>
      <c r="N45" s="47">
        <v>1689</v>
      </c>
      <c r="O45" s="47">
        <v>210.32750934972415</v>
      </c>
      <c r="P45" s="47">
        <v>2033.5842887346919</v>
      </c>
      <c r="Q45" s="47">
        <v>475.21862508225985</v>
      </c>
      <c r="R45" s="47">
        <v>206.09982071957896</v>
      </c>
      <c r="S45" s="48">
        <v>52.813079059392109</v>
      </c>
      <c r="T45" s="49">
        <v>39</v>
      </c>
      <c r="U45" s="47">
        <v>5</v>
      </c>
      <c r="V45" s="47">
        <v>106</v>
      </c>
      <c r="W45" s="47">
        <v>13</v>
      </c>
      <c r="X45" s="47">
        <v>356</v>
      </c>
      <c r="Y45" s="47">
        <v>47</v>
      </c>
      <c r="Z45" s="47">
        <v>307</v>
      </c>
      <c r="AA45" s="47">
        <v>76</v>
      </c>
      <c r="AB45" s="47">
        <v>36</v>
      </c>
      <c r="AC45" s="48">
        <v>9</v>
      </c>
      <c r="AD45" s="55">
        <v>12</v>
      </c>
      <c r="AE45" s="47">
        <v>2</v>
      </c>
      <c r="AF45" s="47">
        <v>67</v>
      </c>
      <c r="AG45" s="47">
        <v>8</v>
      </c>
      <c r="AH45" s="47">
        <v>27</v>
      </c>
      <c r="AI45" s="47">
        <v>25</v>
      </c>
      <c r="AJ45" s="47">
        <v>153</v>
      </c>
      <c r="AK45" s="47">
        <v>44</v>
      </c>
      <c r="AL45" s="47">
        <v>20</v>
      </c>
      <c r="AM45" s="47">
        <v>3</v>
      </c>
      <c r="AN45" s="28">
        <f t="shared" si="19"/>
        <v>370</v>
      </c>
      <c r="AO45" s="28">
        <f t="shared" si="20"/>
        <v>59</v>
      </c>
      <c r="AP45" s="28">
        <f t="shared" si="21"/>
        <v>1014</v>
      </c>
      <c r="AQ45" s="28">
        <f t="shared" si="22"/>
        <v>126</v>
      </c>
      <c r="AR45" s="28">
        <f t="shared" si="23"/>
        <v>2072</v>
      </c>
      <c r="AS45" s="28">
        <f t="shared" si="24"/>
        <v>282.32750934972415</v>
      </c>
      <c r="AT45" s="28">
        <f t="shared" si="25"/>
        <v>2493.5842887346917</v>
      </c>
      <c r="AU45" s="28">
        <f t="shared" si="26"/>
        <v>595.2186250822599</v>
      </c>
      <c r="AV45" s="28">
        <f t="shared" si="27"/>
        <v>262.09982071957893</v>
      </c>
      <c r="AW45" s="28">
        <f t="shared" si="28"/>
        <v>64.813079059392109</v>
      </c>
      <c r="AX45" s="28">
        <f t="shared" si="29"/>
        <v>7339.0433229456467</v>
      </c>
    </row>
    <row r="46" spans="1:50" x14ac:dyDescent="0.35">
      <c r="A46" s="25" t="s">
        <v>113</v>
      </c>
      <c r="B46" s="25" t="s">
        <v>114</v>
      </c>
      <c r="C46" s="25" t="s">
        <v>147</v>
      </c>
      <c r="D46" s="25" t="s">
        <v>148</v>
      </c>
      <c r="E46" s="80">
        <v>0</v>
      </c>
      <c r="F46" s="32">
        <f t="shared" si="15"/>
        <v>0</v>
      </c>
      <c r="G46" s="34">
        <f t="shared" si="16"/>
        <v>0</v>
      </c>
      <c r="H46" s="28">
        <f t="shared" si="17"/>
        <v>0</v>
      </c>
      <c r="I46" s="28">
        <f t="shared" si="18"/>
        <v>0</v>
      </c>
      <c r="J46" s="49">
        <v>0</v>
      </c>
      <c r="K46" s="47">
        <v>0</v>
      </c>
      <c r="L46" s="47">
        <v>0</v>
      </c>
      <c r="M46" s="47">
        <v>0</v>
      </c>
      <c r="N46" s="47">
        <v>0</v>
      </c>
      <c r="O46" s="47">
        <v>0</v>
      </c>
      <c r="P46" s="47">
        <v>0</v>
      </c>
      <c r="Q46" s="47">
        <v>0</v>
      </c>
      <c r="R46" s="47">
        <v>0</v>
      </c>
      <c r="S46" s="48">
        <v>0</v>
      </c>
      <c r="T46" s="49">
        <v>0</v>
      </c>
      <c r="U46" s="47">
        <v>0</v>
      </c>
      <c r="V46" s="47">
        <v>0</v>
      </c>
      <c r="W46" s="47">
        <v>0</v>
      </c>
      <c r="X46" s="47">
        <v>0</v>
      </c>
      <c r="Y46" s="47">
        <v>0</v>
      </c>
      <c r="Z46" s="47">
        <v>0</v>
      </c>
      <c r="AA46" s="47">
        <v>0</v>
      </c>
      <c r="AB46" s="47">
        <v>0</v>
      </c>
      <c r="AC46" s="48">
        <v>0</v>
      </c>
      <c r="AD46" s="55">
        <v>0</v>
      </c>
      <c r="AE46" s="47">
        <v>0</v>
      </c>
      <c r="AF46" s="47">
        <v>0</v>
      </c>
      <c r="AG46" s="47">
        <v>0</v>
      </c>
      <c r="AH46" s="47">
        <v>0</v>
      </c>
      <c r="AI46" s="47">
        <v>0</v>
      </c>
      <c r="AJ46" s="47">
        <v>0</v>
      </c>
      <c r="AK46" s="47">
        <v>0</v>
      </c>
      <c r="AL46" s="47">
        <v>0</v>
      </c>
      <c r="AM46" s="47">
        <v>0</v>
      </c>
      <c r="AN46" s="28">
        <f t="shared" si="19"/>
        <v>0</v>
      </c>
      <c r="AO46" s="28">
        <f t="shared" si="20"/>
        <v>0</v>
      </c>
      <c r="AP46" s="28">
        <f t="shared" si="21"/>
        <v>0</v>
      </c>
      <c r="AQ46" s="28">
        <f t="shared" si="22"/>
        <v>0</v>
      </c>
      <c r="AR46" s="28">
        <f t="shared" si="23"/>
        <v>0</v>
      </c>
      <c r="AS46" s="28">
        <f t="shared" si="24"/>
        <v>0</v>
      </c>
      <c r="AT46" s="28">
        <f t="shared" si="25"/>
        <v>0</v>
      </c>
      <c r="AU46" s="28">
        <f t="shared" si="26"/>
        <v>0</v>
      </c>
      <c r="AV46" s="28">
        <f t="shared" si="27"/>
        <v>0</v>
      </c>
      <c r="AW46" s="28">
        <f t="shared" si="28"/>
        <v>0</v>
      </c>
      <c r="AX46" s="28">
        <f t="shared" si="29"/>
        <v>0</v>
      </c>
    </row>
    <row r="47" spans="1:50" x14ac:dyDescent="0.35">
      <c r="A47" s="25" t="s">
        <v>113</v>
      </c>
      <c r="B47" s="25" t="s">
        <v>114</v>
      </c>
      <c r="C47" s="25" t="s">
        <v>149</v>
      </c>
      <c r="D47" s="25" t="s">
        <v>150</v>
      </c>
      <c r="E47" s="80">
        <v>2</v>
      </c>
      <c r="F47" s="32">
        <f t="shared" si="15"/>
        <v>1127.9837351423535</v>
      </c>
      <c r="G47" s="34">
        <f t="shared" si="16"/>
        <v>201.98373514235342</v>
      </c>
      <c r="H47" s="28">
        <f t="shared" si="17"/>
        <v>0</v>
      </c>
      <c r="I47" s="28">
        <f t="shared" si="18"/>
        <v>926</v>
      </c>
      <c r="J47" s="49">
        <v>11</v>
      </c>
      <c r="K47" s="47">
        <v>2</v>
      </c>
      <c r="L47" s="47">
        <v>28</v>
      </c>
      <c r="M47" s="47">
        <v>4</v>
      </c>
      <c r="N47" s="47">
        <v>57</v>
      </c>
      <c r="O47" s="47">
        <v>7.0516525198125173</v>
      </c>
      <c r="P47" s="47">
        <v>68.25955600755286</v>
      </c>
      <c r="Q47" s="47">
        <v>15.952918815313565</v>
      </c>
      <c r="R47" s="47">
        <v>6.9360516588319836</v>
      </c>
      <c r="S47" s="48">
        <v>1.78355614084251</v>
      </c>
      <c r="T47" s="49">
        <v>0</v>
      </c>
      <c r="U47" s="47">
        <v>0</v>
      </c>
      <c r="V47" s="47">
        <v>0</v>
      </c>
      <c r="W47" s="47">
        <v>0</v>
      </c>
      <c r="X47" s="47">
        <v>0</v>
      </c>
      <c r="Y47" s="47">
        <v>0</v>
      </c>
      <c r="Z47" s="47">
        <v>0</v>
      </c>
      <c r="AA47" s="47">
        <v>0</v>
      </c>
      <c r="AB47" s="47">
        <v>0</v>
      </c>
      <c r="AC47" s="48">
        <v>0</v>
      </c>
      <c r="AD47" s="55">
        <v>30</v>
      </c>
      <c r="AE47" s="47">
        <v>4</v>
      </c>
      <c r="AF47" s="47">
        <v>173</v>
      </c>
      <c r="AG47" s="47">
        <v>21</v>
      </c>
      <c r="AH47" s="47">
        <v>69</v>
      </c>
      <c r="AI47" s="47">
        <v>63</v>
      </c>
      <c r="AJ47" s="47">
        <v>393</v>
      </c>
      <c r="AK47" s="47">
        <v>114</v>
      </c>
      <c r="AL47" s="47">
        <v>51</v>
      </c>
      <c r="AM47" s="47">
        <v>8</v>
      </c>
      <c r="AN47" s="28">
        <f t="shared" si="19"/>
        <v>41</v>
      </c>
      <c r="AO47" s="28">
        <f t="shared" si="20"/>
        <v>6</v>
      </c>
      <c r="AP47" s="28">
        <f t="shared" si="21"/>
        <v>201</v>
      </c>
      <c r="AQ47" s="28">
        <f t="shared" si="22"/>
        <v>25</v>
      </c>
      <c r="AR47" s="28">
        <f t="shared" si="23"/>
        <v>126</v>
      </c>
      <c r="AS47" s="28">
        <f t="shared" si="24"/>
        <v>70.051652519812521</v>
      </c>
      <c r="AT47" s="28">
        <f t="shared" si="25"/>
        <v>461.25955600755287</v>
      </c>
      <c r="AU47" s="28">
        <f t="shared" si="26"/>
        <v>129.95291881531355</v>
      </c>
      <c r="AV47" s="28">
        <f t="shared" si="27"/>
        <v>57.936051658831985</v>
      </c>
      <c r="AW47" s="28">
        <f t="shared" si="28"/>
        <v>9.78355614084251</v>
      </c>
      <c r="AX47" s="28">
        <f t="shared" si="29"/>
        <v>1127.9837351423535</v>
      </c>
    </row>
    <row r="48" spans="1:50" x14ac:dyDescent="0.35">
      <c r="A48" s="25" t="s">
        <v>113</v>
      </c>
      <c r="B48" s="25" t="s">
        <v>114</v>
      </c>
      <c r="C48" s="25" t="s">
        <v>151</v>
      </c>
      <c r="D48" s="25" t="s">
        <v>152</v>
      </c>
      <c r="E48" s="80">
        <v>3</v>
      </c>
      <c r="F48" s="32">
        <f t="shared" si="15"/>
        <v>2110.8646787330968</v>
      </c>
      <c r="G48" s="34">
        <f t="shared" si="16"/>
        <v>963.86467873309664</v>
      </c>
      <c r="H48" s="28">
        <f t="shared" si="17"/>
        <v>1147</v>
      </c>
      <c r="I48" s="28">
        <f t="shared" si="18"/>
        <v>0</v>
      </c>
      <c r="J48" s="49">
        <v>51</v>
      </c>
      <c r="K48" s="47">
        <v>8</v>
      </c>
      <c r="L48" s="47">
        <v>136</v>
      </c>
      <c r="M48" s="47">
        <v>17</v>
      </c>
      <c r="N48" s="47">
        <v>272</v>
      </c>
      <c r="O48" s="47">
        <v>33.887566676007694</v>
      </c>
      <c r="P48" s="47">
        <v>327.64586883625373</v>
      </c>
      <c r="Q48" s="47">
        <v>76.560798786535898</v>
      </c>
      <c r="R48" s="47">
        <v>33.249009539162849</v>
      </c>
      <c r="S48" s="48">
        <v>8.5214348951364354</v>
      </c>
      <c r="T48" s="49">
        <v>45</v>
      </c>
      <c r="U48" s="47">
        <v>6</v>
      </c>
      <c r="V48" s="47">
        <v>122</v>
      </c>
      <c r="W48" s="47">
        <v>16</v>
      </c>
      <c r="X48" s="47">
        <v>410</v>
      </c>
      <c r="Y48" s="47">
        <v>54</v>
      </c>
      <c r="Z48" s="47">
        <v>354</v>
      </c>
      <c r="AA48" s="47">
        <v>88</v>
      </c>
      <c r="AB48" s="47">
        <v>42</v>
      </c>
      <c r="AC48" s="48">
        <v>10</v>
      </c>
      <c r="AD48" s="55">
        <v>0</v>
      </c>
      <c r="AE48" s="47">
        <v>0</v>
      </c>
      <c r="AF48" s="47">
        <v>0</v>
      </c>
      <c r="AG48" s="47">
        <v>0</v>
      </c>
      <c r="AH48" s="47">
        <v>0</v>
      </c>
      <c r="AI48" s="47">
        <v>0</v>
      </c>
      <c r="AJ48" s="47">
        <v>0</v>
      </c>
      <c r="AK48" s="47">
        <v>0</v>
      </c>
      <c r="AL48" s="47">
        <v>0</v>
      </c>
      <c r="AM48" s="47">
        <v>0</v>
      </c>
      <c r="AN48" s="28">
        <f t="shared" si="19"/>
        <v>96</v>
      </c>
      <c r="AO48" s="28">
        <f t="shared" si="20"/>
        <v>14</v>
      </c>
      <c r="AP48" s="28">
        <f t="shared" si="21"/>
        <v>258</v>
      </c>
      <c r="AQ48" s="28">
        <f t="shared" si="22"/>
        <v>33</v>
      </c>
      <c r="AR48" s="28">
        <f t="shared" si="23"/>
        <v>682</v>
      </c>
      <c r="AS48" s="28">
        <f t="shared" si="24"/>
        <v>87.887566676007694</v>
      </c>
      <c r="AT48" s="28">
        <f t="shared" si="25"/>
        <v>681.64586883625373</v>
      </c>
      <c r="AU48" s="28">
        <f t="shared" si="26"/>
        <v>164.56079878653588</v>
      </c>
      <c r="AV48" s="28">
        <f t="shared" si="27"/>
        <v>75.249009539162842</v>
      </c>
      <c r="AW48" s="28">
        <f t="shared" si="28"/>
        <v>18.521434895136437</v>
      </c>
      <c r="AX48" s="28">
        <f t="shared" si="29"/>
        <v>2110.8646787330963</v>
      </c>
    </row>
    <row r="49" spans="1:50" x14ac:dyDescent="0.35">
      <c r="A49" s="25" t="s">
        <v>113</v>
      </c>
      <c r="B49" s="25" t="s">
        <v>114</v>
      </c>
      <c r="C49" s="25" t="s">
        <v>153</v>
      </c>
      <c r="D49" s="25" t="s">
        <v>154</v>
      </c>
      <c r="E49" s="80">
        <v>3</v>
      </c>
      <c r="F49" s="32">
        <f t="shared" si="15"/>
        <v>2967.9604344126219</v>
      </c>
      <c r="G49" s="34">
        <f t="shared" si="16"/>
        <v>1827.9604344126219</v>
      </c>
      <c r="H49" s="28">
        <f t="shared" si="17"/>
        <v>182</v>
      </c>
      <c r="I49" s="28">
        <f t="shared" si="18"/>
        <v>958</v>
      </c>
      <c r="J49" s="49">
        <v>97</v>
      </c>
      <c r="K49" s="47">
        <v>16</v>
      </c>
      <c r="L49" s="47">
        <v>257</v>
      </c>
      <c r="M49" s="47">
        <v>32</v>
      </c>
      <c r="N49" s="47">
        <v>516</v>
      </c>
      <c r="O49" s="47">
        <v>64.257564296464878</v>
      </c>
      <c r="P49" s="47">
        <v>621.3821517848844</v>
      </c>
      <c r="Q49" s="47">
        <v>145.19468139154952</v>
      </c>
      <c r="R49" s="47">
        <v>62.974945219871351</v>
      </c>
      <c r="S49" s="48">
        <v>16.151091719851618</v>
      </c>
      <c r="T49" s="49">
        <v>7</v>
      </c>
      <c r="U49" s="47">
        <v>1</v>
      </c>
      <c r="V49" s="47">
        <v>19</v>
      </c>
      <c r="W49" s="47">
        <v>2</v>
      </c>
      <c r="X49" s="47">
        <v>65</v>
      </c>
      <c r="Y49" s="47">
        <v>9</v>
      </c>
      <c r="Z49" s="47">
        <v>56</v>
      </c>
      <c r="AA49" s="47">
        <v>14</v>
      </c>
      <c r="AB49" s="47">
        <v>7</v>
      </c>
      <c r="AC49" s="48">
        <v>2</v>
      </c>
      <c r="AD49" s="55">
        <v>31</v>
      </c>
      <c r="AE49" s="47">
        <v>4</v>
      </c>
      <c r="AF49" s="47">
        <v>179</v>
      </c>
      <c r="AG49" s="47">
        <v>22</v>
      </c>
      <c r="AH49" s="47">
        <v>71</v>
      </c>
      <c r="AI49" s="47">
        <v>65</v>
      </c>
      <c r="AJ49" s="47">
        <v>407</v>
      </c>
      <c r="AK49" s="47">
        <v>117</v>
      </c>
      <c r="AL49" s="47">
        <v>53</v>
      </c>
      <c r="AM49" s="47">
        <v>9</v>
      </c>
      <c r="AN49" s="28">
        <f t="shared" si="19"/>
        <v>135</v>
      </c>
      <c r="AO49" s="28">
        <f t="shared" si="20"/>
        <v>21</v>
      </c>
      <c r="AP49" s="28">
        <f t="shared" si="21"/>
        <v>455</v>
      </c>
      <c r="AQ49" s="28">
        <f t="shared" si="22"/>
        <v>56</v>
      </c>
      <c r="AR49" s="28">
        <f t="shared" si="23"/>
        <v>652</v>
      </c>
      <c r="AS49" s="28">
        <f t="shared" si="24"/>
        <v>138.25756429646486</v>
      </c>
      <c r="AT49" s="28">
        <f t="shared" si="25"/>
        <v>1084.3821517848844</v>
      </c>
      <c r="AU49" s="28">
        <f t="shared" si="26"/>
        <v>276.19468139154952</v>
      </c>
      <c r="AV49" s="28">
        <f t="shared" si="27"/>
        <v>122.97494521987136</v>
      </c>
      <c r="AW49" s="28">
        <f t="shared" si="28"/>
        <v>27.151091719851618</v>
      </c>
      <c r="AX49" s="28">
        <f t="shared" si="29"/>
        <v>2967.9604344126219</v>
      </c>
    </row>
    <row r="50" spans="1:50" x14ac:dyDescent="0.35">
      <c r="A50" s="25" t="s">
        <v>113</v>
      </c>
      <c r="B50" s="25" t="s">
        <v>114</v>
      </c>
      <c r="C50" s="25" t="s">
        <v>155</v>
      </c>
      <c r="D50" s="25" t="s">
        <v>156</v>
      </c>
      <c r="E50" s="80">
        <v>4</v>
      </c>
      <c r="F50" s="32">
        <f t="shared" si="15"/>
        <v>15307.454951702326</v>
      </c>
      <c r="G50" s="34">
        <f t="shared" si="16"/>
        <v>12882.454951702326</v>
      </c>
      <c r="H50" s="28">
        <f t="shared" si="17"/>
        <v>0</v>
      </c>
      <c r="I50" s="28">
        <f t="shared" si="18"/>
        <v>2425</v>
      </c>
      <c r="J50" s="49">
        <v>686</v>
      </c>
      <c r="K50" s="47">
        <v>112</v>
      </c>
      <c r="L50" s="47">
        <v>1812</v>
      </c>
      <c r="M50" s="47">
        <v>225</v>
      </c>
      <c r="N50" s="47">
        <v>3636</v>
      </c>
      <c r="O50" s="47">
        <v>452.79205805203657</v>
      </c>
      <c r="P50" s="47">
        <v>4378.0798454779797</v>
      </c>
      <c r="Q50" s="47">
        <v>1023.1006484951407</v>
      </c>
      <c r="R50" s="47">
        <v>443.79721010717032</v>
      </c>
      <c r="S50" s="48">
        <v>113.68518956999853</v>
      </c>
      <c r="T50" s="49">
        <v>0</v>
      </c>
      <c r="U50" s="47">
        <v>0</v>
      </c>
      <c r="V50" s="47">
        <v>0</v>
      </c>
      <c r="W50" s="47">
        <v>0</v>
      </c>
      <c r="X50" s="47">
        <v>0</v>
      </c>
      <c r="Y50" s="47">
        <v>0</v>
      </c>
      <c r="Z50" s="47">
        <v>0</v>
      </c>
      <c r="AA50" s="47">
        <v>0</v>
      </c>
      <c r="AB50" s="47">
        <v>0</v>
      </c>
      <c r="AC50" s="48">
        <v>0</v>
      </c>
      <c r="AD50" s="55">
        <v>78</v>
      </c>
      <c r="AE50" s="47">
        <v>11</v>
      </c>
      <c r="AF50" s="47">
        <v>454</v>
      </c>
      <c r="AG50" s="47">
        <v>56</v>
      </c>
      <c r="AH50" s="47">
        <v>179</v>
      </c>
      <c r="AI50" s="47">
        <v>165</v>
      </c>
      <c r="AJ50" s="47">
        <v>1030</v>
      </c>
      <c r="AK50" s="47">
        <v>297</v>
      </c>
      <c r="AL50" s="47">
        <v>133</v>
      </c>
      <c r="AM50" s="47">
        <v>22</v>
      </c>
      <c r="AN50" s="28">
        <f t="shared" si="19"/>
        <v>764</v>
      </c>
      <c r="AO50" s="28">
        <f t="shared" si="20"/>
        <v>123</v>
      </c>
      <c r="AP50" s="28">
        <f t="shared" si="21"/>
        <v>2266</v>
      </c>
      <c r="AQ50" s="28">
        <f t="shared" si="22"/>
        <v>281</v>
      </c>
      <c r="AR50" s="28">
        <f t="shared" si="23"/>
        <v>3815</v>
      </c>
      <c r="AS50" s="28">
        <f t="shared" si="24"/>
        <v>617.79205805203651</v>
      </c>
      <c r="AT50" s="28">
        <f t="shared" si="25"/>
        <v>5408.0798454779797</v>
      </c>
      <c r="AU50" s="28">
        <f t="shared" si="26"/>
        <v>1320.1006484951408</v>
      </c>
      <c r="AV50" s="28">
        <f t="shared" si="27"/>
        <v>576.79721010717026</v>
      </c>
      <c r="AW50" s="28">
        <f t="shared" si="28"/>
        <v>135.68518956999853</v>
      </c>
      <c r="AX50" s="28">
        <f t="shared" si="29"/>
        <v>15307.454951702326</v>
      </c>
    </row>
    <row r="51" spans="1:50" x14ac:dyDescent="0.35">
      <c r="A51" s="25" t="s">
        <v>113</v>
      </c>
      <c r="B51" s="25" t="s">
        <v>114</v>
      </c>
      <c r="C51" s="25" t="s">
        <v>157</v>
      </c>
      <c r="D51" s="25" t="s">
        <v>158</v>
      </c>
      <c r="E51" s="80">
        <v>0</v>
      </c>
      <c r="F51" s="32">
        <f t="shared" si="15"/>
        <v>0</v>
      </c>
      <c r="G51" s="34">
        <f t="shared" si="16"/>
        <v>0</v>
      </c>
      <c r="H51" s="28">
        <f t="shared" si="17"/>
        <v>0</v>
      </c>
      <c r="I51" s="28">
        <f t="shared" si="18"/>
        <v>0</v>
      </c>
      <c r="J51" s="49">
        <v>0</v>
      </c>
      <c r="K51" s="47">
        <v>0</v>
      </c>
      <c r="L51" s="47">
        <v>0</v>
      </c>
      <c r="M51" s="47">
        <v>0</v>
      </c>
      <c r="N51" s="47">
        <v>0</v>
      </c>
      <c r="O51" s="47">
        <v>0</v>
      </c>
      <c r="P51" s="47">
        <v>0</v>
      </c>
      <c r="Q51" s="47">
        <v>0</v>
      </c>
      <c r="R51" s="47">
        <v>0</v>
      </c>
      <c r="S51" s="48">
        <v>0</v>
      </c>
      <c r="T51" s="49">
        <v>0</v>
      </c>
      <c r="U51" s="47">
        <v>0</v>
      </c>
      <c r="V51" s="47">
        <v>0</v>
      </c>
      <c r="W51" s="47">
        <v>0</v>
      </c>
      <c r="X51" s="47">
        <v>0</v>
      </c>
      <c r="Y51" s="47">
        <v>0</v>
      </c>
      <c r="Z51" s="47">
        <v>0</v>
      </c>
      <c r="AA51" s="47">
        <v>0</v>
      </c>
      <c r="AB51" s="47">
        <v>0</v>
      </c>
      <c r="AC51" s="48">
        <v>0</v>
      </c>
      <c r="AD51" s="55">
        <v>0</v>
      </c>
      <c r="AE51" s="47">
        <v>0</v>
      </c>
      <c r="AF51" s="47">
        <v>0</v>
      </c>
      <c r="AG51" s="47">
        <v>0</v>
      </c>
      <c r="AH51" s="47">
        <v>0</v>
      </c>
      <c r="AI51" s="47">
        <v>0</v>
      </c>
      <c r="AJ51" s="47">
        <v>0</v>
      </c>
      <c r="AK51" s="47">
        <v>0</v>
      </c>
      <c r="AL51" s="47">
        <v>0</v>
      </c>
      <c r="AM51" s="47">
        <v>0</v>
      </c>
      <c r="AN51" s="28">
        <f t="shared" si="19"/>
        <v>0</v>
      </c>
      <c r="AO51" s="28">
        <f t="shared" si="20"/>
        <v>0</v>
      </c>
      <c r="AP51" s="28">
        <f t="shared" si="21"/>
        <v>0</v>
      </c>
      <c r="AQ51" s="28">
        <f t="shared" si="22"/>
        <v>0</v>
      </c>
      <c r="AR51" s="28">
        <f t="shared" si="23"/>
        <v>0</v>
      </c>
      <c r="AS51" s="28">
        <f t="shared" si="24"/>
        <v>0</v>
      </c>
      <c r="AT51" s="28">
        <f t="shared" si="25"/>
        <v>0</v>
      </c>
      <c r="AU51" s="28">
        <f t="shared" si="26"/>
        <v>0</v>
      </c>
      <c r="AV51" s="28">
        <f t="shared" si="27"/>
        <v>0</v>
      </c>
      <c r="AW51" s="28">
        <f t="shared" si="28"/>
        <v>0</v>
      </c>
      <c r="AX51" s="28">
        <f t="shared" si="29"/>
        <v>0</v>
      </c>
    </row>
    <row r="52" spans="1:50" x14ac:dyDescent="0.35">
      <c r="A52" s="25" t="s">
        <v>113</v>
      </c>
      <c r="B52" s="25" t="s">
        <v>114</v>
      </c>
      <c r="C52" s="25" t="s">
        <v>159</v>
      </c>
      <c r="D52" s="25" t="s">
        <v>160</v>
      </c>
      <c r="E52" s="80">
        <v>4</v>
      </c>
      <c r="F52" s="32">
        <f t="shared" si="15"/>
        <v>1125</v>
      </c>
      <c r="G52" s="34">
        <f t="shared" si="16"/>
        <v>0</v>
      </c>
      <c r="H52" s="28">
        <f t="shared" si="17"/>
        <v>723</v>
      </c>
      <c r="I52" s="28">
        <f t="shared" si="18"/>
        <v>402</v>
      </c>
      <c r="J52" s="49">
        <v>0</v>
      </c>
      <c r="K52" s="47">
        <v>0</v>
      </c>
      <c r="L52" s="47">
        <v>0</v>
      </c>
      <c r="M52" s="47">
        <v>0</v>
      </c>
      <c r="N52" s="47">
        <v>0</v>
      </c>
      <c r="O52" s="47">
        <v>0</v>
      </c>
      <c r="P52" s="47">
        <v>0</v>
      </c>
      <c r="Q52" s="47">
        <v>0</v>
      </c>
      <c r="R52" s="47">
        <v>0</v>
      </c>
      <c r="S52" s="48">
        <v>0</v>
      </c>
      <c r="T52" s="49">
        <v>28</v>
      </c>
      <c r="U52" s="47">
        <v>4</v>
      </c>
      <c r="V52" s="47">
        <v>77</v>
      </c>
      <c r="W52" s="47">
        <v>10</v>
      </c>
      <c r="X52" s="47">
        <v>259</v>
      </c>
      <c r="Y52" s="47">
        <v>34</v>
      </c>
      <c r="Z52" s="47">
        <v>223</v>
      </c>
      <c r="AA52" s="47">
        <v>55</v>
      </c>
      <c r="AB52" s="47">
        <v>27</v>
      </c>
      <c r="AC52" s="48">
        <v>6</v>
      </c>
      <c r="AD52" s="55">
        <v>13</v>
      </c>
      <c r="AE52" s="47">
        <v>2</v>
      </c>
      <c r="AF52" s="47">
        <v>75</v>
      </c>
      <c r="AG52" s="47">
        <v>9</v>
      </c>
      <c r="AH52" s="47">
        <v>30</v>
      </c>
      <c r="AI52" s="47">
        <v>27</v>
      </c>
      <c r="AJ52" s="47">
        <v>171</v>
      </c>
      <c r="AK52" s="47">
        <v>49</v>
      </c>
      <c r="AL52" s="47">
        <v>22</v>
      </c>
      <c r="AM52" s="47">
        <v>4</v>
      </c>
      <c r="AN52" s="28">
        <f t="shared" si="19"/>
        <v>41</v>
      </c>
      <c r="AO52" s="28">
        <f t="shared" si="20"/>
        <v>6</v>
      </c>
      <c r="AP52" s="28">
        <f t="shared" si="21"/>
        <v>152</v>
      </c>
      <c r="AQ52" s="28">
        <f t="shared" si="22"/>
        <v>19</v>
      </c>
      <c r="AR52" s="28">
        <f t="shared" si="23"/>
        <v>289</v>
      </c>
      <c r="AS52" s="28">
        <f t="shared" si="24"/>
        <v>61</v>
      </c>
      <c r="AT52" s="28">
        <f t="shared" si="25"/>
        <v>394</v>
      </c>
      <c r="AU52" s="28">
        <f t="shared" si="26"/>
        <v>104</v>
      </c>
      <c r="AV52" s="28">
        <f t="shared" si="27"/>
        <v>49</v>
      </c>
      <c r="AW52" s="28">
        <f t="shared" si="28"/>
        <v>10</v>
      </c>
      <c r="AX52" s="28">
        <f t="shared" si="29"/>
        <v>1125</v>
      </c>
    </row>
    <row r="53" spans="1:50" x14ac:dyDescent="0.35">
      <c r="A53" s="25" t="s">
        <v>113</v>
      </c>
      <c r="B53" s="25" t="s">
        <v>114</v>
      </c>
      <c r="C53" s="25" t="s">
        <v>161</v>
      </c>
      <c r="D53" s="25" t="s">
        <v>162</v>
      </c>
      <c r="E53" s="80">
        <v>4</v>
      </c>
      <c r="F53" s="32">
        <f t="shared" si="15"/>
        <v>7288.032003749724</v>
      </c>
      <c r="G53" s="34">
        <f t="shared" si="16"/>
        <v>6533.032003749724</v>
      </c>
      <c r="H53" s="28">
        <f t="shared" si="17"/>
        <v>755</v>
      </c>
      <c r="I53" s="28">
        <f t="shared" si="18"/>
        <v>0</v>
      </c>
      <c r="J53" s="49">
        <v>348</v>
      </c>
      <c r="K53" s="47">
        <v>57</v>
      </c>
      <c r="L53" s="47">
        <v>919</v>
      </c>
      <c r="M53" s="47">
        <v>114</v>
      </c>
      <c r="N53" s="47">
        <v>1844</v>
      </c>
      <c r="O53" s="47">
        <v>229.59982431605022</v>
      </c>
      <c r="P53" s="47">
        <v>2219.9769150585421</v>
      </c>
      <c r="Q53" s="47">
        <v>518.78363526320948</v>
      </c>
      <c r="R53" s="47">
        <v>225.03634270877112</v>
      </c>
      <c r="S53" s="48">
        <v>57.635286403151497</v>
      </c>
      <c r="T53" s="49">
        <v>30</v>
      </c>
      <c r="U53" s="47">
        <v>4</v>
      </c>
      <c r="V53" s="47">
        <v>80</v>
      </c>
      <c r="W53" s="47">
        <v>10</v>
      </c>
      <c r="X53" s="47">
        <v>270</v>
      </c>
      <c r="Y53" s="47">
        <v>35</v>
      </c>
      <c r="Z53" s="47">
        <v>233</v>
      </c>
      <c r="AA53" s="47">
        <v>58</v>
      </c>
      <c r="AB53" s="47">
        <v>28</v>
      </c>
      <c r="AC53" s="48">
        <v>7</v>
      </c>
      <c r="AD53" s="55">
        <v>0</v>
      </c>
      <c r="AE53" s="47">
        <v>0</v>
      </c>
      <c r="AF53" s="47">
        <v>0</v>
      </c>
      <c r="AG53" s="47">
        <v>0</v>
      </c>
      <c r="AH53" s="47">
        <v>0</v>
      </c>
      <c r="AI53" s="47">
        <v>0</v>
      </c>
      <c r="AJ53" s="47">
        <v>0</v>
      </c>
      <c r="AK53" s="47">
        <v>0</v>
      </c>
      <c r="AL53" s="47">
        <v>0</v>
      </c>
      <c r="AM53" s="47">
        <v>0</v>
      </c>
      <c r="AN53" s="28">
        <f t="shared" si="19"/>
        <v>378</v>
      </c>
      <c r="AO53" s="28">
        <f t="shared" si="20"/>
        <v>61</v>
      </c>
      <c r="AP53" s="28">
        <f t="shared" si="21"/>
        <v>999</v>
      </c>
      <c r="AQ53" s="28">
        <f t="shared" si="22"/>
        <v>124</v>
      </c>
      <c r="AR53" s="28">
        <f t="shared" si="23"/>
        <v>2114</v>
      </c>
      <c r="AS53" s="28">
        <f t="shared" si="24"/>
        <v>264.59982431605022</v>
      </c>
      <c r="AT53" s="28">
        <f t="shared" si="25"/>
        <v>2452.9769150585421</v>
      </c>
      <c r="AU53" s="28">
        <f t="shared" si="26"/>
        <v>576.78363526320948</v>
      </c>
      <c r="AV53" s="28">
        <f t="shared" si="27"/>
        <v>253.03634270877112</v>
      </c>
      <c r="AW53" s="28">
        <f t="shared" si="28"/>
        <v>64.635286403151497</v>
      </c>
      <c r="AX53" s="28">
        <f t="shared" si="29"/>
        <v>7288.032003749724</v>
      </c>
    </row>
    <row r="54" spans="1:50" x14ac:dyDescent="0.35">
      <c r="A54" s="25" t="s">
        <v>113</v>
      </c>
      <c r="B54" s="25" t="s">
        <v>114</v>
      </c>
      <c r="C54" s="25" t="s">
        <v>163</v>
      </c>
      <c r="D54" s="25" t="s">
        <v>164</v>
      </c>
      <c r="E54" s="80">
        <v>3</v>
      </c>
      <c r="F54" s="32">
        <f t="shared" si="15"/>
        <v>1824</v>
      </c>
      <c r="G54" s="34">
        <f t="shared" si="16"/>
        <v>0</v>
      </c>
      <c r="H54" s="28">
        <f t="shared" si="17"/>
        <v>1824</v>
      </c>
      <c r="I54" s="28">
        <f t="shared" si="18"/>
        <v>0</v>
      </c>
      <c r="J54" s="49">
        <v>0</v>
      </c>
      <c r="K54" s="47">
        <v>0</v>
      </c>
      <c r="L54" s="47">
        <v>0</v>
      </c>
      <c r="M54" s="47">
        <v>0</v>
      </c>
      <c r="N54" s="47">
        <v>0</v>
      </c>
      <c r="O54" s="47">
        <v>0</v>
      </c>
      <c r="P54" s="47">
        <v>0</v>
      </c>
      <c r="Q54" s="47">
        <v>0</v>
      </c>
      <c r="R54" s="47">
        <v>0</v>
      </c>
      <c r="S54" s="48">
        <v>0</v>
      </c>
      <c r="T54" s="49">
        <v>72</v>
      </c>
      <c r="U54" s="47">
        <v>9</v>
      </c>
      <c r="V54" s="47">
        <v>194</v>
      </c>
      <c r="W54" s="47">
        <v>25</v>
      </c>
      <c r="X54" s="47">
        <v>653</v>
      </c>
      <c r="Y54" s="47">
        <v>86</v>
      </c>
      <c r="Z54" s="47">
        <v>563</v>
      </c>
      <c r="AA54" s="47">
        <v>139</v>
      </c>
      <c r="AB54" s="47">
        <v>67</v>
      </c>
      <c r="AC54" s="48">
        <v>16</v>
      </c>
      <c r="AD54" s="55">
        <v>0</v>
      </c>
      <c r="AE54" s="47">
        <v>0</v>
      </c>
      <c r="AF54" s="47">
        <v>0</v>
      </c>
      <c r="AG54" s="47">
        <v>0</v>
      </c>
      <c r="AH54" s="47">
        <v>0</v>
      </c>
      <c r="AI54" s="47">
        <v>0</v>
      </c>
      <c r="AJ54" s="47">
        <v>0</v>
      </c>
      <c r="AK54" s="47">
        <v>0</v>
      </c>
      <c r="AL54" s="47">
        <v>0</v>
      </c>
      <c r="AM54" s="47">
        <v>0</v>
      </c>
      <c r="AN54" s="28">
        <f t="shared" si="19"/>
        <v>72</v>
      </c>
      <c r="AO54" s="28">
        <f t="shared" si="20"/>
        <v>9</v>
      </c>
      <c r="AP54" s="28">
        <f t="shared" si="21"/>
        <v>194</v>
      </c>
      <c r="AQ54" s="28">
        <f t="shared" si="22"/>
        <v>25</v>
      </c>
      <c r="AR54" s="28">
        <f t="shared" si="23"/>
        <v>653</v>
      </c>
      <c r="AS54" s="28">
        <f t="shared" si="24"/>
        <v>86</v>
      </c>
      <c r="AT54" s="28">
        <f t="shared" si="25"/>
        <v>563</v>
      </c>
      <c r="AU54" s="28">
        <f t="shared" si="26"/>
        <v>139</v>
      </c>
      <c r="AV54" s="28">
        <f t="shared" si="27"/>
        <v>67</v>
      </c>
      <c r="AW54" s="28">
        <f t="shared" si="28"/>
        <v>16</v>
      </c>
      <c r="AX54" s="28">
        <f t="shared" si="29"/>
        <v>1824</v>
      </c>
    </row>
    <row r="55" spans="1:50" x14ac:dyDescent="0.35">
      <c r="A55" s="25" t="s">
        <v>113</v>
      </c>
      <c r="B55" s="25" t="s">
        <v>114</v>
      </c>
      <c r="C55" s="25" t="s">
        <v>165</v>
      </c>
      <c r="D55" s="25" t="s">
        <v>166</v>
      </c>
      <c r="E55" s="80">
        <v>2</v>
      </c>
      <c r="F55" s="32">
        <f t="shared" si="15"/>
        <v>0</v>
      </c>
      <c r="G55" s="34">
        <f t="shared" si="16"/>
        <v>0</v>
      </c>
      <c r="H55" s="28">
        <f t="shared" si="17"/>
        <v>0</v>
      </c>
      <c r="I55" s="28">
        <f t="shared" si="18"/>
        <v>0</v>
      </c>
      <c r="J55" s="49">
        <v>0</v>
      </c>
      <c r="K55" s="47">
        <v>0</v>
      </c>
      <c r="L55" s="47">
        <v>0</v>
      </c>
      <c r="M55" s="47">
        <v>0</v>
      </c>
      <c r="N55" s="47">
        <v>0</v>
      </c>
      <c r="O55" s="47">
        <v>0</v>
      </c>
      <c r="P55" s="47">
        <v>0</v>
      </c>
      <c r="Q55" s="47">
        <v>0</v>
      </c>
      <c r="R55" s="47">
        <v>0</v>
      </c>
      <c r="S55" s="48">
        <v>0</v>
      </c>
      <c r="T55" s="49">
        <v>0</v>
      </c>
      <c r="U55" s="47">
        <v>0</v>
      </c>
      <c r="V55" s="47">
        <v>0</v>
      </c>
      <c r="W55" s="47">
        <v>0</v>
      </c>
      <c r="X55" s="47">
        <v>0</v>
      </c>
      <c r="Y55" s="47">
        <v>0</v>
      </c>
      <c r="Z55" s="47">
        <v>0</v>
      </c>
      <c r="AA55" s="47">
        <v>0</v>
      </c>
      <c r="AB55" s="47">
        <v>0</v>
      </c>
      <c r="AC55" s="48">
        <v>0</v>
      </c>
      <c r="AD55" s="55">
        <v>0</v>
      </c>
      <c r="AE55" s="47">
        <v>0</v>
      </c>
      <c r="AF55" s="47">
        <v>0</v>
      </c>
      <c r="AG55" s="47">
        <v>0</v>
      </c>
      <c r="AH55" s="47">
        <v>0</v>
      </c>
      <c r="AI55" s="47">
        <v>0</v>
      </c>
      <c r="AJ55" s="47">
        <v>0</v>
      </c>
      <c r="AK55" s="47">
        <v>0</v>
      </c>
      <c r="AL55" s="47">
        <v>0</v>
      </c>
      <c r="AM55" s="47">
        <v>0</v>
      </c>
      <c r="AN55" s="28">
        <f t="shared" si="19"/>
        <v>0</v>
      </c>
      <c r="AO55" s="28">
        <f t="shared" si="20"/>
        <v>0</v>
      </c>
      <c r="AP55" s="28">
        <f t="shared" si="21"/>
        <v>0</v>
      </c>
      <c r="AQ55" s="28">
        <f t="shared" si="22"/>
        <v>0</v>
      </c>
      <c r="AR55" s="28">
        <f t="shared" si="23"/>
        <v>0</v>
      </c>
      <c r="AS55" s="28">
        <f t="shared" si="24"/>
        <v>0</v>
      </c>
      <c r="AT55" s="28">
        <f t="shared" si="25"/>
        <v>0</v>
      </c>
      <c r="AU55" s="28">
        <f t="shared" si="26"/>
        <v>0</v>
      </c>
      <c r="AV55" s="28">
        <f t="shared" si="27"/>
        <v>0</v>
      </c>
      <c r="AW55" s="28">
        <f t="shared" si="28"/>
        <v>0</v>
      </c>
      <c r="AX55" s="28">
        <f t="shared" si="29"/>
        <v>0</v>
      </c>
    </row>
    <row r="56" spans="1:50" x14ac:dyDescent="0.35">
      <c r="A56" s="25" t="s">
        <v>113</v>
      </c>
      <c r="B56" s="25" t="s">
        <v>114</v>
      </c>
      <c r="C56" s="25" t="s">
        <v>167</v>
      </c>
      <c r="D56" s="25" t="s">
        <v>168</v>
      </c>
      <c r="E56" s="80">
        <v>2</v>
      </c>
      <c r="F56" s="32">
        <f t="shared" si="15"/>
        <v>1808.1997086711508</v>
      </c>
      <c r="G56" s="34">
        <f t="shared" si="16"/>
        <v>172.19970867115083</v>
      </c>
      <c r="H56" s="28">
        <f t="shared" si="17"/>
        <v>0</v>
      </c>
      <c r="I56" s="28">
        <f t="shared" si="18"/>
        <v>1636</v>
      </c>
      <c r="J56" s="49">
        <v>9</v>
      </c>
      <c r="K56" s="47">
        <v>1</v>
      </c>
      <c r="L56" s="47">
        <v>24</v>
      </c>
      <c r="M56" s="47">
        <v>3</v>
      </c>
      <c r="N56" s="47">
        <v>49</v>
      </c>
      <c r="O56" s="47">
        <v>6.093816814545244</v>
      </c>
      <c r="P56" s="47">
        <v>58.901391071033515</v>
      </c>
      <c r="Q56" s="47">
        <v>13.739988047971933</v>
      </c>
      <c r="R56" s="47">
        <v>5.9451871361417021</v>
      </c>
      <c r="S56" s="48">
        <v>1.5193256014584344</v>
      </c>
      <c r="T56" s="49">
        <v>0</v>
      </c>
      <c r="U56" s="47">
        <v>0</v>
      </c>
      <c r="V56" s="47">
        <v>0</v>
      </c>
      <c r="W56" s="47">
        <v>0</v>
      </c>
      <c r="X56" s="47">
        <v>0</v>
      </c>
      <c r="Y56" s="47">
        <v>0</v>
      </c>
      <c r="Z56" s="47">
        <v>0</v>
      </c>
      <c r="AA56" s="47">
        <v>0</v>
      </c>
      <c r="AB56" s="47">
        <v>0</v>
      </c>
      <c r="AC56" s="48">
        <v>0</v>
      </c>
      <c r="AD56" s="55">
        <v>52</v>
      </c>
      <c r="AE56" s="47">
        <v>7</v>
      </c>
      <c r="AF56" s="47">
        <v>306</v>
      </c>
      <c r="AG56" s="47">
        <v>38</v>
      </c>
      <c r="AH56" s="47">
        <v>121</v>
      </c>
      <c r="AI56" s="47">
        <v>111</v>
      </c>
      <c r="AJ56" s="47">
        <v>695</v>
      </c>
      <c r="AK56" s="47">
        <v>201</v>
      </c>
      <c r="AL56" s="47">
        <v>90</v>
      </c>
      <c r="AM56" s="47">
        <v>15</v>
      </c>
      <c r="AN56" s="28">
        <f t="shared" si="19"/>
        <v>61</v>
      </c>
      <c r="AO56" s="28">
        <f t="shared" si="20"/>
        <v>8</v>
      </c>
      <c r="AP56" s="28">
        <f t="shared" si="21"/>
        <v>330</v>
      </c>
      <c r="AQ56" s="28">
        <f t="shared" si="22"/>
        <v>41</v>
      </c>
      <c r="AR56" s="28">
        <f t="shared" si="23"/>
        <v>170</v>
      </c>
      <c r="AS56" s="28">
        <f t="shared" si="24"/>
        <v>117.09381681454525</v>
      </c>
      <c r="AT56" s="28">
        <f t="shared" si="25"/>
        <v>753.90139107103346</v>
      </c>
      <c r="AU56" s="28">
        <f t="shared" si="26"/>
        <v>214.73998804797193</v>
      </c>
      <c r="AV56" s="28">
        <f t="shared" si="27"/>
        <v>95.945187136141698</v>
      </c>
      <c r="AW56" s="28">
        <f t="shared" si="28"/>
        <v>16.519325601458434</v>
      </c>
      <c r="AX56" s="28">
        <f t="shared" si="29"/>
        <v>1808.1997086711506</v>
      </c>
    </row>
    <row r="57" spans="1:50" x14ac:dyDescent="0.35">
      <c r="A57" s="25" t="s">
        <v>169</v>
      </c>
      <c r="B57" s="25" t="s">
        <v>170</v>
      </c>
      <c r="C57" s="25" t="s">
        <v>171</v>
      </c>
      <c r="D57" s="25" t="s">
        <v>172</v>
      </c>
      <c r="E57" s="80">
        <v>2</v>
      </c>
      <c r="F57" s="32">
        <f t="shared" si="15"/>
        <v>2524.9924794116696</v>
      </c>
      <c r="G57" s="34">
        <f t="shared" si="16"/>
        <v>1214.9924794116698</v>
      </c>
      <c r="H57" s="28">
        <f t="shared" si="17"/>
        <v>0</v>
      </c>
      <c r="I57" s="28">
        <f t="shared" si="18"/>
        <v>1310</v>
      </c>
      <c r="J57" s="49">
        <v>65</v>
      </c>
      <c r="K57" s="47">
        <v>11</v>
      </c>
      <c r="L57" s="47">
        <v>171</v>
      </c>
      <c r="M57" s="47">
        <v>21</v>
      </c>
      <c r="N57" s="47">
        <v>343</v>
      </c>
      <c r="O57" s="47">
        <v>42.656717701816696</v>
      </c>
      <c r="P57" s="47">
        <v>412.4198335553113</v>
      </c>
      <c r="Q57" s="47">
        <v>96.378089240341566</v>
      </c>
      <c r="R57" s="47">
        <v>41.836502069145304</v>
      </c>
      <c r="S57" s="48">
        <v>10.70133684505506</v>
      </c>
      <c r="T57" s="49">
        <v>0</v>
      </c>
      <c r="U57" s="47">
        <v>0</v>
      </c>
      <c r="V57" s="47">
        <v>0</v>
      </c>
      <c r="W57" s="47">
        <v>0</v>
      </c>
      <c r="X57" s="47">
        <v>0</v>
      </c>
      <c r="Y57" s="47">
        <v>0</v>
      </c>
      <c r="Z57" s="47">
        <v>0</v>
      </c>
      <c r="AA57" s="47">
        <v>0</v>
      </c>
      <c r="AB57" s="47">
        <v>0</v>
      </c>
      <c r="AC57" s="48">
        <v>0</v>
      </c>
      <c r="AD57" s="55">
        <v>42</v>
      </c>
      <c r="AE57" s="47">
        <v>6</v>
      </c>
      <c r="AF57" s="47">
        <v>245</v>
      </c>
      <c r="AG57" s="47">
        <v>30</v>
      </c>
      <c r="AH57" s="47">
        <v>97</v>
      </c>
      <c r="AI57" s="47">
        <v>89</v>
      </c>
      <c r="AJ57" s="47">
        <v>556</v>
      </c>
      <c r="AK57" s="47">
        <v>161</v>
      </c>
      <c r="AL57" s="47">
        <v>72</v>
      </c>
      <c r="AM57" s="47">
        <v>12</v>
      </c>
      <c r="AN57" s="28">
        <f t="shared" si="19"/>
        <v>107</v>
      </c>
      <c r="AO57" s="28">
        <f t="shared" si="20"/>
        <v>17</v>
      </c>
      <c r="AP57" s="28">
        <f t="shared" si="21"/>
        <v>416</v>
      </c>
      <c r="AQ57" s="28">
        <f t="shared" si="22"/>
        <v>51</v>
      </c>
      <c r="AR57" s="28">
        <f t="shared" si="23"/>
        <v>440</v>
      </c>
      <c r="AS57" s="28">
        <f t="shared" si="24"/>
        <v>131.65671770181669</v>
      </c>
      <c r="AT57" s="28">
        <f t="shared" si="25"/>
        <v>968.41983355531124</v>
      </c>
      <c r="AU57" s="28">
        <f t="shared" si="26"/>
        <v>257.37808924034158</v>
      </c>
      <c r="AV57" s="28">
        <f t="shared" si="27"/>
        <v>113.8365020691453</v>
      </c>
      <c r="AW57" s="28">
        <f t="shared" si="28"/>
        <v>22.70133684505506</v>
      </c>
      <c r="AX57" s="28">
        <f t="shared" si="29"/>
        <v>2524.99247941167</v>
      </c>
    </row>
    <row r="58" spans="1:50" x14ac:dyDescent="0.35">
      <c r="A58" s="25" t="s">
        <v>169</v>
      </c>
      <c r="B58" s="25" t="s">
        <v>170</v>
      </c>
      <c r="C58" s="25" t="s">
        <v>173</v>
      </c>
      <c r="D58" s="25" t="s">
        <v>174</v>
      </c>
      <c r="E58" s="80">
        <v>2</v>
      </c>
      <c r="F58" s="32">
        <f t="shared" si="15"/>
        <v>792</v>
      </c>
      <c r="G58" s="34">
        <f t="shared" si="16"/>
        <v>0</v>
      </c>
      <c r="H58" s="28">
        <f t="shared" si="17"/>
        <v>0</v>
      </c>
      <c r="I58" s="28">
        <f t="shared" si="18"/>
        <v>792</v>
      </c>
      <c r="J58" s="49">
        <v>0</v>
      </c>
      <c r="K58" s="47">
        <v>0</v>
      </c>
      <c r="L58" s="47">
        <v>0</v>
      </c>
      <c r="M58" s="47">
        <v>0</v>
      </c>
      <c r="N58" s="47">
        <v>0</v>
      </c>
      <c r="O58" s="47">
        <v>0</v>
      </c>
      <c r="P58" s="47">
        <v>0</v>
      </c>
      <c r="Q58" s="47">
        <v>0</v>
      </c>
      <c r="R58" s="47">
        <v>0</v>
      </c>
      <c r="S58" s="48">
        <v>0</v>
      </c>
      <c r="T58" s="49">
        <v>0</v>
      </c>
      <c r="U58" s="47">
        <v>0</v>
      </c>
      <c r="V58" s="47">
        <v>0</v>
      </c>
      <c r="W58" s="47">
        <v>0</v>
      </c>
      <c r="X58" s="47">
        <v>0</v>
      </c>
      <c r="Y58" s="47">
        <v>0</v>
      </c>
      <c r="Z58" s="47">
        <v>0</v>
      </c>
      <c r="AA58" s="47">
        <v>0</v>
      </c>
      <c r="AB58" s="47">
        <v>0</v>
      </c>
      <c r="AC58" s="48">
        <v>0</v>
      </c>
      <c r="AD58" s="55">
        <v>25</v>
      </c>
      <c r="AE58" s="47">
        <v>4</v>
      </c>
      <c r="AF58" s="47">
        <v>148</v>
      </c>
      <c r="AG58" s="47">
        <v>18</v>
      </c>
      <c r="AH58" s="47">
        <v>59</v>
      </c>
      <c r="AI58" s="47">
        <v>54</v>
      </c>
      <c r="AJ58" s="47">
        <v>337</v>
      </c>
      <c r="AK58" s="47">
        <v>97</v>
      </c>
      <c r="AL58" s="47">
        <v>43</v>
      </c>
      <c r="AM58" s="47">
        <v>7</v>
      </c>
      <c r="AN58" s="28">
        <f t="shared" si="19"/>
        <v>25</v>
      </c>
      <c r="AO58" s="28">
        <f t="shared" si="20"/>
        <v>4</v>
      </c>
      <c r="AP58" s="28">
        <f t="shared" si="21"/>
        <v>148</v>
      </c>
      <c r="AQ58" s="28">
        <f t="shared" si="22"/>
        <v>18</v>
      </c>
      <c r="AR58" s="28">
        <f t="shared" si="23"/>
        <v>59</v>
      </c>
      <c r="AS58" s="28">
        <f t="shared" si="24"/>
        <v>54</v>
      </c>
      <c r="AT58" s="28">
        <f t="shared" si="25"/>
        <v>337</v>
      </c>
      <c r="AU58" s="28">
        <f t="shared" si="26"/>
        <v>97</v>
      </c>
      <c r="AV58" s="28">
        <f t="shared" si="27"/>
        <v>43</v>
      </c>
      <c r="AW58" s="28">
        <f t="shared" si="28"/>
        <v>7</v>
      </c>
      <c r="AX58" s="28">
        <f t="shared" si="29"/>
        <v>792</v>
      </c>
    </row>
    <row r="59" spans="1:50" x14ac:dyDescent="0.35">
      <c r="A59" s="25" t="s">
        <v>169</v>
      </c>
      <c r="B59" s="25" t="s">
        <v>170</v>
      </c>
      <c r="C59" s="25" t="s">
        <v>175</v>
      </c>
      <c r="D59" s="25" t="s">
        <v>176</v>
      </c>
      <c r="E59" s="80">
        <v>4</v>
      </c>
      <c r="F59" s="32">
        <f t="shared" si="15"/>
        <v>3371.5272971432419</v>
      </c>
      <c r="G59" s="34">
        <f t="shared" si="16"/>
        <v>1634.5272971432419</v>
      </c>
      <c r="H59" s="28">
        <f t="shared" si="17"/>
        <v>92</v>
      </c>
      <c r="I59" s="28">
        <f t="shared" si="18"/>
        <v>1645</v>
      </c>
      <c r="J59" s="49">
        <v>87</v>
      </c>
      <c r="K59" s="47">
        <v>14</v>
      </c>
      <c r="L59" s="47">
        <v>230</v>
      </c>
      <c r="M59" s="47">
        <v>29</v>
      </c>
      <c r="N59" s="47">
        <v>461</v>
      </c>
      <c r="O59" s="47">
        <v>57.453627907324943</v>
      </c>
      <c r="P59" s="47">
        <v>555.54470905501887</v>
      </c>
      <c r="Q59" s="47">
        <v>129.83628128985015</v>
      </c>
      <c r="R59" s="47">
        <v>56.259085677192765</v>
      </c>
      <c r="S59" s="48">
        <v>14.433593213855129</v>
      </c>
      <c r="T59" s="49">
        <v>4</v>
      </c>
      <c r="U59" s="47">
        <v>0</v>
      </c>
      <c r="V59" s="47">
        <v>10</v>
      </c>
      <c r="W59" s="47">
        <v>1</v>
      </c>
      <c r="X59" s="47">
        <v>33</v>
      </c>
      <c r="Y59" s="47">
        <v>4</v>
      </c>
      <c r="Z59" s="47">
        <v>29</v>
      </c>
      <c r="AA59" s="47">
        <v>7</v>
      </c>
      <c r="AB59" s="47">
        <v>3</v>
      </c>
      <c r="AC59" s="48">
        <v>1</v>
      </c>
      <c r="AD59" s="55">
        <v>53</v>
      </c>
      <c r="AE59" s="47">
        <v>7</v>
      </c>
      <c r="AF59" s="47">
        <v>308</v>
      </c>
      <c r="AG59" s="47">
        <v>38</v>
      </c>
      <c r="AH59" s="47">
        <v>122</v>
      </c>
      <c r="AI59" s="47">
        <v>112</v>
      </c>
      <c r="AJ59" s="47">
        <v>698</v>
      </c>
      <c r="AK59" s="47">
        <v>202</v>
      </c>
      <c r="AL59" s="47">
        <v>90</v>
      </c>
      <c r="AM59" s="47">
        <v>15</v>
      </c>
      <c r="AN59" s="28">
        <f t="shared" si="19"/>
        <v>144</v>
      </c>
      <c r="AO59" s="28">
        <f t="shared" si="20"/>
        <v>21</v>
      </c>
      <c r="AP59" s="28">
        <f t="shared" si="21"/>
        <v>548</v>
      </c>
      <c r="AQ59" s="28">
        <f t="shared" si="22"/>
        <v>68</v>
      </c>
      <c r="AR59" s="28">
        <f t="shared" si="23"/>
        <v>616</v>
      </c>
      <c r="AS59" s="28">
        <f t="shared" si="24"/>
        <v>173.45362790732494</v>
      </c>
      <c r="AT59" s="28">
        <f t="shared" si="25"/>
        <v>1282.5447090550188</v>
      </c>
      <c r="AU59" s="28">
        <f t="shared" si="26"/>
        <v>338.83628128985015</v>
      </c>
      <c r="AV59" s="28">
        <f t="shared" si="27"/>
        <v>149.25908567719276</v>
      </c>
      <c r="AW59" s="28">
        <f t="shared" si="28"/>
        <v>30.433593213855129</v>
      </c>
      <c r="AX59" s="28">
        <f t="shared" si="29"/>
        <v>3371.5272971432414</v>
      </c>
    </row>
    <row r="60" spans="1:50" x14ac:dyDescent="0.35">
      <c r="A60" s="25" t="s">
        <v>169</v>
      </c>
      <c r="B60" s="25" t="s">
        <v>170</v>
      </c>
      <c r="C60" s="25" t="s">
        <v>177</v>
      </c>
      <c r="D60" s="25" t="s">
        <v>178</v>
      </c>
      <c r="E60" s="80">
        <v>3</v>
      </c>
      <c r="F60" s="32">
        <f t="shared" si="15"/>
        <v>1584</v>
      </c>
      <c r="G60" s="34">
        <f t="shared" si="16"/>
        <v>0</v>
      </c>
      <c r="H60" s="28">
        <f t="shared" si="17"/>
        <v>0</v>
      </c>
      <c r="I60" s="28">
        <f t="shared" si="18"/>
        <v>1584</v>
      </c>
      <c r="J60" s="49">
        <v>0</v>
      </c>
      <c r="K60" s="47">
        <v>0</v>
      </c>
      <c r="L60" s="47">
        <v>0</v>
      </c>
      <c r="M60" s="47">
        <v>0</v>
      </c>
      <c r="N60" s="47">
        <v>0</v>
      </c>
      <c r="O60" s="47">
        <v>0</v>
      </c>
      <c r="P60" s="47">
        <v>0</v>
      </c>
      <c r="Q60" s="47">
        <v>0</v>
      </c>
      <c r="R60" s="47">
        <v>0</v>
      </c>
      <c r="S60" s="48">
        <v>0</v>
      </c>
      <c r="T60" s="49">
        <v>0</v>
      </c>
      <c r="U60" s="47">
        <v>0</v>
      </c>
      <c r="V60" s="47">
        <v>0</v>
      </c>
      <c r="W60" s="47">
        <v>0</v>
      </c>
      <c r="X60" s="47">
        <v>0</v>
      </c>
      <c r="Y60" s="47">
        <v>0</v>
      </c>
      <c r="Z60" s="47">
        <v>0</v>
      </c>
      <c r="AA60" s="47">
        <v>0</v>
      </c>
      <c r="AB60" s="47">
        <v>0</v>
      </c>
      <c r="AC60" s="48">
        <v>0</v>
      </c>
      <c r="AD60" s="55">
        <v>51</v>
      </c>
      <c r="AE60" s="47">
        <v>7</v>
      </c>
      <c r="AF60" s="47">
        <v>297</v>
      </c>
      <c r="AG60" s="47">
        <v>36</v>
      </c>
      <c r="AH60" s="47">
        <v>117</v>
      </c>
      <c r="AI60" s="47">
        <v>108</v>
      </c>
      <c r="AJ60" s="47">
        <v>673</v>
      </c>
      <c r="AK60" s="47">
        <v>194</v>
      </c>
      <c r="AL60" s="47">
        <v>87</v>
      </c>
      <c r="AM60" s="47">
        <v>14</v>
      </c>
      <c r="AN60" s="28">
        <f t="shared" si="19"/>
        <v>51</v>
      </c>
      <c r="AO60" s="28">
        <f t="shared" si="20"/>
        <v>7</v>
      </c>
      <c r="AP60" s="28">
        <f t="shared" si="21"/>
        <v>297</v>
      </c>
      <c r="AQ60" s="28">
        <f t="shared" si="22"/>
        <v>36</v>
      </c>
      <c r="AR60" s="28">
        <f t="shared" si="23"/>
        <v>117</v>
      </c>
      <c r="AS60" s="28">
        <f t="shared" si="24"/>
        <v>108</v>
      </c>
      <c r="AT60" s="28">
        <f t="shared" si="25"/>
        <v>673</v>
      </c>
      <c r="AU60" s="28">
        <f t="shared" si="26"/>
        <v>194</v>
      </c>
      <c r="AV60" s="28">
        <f t="shared" si="27"/>
        <v>87</v>
      </c>
      <c r="AW60" s="28">
        <f t="shared" si="28"/>
        <v>14</v>
      </c>
      <c r="AX60" s="28">
        <f t="shared" si="29"/>
        <v>1584</v>
      </c>
    </row>
    <row r="61" spans="1:50" x14ac:dyDescent="0.35">
      <c r="A61" s="25" t="s">
        <v>169</v>
      </c>
      <c r="B61" s="25" t="s">
        <v>170</v>
      </c>
      <c r="C61" s="25" t="s">
        <v>179</v>
      </c>
      <c r="D61" s="25" t="s">
        <v>180</v>
      </c>
      <c r="E61" s="80">
        <v>2</v>
      </c>
      <c r="F61" s="32">
        <f t="shared" si="15"/>
        <v>1992</v>
      </c>
      <c r="G61" s="34">
        <f t="shared" si="16"/>
        <v>0</v>
      </c>
      <c r="H61" s="28">
        <f t="shared" si="17"/>
        <v>0</v>
      </c>
      <c r="I61" s="28">
        <f t="shared" si="18"/>
        <v>1992</v>
      </c>
      <c r="J61" s="49">
        <v>0</v>
      </c>
      <c r="K61" s="47">
        <v>0</v>
      </c>
      <c r="L61" s="47">
        <v>0</v>
      </c>
      <c r="M61" s="47">
        <v>0</v>
      </c>
      <c r="N61" s="47">
        <v>0</v>
      </c>
      <c r="O61" s="47">
        <v>0</v>
      </c>
      <c r="P61" s="47">
        <v>0</v>
      </c>
      <c r="Q61" s="47">
        <v>0</v>
      </c>
      <c r="R61" s="47">
        <v>0</v>
      </c>
      <c r="S61" s="48">
        <v>0</v>
      </c>
      <c r="T61" s="49">
        <v>0</v>
      </c>
      <c r="U61" s="47">
        <v>0</v>
      </c>
      <c r="V61" s="47">
        <v>0</v>
      </c>
      <c r="W61" s="47">
        <v>0</v>
      </c>
      <c r="X61" s="47">
        <v>0</v>
      </c>
      <c r="Y61" s="47">
        <v>0</v>
      </c>
      <c r="Z61" s="47">
        <v>0</v>
      </c>
      <c r="AA61" s="47">
        <v>0</v>
      </c>
      <c r="AB61" s="47">
        <v>0</v>
      </c>
      <c r="AC61" s="48">
        <v>0</v>
      </c>
      <c r="AD61" s="55">
        <v>64</v>
      </c>
      <c r="AE61" s="47">
        <v>9</v>
      </c>
      <c r="AF61" s="47">
        <v>373</v>
      </c>
      <c r="AG61" s="47">
        <v>46</v>
      </c>
      <c r="AH61" s="47">
        <v>147</v>
      </c>
      <c r="AI61" s="47">
        <v>136</v>
      </c>
      <c r="AJ61" s="47">
        <v>846</v>
      </c>
      <c r="AK61" s="47">
        <v>244</v>
      </c>
      <c r="AL61" s="47">
        <v>109</v>
      </c>
      <c r="AM61" s="47">
        <v>18</v>
      </c>
      <c r="AN61" s="28">
        <f t="shared" si="19"/>
        <v>64</v>
      </c>
      <c r="AO61" s="28">
        <f t="shared" si="20"/>
        <v>9</v>
      </c>
      <c r="AP61" s="28">
        <f t="shared" si="21"/>
        <v>373</v>
      </c>
      <c r="AQ61" s="28">
        <f t="shared" si="22"/>
        <v>46</v>
      </c>
      <c r="AR61" s="28">
        <f t="shared" si="23"/>
        <v>147</v>
      </c>
      <c r="AS61" s="28">
        <f t="shared" si="24"/>
        <v>136</v>
      </c>
      <c r="AT61" s="28">
        <f t="shared" si="25"/>
        <v>846</v>
      </c>
      <c r="AU61" s="28">
        <f t="shared" si="26"/>
        <v>244</v>
      </c>
      <c r="AV61" s="28">
        <f t="shared" si="27"/>
        <v>109</v>
      </c>
      <c r="AW61" s="28">
        <f t="shared" si="28"/>
        <v>18</v>
      </c>
      <c r="AX61" s="28">
        <f t="shared" si="29"/>
        <v>1992</v>
      </c>
    </row>
    <row r="62" spans="1:50" x14ac:dyDescent="0.35">
      <c r="A62" s="25" t="s">
        <v>169</v>
      </c>
      <c r="B62" s="25" t="s">
        <v>170</v>
      </c>
      <c r="C62" s="25" t="s">
        <v>181</v>
      </c>
      <c r="D62" s="25" t="s">
        <v>182</v>
      </c>
      <c r="E62" s="80">
        <v>3</v>
      </c>
      <c r="F62" s="32">
        <f t="shared" si="15"/>
        <v>0</v>
      </c>
      <c r="G62" s="34">
        <f t="shared" si="16"/>
        <v>0</v>
      </c>
      <c r="H62" s="28">
        <f t="shared" si="17"/>
        <v>0</v>
      </c>
      <c r="I62" s="28">
        <f t="shared" si="18"/>
        <v>0</v>
      </c>
      <c r="J62" s="49">
        <v>0</v>
      </c>
      <c r="K62" s="47">
        <v>0</v>
      </c>
      <c r="L62" s="47">
        <v>0</v>
      </c>
      <c r="M62" s="47">
        <v>0</v>
      </c>
      <c r="N62" s="47">
        <v>0</v>
      </c>
      <c r="O62" s="47">
        <v>0</v>
      </c>
      <c r="P62" s="47">
        <v>0</v>
      </c>
      <c r="Q62" s="47">
        <v>0</v>
      </c>
      <c r="R62" s="47">
        <v>0</v>
      </c>
      <c r="S62" s="48">
        <v>0</v>
      </c>
      <c r="T62" s="49">
        <v>0</v>
      </c>
      <c r="U62" s="47">
        <v>0</v>
      </c>
      <c r="V62" s="47">
        <v>0</v>
      </c>
      <c r="W62" s="47">
        <v>0</v>
      </c>
      <c r="X62" s="47">
        <v>0</v>
      </c>
      <c r="Y62" s="47">
        <v>0</v>
      </c>
      <c r="Z62" s="47">
        <v>0</v>
      </c>
      <c r="AA62" s="47">
        <v>0</v>
      </c>
      <c r="AB62" s="47">
        <v>0</v>
      </c>
      <c r="AC62" s="48">
        <v>0</v>
      </c>
      <c r="AD62" s="55">
        <v>0</v>
      </c>
      <c r="AE62" s="47">
        <v>0</v>
      </c>
      <c r="AF62" s="47">
        <v>0</v>
      </c>
      <c r="AG62" s="47">
        <v>0</v>
      </c>
      <c r="AH62" s="47">
        <v>0</v>
      </c>
      <c r="AI62" s="47">
        <v>0</v>
      </c>
      <c r="AJ62" s="47">
        <v>0</v>
      </c>
      <c r="AK62" s="47">
        <v>0</v>
      </c>
      <c r="AL62" s="47">
        <v>0</v>
      </c>
      <c r="AM62" s="47">
        <v>0</v>
      </c>
      <c r="AN62" s="28">
        <f t="shared" si="19"/>
        <v>0</v>
      </c>
      <c r="AO62" s="28">
        <f t="shared" si="20"/>
        <v>0</v>
      </c>
      <c r="AP62" s="28">
        <f t="shared" si="21"/>
        <v>0</v>
      </c>
      <c r="AQ62" s="28">
        <f t="shared" si="22"/>
        <v>0</v>
      </c>
      <c r="AR62" s="28">
        <f t="shared" si="23"/>
        <v>0</v>
      </c>
      <c r="AS62" s="28">
        <f t="shared" si="24"/>
        <v>0</v>
      </c>
      <c r="AT62" s="28">
        <f t="shared" si="25"/>
        <v>0</v>
      </c>
      <c r="AU62" s="28">
        <f t="shared" si="26"/>
        <v>0</v>
      </c>
      <c r="AV62" s="28">
        <f t="shared" si="27"/>
        <v>0</v>
      </c>
      <c r="AW62" s="28">
        <f t="shared" si="28"/>
        <v>0</v>
      </c>
      <c r="AX62" s="28">
        <f t="shared" si="29"/>
        <v>0</v>
      </c>
    </row>
    <row r="63" spans="1:50" x14ac:dyDescent="0.35">
      <c r="A63" s="25" t="s">
        <v>169</v>
      </c>
      <c r="B63" s="25" t="s">
        <v>170</v>
      </c>
      <c r="C63" s="25" t="s">
        <v>183</v>
      </c>
      <c r="D63" s="25" t="s">
        <v>184</v>
      </c>
      <c r="E63" s="80">
        <v>4</v>
      </c>
      <c r="F63" s="32">
        <f t="shared" si="15"/>
        <v>3265.9257594389383</v>
      </c>
      <c r="G63" s="34">
        <f t="shared" si="16"/>
        <v>1743.9257594389383</v>
      </c>
      <c r="H63" s="28">
        <f t="shared" si="17"/>
        <v>1127</v>
      </c>
      <c r="I63" s="28">
        <f t="shared" si="18"/>
        <v>395</v>
      </c>
      <c r="J63" s="49">
        <v>93</v>
      </c>
      <c r="K63" s="47">
        <v>15</v>
      </c>
      <c r="L63" s="47">
        <v>245</v>
      </c>
      <c r="M63" s="47">
        <v>31</v>
      </c>
      <c r="N63" s="47">
        <v>492</v>
      </c>
      <c r="O63" s="47">
        <v>61.28497072839405</v>
      </c>
      <c r="P63" s="47">
        <v>592.64708062686634</v>
      </c>
      <c r="Q63" s="47">
        <v>138.48983145467864</v>
      </c>
      <c r="R63" s="47">
        <v>60.112447709877209</v>
      </c>
      <c r="S63" s="48">
        <v>15.391428919122404</v>
      </c>
      <c r="T63" s="49">
        <v>44</v>
      </c>
      <c r="U63" s="47">
        <v>6</v>
      </c>
      <c r="V63" s="47">
        <v>120</v>
      </c>
      <c r="W63" s="47">
        <v>15</v>
      </c>
      <c r="X63" s="47">
        <v>404</v>
      </c>
      <c r="Y63" s="47">
        <v>53</v>
      </c>
      <c r="Z63" s="47">
        <v>348</v>
      </c>
      <c r="AA63" s="47">
        <v>86</v>
      </c>
      <c r="AB63" s="47">
        <v>41</v>
      </c>
      <c r="AC63" s="48">
        <v>10</v>
      </c>
      <c r="AD63" s="55">
        <v>13</v>
      </c>
      <c r="AE63" s="47">
        <v>2</v>
      </c>
      <c r="AF63" s="47">
        <v>74</v>
      </c>
      <c r="AG63" s="47">
        <v>9</v>
      </c>
      <c r="AH63" s="47">
        <v>29</v>
      </c>
      <c r="AI63" s="47">
        <v>27</v>
      </c>
      <c r="AJ63" s="47">
        <v>167</v>
      </c>
      <c r="AK63" s="47">
        <v>48</v>
      </c>
      <c r="AL63" s="47">
        <v>22</v>
      </c>
      <c r="AM63" s="47">
        <v>4</v>
      </c>
      <c r="AN63" s="28">
        <f t="shared" si="19"/>
        <v>150</v>
      </c>
      <c r="AO63" s="28">
        <f t="shared" si="20"/>
        <v>23</v>
      </c>
      <c r="AP63" s="28">
        <f t="shared" si="21"/>
        <v>439</v>
      </c>
      <c r="AQ63" s="28">
        <f t="shared" si="22"/>
        <v>55</v>
      </c>
      <c r="AR63" s="28">
        <f t="shared" si="23"/>
        <v>925</v>
      </c>
      <c r="AS63" s="28">
        <f t="shared" si="24"/>
        <v>141.28497072839406</v>
      </c>
      <c r="AT63" s="28">
        <f t="shared" si="25"/>
        <v>1107.6470806268662</v>
      </c>
      <c r="AU63" s="28">
        <f t="shared" si="26"/>
        <v>272.48983145467867</v>
      </c>
      <c r="AV63" s="28">
        <f t="shared" si="27"/>
        <v>123.11244770987722</v>
      </c>
      <c r="AW63" s="28">
        <f t="shared" si="28"/>
        <v>29.391428919122404</v>
      </c>
      <c r="AX63" s="28">
        <f t="shared" si="29"/>
        <v>3265.9257594389387</v>
      </c>
    </row>
    <row r="64" spans="1:50" x14ac:dyDescent="0.35">
      <c r="A64" s="25" t="s">
        <v>169</v>
      </c>
      <c r="B64" s="25" t="s">
        <v>170</v>
      </c>
      <c r="C64" s="25" t="s">
        <v>185</v>
      </c>
      <c r="D64" s="25" t="s">
        <v>186</v>
      </c>
      <c r="E64" s="80">
        <v>4</v>
      </c>
      <c r="F64" s="32">
        <f t="shared" si="15"/>
        <v>970</v>
      </c>
      <c r="G64" s="34">
        <f t="shared" si="16"/>
        <v>0</v>
      </c>
      <c r="H64" s="28">
        <f t="shared" si="17"/>
        <v>0</v>
      </c>
      <c r="I64" s="28">
        <f t="shared" si="18"/>
        <v>970</v>
      </c>
      <c r="J64" s="49">
        <v>0</v>
      </c>
      <c r="K64" s="47">
        <v>0</v>
      </c>
      <c r="L64" s="47">
        <v>0</v>
      </c>
      <c r="M64" s="47">
        <v>0</v>
      </c>
      <c r="N64" s="47">
        <v>0</v>
      </c>
      <c r="O64" s="47">
        <v>0</v>
      </c>
      <c r="P64" s="47">
        <v>0</v>
      </c>
      <c r="Q64" s="47">
        <v>0</v>
      </c>
      <c r="R64" s="47">
        <v>0</v>
      </c>
      <c r="S64" s="48">
        <v>0</v>
      </c>
      <c r="T64" s="49">
        <v>0</v>
      </c>
      <c r="U64" s="47">
        <v>0</v>
      </c>
      <c r="V64" s="47">
        <v>0</v>
      </c>
      <c r="W64" s="47">
        <v>0</v>
      </c>
      <c r="X64" s="47">
        <v>0</v>
      </c>
      <c r="Y64" s="47">
        <v>0</v>
      </c>
      <c r="Z64" s="47">
        <v>0</v>
      </c>
      <c r="AA64" s="47">
        <v>0</v>
      </c>
      <c r="AB64" s="47">
        <v>0</v>
      </c>
      <c r="AC64" s="48">
        <v>0</v>
      </c>
      <c r="AD64" s="55">
        <v>31</v>
      </c>
      <c r="AE64" s="47">
        <v>4</v>
      </c>
      <c r="AF64" s="47">
        <v>182</v>
      </c>
      <c r="AG64" s="47">
        <v>22</v>
      </c>
      <c r="AH64" s="47">
        <v>72</v>
      </c>
      <c r="AI64" s="47">
        <v>66</v>
      </c>
      <c r="AJ64" s="47">
        <v>412</v>
      </c>
      <c r="AK64" s="47">
        <v>119</v>
      </c>
      <c r="AL64" s="47">
        <v>53</v>
      </c>
      <c r="AM64" s="47">
        <v>9</v>
      </c>
      <c r="AN64" s="28">
        <f t="shared" si="19"/>
        <v>31</v>
      </c>
      <c r="AO64" s="28">
        <f t="shared" si="20"/>
        <v>4</v>
      </c>
      <c r="AP64" s="28">
        <f t="shared" si="21"/>
        <v>182</v>
      </c>
      <c r="AQ64" s="28">
        <f t="shared" si="22"/>
        <v>22</v>
      </c>
      <c r="AR64" s="28">
        <f t="shared" si="23"/>
        <v>72</v>
      </c>
      <c r="AS64" s="28">
        <f t="shared" si="24"/>
        <v>66</v>
      </c>
      <c r="AT64" s="28">
        <f t="shared" si="25"/>
        <v>412</v>
      </c>
      <c r="AU64" s="28">
        <f t="shared" si="26"/>
        <v>119</v>
      </c>
      <c r="AV64" s="28">
        <f t="shared" si="27"/>
        <v>53</v>
      </c>
      <c r="AW64" s="28">
        <f t="shared" si="28"/>
        <v>9</v>
      </c>
      <c r="AX64" s="28">
        <f t="shared" si="29"/>
        <v>970</v>
      </c>
    </row>
    <row r="65" spans="1:50" x14ac:dyDescent="0.35">
      <c r="A65" s="25" t="s">
        <v>169</v>
      </c>
      <c r="B65" s="25" t="s">
        <v>170</v>
      </c>
      <c r="C65" s="25" t="s">
        <v>187</v>
      </c>
      <c r="D65" s="25" t="s">
        <v>188</v>
      </c>
      <c r="E65" s="80">
        <v>3</v>
      </c>
      <c r="F65" s="32">
        <f t="shared" si="15"/>
        <v>0</v>
      </c>
      <c r="G65" s="34">
        <f t="shared" si="16"/>
        <v>0</v>
      </c>
      <c r="H65" s="28">
        <f t="shared" si="17"/>
        <v>0</v>
      </c>
      <c r="I65" s="28">
        <f t="shared" si="18"/>
        <v>0</v>
      </c>
      <c r="J65" s="49">
        <v>0</v>
      </c>
      <c r="K65" s="47">
        <v>0</v>
      </c>
      <c r="L65" s="47">
        <v>0</v>
      </c>
      <c r="M65" s="47">
        <v>0</v>
      </c>
      <c r="N65" s="47">
        <v>0</v>
      </c>
      <c r="O65" s="47">
        <v>0</v>
      </c>
      <c r="P65" s="47">
        <v>0</v>
      </c>
      <c r="Q65" s="47">
        <v>0</v>
      </c>
      <c r="R65" s="47">
        <v>0</v>
      </c>
      <c r="S65" s="48">
        <v>0</v>
      </c>
      <c r="T65" s="49">
        <v>0</v>
      </c>
      <c r="U65" s="47">
        <v>0</v>
      </c>
      <c r="V65" s="47">
        <v>0</v>
      </c>
      <c r="W65" s="47">
        <v>0</v>
      </c>
      <c r="X65" s="47">
        <v>0</v>
      </c>
      <c r="Y65" s="47">
        <v>0</v>
      </c>
      <c r="Z65" s="47">
        <v>0</v>
      </c>
      <c r="AA65" s="47">
        <v>0</v>
      </c>
      <c r="AB65" s="47">
        <v>0</v>
      </c>
      <c r="AC65" s="48">
        <v>0</v>
      </c>
      <c r="AD65" s="55">
        <v>0</v>
      </c>
      <c r="AE65" s="47">
        <v>0</v>
      </c>
      <c r="AF65" s="47">
        <v>0</v>
      </c>
      <c r="AG65" s="47">
        <v>0</v>
      </c>
      <c r="AH65" s="47">
        <v>0</v>
      </c>
      <c r="AI65" s="47">
        <v>0</v>
      </c>
      <c r="AJ65" s="47">
        <v>0</v>
      </c>
      <c r="AK65" s="47">
        <v>0</v>
      </c>
      <c r="AL65" s="47">
        <v>0</v>
      </c>
      <c r="AM65" s="47">
        <v>0</v>
      </c>
      <c r="AN65" s="28">
        <f t="shared" si="19"/>
        <v>0</v>
      </c>
      <c r="AO65" s="28">
        <f t="shared" si="20"/>
        <v>0</v>
      </c>
      <c r="AP65" s="28">
        <f t="shared" si="21"/>
        <v>0</v>
      </c>
      <c r="AQ65" s="28">
        <f t="shared" si="22"/>
        <v>0</v>
      </c>
      <c r="AR65" s="28">
        <f t="shared" si="23"/>
        <v>0</v>
      </c>
      <c r="AS65" s="28">
        <f t="shared" si="24"/>
        <v>0</v>
      </c>
      <c r="AT65" s="28">
        <f t="shared" si="25"/>
        <v>0</v>
      </c>
      <c r="AU65" s="28">
        <f t="shared" si="26"/>
        <v>0</v>
      </c>
      <c r="AV65" s="28">
        <f t="shared" si="27"/>
        <v>0</v>
      </c>
      <c r="AW65" s="28">
        <f t="shared" si="28"/>
        <v>0</v>
      </c>
      <c r="AX65" s="28">
        <f t="shared" si="29"/>
        <v>0</v>
      </c>
    </row>
    <row r="66" spans="1:50" x14ac:dyDescent="0.35">
      <c r="A66" s="25" t="s">
        <v>169</v>
      </c>
      <c r="B66" s="25" t="s">
        <v>170</v>
      </c>
      <c r="C66" s="25" t="s">
        <v>189</v>
      </c>
      <c r="D66" s="25" t="s">
        <v>190</v>
      </c>
      <c r="E66" s="80">
        <v>2</v>
      </c>
      <c r="F66" s="32">
        <f t="shared" si="15"/>
        <v>0</v>
      </c>
      <c r="G66" s="34">
        <f t="shared" si="16"/>
        <v>0</v>
      </c>
      <c r="H66" s="28">
        <f t="shared" si="17"/>
        <v>0</v>
      </c>
      <c r="I66" s="28">
        <f t="shared" si="18"/>
        <v>0</v>
      </c>
      <c r="J66" s="49">
        <v>0</v>
      </c>
      <c r="K66" s="47">
        <v>0</v>
      </c>
      <c r="L66" s="47">
        <v>0</v>
      </c>
      <c r="M66" s="47">
        <v>0</v>
      </c>
      <c r="N66" s="47">
        <v>0</v>
      </c>
      <c r="O66" s="47">
        <v>0</v>
      </c>
      <c r="P66" s="47">
        <v>0</v>
      </c>
      <c r="Q66" s="47">
        <v>0</v>
      </c>
      <c r="R66" s="47">
        <v>0</v>
      </c>
      <c r="S66" s="48">
        <v>0</v>
      </c>
      <c r="T66" s="49">
        <v>0</v>
      </c>
      <c r="U66" s="47">
        <v>0</v>
      </c>
      <c r="V66" s="47">
        <v>0</v>
      </c>
      <c r="W66" s="47">
        <v>0</v>
      </c>
      <c r="X66" s="47">
        <v>0</v>
      </c>
      <c r="Y66" s="47">
        <v>0</v>
      </c>
      <c r="Z66" s="47">
        <v>0</v>
      </c>
      <c r="AA66" s="47">
        <v>0</v>
      </c>
      <c r="AB66" s="47">
        <v>0</v>
      </c>
      <c r="AC66" s="48">
        <v>0</v>
      </c>
      <c r="AD66" s="55">
        <v>0</v>
      </c>
      <c r="AE66" s="47">
        <v>0</v>
      </c>
      <c r="AF66" s="47">
        <v>0</v>
      </c>
      <c r="AG66" s="47">
        <v>0</v>
      </c>
      <c r="AH66" s="47">
        <v>0</v>
      </c>
      <c r="AI66" s="47">
        <v>0</v>
      </c>
      <c r="AJ66" s="47">
        <v>0</v>
      </c>
      <c r="AK66" s="47">
        <v>0</v>
      </c>
      <c r="AL66" s="47">
        <v>0</v>
      </c>
      <c r="AM66" s="47">
        <v>0</v>
      </c>
      <c r="AN66" s="28">
        <f t="shared" si="19"/>
        <v>0</v>
      </c>
      <c r="AO66" s="28">
        <f t="shared" si="20"/>
        <v>0</v>
      </c>
      <c r="AP66" s="28">
        <f t="shared" si="21"/>
        <v>0</v>
      </c>
      <c r="AQ66" s="28">
        <f t="shared" si="22"/>
        <v>0</v>
      </c>
      <c r="AR66" s="28">
        <f t="shared" si="23"/>
        <v>0</v>
      </c>
      <c r="AS66" s="28">
        <f t="shared" si="24"/>
        <v>0</v>
      </c>
      <c r="AT66" s="28">
        <f t="shared" si="25"/>
        <v>0</v>
      </c>
      <c r="AU66" s="28">
        <f t="shared" si="26"/>
        <v>0</v>
      </c>
      <c r="AV66" s="28">
        <f t="shared" si="27"/>
        <v>0</v>
      </c>
      <c r="AW66" s="28">
        <f t="shared" si="28"/>
        <v>0</v>
      </c>
      <c r="AX66" s="28">
        <f t="shared" si="29"/>
        <v>0</v>
      </c>
    </row>
    <row r="67" spans="1:50" x14ac:dyDescent="0.35">
      <c r="A67" s="25" t="s">
        <v>169</v>
      </c>
      <c r="B67" s="25" t="s">
        <v>170</v>
      </c>
      <c r="C67" s="25" t="s">
        <v>191</v>
      </c>
      <c r="D67" s="25" t="s">
        <v>192</v>
      </c>
      <c r="E67" s="80">
        <v>2</v>
      </c>
      <c r="F67" s="32">
        <f t="shared" si="15"/>
        <v>0</v>
      </c>
      <c r="G67" s="34">
        <f t="shared" si="16"/>
        <v>0</v>
      </c>
      <c r="H67" s="28">
        <f t="shared" si="17"/>
        <v>0</v>
      </c>
      <c r="I67" s="28">
        <f t="shared" si="18"/>
        <v>0</v>
      </c>
      <c r="J67" s="49">
        <v>0</v>
      </c>
      <c r="K67" s="47">
        <v>0</v>
      </c>
      <c r="L67" s="47">
        <v>0</v>
      </c>
      <c r="M67" s="47">
        <v>0</v>
      </c>
      <c r="N67" s="47">
        <v>0</v>
      </c>
      <c r="O67" s="47">
        <v>0</v>
      </c>
      <c r="P67" s="47">
        <v>0</v>
      </c>
      <c r="Q67" s="47">
        <v>0</v>
      </c>
      <c r="R67" s="47">
        <v>0</v>
      </c>
      <c r="S67" s="48">
        <v>0</v>
      </c>
      <c r="T67" s="49">
        <v>0</v>
      </c>
      <c r="U67" s="47">
        <v>0</v>
      </c>
      <c r="V67" s="47">
        <v>0</v>
      </c>
      <c r="W67" s="47">
        <v>0</v>
      </c>
      <c r="X67" s="47">
        <v>0</v>
      </c>
      <c r="Y67" s="47">
        <v>0</v>
      </c>
      <c r="Z67" s="47">
        <v>0</v>
      </c>
      <c r="AA67" s="47">
        <v>0</v>
      </c>
      <c r="AB67" s="47">
        <v>0</v>
      </c>
      <c r="AC67" s="48">
        <v>0</v>
      </c>
      <c r="AD67" s="55">
        <v>0</v>
      </c>
      <c r="AE67" s="47">
        <v>0</v>
      </c>
      <c r="AF67" s="47">
        <v>0</v>
      </c>
      <c r="AG67" s="47">
        <v>0</v>
      </c>
      <c r="AH67" s="47">
        <v>0</v>
      </c>
      <c r="AI67" s="47">
        <v>0</v>
      </c>
      <c r="AJ67" s="47">
        <v>0</v>
      </c>
      <c r="AK67" s="47">
        <v>0</v>
      </c>
      <c r="AL67" s="47">
        <v>0</v>
      </c>
      <c r="AM67" s="47">
        <v>0</v>
      </c>
      <c r="AN67" s="28">
        <f t="shared" si="19"/>
        <v>0</v>
      </c>
      <c r="AO67" s="28">
        <f t="shared" si="20"/>
        <v>0</v>
      </c>
      <c r="AP67" s="28">
        <f t="shared" si="21"/>
        <v>0</v>
      </c>
      <c r="AQ67" s="28">
        <f t="shared" si="22"/>
        <v>0</v>
      </c>
      <c r="AR67" s="28">
        <f t="shared" si="23"/>
        <v>0</v>
      </c>
      <c r="AS67" s="28">
        <f t="shared" si="24"/>
        <v>0</v>
      </c>
      <c r="AT67" s="28">
        <f t="shared" si="25"/>
        <v>0</v>
      </c>
      <c r="AU67" s="28">
        <f t="shared" si="26"/>
        <v>0</v>
      </c>
      <c r="AV67" s="28">
        <f t="shared" si="27"/>
        <v>0</v>
      </c>
      <c r="AW67" s="28">
        <f t="shared" si="28"/>
        <v>0</v>
      </c>
      <c r="AX67" s="28">
        <f t="shared" si="29"/>
        <v>0</v>
      </c>
    </row>
    <row r="68" spans="1:50" x14ac:dyDescent="0.35">
      <c r="A68" s="25" t="s">
        <v>169</v>
      </c>
      <c r="B68" s="25" t="s">
        <v>170</v>
      </c>
      <c r="C68" s="25" t="s">
        <v>193</v>
      </c>
      <c r="D68" s="25" t="s">
        <v>194</v>
      </c>
      <c r="E68" s="80">
        <v>2</v>
      </c>
      <c r="F68" s="32">
        <f t="shared" si="15"/>
        <v>0</v>
      </c>
      <c r="G68" s="34">
        <f t="shared" si="16"/>
        <v>0</v>
      </c>
      <c r="H68" s="28">
        <f t="shared" si="17"/>
        <v>0</v>
      </c>
      <c r="I68" s="28">
        <f t="shared" si="18"/>
        <v>0</v>
      </c>
      <c r="J68" s="49">
        <v>0</v>
      </c>
      <c r="K68" s="47">
        <v>0</v>
      </c>
      <c r="L68" s="47">
        <v>0</v>
      </c>
      <c r="M68" s="47">
        <v>0</v>
      </c>
      <c r="N68" s="47">
        <v>0</v>
      </c>
      <c r="O68" s="47">
        <v>0</v>
      </c>
      <c r="P68" s="47">
        <v>0</v>
      </c>
      <c r="Q68" s="47">
        <v>0</v>
      </c>
      <c r="R68" s="47">
        <v>0</v>
      </c>
      <c r="S68" s="48">
        <v>0</v>
      </c>
      <c r="T68" s="49">
        <v>0</v>
      </c>
      <c r="U68" s="47">
        <v>0</v>
      </c>
      <c r="V68" s="47">
        <v>0</v>
      </c>
      <c r="W68" s="47">
        <v>0</v>
      </c>
      <c r="X68" s="47">
        <v>0</v>
      </c>
      <c r="Y68" s="47">
        <v>0</v>
      </c>
      <c r="Z68" s="47">
        <v>0</v>
      </c>
      <c r="AA68" s="47">
        <v>0</v>
      </c>
      <c r="AB68" s="47">
        <v>0</v>
      </c>
      <c r="AC68" s="48">
        <v>0</v>
      </c>
      <c r="AD68" s="55">
        <v>0</v>
      </c>
      <c r="AE68" s="47">
        <v>0</v>
      </c>
      <c r="AF68" s="47">
        <v>0</v>
      </c>
      <c r="AG68" s="47">
        <v>0</v>
      </c>
      <c r="AH68" s="47">
        <v>0</v>
      </c>
      <c r="AI68" s="47">
        <v>0</v>
      </c>
      <c r="AJ68" s="47">
        <v>0</v>
      </c>
      <c r="AK68" s="47">
        <v>0</v>
      </c>
      <c r="AL68" s="47">
        <v>0</v>
      </c>
      <c r="AM68" s="47">
        <v>0</v>
      </c>
      <c r="AN68" s="28">
        <f t="shared" si="19"/>
        <v>0</v>
      </c>
      <c r="AO68" s="28">
        <f t="shared" si="20"/>
        <v>0</v>
      </c>
      <c r="AP68" s="28">
        <f t="shared" si="21"/>
        <v>0</v>
      </c>
      <c r="AQ68" s="28">
        <f t="shared" si="22"/>
        <v>0</v>
      </c>
      <c r="AR68" s="28">
        <f t="shared" si="23"/>
        <v>0</v>
      </c>
      <c r="AS68" s="28">
        <f t="shared" si="24"/>
        <v>0</v>
      </c>
      <c r="AT68" s="28">
        <f t="shared" si="25"/>
        <v>0</v>
      </c>
      <c r="AU68" s="28">
        <f t="shared" si="26"/>
        <v>0</v>
      </c>
      <c r="AV68" s="28">
        <f t="shared" si="27"/>
        <v>0</v>
      </c>
      <c r="AW68" s="28">
        <f t="shared" si="28"/>
        <v>0</v>
      </c>
      <c r="AX68" s="28">
        <f t="shared" si="29"/>
        <v>0</v>
      </c>
    </row>
    <row r="69" spans="1:50" x14ac:dyDescent="0.35">
      <c r="A69" s="25" t="s">
        <v>169</v>
      </c>
      <c r="B69" s="25" t="s">
        <v>170</v>
      </c>
      <c r="C69" s="25" t="s">
        <v>195</v>
      </c>
      <c r="D69" s="25" t="s">
        <v>196</v>
      </c>
      <c r="E69" s="80">
        <v>3</v>
      </c>
      <c r="F69" s="32">
        <f t="shared" si="15"/>
        <v>1106</v>
      </c>
      <c r="G69" s="34">
        <f t="shared" si="16"/>
        <v>0</v>
      </c>
      <c r="H69" s="28">
        <f t="shared" si="17"/>
        <v>0</v>
      </c>
      <c r="I69" s="28">
        <f t="shared" si="18"/>
        <v>1106</v>
      </c>
      <c r="J69" s="49">
        <v>0</v>
      </c>
      <c r="K69" s="47">
        <v>0</v>
      </c>
      <c r="L69" s="47">
        <v>0</v>
      </c>
      <c r="M69" s="47">
        <v>0</v>
      </c>
      <c r="N69" s="47">
        <v>0</v>
      </c>
      <c r="O69" s="47">
        <v>0</v>
      </c>
      <c r="P69" s="47">
        <v>0</v>
      </c>
      <c r="Q69" s="47">
        <v>0</v>
      </c>
      <c r="R69" s="47">
        <v>0</v>
      </c>
      <c r="S69" s="48">
        <v>0</v>
      </c>
      <c r="T69" s="49">
        <v>0</v>
      </c>
      <c r="U69" s="47">
        <v>0</v>
      </c>
      <c r="V69" s="47">
        <v>0</v>
      </c>
      <c r="W69" s="47">
        <v>0</v>
      </c>
      <c r="X69" s="47">
        <v>0</v>
      </c>
      <c r="Y69" s="47">
        <v>0</v>
      </c>
      <c r="Z69" s="47">
        <v>0</v>
      </c>
      <c r="AA69" s="47">
        <v>0</v>
      </c>
      <c r="AB69" s="47">
        <v>0</v>
      </c>
      <c r="AC69" s="48">
        <v>0</v>
      </c>
      <c r="AD69" s="55">
        <v>35</v>
      </c>
      <c r="AE69" s="47">
        <v>5</v>
      </c>
      <c r="AF69" s="47">
        <v>207</v>
      </c>
      <c r="AG69" s="47">
        <v>25</v>
      </c>
      <c r="AH69" s="47">
        <v>82</v>
      </c>
      <c r="AI69" s="47">
        <v>75</v>
      </c>
      <c r="AJ69" s="47">
        <v>470</v>
      </c>
      <c r="AK69" s="47">
        <v>136</v>
      </c>
      <c r="AL69" s="47">
        <v>61</v>
      </c>
      <c r="AM69" s="47">
        <v>10</v>
      </c>
      <c r="AN69" s="28">
        <f t="shared" si="19"/>
        <v>35</v>
      </c>
      <c r="AO69" s="28">
        <f t="shared" si="20"/>
        <v>5</v>
      </c>
      <c r="AP69" s="28">
        <f t="shared" si="21"/>
        <v>207</v>
      </c>
      <c r="AQ69" s="28">
        <f t="shared" si="22"/>
        <v>25</v>
      </c>
      <c r="AR69" s="28">
        <f t="shared" si="23"/>
        <v>82</v>
      </c>
      <c r="AS69" s="28">
        <f t="shared" si="24"/>
        <v>75</v>
      </c>
      <c r="AT69" s="28">
        <f t="shared" si="25"/>
        <v>470</v>
      </c>
      <c r="AU69" s="28">
        <f t="shared" si="26"/>
        <v>136</v>
      </c>
      <c r="AV69" s="28">
        <f t="shared" si="27"/>
        <v>61</v>
      </c>
      <c r="AW69" s="28">
        <f t="shared" si="28"/>
        <v>10</v>
      </c>
      <c r="AX69" s="28">
        <f t="shared" si="29"/>
        <v>1106</v>
      </c>
    </row>
    <row r="70" spans="1:50" x14ac:dyDescent="0.35">
      <c r="A70" s="25" t="s">
        <v>169</v>
      </c>
      <c r="B70" s="25" t="s">
        <v>170</v>
      </c>
      <c r="C70" s="25" t="s">
        <v>197</v>
      </c>
      <c r="D70" s="25" t="s">
        <v>198</v>
      </c>
      <c r="E70" s="80">
        <v>3</v>
      </c>
      <c r="F70" s="32">
        <f t="shared" si="15"/>
        <v>3503.3091208125147</v>
      </c>
      <c r="G70" s="34">
        <f t="shared" si="16"/>
        <v>420.30912081251478</v>
      </c>
      <c r="H70" s="28">
        <f t="shared" si="17"/>
        <v>0</v>
      </c>
      <c r="I70" s="28">
        <f t="shared" si="18"/>
        <v>3083</v>
      </c>
      <c r="J70" s="49">
        <v>22</v>
      </c>
      <c r="K70" s="47">
        <v>4</v>
      </c>
      <c r="L70" s="47">
        <v>59</v>
      </c>
      <c r="M70" s="47">
        <v>7</v>
      </c>
      <c r="N70" s="47">
        <v>119</v>
      </c>
      <c r="O70" s="47">
        <v>14.780395796796732</v>
      </c>
      <c r="P70" s="47">
        <v>142.90468338355424</v>
      </c>
      <c r="Q70" s="47">
        <v>33.392134414662557</v>
      </c>
      <c r="R70" s="47">
        <v>14.53267966612416</v>
      </c>
      <c r="S70" s="48">
        <v>3.6992275513770596</v>
      </c>
      <c r="T70" s="49">
        <v>0</v>
      </c>
      <c r="U70" s="47">
        <v>0</v>
      </c>
      <c r="V70" s="47">
        <v>0</v>
      </c>
      <c r="W70" s="47">
        <v>0</v>
      </c>
      <c r="X70" s="47">
        <v>0</v>
      </c>
      <c r="Y70" s="47">
        <v>0</v>
      </c>
      <c r="Z70" s="47">
        <v>0</v>
      </c>
      <c r="AA70" s="47">
        <v>0</v>
      </c>
      <c r="AB70" s="47">
        <v>0</v>
      </c>
      <c r="AC70" s="48">
        <v>0</v>
      </c>
      <c r="AD70" s="55">
        <v>99</v>
      </c>
      <c r="AE70" s="47">
        <v>14</v>
      </c>
      <c r="AF70" s="47">
        <v>577</v>
      </c>
      <c r="AG70" s="47">
        <v>71</v>
      </c>
      <c r="AH70" s="47">
        <v>228</v>
      </c>
      <c r="AI70" s="47">
        <v>210</v>
      </c>
      <c r="AJ70" s="47">
        <v>1309</v>
      </c>
      <c r="AK70" s="47">
        <v>378</v>
      </c>
      <c r="AL70" s="47">
        <v>169</v>
      </c>
      <c r="AM70" s="47">
        <v>28</v>
      </c>
      <c r="AN70" s="28">
        <f t="shared" si="19"/>
        <v>121</v>
      </c>
      <c r="AO70" s="28">
        <f t="shared" si="20"/>
        <v>18</v>
      </c>
      <c r="AP70" s="28">
        <f t="shared" si="21"/>
        <v>636</v>
      </c>
      <c r="AQ70" s="28">
        <f t="shared" si="22"/>
        <v>78</v>
      </c>
      <c r="AR70" s="28">
        <f t="shared" si="23"/>
        <v>347</v>
      </c>
      <c r="AS70" s="28">
        <f t="shared" si="24"/>
        <v>224.78039579679674</v>
      </c>
      <c r="AT70" s="28">
        <f t="shared" si="25"/>
        <v>1451.9046833835541</v>
      </c>
      <c r="AU70" s="28">
        <f t="shared" si="26"/>
        <v>411.39213441466256</v>
      </c>
      <c r="AV70" s="28">
        <f t="shared" si="27"/>
        <v>183.53267966612415</v>
      </c>
      <c r="AW70" s="28">
        <f t="shared" si="28"/>
        <v>31.69922755137706</v>
      </c>
      <c r="AX70" s="28">
        <f t="shared" si="29"/>
        <v>3503.3091208125147</v>
      </c>
    </row>
    <row r="71" spans="1:50" x14ac:dyDescent="0.35">
      <c r="A71" s="25" t="s">
        <v>169</v>
      </c>
      <c r="B71" s="25" t="s">
        <v>170</v>
      </c>
      <c r="C71" s="25" t="s">
        <v>199</v>
      </c>
      <c r="D71" s="25" t="s">
        <v>200</v>
      </c>
      <c r="E71" s="80">
        <v>3</v>
      </c>
      <c r="F71" s="32">
        <f t="shared" si="15"/>
        <v>789.85946913442331</v>
      </c>
      <c r="G71" s="34">
        <f t="shared" si="16"/>
        <v>226.85946913442331</v>
      </c>
      <c r="H71" s="28">
        <f t="shared" si="17"/>
        <v>0</v>
      </c>
      <c r="I71" s="28">
        <f t="shared" si="18"/>
        <v>563</v>
      </c>
      <c r="J71" s="49">
        <v>12</v>
      </c>
      <c r="K71" s="47">
        <v>2</v>
      </c>
      <c r="L71" s="47">
        <v>32</v>
      </c>
      <c r="M71" s="47">
        <v>4</v>
      </c>
      <c r="N71" s="47">
        <v>64</v>
      </c>
      <c r="O71" s="47">
        <v>7.9599449989452786</v>
      </c>
      <c r="P71" s="47">
        <v>77.067240653688728</v>
      </c>
      <c r="Q71" s="47">
        <v>18.000705495540153</v>
      </c>
      <c r="R71" s="47">
        <v>7.8168201234455719</v>
      </c>
      <c r="S71" s="48">
        <v>2.0147578628035765</v>
      </c>
      <c r="T71" s="49">
        <v>0</v>
      </c>
      <c r="U71" s="47">
        <v>0</v>
      </c>
      <c r="V71" s="47">
        <v>0</v>
      </c>
      <c r="W71" s="47">
        <v>0</v>
      </c>
      <c r="X71" s="47">
        <v>0</v>
      </c>
      <c r="Y71" s="47">
        <v>0</v>
      </c>
      <c r="Z71" s="47">
        <v>0</v>
      </c>
      <c r="AA71" s="47">
        <v>0</v>
      </c>
      <c r="AB71" s="47">
        <v>0</v>
      </c>
      <c r="AC71" s="48">
        <v>0</v>
      </c>
      <c r="AD71" s="55">
        <v>18</v>
      </c>
      <c r="AE71" s="47">
        <v>3</v>
      </c>
      <c r="AF71" s="47">
        <v>105</v>
      </c>
      <c r="AG71" s="47">
        <v>13</v>
      </c>
      <c r="AH71" s="47">
        <v>42</v>
      </c>
      <c r="AI71" s="47">
        <v>38</v>
      </c>
      <c r="AJ71" s="47">
        <v>239</v>
      </c>
      <c r="AK71" s="47">
        <v>69</v>
      </c>
      <c r="AL71" s="47">
        <v>31</v>
      </c>
      <c r="AM71" s="47">
        <v>5</v>
      </c>
      <c r="AN71" s="28">
        <f t="shared" si="19"/>
        <v>30</v>
      </c>
      <c r="AO71" s="28">
        <f t="shared" si="20"/>
        <v>5</v>
      </c>
      <c r="AP71" s="28">
        <f t="shared" si="21"/>
        <v>137</v>
      </c>
      <c r="AQ71" s="28">
        <f t="shared" si="22"/>
        <v>17</v>
      </c>
      <c r="AR71" s="28">
        <f t="shared" si="23"/>
        <v>106</v>
      </c>
      <c r="AS71" s="28">
        <f t="shared" si="24"/>
        <v>45.959944998945275</v>
      </c>
      <c r="AT71" s="28">
        <f t="shared" si="25"/>
        <v>316.06724065368871</v>
      </c>
      <c r="AU71" s="28">
        <f t="shared" si="26"/>
        <v>87.00070549554016</v>
      </c>
      <c r="AV71" s="28">
        <f t="shared" si="27"/>
        <v>38.816820123445574</v>
      </c>
      <c r="AW71" s="28">
        <f t="shared" si="28"/>
        <v>7.0147578628035765</v>
      </c>
      <c r="AX71" s="28">
        <f t="shared" si="29"/>
        <v>789.85946913442331</v>
      </c>
    </row>
    <row r="72" spans="1:50" x14ac:dyDescent="0.35">
      <c r="A72" s="25" t="s">
        <v>169</v>
      </c>
      <c r="B72" s="25" t="s">
        <v>170</v>
      </c>
      <c r="C72" s="25" t="s">
        <v>201</v>
      </c>
      <c r="D72" s="25" t="s">
        <v>202</v>
      </c>
      <c r="E72" s="80">
        <v>2</v>
      </c>
      <c r="F72" s="32">
        <f t="shared" si="15"/>
        <v>1544.3959042504857</v>
      </c>
      <c r="G72" s="34">
        <f t="shared" si="16"/>
        <v>354.39590425048578</v>
      </c>
      <c r="H72" s="28">
        <f t="shared" si="17"/>
        <v>86</v>
      </c>
      <c r="I72" s="28">
        <f t="shared" si="18"/>
        <v>1104</v>
      </c>
      <c r="J72" s="49">
        <v>19</v>
      </c>
      <c r="K72" s="47">
        <v>3</v>
      </c>
      <c r="L72" s="47">
        <v>50</v>
      </c>
      <c r="M72" s="47">
        <v>6</v>
      </c>
      <c r="N72" s="47">
        <v>100</v>
      </c>
      <c r="O72" s="47">
        <v>12.451864168474563</v>
      </c>
      <c r="P72" s="47">
        <v>120.4450875359078</v>
      </c>
      <c r="Q72" s="47">
        <v>28.140552444404051</v>
      </c>
      <c r="R72" s="47">
        <v>12.220662446513495</v>
      </c>
      <c r="S72" s="48">
        <v>3.1377376551858975</v>
      </c>
      <c r="T72" s="49">
        <v>3</v>
      </c>
      <c r="U72" s="47">
        <v>0</v>
      </c>
      <c r="V72" s="47">
        <v>9</v>
      </c>
      <c r="W72" s="47">
        <v>1</v>
      </c>
      <c r="X72" s="47">
        <v>31</v>
      </c>
      <c r="Y72" s="47">
        <v>4</v>
      </c>
      <c r="Z72" s="47">
        <v>27</v>
      </c>
      <c r="AA72" s="47">
        <v>7</v>
      </c>
      <c r="AB72" s="47">
        <v>3</v>
      </c>
      <c r="AC72" s="48">
        <v>1</v>
      </c>
      <c r="AD72" s="55">
        <v>35</v>
      </c>
      <c r="AE72" s="47">
        <v>5</v>
      </c>
      <c r="AF72" s="47">
        <v>207</v>
      </c>
      <c r="AG72" s="47">
        <v>25</v>
      </c>
      <c r="AH72" s="47">
        <v>82</v>
      </c>
      <c r="AI72" s="47">
        <v>75</v>
      </c>
      <c r="AJ72" s="47">
        <v>469</v>
      </c>
      <c r="AK72" s="47">
        <v>135</v>
      </c>
      <c r="AL72" s="47">
        <v>61</v>
      </c>
      <c r="AM72" s="47">
        <v>10</v>
      </c>
      <c r="AN72" s="28">
        <f t="shared" si="19"/>
        <v>57</v>
      </c>
      <c r="AO72" s="28">
        <f t="shared" si="20"/>
        <v>8</v>
      </c>
      <c r="AP72" s="28">
        <f t="shared" si="21"/>
        <v>266</v>
      </c>
      <c r="AQ72" s="28">
        <f t="shared" si="22"/>
        <v>32</v>
      </c>
      <c r="AR72" s="28">
        <f t="shared" si="23"/>
        <v>213</v>
      </c>
      <c r="AS72" s="28">
        <f t="shared" si="24"/>
        <v>91.451864168474572</v>
      </c>
      <c r="AT72" s="28">
        <f t="shared" si="25"/>
        <v>616.44508753590776</v>
      </c>
      <c r="AU72" s="28">
        <f t="shared" si="26"/>
        <v>170.14055244440405</v>
      </c>
      <c r="AV72" s="28">
        <f t="shared" si="27"/>
        <v>76.220662446513501</v>
      </c>
      <c r="AW72" s="28">
        <f t="shared" si="28"/>
        <v>14.137737655185898</v>
      </c>
      <c r="AX72" s="28">
        <f t="shared" si="29"/>
        <v>1544.3959042504857</v>
      </c>
    </row>
    <row r="73" spans="1:50" x14ac:dyDescent="0.35">
      <c r="A73" s="25" t="s">
        <v>169</v>
      </c>
      <c r="B73" s="25" t="s">
        <v>170</v>
      </c>
      <c r="C73" s="25" t="s">
        <v>203</v>
      </c>
      <c r="D73" s="25" t="s">
        <v>204</v>
      </c>
      <c r="E73" s="80">
        <v>4</v>
      </c>
      <c r="F73" s="32">
        <f t="shared" ref="F73:F104" si="30">SUM(G73:I73)</f>
        <v>1322.647934972277</v>
      </c>
      <c r="G73" s="34">
        <f t="shared" si="16"/>
        <v>109.64793497227707</v>
      </c>
      <c r="H73" s="28">
        <f t="shared" si="17"/>
        <v>0</v>
      </c>
      <c r="I73" s="28">
        <f t="shared" si="18"/>
        <v>1213</v>
      </c>
      <c r="J73" s="49">
        <v>6</v>
      </c>
      <c r="K73" s="47">
        <v>1</v>
      </c>
      <c r="L73" s="47">
        <v>16</v>
      </c>
      <c r="M73" s="47">
        <v>2</v>
      </c>
      <c r="N73" s="47">
        <v>32</v>
      </c>
      <c r="O73" s="47">
        <v>3.9964869081841434</v>
      </c>
      <c r="P73" s="47">
        <v>38.643716384921063</v>
      </c>
      <c r="Q73" s="47">
        <v>9.0168671564815792</v>
      </c>
      <c r="R73" s="47">
        <v>0</v>
      </c>
      <c r="S73" s="48">
        <v>0.99086452269028358</v>
      </c>
      <c r="T73" s="49">
        <v>0</v>
      </c>
      <c r="U73" s="47">
        <v>0</v>
      </c>
      <c r="V73" s="47">
        <v>0</v>
      </c>
      <c r="W73" s="47">
        <v>0</v>
      </c>
      <c r="X73" s="47">
        <v>0</v>
      </c>
      <c r="Y73" s="47">
        <v>0</v>
      </c>
      <c r="Z73" s="47">
        <v>0</v>
      </c>
      <c r="AA73" s="47">
        <v>0</v>
      </c>
      <c r="AB73" s="47">
        <v>0</v>
      </c>
      <c r="AC73" s="48">
        <v>0</v>
      </c>
      <c r="AD73" s="55">
        <v>39</v>
      </c>
      <c r="AE73" s="47">
        <v>5</v>
      </c>
      <c r="AF73" s="47">
        <v>227</v>
      </c>
      <c r="AG73" s="47">
        <v>28</v>
      </c>
      <c r="AH73" s="47">
        <v>90</v>
      </c>
      <c r="AI73" s="47">
        <v>83</v>
      </c>
      <c r="AJ73" s="47">
        <v>515</v>
      </c>
      <c r="AK73" s="47">
        <v>149</v>
      </c>
      <c r="AL73" s="47">
        <v>66</v>
      </c>
      <c r="AM73" s="47">
        <v>11</v>
      </c>
      <c r="AN73" s="28">
        <f t="shared" si="19"/>
        <v>45</v>
      </c>
      <c r="AO73" s="28">
        <f t="shared" si="20"/>
        <v>6</v>
      </c>
      <c r="AP73" s="28">
        <f t="shared" si="21"/>
        <v>243</v>
      </c>
      <c r="AQ73" s="28">
        <f t="shared" si="22"/>
        <v>30</v>
      </c>
      <c r="AR73" s="28">
        <f t="shared" si="23"/>
        <v>122</v>
      </c>
      <c r="AS73" s="28">
        <f t="shared" si="24"/>
        <v>86.996486908184139</v>
      </c>
      <c r="AT73" s="28">
        <f t="shared" si="25"/>
        <v>553.64371638492105</v>
      </c>
      <c r="AU73" s="28">
        <f t="shared" si="26"/>
        <v>158.01686715648157</v>
      </c>
      <c r="AV73" s="28">
        <f t="shared" si="27"/>
        <v>66</v>
      </c>
      <c r="AW73" s="28">
        <f t="shared" si="28"/>
        <v>11.990864522690284</v>
      </c>
      <c r="AX73" s="28">
        <f t="shared" ref="AX73:AX104" si="31">SUM(AN73:AW73)</f>
        <v>1322.647934972277</v>
      </c>
    </row>
    <row r="74" spans="1:50" x14ac:dyDescent="0.35">
      <c r="A74" s="130" t="s">
        <v>52</v>
      </c>
      <c r="B74" s="130"/>
      <c r="C74" s="130"/>
      <c r="D74" s="130"/>
      <c r="E74" s="130"/>
      <c r="F74" s="44">
        <f t="shared" ref="F74:AX74" si="32">SUM(F9:F73)</f>
        <v>149999.59394797563</v>
      </c>
      <c r="G74" s="44">
        <f t="shared" si="32"/>
        <v>69404.59394797562</v>
      </c>
      <c r="H74" s="44">
        <f t="shared" si="32"/>
        <v>34454</v>
      </c>
      <c r="I74" s="44">
        <f t="shared" si="32"/>
        <v>46141</v>
      </c>
      <c r="J74" s="44">
        <f t="shared" si="32"/>
        <v>3696</v>
      </c>
      <c r="K74" s="44">
        <f t="shared" si="32"/>
        <v>604</v>
      </c>
      <c r="L74" s="44">
        <f t="shared" si="32"/>
        <v>9761</v>
      </c>
      <c r="M74" s="44">
        <f t="shared" si="32"/>
        <v>1215</v>
      </c>
      <c r="N74" s="44">
        <f t="shared" si="32"/>
        <v>19592</v>
      </c>
      <c r="O74" s="44">
        <f t="shared" si="32"/>
        <v>2439.3433107763631</v>
      </c>
      <c r="P74" s="44">
        <f t="shared" si="32"/>
        <v>23585.988617829127</v>
      </c>
      <c r="Q74" s="44">
        <f t="shared" si="32"/>
        <v>5511.7499650995505</v>
      </c>
      <c r="R74" s="44">
        <f t="shared" si="32"/>
        <v>2386.9926351608933</v>
      </c>
      <c r="S74" s="44">
        <f t="shared" si="32"/>
        <v>612.51941910971016</v>
      </c>
      <c r="T74" s="44">
        <f t="shared" si="32"/>
        <v>1355</v>
      </c>
      <c r="U74" s="44">
        <f t="shared" si="32"/>
        <v>171</v>
      </c>
      <c r="V74" s="44">
        <f t="shared" si="32"/>
        <v>3663</v>
      </c>
      <c r="W74" s="44">
        <f t="shared" si="32"/>
        <v>466</v>
      </c>
      <c r="X74" s="44">
        <f t="shared" si="32"/>
        <v>12335</v>
      </c>
      <c r="Y74" s="44">
        <f t="shared" si="32"/>
        <v>1623</v>
      </c>
      <c r="Z74" s="44">
        <f t="shared" si="32"/>
        <v>10640</v>
      </c>
      <c r="AA74" s="44">
        <f t="shared" si="32"/>
        <v>2632</v>
      </c>
      <c r="AB74" s="44">
        <f t="shared" si="32"/>
        <v>1263</v>
      </c>
      <c r="AC74" s="44">
        <f t="shared" si="32"/>
        <v>306</v>
      </c>
      <c r="AD74" s="44">
        <f t="shared" si="32"/>
        <v>1479</v>
      </c>
      <c r="AE74" s="44">
        <f t="shared" si="32"/>
        <v>204</v>
      </c>
      <c r="AF74" s="44">
        <f t="shared" si="32"/>
        <v>8645</v>
      </c>
      <c r="AG74" s="44">
        <f t="shared" si="32"/>
        <v>1060</v>
      </c>
      <c r="AH74" s="44">
        <f t="shared" si="32"/>
        <v>3418</v>
      </c>
      <c r="AI74" s="44">
        <f t="shared" si="32"/>
        <v>3145</v>
      </c>
      <c r="AJ74" s="44">
        <f t="shared" si="32"/>
        <v>19613</v>
      </c>
      <c r="AK74" s="44">
        <f t="shared" si="32"/>
        <v>5624</v>
      </c>
      <c r="AL74" s="44">
        <f t="shared" si="32"/>
        <v>2533</v>
      </c>
      <c r="AM74" s="44">
        <f t="shared" si="32"/>
        <v>420</v>
      </c>
      <c r="AN74" s="44">
        <f t="shared" si="32"/>
        <v>6530</v>
      </c>
      <c r="AO74" s="44">
        <f t="shared" si="32"/>
        <v>979</v>
      </c>
      <c r="AP74" s="44">
        <f t="shared" si="32"/>
        <v>22069</v>
      </c>
      <c r="AQ74" s="44">
        <f t="shared" si="32"/>
        <v>2741</v>
      </c>
      <c r="AR74" s="44">
        <f t="shared" si="32"/>
        <v>35345</v>
      </c>
      <c r="AS74" s="44">
        <f t="shared" si="32"/>
        <v>7207.343310776364</v>
      </c>
      <c r="AT74" s="44">
        <f t="shared" si="32"/>
        <v>53838.98861782912</v>
      </c>
      <c r="AU74" s="44">
        <f t="shared" si="32"/>
        <v>13767.749965099545</v>
      </c>
      <c r="AV74" s="44">
        <f t="shared" si="32"/>
        <v>6182.9926351608929</v>
      </c>
      <c r="AW74" s="44">
        <f t="shared" si="32"/>
        <v>1338.5194191097103</v>
      </c>
      <c r="AX74" s="44">
        <f t="shared" si="32"/>
        <v>149999.59394797563</v>
      </c>
    </row>
  </sheetData>
  <sheetProtection algorithmName="SHA-512" hashValue="g76fhvOct5fs682P6lNQTkxHYUHW9QI3dhWWstUyhIKJnAU+gLWsbIKYdr+Q38mCtHeA+7y95K9K4In6va8Wpw==" saltValue="LQMUcsrr/q9y2WLLUbRlKg==" spinCount="100000" sheet="1" selectLockedCells="1"/>
  <mergeCells count="2">
    <mergeCell ref="A1:B1"/>
    <mergeCell ref="A74:E74"/>
  </mergeCells>
  <conditionalFormatting sqref="F9:F73">
    <cfRule type="cellIs" dxfId="99" priority="5" operator="greaterThan">
      <formula>#REF!</formula>
    </cfRule>
  </conditionalFormatting>
  <conditionalFormatting sqref="E9:E73">
    <cfRule type="cellIs" dxfId="98" priority="1" operator="equal">
      <formula>4</formula>
    </cfRule>
    <cfRule type="cellIs" dxfId="97" priority="2" operator="equal">
      <formula>3</formula>
    </cfRule>
    <cfRule type="cellIs" dxfId="96" priority="3" operator="equal">
      <formula>2</formula>
    </cfRule>
    <cfRule type="cellIs" dxfId="95" priority="4" operator="equal">
      <formula>1</formula>
    </cfRule>
  </conditionalFormatting>
  <pageMargins left="0.7" right="0.7" top="0.75" bottom="0.75" header="0.3" footer="0.3"/>
  <pageSetup orientation="portrait" horizontalDpi="4294967295" verticalDpi="4294967295"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topLeftCell="E49" zoomScale="85" zoomScaleNormal="85" workbookViewId="0">
      <selection activeCell="R55" sqref="R55"/>
    </sheetView>
  </sheetViews>
  <sheetFormatPr defaultColWidth="8.90625" defaultRowHeight="14.5" x14ac:dyDescent="0.35"/>
  <cols>
    <col min="1" max="2" width="23.453125" customWidth="1"/>
    <col min="4" max="5" width="14.90625" customWidth="1"/>
    <col min="6" max="6" width="22" customWidth="1"/>
    <col min="7" max="7" width="16.453125" customWidth="1"/>
    <col min="8" max="8" width="14.453125" customWidth="1"/>
    <col min="9" max="9" width="20.453125" bestFit="1" customWidth="1"/>
    <col min="50" max="50" width="11.453125" bestFit="1" customWidth="1"/>
  </cols>
  <sheetData>
    <row r="1" spans="1:50" ht="21" x14ac:dyDescent="0.5">
      <c r="A1" s="127" t="s">
        <v>304</v>
      </c>
      <c r="B1" s="127"/>
    </row>
    <row r="2" spans="1:50" ht="18.5" x14ac:dyDescent="0.45">
      <c r="A2" s="57" t="s">
        <v>299</v>
      </c>
      <c r="B2" s="81">
        <f>SUMIFS($F$9:$F$73,$E$9:$E$73,1)</f>
        <v>10</v>
      </c>
    </row>
    <row r="3" spans="1:50" ht="18.5" x14ac:dyDescent="0.45">
      <c r="A3" s="58" t="s">
        <v>300</v>
      </c>
      <c r="B3" s="81">
        <f>SUMIFS($F$9:$F$73,$E$9:$E$73,2)</f>
        <v>179</v>
      </c>
    </row>
    <row r="4" spans="1:50" ht="18.5" x14ac:dyDescent="0.45">
      <c r="A4" s="59" t="s">
        <v>301</v>
      </c>
      <c r="B4" s="81">
        <f>SUMIFS($F$9:$F$73,$E$9:$E$73,3)</f>
        <v>299</v>
      </c>
    </row>
    <row r="5" spans="1:50" ht="18.5" x14ac:dyDescent="0.45">
      <c r="A5" s="60" t="s">
        <v>302</v>
      </c>
      <c r="B5" s="81">
        <f>SUMIFS($F$9:$F$73,$E$9:$E$73,4)</f>
        <v>512</v>
      </c>
    </row>
    <row r="6" spans="1:50" ht="18.5" x14ac:dyDescent="0.45">
      <c r="A6" s="61" t="s">
        <v>303</v>
      </c>
      <c r="B6" s="81">
        <f>SUMIFS($F$9:$F$73,$E$9:$E$73,5)</f>
        <v>0</v>
      </c>
    </row>
    <row r="7" spans="1:50" ht="115.5" customHeight="1" x14ac:dyDescent="0.45">
      <c r="A7" s="13"/>
      <c r="B7" s="13"/>
      <c r="C7" s="13"/>
      <c r="D7" s="13"/>
      <c r="E7" s="13"/>
      <c r="F7" s="13"/>
      <c r="G7" s="13"/>
      <c r="H7" s="13"/>
      <c r="I7" s="13"/>
      <c r="J7" s="15"/>
      <c r="K7" s="14"/>
      <c r="L7" s="14" t="s">
        <v>49</v>
      </c>
      <c r="M7" s="14"/>
      <c r="N7" s="14"/>
      <c r="O7" s="14"/>
      <c r="P7" s="14"/>
      <c r="Q7" s="14"/>
      <c r="R7" s="14"/>
      <c r="S7" s="14"/>
      <c r="T7" s="15"/>
      <c r="U7" s="14"/>
      <c r="V7" s="14"/>
      <c r="W7" s="14"/>
      <c r="X7" s="14"/>
      <c r="Y7" s="14"/>
      <c r="Z7" s="14" t="s">
        <v>50</v>
      </c>
      <c r="AA7" s="14"/>
      <c r="AB7" s="14"/>
      <c r="AC7" s="14"/>
      <c r="AD7" s="15"/>
      <c r="AE7" s="14"/>
      <c r="AF7" s="14"/>
      <c r="AG7" s="14"/>
      <c r="AH7" s="14"/>
      <c r="AI7" s="14" t="s">
        <v>51</v>
      </c>
      <c r="AJ7" s="14"/>
      <c r="AK7" s="14"/>
      <c r="AL7" s="14"/>
      <c r="AM7" s="16"/>
      <c r="AN7" s="14"/>
      <c r="AO7" s="14"/>
      <c r="AP7" s="14"/>
      <c r="AQ7" s="14"/>
      <c r="AR7" s="14"/>
      <c r="AS7" s="14" t="s">
        <v>52</v>
      </c>
      <c r="AT7" s="14"/>
      <c r="AU7" s="14"/>
      <c r="AV7" s="14"/>
      <c r="AW7" s="14"/>
      <c r="AX7" s="14"/>
    </row>
    <row r="8" spans="1:50" ht="56.25" customHeight="1" x14ac:dyDescent="0.45">
      <c r="A8" s="1" t="s">
        <v>53</v>
      </c>
      <c r="B8" s="1" t="s">
        <v>54</v>
      </c>
      <c r="C8" s="1" t="s">
        <v>55</v>
      </c>
      <c r="D8" s="1" t="s">
        <v>56</v>
      </c>
      <c r="E8" s="56" t="s">
        <v>295</v>
      </c>
      <c r="F8" s="17" t="s">
        <v>205</v>
      </c>
      <c r="G8" s="33" t="s">
        <v>49</v>
      </c>
      <c r="H8" s="17" t="s">
        <v>50</v>
      </c>
      <c r="I8" s="17" t="s">
        <v>51</v>
      </c>
      <c r="J8" s="31" t="s">
        <v>57</v>
      </c>
      <c r="K8" s="20" t="s">
        <v>58</v>
      </c>
      <c r="L8" s="20" t="s">
        <v>59</v>
      </c>
      <c r="M8" s="20" t="s">
        <v>60</v>
      </c>
      <c r="N8" s="20" t="s">
        <v>61</v>
      </c>
      <c r="O8" s="20" t="s">
        <v>62</v>
      </c>
      <c r="P8" s="20" t="s">
        <v>64</v>
      </c>
      <c r="Q8" s="20" t="s">
        <v>63</v>
      </c>
      <c r="R8" s="21" t="s">
        <v>66</v>
      </c>
      <c r="S8" s="20" t="s">
        <v>65</v>
      </c>
      <c r="T8" s="30" t="s">
        <v>57</v>
      </c>
      <c r="U8" s="22" t="s">
        <v>58</v>
      </c>
      <c r="V8" s="22" t="s">
        <v>59</v>
      </c>
      <c r="W8" s="22" t="s">
        <v>60</v>
      </c>
      <c r="X8" s="22" t="s">
        <v>61</v>
      </c>
      <c r="Y8" s="22" t="s">
        <v>62</v>
      </c>
      <c r="Z8" s="22" t="s">
        <v>64</v>
      </c>
      <c r="AA8" s="22" t="s">
        <v>63</v>
      </c>
      <c r="AB8" s="23" t="s">
        <v>66</v>
      </c>
      <c r="AC8" s="22" t="s">
        <v>65</v>
      </c>
      <c r="AD8" s="29" t="s">
        <v>57</v>
      </c>
      <c r="AE8" s="20" t="s">
        <v>58</v>
      </c>
      <c r="AF8" s="20" t="s">
        <v>59</v>
      </c>
      <c r="AG8" s="20" t="s">
        <v>60</v>
      </c>
      <c r="AH8" s="20" t="s">
        <v>61</v>
      </c>
      <c r="AI8" s="20" t="s">
        <v>62</v>
      </c>
      <c r="AJ8" s="20" t="s">
        <v>68</v>
      </c>
      <c r="AK8" s="20" t="s">
        <v>67</v>
      </c>
      <c r="AL8" s="20" t="s">
        <v>66</v>
      </c>
      <c r="AM8" s="20" t="s">
        <v>65</v>
      </c>
      <c r="AN8" s="24" t="s">
        <v>57</v>
      </c>
      <c r="AO8" s="24" t="s">
        <v>58</v>
      </c>
      <c r="AP8" s="24" t="s">
        <v>59</v>
      </c>
      <c r="AQ8" s="24" t="s">
        <v>60</v>
      </c>
      <c r="AR8" s="24" t="s">
        <v>61</v>
      </c>
      <c r="AS8" s="24" t="s">
        <v>62</v>
      </c>
      <c r="AT8" s="24" t="s">
        <v>68</v>
      </c>
      <c r="AU8" s="24" t="s">
        <v>67</v>
      </c>
      <c r="AV8" s="24" t="s">
        <v>66</v>
      </c>
      <c r="AW8" s="24" t="s">
        <v>65</v>
      </c>
      <c r="AX8" s="24" t="s">
        <v>52</v>
      </c>
    </row>
    <row r="9" spans="1:50" x14ac:dyDescent="0.35">
      <c r="A9" s="25" t="s">
        <v>69</v>
      </c>
      <c r="B9" s="25" t="s">
        <v>70</v>
      </c>
      <c r="C9" s="25" t="s">
        <v>71</v>
      </c>
      <c r="D9" s="25" t="s">
        <v>72</v>
      </c>
      <c r="E9" s="80">
        <v>3</v>
      </c>
      <c r="F9" s="32">
        <f t="shared" ref="F9:F40" si="0">SUM(G9:I9)</f>
        <v>8</v>
      </c>
      <c r="G9" s="34">
        <f t="shared" ref="G9:G40" si="1">SUM(J9:S9)</f>
        <v>0</v>
      </c>
      <c r="H9" s="28">
        <f t="shared" ref="H9:H40" si="2">SUM(T9:AC9)</f>
        <v>1</v>
      </c>
      <c r="I9" s="28">
        <f t="shared" ref="I9:I40" si="3">SUM(AD9:AM9)</f>
        <v>7</v>
      </c>
      <c r="J9" s="49">
        <v>0</v>
      </c>
      <c r="K9" s="47">
        <v>0</v>
      </c>
      <c r="L9" s="47">
        <v>0</v>
      </c>
      <c r="M9" s="47">
        <v>0</v>
      </c>
      <c r="N9" s="47">
        <v>0</v>
      </c>
      <c r="O9" s="47">
        <v>0</v>
      </c>
      <c r="P9" s="47">
        <v>0</v>
      </c>
      <c r="Q9" s="47">
        <v>0</v>
      </c>
      <c r="R9" s="47">
        <v>0</v>
      </c>
      <c r="S9" s="48">
        <v>0</v>
      </c>
      <c r="T9" s="49">
        <v>0</v>
      </c>
      <c r="U9" s="47">
        <v>0</v>
      </c>
      <c r="V9" s="47">
        <v>0</v>
      </c>
      <c r="W9" s="47">
        <v>0</v>
      </c>
      <c r="X9" s="47">
        <v>0</v>
      </c>
      <c r="Y9" s="47">
        <v>0</v>
      </c>
      <c r="Z9" s="47">
        <v>1</v>
      </c>
      <c r="AA9" s="47">
        <v>0</v>
      </c>
      <c r="AB9" s="47">
        <v>0</v>
      </c>
      <c r="AC9" s="48">
        <v>0</v>
      </c>
      <c r="AD9" s="55">
        <v>0</v>
      </c>
      <c r="AE9" s="47">
        <v>0</v>
      </c>
      <c r="AF9" s="47">
        <v>0</v>
      </c>
      <c r="AG9" s="47">
        <v>0</v>
      </c>
      <c r="AH9" s="47">
        <v>0</v>
      </c>
      <c r="AI9" s="47">
        <v>0</v>
      </c>
      <c r="AJ9" s="47">
        <v>5</v>
      </c>
      <c r="AK9" s="47">
        <v>1</v>
      </c>
      <c r="AL9" s="47">
        <v>1</v>
      </c>
      <c r="AM9" s="47">
        <v>0</v>
      </c>
      <c r="AN9" s="28">
        <f t="shared" ref="AN9:AN40" si="4">SUM(J9+T9+AD9)</f>
        <v>0</v>
      </c>
      <c r="AO9" s="28">
        <f t="shared" ref="AO9:AO40" si="5">SUM(K9+U9+AE9)</f>
        <v>0</v>
      </c>
      <c r="AP9" s="28">
        <f t="shared" ref="AP9:AP40" si="6">SUM(L9+V9+AF9)</f>
        <v>0</v>
      </c>
      <c r="AQ9" s="28">
        <f t="shared" ref="AQ9:AQ40" si="7">SUM(M9+W9+AG9)</f>
        <v>0</v>
      </c>
      <c r="AR9" s="28">
        <f t="shared" ref="AR9:AR40" si="8">SUM(N9+X9+AH9)</f>
        <v>0</v>
      </c>
      <c r="AS9" s="28">
        <f t="shared" ref="AS9:AS40" si="9">SUM(O9+Y9+AI9)</f>
        <v>0</v>
      </c>
      <c r="AT9" s="28">
        <f t="shared" ref="AT9:AT40" si="10">SUM(P9+Z9+AJ9)</f>
        <v>6</v>
      </c>
      <c r="AU9" s="28">
        <f t="shared" ref="AU9:AU40" si="11">SUM(Q9+AA9+AK9)</f>
        <v>1</v>
      </c>
      <c r="AV9" s="28">
        <f t="shared" ref="AV9:AV40" si="12">SUM(R9+AB9+AL9)</f>
        <v>1</v>
      </c>
      <c r="AW9" s="28">
        <f t="shared" ref="AW9:AW40" si="13">SUM(S9+AC9+AM9)</f>
        <v>0</v>
      </c>
      <c r="AX9" s="28">
        <f t="shared" ref="AX9:AX40" si="14">SUM(AN9:AW9)</f>
        <v>8</v>
      </c>
    </row>
    <row r="10" spans="1:50" x14ac:dyDescent="0.35">
      <c r="A10" s="25" t="s">
        <v>69</v>
      </c>
      <c r="B10" s="25" t="s">
        <v>70</v>
      </c>
      <c r="C10" s="25" t="s">
        <v>73</v>
      </c>
      <c r="D10" s="25" t="s">
        <v>74</v>
      </c>
      <c r="E10" s="80">
        <v>3</v>
      </c>
      <c r="F10" s="32">
        <f t="shared" si="0"/>
        <v>14</v>
      </c>
      <c r="G10" s="34">
        <f t="shared" si="1"/>
        <v>0</v>
      </c>
      <c r="H10" s="28">
        <f t="shared" si="2"/>
        <v>0</v>
      </c>
      <c r="I10" s="28">
        <f t="shared" si="3"/>
        <v>14</v>
      </c>
      <c r="J10" s="49">
        <v>0</v>
      </c>
      <c r="K10" s="47">
        <v>0</v>
      </c>
      <c r="L10" s="47">
        <v>0</v>
      </c>
      <c r="M10" s="47">
        <v>0</v>
      </c>
      <c r="N10" s="47">
        <v>0</v>
      </c>
      <c r="O10" s="47">
        <v>0</v>
      </c>
      <c r="P10" s="47">
        <v>0</v>
      </c>
      <c r="Q10" s="47">
        <v>0</v>
      </c>
      <c r="R10" s="47">
        <v>0</v>
      </c>
      <c r="S10" s="48">
        <v>0</v>
      </c>
      <c r="T10" s="49">
        <v>0</v>
      </c>
      <c r="U10" s="47">
        <v>0</v>
      </c>
      <c r="V10" s="47">
        <v>0</v>
      </c>
      <c r="W10" s="47">
        <v>0</v>
      </c>
      <c r="X10" s="47">
        <v>0</v>
      </c>
      <c r="Y10" s="47">
        <v>0</v>
      </c>
      <c r="Z10" s="47">
        <v>0</v>
      </c>
      <c r="AA10" s="47">
        <v>0</v>
      </c>
      <c r="AB10" s="47">
        <v>0</v>
      </c>
      <c r="AC10" s="48">
        <v>0</v>
      </c>
      <c r="AD10" s="55">
        <v>0</v>
      </c>
      <c r="AE10" s="47">
        <v>0</v>
      </c>
      <c r="AF10" s="47">
        <v>0</v>
      </c>
      <c r="AG10" s="47">
        <v>0</v>
      </c>
      <c r="AH10" s="47">
        <v>0</v>
      </c>
      <c r="AI10" s="47">
        <v>0</v>
      </c>
      <c r="AJ10" s="47">
        <v>10</v>
      </c>
      <c r="AK10" s="47">
        <v>3</v>
      </c>
      <c r="AL10" s="47">
        <v>1</v>
      </c>
      <c r="AM10" s="47">
        <v>0</v>
      </c>
      <c r="AN10" s="28">
        <f t="shared" si="4"/>
        <v>0</v>
      </c>
      <c r="AO10" s="28">
        <f t="shared" si="5"/>
        <v>0</v>
      </c>
      <c r="AP10" s="28">
        <f t="shared" si="6"/>
        <v>0</v>
      </c>
      <c r="AQ10" s="28">
        <f t="shared" si="7"/>
        <v>0</v>
      </c>
      <c r="AR10" s="28">
        <f t="shared" si="8"/>
        <v>0</v>
      </c>
      <c r="AS10" s="28">
        <f t="shared" si="9"/>
        <v>0</v>
      </c>
      <c r="AT10" s="28">
        <f t="shared" si="10"/>
        <v>10</v>
      </c>
      <c r="AU10" s="28">
        <f t="shared" si="11"/>
        <v>3</v>
      </c>
      <c r="AV10" s="28">
        <f t="shared" si="12"/>
        <v>1</v>
      </c>
      <c r="AW10" s="28">
        <f t="shared" si="13"/>
        <v>0</v>
      </c>
      <c r="AX10" s="28">
        <f t="shared" si="14"/>
        <v>14</v>
      </c>
    </row>
    <row r="11" spans="1:50" x14ac:dyDescent="0.35">
      <c r="A11" s="25" t="s">
        <v>69</v>
      </c>
      <c r="B11" s="25" t="s">
        <v>70</v>
      </c>
      <c r="C11" s="25" t="s">
        <v>75</v>
      </c>
      <c r="D11" s="25" t="s">
        <v>76</v>
      </c>
      <c r="E11" s="80">
        <v>2</v>
      </c>
      <c r="F11" s="32">
        <f t="shared" si="0"/>
        <v>11</v>
      </c>
      <c r="G11" s="34">
        <f t="shared" si="1"/>
        <v>0</v>
      </c>
      <c r="H11" s="28">
        <f t="shared" si="2"/>
        <v>0</v>
      </c>
      <c r="I11" s="28">
        <f t="shared" si="3"/>
        <v>11</v>
      </c>
      <c r="J11" s="49">
        <v>0</v>
      </c>
      <c r="K11" s="47">
        <v>0</v>
      </c>
      <c r="L11" s="47">
        <v>0</v>
      </c>
      <c r="M11" s="47">
        <v>0</v>
      </c>
      <c r="N11" s="47">
        <v>0</v>
      </c>
      <c r="O11" s="47">
        <v>0</v>
      </c>
      <c r="P11" s="47">
        <v>0</v>
      </c>
      <c r="Q11" s="47">
        <v>0</v>
      </c>
      <c r="R11" s="47">
        <v>0</v>
      </c>
      <c r="S11" s="48">
        <v>0</v>
      </c>
      <c r="T11" s="49">
        <v>0</v>
      </c>
      <c r="U11" s="47">
        <v>0</v>
      </c>
      <c r="V11" s="47">
        <v>0</v>
      </c>
      <c r="W11" s="47">
        <v>0</v>
      </c>
      <c r="X11" s="47">
        <v>0</v>
      </c>
      <c r="Y11" s="47">
        <v>0</v>
      </c>
      <c r="Z11" s="47">
        <v>0</v>
      </c>
      <c r="AA11" s="47">
        <v>0</v>
      </c>
      <c r="AB11" s="47">
        <v>0</v>
      </c>
      <c r="AC11" s="48">
        <v>0</v>
      </c>
      <c r="AD11" s="55">
        <v>0</v>
      </c>
      <c r="AE11" s="47">
        <v>0</v>
      </c>
      <c r="AF11" s="47">
        <v>0</v>
      </c>
      <c r="AG11" s="47">
        <v>0</v>
      </c>
      <c r="AH11" s="47">
        <v>0</v>
      </c>
      <c r="AI11" s="47">
        <v>0</v>
      </c>
      <c r="AJ11" s="47">
        <v>8</v>
      </c>
      <c r="AK11" s="47">
        <v>2</v>
      </c>
      <c r="AL11" s="47">
        <v>1</v>
      </c>
      <c r="AM11" s="47">
        <v>0</v>
      </c>
      <c r="AN11" s="28">
        <f t="shared" si="4"/>
        <v>0</v>
      </c>
      <c r="AO11" s="28">
        <f t="shared" si="5"/>
        <v>0</v>
      </c>
      <c r="AP11" s="28">
        <f t="shared" si="6"/>
        <v>0</v>
      </c>
      <c r="AQ11" s="28">
        <f t="shared" si="7"/>
        <v>0</v>
      </c>
      <c r="AR11" s="28">
        <f t="shared" si="8"/>
        <v>0</v>
      </c>
      <c r="AS11" s="28">
        <f t="shared" si="9"/>
        <v>0</v>
      </c>
      <c r="AT11" s="28">
        <f t="shared" si="10"/>
        <v>8</v>
      </c>
      <c r="AU11" s="28">
        <f t="shared" si="11"/>
        <v>2</v>
      </c>
      <c r="AV11" s="28">
        <f t="shared" si="12"/>
        <v>1</v>
      </c>
      <c r="AW11" s="28">
        <f t="shared" si="13"/>
        <v>0</v>
      </c>
      <c r="AX11" s="28">
        <f t="shared" si="14"/>
        <v>11</v>
      </c>
    </row>
    <row r="12" spans="1:50" x14ac:dyDescent="0.35">
      <c r="A12" s="25" t="s">
        <v>69</v>
      </c>
      <c r="B12" s="25" t="s">
        <v>70</v>
      </c>
      <c r="C12" s="25" t="s">
        <v>77</v>
      </c>
      <c r="D12" s="25" t="s">
        <v>78</v>
      </c>
      <c r="E12" s="80">
        <v>2</v>
      </c>
      <c r="F12" s="32">
        <f t="shared" si="0"/>
        <v>15</v>
      </c>
      <c r="G12" s="34">
        <f t="shared" si="1"/>
        <v>5</v>
      </c>
      <c r="H12" s="28">
        <f t="shared" si="2"/>
        <v>0</v>
      </c>
      <c r="I12" s="28">
        <f t="shared" si="3"/>
        <v>10</v>
      </c>
      <c r="J12" s="49">
        <v>0</v>
      </c>
      <c r="K12" s="47">
        <v>0</v>
      </c>
      <c r="L12" s="47">
        <v>0</v>
      </c>
      <c r="M12" s="47">
        <v>0</v>
      </c>
      <c r="N12" s="47">
        <v>0</v>
      </c>
      <c r="O12" s="47">
        <v>0</v>
      </c>
      <c r="P12" s="47">
        <v>4</v>
      </c>
      <c r="Q12" s="47">
        <v>1</v>
      </c>
      <c r="R12" s="47">
        <v>0</v>
      </c>
      <c r="S12" s="48">
        <v>0</v>
      </c>
      <c r="T12" s="49">
        <v>0</v>
      </c>
      <c r="U12" s="47">
        <v>0</v>
      </c>
      <c r="V12" s="47">
        <v>0</v>
      </c>
      <c r="W12" s="47">
        <v>0</v>
      </c>
      <c r="X12" s="47">
        <v>0</v>
      </c>
      <c r="Y12" s="47">
        <v>0</v>
      </c>
      <c r="Z12" s="47">
        <v>0</v>
      </c>
      <c r="AA12" s="47">
        <v>0</v>
      </c>
      <c r="AB12" s="47">
        <v>0</v>
      </c>
      <c r="AC12" s="48">
        <v>0</v>
      </c>
      <c r="AD12" s="55">
        <v>0</v>
      </c>
      <c r="AE12" s="47">
        <v>0</v>
      </c>
      <c r="AF12" s="47">
        <v>0</v>
      </c>
      <c r="AG12" s="47">
        <v>0</v>
      </c>
      <c r="AH12" s="47">
        <v>0</v>
      </c>
      <c r="AI12" s="47">
        <v>0</v>
      </c>
      <c r="AJ12" s="47">
        <v>7</v>
      </c>
      <c r="AK12" s="47">
        <v>2</v>
      </c>
      <c r="AL12" s="47">
        <v>1</v>
      </c>
      <c r="AM12" s="47">
        <v>0</v>
      </c>
      <c r="AN12" s="28">
        <f t="shared" si="4"/>
        <v>0</v>
      </c>
      <c r="AO12" s="28">
        <f t="shared" si="5"/>
        <v>0</v>
      </c>
      <c r="AP12" s="28">
        <f t="shared" si="6"/>
        <v>0</v>
      </c>
      <c r="AQ12" s="28">
        <f t="shared" si="7"/>
        <v>0</v>
      </c>
      <c r="AR12" s="28">
        <f t="shared" si="8"/>
        <v>0</v>
      </c>
      <c r="AS12" s="28">
        <f t="shared" si="9"/>
        <v>0</v>
      </c>
      <c r="AT12" s="28">
        <f t="shared" si="10"/>
        <v>11</v>
      </c>
      <c r="AU12" s="28">
        <f t="shared" si="11"/>
        <v>3</v>
      </c>
      <c r="AV12" s="28">
        <f t="shared" si="12"/>
        <v>1</v>
      </c>
      <c r="AW12" s="28">
        <f t="shared" si="13"/>
        <v>0</v>
      </c>
      <c r="AX12" s="28">
        <f t="shared" si="14"/>
        <v>15</v>
      </c>
    </row>
    <row r="13" spans="1:50" x14ac:dyDescent="0.35">
      <c r="A13" s="25" t="s">
        <v>69</v>
      </c>
      <c r="B13" s="25" t="s">
        <v>70</v>
      </c>
      <c r="C13" s="25" t="s">
        <v>79</v>
      </c>
      <c r="D13" s="25" t="s">
        <v>80</v>
      </c>
      <c r="E13" s="80">
        <v>2</v>
      </c>
      <c r="F13" s="32">
        <f t="shared" si="0"/>
        <v>16</v>
      </c>
      <c r="G13" s="34">
        <f t="shared" si="1"/>
        <v>1</v>
      </c>
      <c r="H13" s="28">
        <f t="shared" si="2"/>
        <v>7</v>
      </c>
      <c r="I13" s="28">
        <f t="shared" si="3"/>
        <v>8</v>
      </c>
      <c r="J13" s="49">
        <v>0</v>
      </c>
      <c r="K13" s="47">
        <v>0</v>
      </c>
      <c r="L13" s="47">
        <v>0</v>
      </c>
      <c r="M13" s="47">
        <v>0</v>
      </c>
      <c r="N13" s="47">
        <v>0</v>
      </c>
      <c r="O13" s="47">
        <v>0</v>
      </c>
      <c r="P13" s="47">
        <v>1</v>
      </c>
      <c r="Q13" s="47">
        <v>0</v>
      </c>
      <c r="R13" s="47">
        <v>0</v>
      </c>
      <c r="S13" s="48">
        <v>0</v>
      </c>
      <c r="T13" s="49">
        <v>0</v>
      </c>
      <c r="U13" s="47">
        <v>0</v>
      </c>
      <c r="V13" s="47">
        <v>0</v>
      </c>
      <c r="W13" s="47">
        <v>0</v>
      </c>
      <c r="X13" s="47">
        <v>0</v>
      </c>
      <c r="Y13" s="47">
        <v>0</v>
      </c>
      <c r="Z13" s="47">
        <v>5</v>
      </c>
      <c r="AA13" s="47">
        <v>1</v>
      </c>
      <c r="AB13" s="47">
        <v>1</v>
      </c>
      <c r="AC13" s="48">
        <v>0</v>
      </c>
      <c r="AD13" s="55">
        <v>0</v>
      </c>
      <c r="AE13" s="47">
        <v>0</v>
      </c>
      <c r="AF13" s="47">
        <v>0</v>
      </c>
      <c r="AG13" s="47">
        <v>0</v>
      </c>
      <c r="AH13" s="47">
        <v>0</v>
      </c>
      <c r="AI13" s="47">
        <v>0</v>
      </c>
      <c r="AJ13" s="47">
        <v>5</v>
      </c>
      <c r="AK13" s="47">
        <v>2</v>
      </c>
      <c r="AL13" s="47">
        <v>1</v>
      </c>
      <c r="AM13" s="47">
        <v>0</v>
      </c>
      <c r="AN13" s="28">
        <f t="shared" si="4"/>
        <v>0</v>
      </c>
      <c r="AO13" s="28">
        <f t="shared" si="5"/>
        <v>0</v>
      </c>
      <c r="AP13" s="28">
        <f t="shared" si="6"/>
        <v>0</v>
      </c>
      <c r="AQ13" s="28">
        <f t="shared" si="7"/>
        <v>0</v>
      </c>
      <c r="AR13" s="28">
        <f t="shared" si="8"/>
        <v>0</v>
      </c>
      <c r="AS13" s="28">
        <f t="shared" si="9"/>
        <v>0</v>
      </c>
      <c r="AT13" s="28">
        <f t="shared" si="10"/>
        <v>11</v>
      </c>
      <c r="AU13" s="28">
        <f t="shared" si="11"/>
        <v>3</v>
      </c>
      <c r="AV13" s="28">
        <f t="shared" si="12"/>
        <v>2</v>
      </c>
      <c r="AW13" s="28">
        <f t="shared" si="13"/>
        <v>0</v>
      </c>
      <c r="AX13" s="28">
        <f t="shared" si="14"/>
        <v>16</v>
      </c>
    </row>
    <row r="14" spans="1:50" x14ac:dyDescent="0.35">
      <c r="A14" s="25" t="s">
        <v>69</v>
      </c>
      <c r="B14" s="25" t="s">
        <v>70</v>
      </c>
      <c r="C14" s="25" t="s">
        <v>81</v>
      </c>
      <c r="D14" s="25" t="s">
        <v>82</v>
      </c>
      <c r="E14" s="80">
        <v>3</v>
      </c>
      <c r="F14" s="32">
        <f t="shared" si="0"/>
        <v>7</v>
      </c>
      <c r="G14" s="34">
        <f t="shared" si="1"/>
        <v>0</v>
      </c>
      <c r="H14" s="28">
        <f t="shared" si="2"/>
        <v>0</v>
      </c>
      <c r="I14" s="28">
        <f t="shared" si="3"/>
        <v>7</v>
      </c>
      <c r="J14" s="49">
        <v>0</v>
      </c>
      <c r="K14" s="47">
        <v>0</v>
      </c>
      <c r="L14" s="47">
        <v>0</v>
      </c>
      <c r="M14" s="47">
        <v>0</v>
      </c>
      <c r="N14" s="47">
        <v>0</v>
      </c>
      <c r="O14" s="47">
        <v>0</v>
      </c>
      <c r="P14" s="47">
        <v>0</v>
      </c>
      <c r="Q14" s="47">
        <v>0</v>
      </c>
      <c r="R14" s="47">
        <v>0</v>
      </c>
      <c r="S14" s="48">
        <v>0</v>
      </c>
      <c r="T14" s="49">
        <v>0</v>
      </c>
      <c r="U14" s="47">
        <v>0</v>
      </c>
      <c r="V14" s="47">
        <v>0</v>
      </c>
      <c r="W14" s="47">
        <v>0</v>
      </c>
      <c r="X14" s="47">
        <v>0</v>
      </c>
      <c r="Y14" s="47">
        <v>0</v>
      </c>
      <c r="Z14" s="47">
        <v>0</v>
      </c>
      <c r="AA14" s="47">
        <v>0</v>
      </c>
      <c r="AB14" s="47">
        <v>0</v>
      </c>
      <c r="AC14" s="48">
        <v>0</v>
      </c>
      <c r="AD14" s="55">
        <v>0</v>
      </c>
      <c r="AE14" s="47">
        <v>0</v>
      </c>
      <c r="AF14" s="47">
        <v>0</v>
      </c>
      <c r="AG14" s="47">
        <v>0</v>
      </c>
      <c r="AH14" s="47">
        <v>0</v>
      </c>
      <c r="AI14" s="47">
        <v>0</v>
      </c>
      <c r="AJ14" s="47">
        <v>5</v>
      </c>
      <c r="AK14" s="47">
        <v>1</v>
      </c>
      <c r="AL14" s="47">
        <v>1</v>
      </c>
      <c r="AM14" s="47">
        <v>0</v>
      </c>
      <c r="AN14" s="28">
        <f t="shared" si="4"/>
        <v>0</v>
      </c>
      <c r="AO14" s="28">
        <f t="shared" si="5"/>
        <v>0</v>
      </c>
      <c r="AP14" s="28">
        <f t="shared" si="6"/>
        <v>0</v>
      </c>
      <c r="AQ14" s="28">
        <f t="shared" si="7"/>
        <v>0</v>
      </c>
      <c r="AR14" s="28">
        <f t="shared" si="8"/>
        <v>0</v>
      </c>
      <c r="AS14" s="28">
        <f t="shared" si="9"/>
        <v>0</v>
      </c>
      <c r="AT14" s="28">
        <f t="shared" si="10"/>
        <v>5</v>
      </c>
      <c r="AU14" s="28">
        <f t="shared" si="11"/>
        <v>1</v>
      </c>
      <c r="AV14" s="28">
        <f t="shared" si="12"/>
        <v>1</v>
      </c>
      <c r="AW14" s="28">
        <f t="shared" si="13"/>
        <v>0</v>
      </c>
      <c r="AX14" s="28">
        <f t="shared" si="14"/>
        <v>7</v>
      </c>
    </row>
    <row r="15" spans="1:50" x14ac:dyDescent="0.35">
      <c r="A15" s="25" t="s">
        <v>69</v>
      </c>
      <c r="B15" s="25" t="s">
        <v>70</v>
      </c>
      <c r="C15" s="25" t="s">
        <v>83</v>
      </c>
      <c r="D15" s="25" t="s">
        <v>84</v>
      </c>
      <c r="E15" s="80">
        <v>4</v>
      </c>
      <c r="F15" s="32">
        <f t="shared" si="0"/>
        <v>21</v>
      </c>
      <c r="G15" s="34">
        <f t="shared" si="1"/>
        <v>1</v>
      </c>
      <c r="H15" s="28">
        <f t="shared" si="2"/>
        <v>16</v>
      </c>
      <c r="I15" s="28">
        <f t="shared" si="3"/>
        <v>4</v>
      </c>
      <c r="J15" s="49">
        <v>0</v>
      </c>
      <c r="K15" s="47">
        <v>0</v>
      </c>
      <c r="L15" s="47">
        <v>0</v>
      </c>
      <c r="M15" s="47">
        <v>0</v>
      </c>
      <c r="N15" s="47">
        <v>0</v>
      </c>
      <c r="O15" s="47">
        <v>0</v>
      </c>
      <c r="P15" s="47">
        <v>1</v>
      </c>
      <c r="Q15" s="47">
        <v>0</v>
      </c>
      <c r="R15" s="47">
        <v>0</v>
      </c>
      <c r="S15" s="48">
        <v>0</v>
      </c>
      <c r="T15" s="49">
        <v>0</v>
      </c>
      <c r="U15" s="47">
        <v>0</v>
      </c>
      <c r="V15" s="47">
        <v>0</v>
      </c>
      <c r="W15" s="47">
        <v>0</v>
      </c>
      <c r="X15" s="47">
        <v>0</v>
      </c>
      <c r="Y15" s="47">
        <v>0</v>
      </c>
      <c r="Z15" s="47">
        <v>12</v>
      </c>
      <c r="AA15" s="47">
        <v>3</v>
      </c>
      <c r="AB15" s="47">
        <v>1</v>
      </c>
      <c r="AC15" s="48">
        <v>0</v>
      </c>
      <c r="AD15" s="55">
        <v>0</v>
      </c>
      <c r="AE15" s="47">
        <v>0</v>
      </c>
      <c r="AF15" s="47">
        <v>0</v>
      </c>
      <c r="AG15" s="47">
        <v>0</v>
      </c>
      <c r="AH15" s="47">
        <v>0</v>
      </c>
      <c r="AI15" s="47">
        <v>0</v>
      </c>
      <c r="AJ15" s="47">
        <v>3</v>
      </c>
      <c r="AK15" s="47">
        <v>1</v>
      </c>
      <c r="AL15" s="47">
        <v>0</v>
      </c>
      <c r="AM15" s="47">
        <v>0</v>
      </c>
      <c r="AN15" s="28">
        <f t="shared" si="4"/>
        <v>0</v>
      </c>
      <c r="AO15" s="28">
        <f t="shared" si="5"/>
        <v>0</v>
      </c>
      <c r="AP15" s="28">
        <f t="shared" si="6"/>
        <v>0</v>
      </c>
      <c r="AQ15" s="28">
        <f t="shared" si="7"/>
        <v>0</v>
      </c>
      <c r="AR15" s="28">
        <f t="shared" si="8"/>
        <v>0</v>
      </c>
      <c r="AS15" s="28">
        <f t="shared" si="9"/>
        <v>0</v>
      </c>
      <c r="AT15" s="28">
        <f t="shared" si="10"/>
        <v>16</v>
      </c>
      <c r="AU15" s="28">
        <f t="shared" si="11"/>
        <v>4</v>
      </c>
      <c r="AV15" s="28">
        <f t="shared" si="12"/>
        <v>1</v>
      </c>
      <c r="AW15" s="28">
        <f t="shared" si="13"/>
        <v>0</v>
      </c>
      <c r="AX15" s="28">
        <f t="shared" si="14"/>
        <v>21</v>
      </c>
    </row>
    <row r="16" spans="1:50" x14ac:dyDescent="0.35">
      <c r="A16" s="25" t="s">
        <v>69</v>
      </c>
      <c r="B16" s="25" t="s">
        <v>70</v>
      </c>
      <c r="C16" s="25" t="s">
        <v>85</v>
      </c>
      <c r="D16" s="25" t="s">
        <v>86</v>
      </c>
      <c r="E16" s="80">
        <v>4</v>
      </c>
      <c r="F16" s="32">
        <f t="shared" si="0"/>
        <v>11</v>
      </c>
      <c r="G16" s="34">
        <f t="shared" si="1"/>
        <v>0</v>
      </c>
      <c r="H16" s="28">
        <f t="shared" si="2"/>
        <v>0</v>
      </c>
      <c r="I16" s="28">
        <f t="shared" si="3"/>
        <v>11</v>
      </c>
      <c r="J16" s="49">
        <v>0</v>
      </c>
      <c r="K16" s="47">
        <v>0</v>
      </c>
      <c r="L16" s="47">
        <v>0</v>
      </c>
      <c r="M16" s="47">
        <v>0</v>
      </c>
      <c r="N16" s="47">
        <v>0</v>
      </c>
      <c r="O16" s="47">
        <v>0</v>
      </c>
      <c r="P16" s="47">
        <v>0</v>
      </c>
      <c r="Q16" s="47">
        <v>0</v>
      </c>
      <c r="R16" s="47">
        <v>0</v>
      </c>
      <c r="S16" s="48">
        <v>0</v>
      </c>
      <c r="T16" s="49">
        <v>0</v>
      </c>
      <c r="U16" s="47">
        <v>0</v>
      </c>
      <c r="V16" s="47">
        <v>0</v>
      </c>
      <c r="W16" s="47">
        <v>0</v>
      </c>
      <c r="X16" s="47">
        <v>0</v>
      </c>
      <c r="Y16" s="47">
        <v>0</v>
      </c>
      <c r="Z16" s="47">
        <v>0</v>
      </c>
      <c r="AA16" s="47">
        <v>0</v>
      </c>
      <c r="AB16" s="47">
        <v>0</v>
      </c>
      <c r="AC16" s="48">
        <v>0</v>
      </c>
      <c r="AD16" s="55">
        <v>0</v>
      </c>
      <c r="AE16" s="47">
        <v>0</v>
      </c>
      <c r="AF16" s="47">
        <v>0</v>
      </c>
      <c r="AG16" s="47">
        <v>0</v>
      </c>
      <c r="AH16" s="47">
        <v>0</v>
      </c>
      <c r="AI16" s="47">
        <v>0</v>
      </c>
      <c r="AJ16" s="47">
        <v>8</v>
      </c>
      <c r="AK16" s="47">
        <v>2</v>
      </c>
      <c r="AL16" s="47">
        <v>1</v>
      </c>
      <c r="AM16" s="47">
        <v>0</v>
      </c>
      <c r="AN16" s="28">
        <f t="shared" si="4"/>
        <v>0</v>
      </c>
      <c r="AO16" s="28">
        <f t="shared" si="5"/>
        <v>0</v>
      </c>
      <c r="AP16" s="28">
        <f t="shared" si="6"/>
        <v>0</v>
      </c>
      <c r="AQ16" s="28">
        <f t="shared" si="7"/>
        <v>0</v>
      </c>
      <c r="AR16" s="28">
        <f t="shared" si="8"/>
        <v>0</v>
      </c>
      <c r="AS16" s="28">
        <f t="shared" si="9"/>
        <v>0</v>
      </c>
      <c r="AT16" s="28">
        <f t="shared" si="10"/>
        <v>8</v>
      </c>
      <c r="AU16" s="28">
        <f t="shared" si="11"/>
        <v>2</v>
      </c>
      <c r="AV16" s="28">
        <f t="shared" si="12"/>
        <v>1</v>
      </c>
      <c r="AW16" s="28">
        <f t="shared" si="13"/>
        <v>0</v>
      </c>
      <c r="AX16" s="28">
        <f t="shared" si="14"/>
        <v>11</v>
      </c>
    </row>
    <row r="17" spans="1:50" x14ac:dyDescent="0.35">
      <c r="A17" s="25" t="s">
        <v>69</v>
      </c>
      <c r="B17" s="25" t="s">
        <v>70</v>
      </c>
      <c r="C17" s="25" t="s">
        <v>87</v>
      </c>
      <c r="D17" s="25" t="s">
        <v>88</v>
      </c>
      <c r="E17" s="80">
        <v>4</v>
      </c>
      <c r="F17" s="32">
        <f t="shared" si="0"/>
        <v>0</v>
      </c>
      <c r="G17" s="34">
        <f t="shared" si="1"/>
        <v>0</v>
      </c>
      <c r="H17" s="28">
        <f t="shared" si="2"/>
        <v>0</v>
      </c>
      <c r="I17" s="28">
        <f t="shared" si="3"/>
        <v>0</v>
      </c>
      <c r="J17" s="49">
        <v>0</v>
      </c>
      <c r="K17" s="47">
        <v>0</v>
      </c>
      <c r="L17" s="47">
        <v>0</v>
      </c>
      <c r="M17" s="47">
        <v>0</v>
      </c>
      <c r="N17" s="47">
        <v>0</v>
      </c>
      <c r="O17" s="47">
        <v>0</v>
      </c>
      <c r="P17" s="47">
        <v>0</v>
      </c>
      <c r="Q17" s="47">
        <v>0</v>
      </c>
      <c r="R17" s="47">
        <v>0</v>
      </c>
      <c r="S17" s="48">
        <v>0</v>
      </c>
      <c r="T17" s="49">
        <v>0</v>
      </c>
      <c r="U17" s="47">
        <v>0</v>
      </c>
      <c r="V17" s="47">
        <v>0</v>
      </c>
      <c r="W17" s="47">
        <v>0</v>
      </c>
      <c r="X17" s="47">
        <v>0</v>
      </c>
      <c r="Y17" s="47">
        <v>0</v>
      </c>
      <c r="Z17" s="47">
        <v>0</v>
      </c>
      <c r="AA17" s="47">
        <v>0</v>
      </c>
      <c r="AB17" s="47">
        <v>0</v>
      </c>
      <c r="AC17" s="48">
        <v>0</v>
      </c>
      <c r="AD17" s="55">
        <v>0</v>
      </c>
      <c r="AE17" s="47">
        <v>0</v>
      </c>
      <c r="AF17" s="47">
        <v>0</v>
      </c>
      <c r="AG17" s="47">
        <v>0</v>
      </c>
      <c r="AH17" s="47">
        <v>0</v>
      </c>
      <c r="AI17" s="47">
        <v>0</v>
      </c>
      <c r="AJ17" s="47">
        <v>0</v>
      </c>
      <c r="AK17" s="47">
        <v>0</v>
      </c>
      <c r="AL17" s="47">
        <v>0</v>
      </c>
      <c r="AM17" s="47">
        <v>0</v>
      </c>
      <c r="AN17" s="28">
        <f t="shared" si="4"/>
        <v>0</v>
      </c>
      <c r="AO17" s="28">
        <f t="shared" si="5"/>
        <v>0</v>
      </c>
      <c r="AP17" s="28">
        <f t="shared" si="6"/>
        <v>0</v>
      </c>
      <c r="AQ17" s="28">
        <f t="shared" si="7"/>
        <v>0</v>
      </c>
      <c r="AR17" s="28">
        <f t="shared" si="8"/>
        <v>0</v>
      </c>
      <c r="AS17" s="28">
        <f t="shared" si="9"/>
        <v>0</v>
      </c>
      <c r="AT17" s="28">
        <f t="shared" si="10"/>
        <v>0</v>
      </c>
      <c r="AU17" s="28">
        <f t="shared" si="11"/>
        <v>0</v>
      </c>
      <c r="AV17" s="28">
        <f t="shared" si="12"/>
        <v>0</v>
      </c>
      <c r="AW17" s="28">
        <f t="shared" si="13"/>
        <v>0</v>
      </c>
      <c r="AX17" s="28">
        <f t="shared" si="14"/>
        <v>0</v>
      </c>
    </row>
    <row r="18" spans="1:50" x14ac:dyDescent="0.35">
      <c r="A18" s="25" t="s">
        <v>69</v>
      </c>
      <c r="B18" s="25" t="s">
        <v>70</v>
      </c>
      <c r="C18" s="25" t="s">
        <v>89</v>
      </c>
      <c r="D18" s="25" t="s">
        <v>90</v>
      </c>
      <c r="E18" s="80">
        <v>4</v>
      </c>
      <c r="F18" s="32">
        <f t="shared" si="0"/>
        <v>5</v>
      </c>
      <c r="G18" s="34">
        <f t="shared" si="1"/>
        <v>0</v>
      </c>
      <c r="H18" s="28">
        <f t="shared" si="2"/>
        <v>5</v>
      </c>
      <c r="I18" s="28">
        <f t="shared" si="3"/>
        <v>0</v>
      </c>
      <c r="J18" s="49">
        <v>0</v>
      </c>
      <c r="K18" s="47">
        <v>0</v>
      </c>
      <c r="L18" s="47">
        <v>0</v>
      </c>
      <c r="M18" s="47">
        <v>0</v>
      </c>
      <c r="N18" s="47">
        <v>0</v>
      </c>
      <c r="O18" s="47">
        <v>0</v>
      </c>
      <c r="P18" s="47">
        <v>0</v>
      </c>
      <c r="Q18" s="47">
        <v>0</v>
      </c>
      <c r="R18" s="47">
        <v>0</v>
      </c>
      <c r="S18" s="48">
        <v>0</v>
      </c>
      <c r="T18" s="49">
        <v>0</v>
      </c>
      <c r="U18" s="47">
        <v>0</v>
      </c>
      <c r="V18" s="47">
        <v>0</v>
      </c>
      <c r="W18" s="47">
        <v>0</v>
      </c>
      <c r="X18" s="47">
        <v>0</v>
      </c>
      <c r="Y18" s="47">
        <v>0</v>
      </c>
      <c r="Z18" s="47">
        <v>4</v>
      </c>
      <c r="AA18" s="47">
        <v>1</v>
      </c>
      <c r="AB18" s="47">
        <v>0</v>
      </c>
      <c r="AC18" s="48">
        <v>0</v>
      </c>
      <c r="AD18" s="55">
        <v>0</v>
      </c>
      <c r="AE18" s="47">
        <v>0</v>
      </c>
      <c r="AF18" s="47">
        <v>0</v>
      </c>
      <c r="AG18" s="47">
        <v>0</v>
      </c>
      <c r="AH18" s="47">
        <v>0</v>
      </c>
      <c r="AI18" s="47">
        <v>0</v>
      </c>
      <c r="AJ18" s="47">
        <v>0</v>
      </c>
      <c r="AK18" s="47">
        <v>0</v>
      </c>
      <c r="AL18" s="47">
        <v>0</v>
      </c>
      <c r="AM18" s="47">
        <v>0</v>
      </c>
      <c r="AN18" s="28">
        <f t="shared" si="4"/>
        <v>0</v>
      </c>
      <c r="AO18" s="28">
        <f t="shared" si="5"/>
        <v>0</v>
      </c>
      <c r="AP18" s="28">
        <f t="shared" si="6"/>
        <v>0</v>
      </c>
      <c r="AQ18" s="28">
        <f t="shared" si="7"/>
        <v>0</v>
      </c>
      <c r="AR18" s="28">
        <f t="shared" si="8"/>
        <v>0</v>
      </c>
      <c r="AS18" s="28">
        <f t="shared" si="9"/>
        <v>0</v>
      </c>
      <c r="AT18" s="28">
        <f t="shared" si="10"/>
        <v>4</v>
      </c>
      <c r="AU18" s="28">
        <f t="shared" si="11"/>
        <v>1</v>
      </c>
      <c r="AV18" s="28">
        <f t="shared" si="12"/>
        <v>0</v>
      </c>
      <c r="AW18" s="28">
        <f t="shared" si="13"/>
        <v>0</v>
      </c>
      <c r="AX18" s="28">
        <f t="shared" si="14"/>
        <v>5</v>
      </c>
    </row>
    <row r="19" spans="1:50" x14ac:dyDescent="0.35">
      <c r="A19" s="25" t="s">
        <v>69</v>
      </c>
      <c r="B19" s="25" t="s">
        <v>70</v>
      </c>
      <c r="C19" s="25" t="s">
        <v>91</v>
      </c>
      <c r="D19" s="25" t="s">
        <v>92</v>
      </c>
      <c r="E19" s="80">
        <v>4</v>
      </c>
      <c r="F19" s="32">
        <f t="shared" si="0"/>
        <v>7</v>
      </c>
      <c r="G19" s="34">
        <f t="shared" si="1"/>
        <v>0</v>
      </c>
      <c r="H19" s="28">
        <f t="shared" si="2"/>
        <v>6</v>
      </c>
      <c r="I19" s="28">
        <f t="shared" si="3"/>
        <v>1</v>
      </c>
      <c r="J19" s="49">
        <v>0</v>
      </c>
      <c r="K19" s="47">
        <v>0</v>
      </c>
      <c r="L19" s="47">
        <v>0</v>
      </c>
      <c r="M19" s="47">
        <v>0</v>
      </c>
      <c r="N19" s="47">
        <v>0</v>
      </c>
      <c r="O19" s="47">
        <v>0</v>
      </c>
      <c r="P19" s="47">
        <v>0</v>
      </c>
      <c r="Q19" s="47">
        <v>0</v>
      </c>
      <c r="R19" s="47">
        <v>0</v>
      </c>
      <c r="S19" s="48">
        <v>0</v>
      </c>
      <c r="T19" s="49">
        <v>0</v>
      </c>
      <c r="U19" s="47">
        <v>0</v>
      </c>
      <c r="V19" s="47">
        <v>0</v>
      </c>
      <c r="W19" s="47">
        <v>0</v>
      </c>
      <c r="X19" s="47">
        <v>0</v>
      </c>
      <c r="Y19" s="47">
        <v>0</v>
      </c>
      <c r="Z19" s="47">
        <v>4</v>
      </c>
      <c r="AA19" s="47">
        <v>1</v>
      </c>
      <c r="AB19" s="47">
        <v>1</v>
      </c>
      <c r="AC19" s="48">
        <v>0</v>
      </c>
      <c r="AD19" s="55">
        <v>0</v>
      </c>
      <c r="AE19" s="47">
        <v>0</v>
      </c>
      <c r="AF19" s="47">
        <v>0</v>
      </c>
      <c r="AG19" s="47">
        <v>0</v>
      </c>
      <c r="AH19" s="47">
        <v>0</v>
      </c>
      <c r="AI19" s="47">
        <v>0</v>
      </c>
      <c r="AJ19" s="47">
        <v>1</v>
      </c>
      <c r="AK19" s="47">
        <v>0</v>
      </c>
      <c r="AL19" s="47">
        <v>0</v>
      </c>
      <c r="AM19" s="47">
        <v>0</v>
      </c>
      <c r="AN19" s="28">
        <f t="shared" si="4"/>
        <v>0</v>
      </c>
      <c r="AO19" s="28">
        <f t="shared" si="5"/>
        <v>0</v>
      </c>
      <c r="AP19" s="28">
        <f t="shared" si="6"/>
        <v>0</v>
      </c>
      <c r="AQ19" s="28">
        <f t="shared" si="7"/>
        <v>0</v>
      </c>
      <c r="AR19" s="28">
        <f t="shared" si="8"/>
        <v>0</v>
      </c>
      <c r="AS19" s="28">
        <f t="shared" si="9"/>
        <v>0</v>
      </c>
      <c r="AT19" s="28">
        <f t="shared" si="10"/>
        <v>5</v>
      </c>
      <c r="AU19" s="28">
        <f t="shared" si="11"/>
        <v>1</v>
      </c>
      <c r="AV19" s="28">
        <f t="shared" si="12"/>
        <v>1</v>
      </c>
      <c r="AW19" s="28">
        <f t="shared" si="13"/>
        <v>0</v>
      </c>
      <c r="AX19" s="28">
        <f t="shared" si="14"/>
        <v>7</v>
      </c>
    </row>
    <row r="20" spans="1:50" x14ac:dyDescent="0.35">
      <c r="A20" s="25" t="s">
        <v>69</v>
      </c>
      <c r="B20" s="25" t="s">
        <v>70</v>
      </c>
      <c r="C20" s="25" t="s">
        <v>93</v>
      </c>
      <c r="D20" s="25" t="s">
        <v>94</v>
      </c>
      <c r="E20" s="80">
        <v>3</v>
      </c>
      <c r="F20" s="32">
        <f t="shared" si="0"/>
        <v>11</v>
      </c>
      <c r="G20" s="34">
        <f t="shared" si="1"/>
        <v>0</v>
      </c>
      <c r="H20" s="28">
        <f t="shared" si="2"/>
        <v>0</v>
      </c>
      <c r="I20" s="28">
        <f t="shared" si="3"/>
        <v>11</v>
      </c>
      <c r="J20" s="49">
        <v>0</v>
      </c>
      <c r="K20" s="47">
        <v>0</v>
      </c>
      <c r="L20" s="47">
        <v>0</v>
      </c>
      <c r="M20" s="47">
        <v>0</v>
      </c>
      <c r="N20" s="47">
        <v>0</v>
      </c>
      <c r="O20" s="47">
        <v>0</v>
      </c>
      <c r="P20" s="47">
        <v>0</v>
      </c>
      <c r="Q20" s="47">
        <v>0</v>
      </c>
      <c r="R20" s="47">
        <v>0</v>
      </c>
      <c r="S20" s="48">
        <v>0</v>
      </c>
      <c r="T20" s="49">
        <v>0</v>
      </c>
      <c r="U20" s="47">
        <v>0</v>
      </c>
      <c r="V20" s="47">
        <v>0</v>
      </c>
      <c r="W20" s="47">
        <v>0</v>
      </c>
      <c r="X20" s="47">
        <v>0</v>
      </c>
      <c r="Y20" s="47">
        <v>0</v>
      </c>
      <c r="Z20" s="47">
        <v>0</v>
      </c>
      <c r="AA20" s="47">
        <v>0</v>
      </c>
      <c r="AB20" s="47">
        <v>0</v>
      </c>
      <c r="AC20" s="48">
        <v>0</v>
      </c>
      <c r="AD20" s="55">
        <v>0</v>
      </c>
      <c r="AE20" s="47">
        <v>0</v>
      </c>
      <c r="AF20" s="47">
        <v>0</v>
      </c>
      <c r="AG20" s="47">
        <v>0</v>
      </c>
      <c r="AH20" s="47">
        <v>0</v>
      </c>
      <c r="AI20" s="47">
        <v>0</v>
      </c>
      <c r="AJ20" s="47">
        <v>8</v>
      </c>
      <c r="AK20" s="47">
        <v>2</v>
      </c>
      <c r="AL20" s="47">
        <v>1</v>
      </c>
      <c r="AM20" s="47">
        <v>0</v>
      </c>
      <c r="AN20" s="28">
        <f t="shared" si="4"/>
        <v>0</v>
      </c>
      <c r="AO20" s="28">
        <f t="shared" si="5"/>
        <v>0</v>
      </c>
      <c r="AP20" s="28">
        <f t="shared" si="6"/>
        <v>0</v>
      </c>
      <c r="AQ20" s="28">
        <f t="shared" si="7"/>
        <v>0</v>
      </c>
      <c r="AR20" s="28">
        <f t="shared" si="8"/>
        <v>0</v>
      </c>
      <c r="AS20" s="28">
        <f t="shared" si="9"/>
        <v>0</v>
      </c>
      <c r="AT20" s="28">
        <f t="shared" si="10"/>
        <v>8</v>
      </c>
      <c r="AU20" s="28">
        <f t="shared" si="11"/>
        <v>2</v>
      </c>
      <c r="AV20" s="28">
        <f t="shared" si="12"/>
        <v>1</v>
      </c>
      <c r="AW20" s="28">
        <f t="shared" si="13"/>
        <v>0</v>
      </c>
      <c r="AX20" s="28">
        <f t="shared" si="14"/>
        <v>11</v>
      </c>
    </row>
    <row r="21" spans="1:50" x14ac:dyDescent="0.35">
      <c r="A21" s="25" t="s">
        <v>69</v>
      </c>
      <c r="B21" s="25" t="s">
        <v>70</v>
      </c>
      <c r="C21" s="25" t="s">
        <v>95</v>
      </c>
      <c r="D21" s="25" t="s">
        <v>96</v>
      </c>
      <c r="E21" s="80">
        <v>4</v>
      </c>
      <c r="F21" s="32">
        <f t="shared" si="0"/>
        <v>15</v>
      </c>
      <c r="G21" s="34">
        <f t="shared" si="1"/>
        <v>0</v>
      </c>
      <c r="H21" s="28">
        <f t="shared" si="2"/>
        <v>15</v>
      </c>
      <c r="I21" s="28">
        <f t="shared" si="3"/>
        <v>0</v>
      </c>
      <c r="J21" s="49">
        <v>0</v>
      </c>
      <c r="K21" s="47">
        <v>0</v>
      </c>
      <c r="L21" s="47">
        <v>0</v>
      </c>
      <c r="M21" s="47">
        <v>0</v>
      </c>
      <c r="N21" s="47">
        <v>0</v>
      </c>
      <c r="O21" s="47">
        <v>0</v>
      </c>
      <c r="P21" s="47">
        <v>0</v>
      </c>
      <c r="Q21" s="47">
        <v>0</v>
      </c>
      <c r="R21" s="47">
        <v>0</v>
      </c>
      <c r="S21" s="48">
        <v>0</v>
      </c>
      <c r="T21" s="49">
        <v>0</v>
      </c>
      <c r="U21" s="47">
        <v>0</v>
      </c>
      <c r="V21" s="47">
        <v>0</v>
      </c>
      <c r="W21" s="47">
        <v>0</v>
      </c>
      <c r="X21" s="47">
        <v>0</v>
      </c>
      <c r="Y21" s="47">
        <v>0</v>
      </c>
      <c r="Z21" s="47">
        <v>11</v>
      </c>
      <c r="AA21" s="47">
        <v>3</v>
      </c>
      <c r="AB21" s="47">
        <v>1</v>
      </c>
      <c r="AC21" s="48">
        <v>0</v>
      </c>
      <c r="AD21" s="55">
        <v>0</v>
      </c>
      <c r="AE21" s="47">
        <v>0</v>
      </c>
      <c r="AF21" s="47">
        <v>0</v>
      </c>
      <c r="AG21" s="47">
        <v>0</v>
      </c>
      <c r="AH21" s="47">
        <v>0</v>
      </c>
      <c r="AI21" s="47">
        <v>0</v>
      </c>
      <c r="AJ21" s="47">
        <v>0</v>
      </c>
      <c r="AK21" s="47">
        <v>0</v>
      </c>
      <c r="AL21" s="47">
        <v>0</v>
      </c>
      <c r="AM21" s="47">
        <v>0</v>
      </c>
      <c r="AN21" s="28">
        <f t="shared" si="4"/>
        <v>0</v>
      </c>
      <c r="AO21" s="28">
        <f t="shared" si="5"/>
        <v>0</v>
      </c>
      <c r="AP21" s="28">
        <f t="shared" si="6"/>
        <v>0</v>
      </c>
      <c r="AQ21" s="28">
        <f t="shared" si="7"/>
        <v>0</v>
      </c>
      <c r="AR21" s="28">
        <f t="shared" si="8"/>
        <v>0</v>
      </c>
      <c r="AS21" s="28">
        <f t="shared" si="9"/>
        <v>0</v>
      </c>
      <c r="AT21" s="28">
        <f t="shared" si="10"/>
        <v>11</v>
      </c>
      <c r="AU21" s="28">
        <f t="shared" si="11"/>
        <v>3</v>
      </c>
      <c r="AV21" s="28">
        <f t="shared" si="12"/>
        <v>1</v>
      </c>
      <c r="AW21" s="28">
        <f t="shared" si="13"/>
        <v>0</v>
      </c>
      <c r="AX21" s="28">
        <f t="shared" si="14"/>
        <v>15</v>
      </c>
    </row>
    <row r="22" spans="1:50" x14ac:dyDescent="0.35">
      <c r="A22" s="25" t="s">
        <v>69</v>
      </c>
      <c r="B22" s="25" t="s">
        <v>70</v>
      </c>
      <c r="C22" s="25" t="s">
        <v>97</v>
      </c>
      <c r="D22" s="25" t="s">
        <v>98</v>
      </c>
      <c r="E22" s="80">
        <v>4</v>
      </c>
      <c r="F22" s="32">
        <f t="shared" si="0"/>
        <v>14</v>
      </c>
      <c r="G22" s="34">
        <f t="shared" si="1"/>
        <v>4</v>
      </c>
      <c r="H22" s="28">
        <f t="shared" si="2"/>
        <v>10</v>
      </c>
      <c r="I22" s="28">
        <f t="shared" si="3"/>
        <v>0</v>
      </c>
      <c r="J22" s="49">
        <v>0</v>
      </c>
      <c r="K22" s="47">
        <v>0</v>
      </c>
      <c r="L22" s="47">
        <v>0</v>
      </c>
      <c r="M22" s="47">
        <v>0</v>
      </c>
      <c r="N22" s="47">
        <v>0</v>
      </c>
      <c r="O22" s="47">
        <v>0</v>
      </c>
      <c r="P22" s="47">
        <v>3</v>
      </c>
      <c r="Q22" s="47">
        <v>1</v>
      </c>
      <c r="R22" s="47">
        <v>0</v>
      </c>
      <c r="S22" s="48">
        <v>0</v>
      </c>
      <c r="T22" s="49">
        <v>0</v>
      </c>
      <c r="U22" s="47">
        <v>0</v>
      </c>
      <c r="V22" s="47">
        <v>0</v>
      </c>
      <c r="W22" s="47">
        <v>0</v>
      </c>
      <c r="X22" s="47">
        <v>0</v>
      </c>
      <c r="Y22" s="47">
        <v>0</v>
      </c>
      <c r="Z22" s="47">
        <v>7</v>
      </c>
      <c r="AA22" s="47">
        <v>2</v>
      </c>
      <c r="AB22" s="47">
        <v>1</v>
      </c>
      <c r="AC22" s="48">
        <v>0</v>
      </c>
      <c r="AD22" s="55">
        <v>0</v>
      </c>
      <c r="AE22" s="47">
        <v>0</v>
      </c>
      <c r="AF22" s="47">
        <v>0</v>
      </c>
      <c r="AG22" s="47">
        <v>0</v>
      </c>
      <c r="AH22" s="47">
        <v>0</v>
      </c>
      <c r="AI22" s="47">
        <v>0</v>
      </c>
      <c r="AJ22" s="47">
        <v>0</v>
      </c>
      <c r="AK22" s="47">
        <v>0</v>
      </c>
      <c r="AL22" s="47">
        <v>0</v>
      </c>
      <c r="AM22" s="47">
        <v>0</v>
      </c>
      <c r="AN22" s="28">
        <f t="shared" si="4"/>
        <v>0</v>
      </c>
      <c r="AO22" s="28">
        <f t="shared" si="5"/>
        <v>0</v>
      </c>
      <c r="AP22" s="28">
        <f t="shared" si="6"/>
        <v>0</v>
      </c>
      <c r="AQ22" s="28">
        <f t="shared" si="7"/>
        <v>0</v>
      </c>
      <c r="AR22" s="28">
        <f t="shared" si="8"/>
        <v>0</v>
      </c>
      <c r="AS22" s="28">
        <f t="shared" si="9"/>
        <v>0</v>
      </c>
      <c r="AT22" s="28">
        <f t="shared" si="10"/>
        <v>10</v>
      </c>
      <c r="AU22" s="28">
        <f t="shared" si="11"/>
        <v>3</v>
      </c>
      <c r="AV22" s="28">
        <f t="shared" si="12"/>
        <v>1</v>
      </c>
      <c r="AW22" s="28">
        <f t="shared" si="13"/>
        <v>0</v>
      </c>
      <c r="AX22" s="28">
        <f t="shared" si="14"/>
        <v>14</v>
      </c>
    </row>
    <row r="23" spans="1:50" x14ac:dyDescent="0.35">
      <c r="A23" s="25" t="s">
        <v>69</v>
      </c>
      <c r="B23" s="25" t="s">
        <v>70</v>
      </c>
      <c r="C23" s="25" t="s">
        <v>99</v>
      </c>
      <c r="D23" s="25" t="s">
        <v>100</v>
      </c>
      <c r="E23" s="80">
        <v>4</v>
      </c>
      <c r="F23" s="32">
        <f t="shared" si="0"/>
        <v>16</v>
      </c>
      <c r="G23" s="34">
        <f t="shared" si="1"/>
        <v>2</v>
      </c>
      <c r="H23" s="28">
        <f t="shared" si="2"/>
        <v>11</v>
      </c>
      <c r="I23" s="28">
        <f t="shared" si="3"/>
        <v>3</v>
      </c>
      <c r="J23" s="49">
        <v>0</v>
      </c>
      <c r="K23" s="47">
        <v>0</v>
      </c>
      <c r="L23" s="47">
        <v>0</v>
      </c>
      <c r="M23" s="47">
        <v>0</v>
      </c>
      <c r="N23" s="47">
        <v>0</v>
      </c>
      <c r="O23" s="47">
        <v>0</v>
      </c>
      <c r="P23" s="47">
        <v>2</v>
      </c>
      <c r="Q23" s="47">
        <v>0</v>
      </c>
      <c r="R23" s="47">
        <v>0</v>
      </c>
      <c r="S23" s="48">
        <v>0</v>
      </c>
      <c r="T23" s="49">
        <v>0</v>
      </c>
      <c r="U23" s="47">
        <v>0</v>
      </c>
      <c r="V23" s="47">
        <v>0</v>
      </c>
      <c r="W23" s="47">
        <v>0</v>
      </c>
      <c r="X23" s="47">
        <v>0</v>
      </c>
      <c r="Y23" s="47">
        <v>0</v>
      </c>
      <c r="Z23" s="47">
        <v>8</v>
      </c>
      <c r="AA23" s="47">
        <v>2</v>
      </c>
      <c r="AB23" s="47">
        <v>1</v>
      </c>
      <c r="AC23" s="48">
        <v>0</v>
      </c>
      <c r="AD23" s="55">
        <v>0</v>
      </c>
      <c r="AE23" s="47">
        <v>0</v>
      </c>
      <c r="AF23" s="47">
        <v>0</v>
      </c>
      <c r="AG23" s="47">
        <v>0</v>
      </c>
      <c r="AH23" s="47">
        <v>0</v>
      </c>
      <c r="AI23" s="47">
        <v>0</v>
      </c>
      <c r="AJ23" s="47">
        <v>2</v>
      </c>
      <c r="AK23" s="47">
        <v>1</v>
      </c>
      <c r="AL23" s="47">
        <v>0</v>
      </c>
      <c r="AM23" s="47">
        <v>0</v>
      </c>
      <c r="AN23" s="28">
        <f t="shared" si="4"/>
        <v>0</v>
      </c>
      <c r="AO23" s="28">
        <f t="shared" si="5"/>
        <v>0</v>
      </c>
      <c r="AP23" s="28">
        <f t="shared" si="6"/>
        <v>0</v>
      </c>
      <c r="AQ23" s="28">
        <f t="shared" si="7"/>
        <v>0</v>
      </c>
      <c r="AR23" s="28">
        <f t="shared" si="8"/>
        <v>0</v>
      </c>
      <c r="AS23" s="28">
        <f t="shared" si="9"/>
        <v>0</v>
      </c>
      <c r="AT23" s="28">
        <f t="shared" si="10"/>
        <v>12</v>
      </c>
      <c r="AU23" s="28">
        <f t="shared" si="11"/>
        <v>3</v>
      </c>
      <c r="AV23" s="28">
        <f t="shared" si="12"/>
        <v>1</v>
      </c>
      <c r="AW23" s="28">
        <f t="shared" si="13"/>
        <v>0</v>
      </c>
      <c r="AX23" s="28">
        <f t="shared" si="14"/>
        <v>16</v>
      </c>
    </row>
    <row r="24" spans="1:50" x14ac:dyDescent="0.35">
      <c r="A24" s="25" t="s">
        <v>69</v>
      </c>
      <c r="B24" s="25" t="s">
        <v>70</v>
      </c>
      <c r="C24" s="25" t="s">
        <v>101</v>
      </c>
      <c r="D24" s="25" t="s">
        <v>102</v>
      </c>
      <c r="E24" s="80">
        <v>4</v>
      </c>
      <c r="F24" s="32">
        <f t="shared" si="0"/>
        <v>1</v>
      </c>
      <c r="G24" s="34">
        <f t="shared" si="1"/>
        <v>0</v>
      </c>
      <c r="H24" s="28">
        <f t="shared" si="2"/>
        <v>0</v>
      </c>
      <c r="I24" s="28">
        <f t="shared" si="3"/>
        <v>1</v>
      </c>
      <c r="J24" s="49">
        <v>0</v>
      </c>
      <c r="K24" s="47">
        <v>0</v>
      </c>
      <c r="L24" s="47">
        <v>0</v>
      </c>
      <c r="M24" s="47">
        <v>0</v>
      </c>
      <c r="N24" s="47">
        <v>0</v>
      </c>
      <c r="O24" s="47">
        <v>0</v>
      </c>
      <c r="P24" s="47">
        <v>0</v>
      </c>
      <c r="Q24" s="47">
        <v>0</v>
      </c>
      <c r="R24" s="47">
        <v>0</v>
      </c>
      <c r="S24" s="48">
        <v>0</v>
      </c>
      <c r="T24" s="49">
        <v>0</v>
      </c>
      <c r="U24" s="47">
        <v>0</v>
      </c>
      <c r="V24" s="47">
        <v>0</v>
      </c>
      <c r="W24" s="47">
        <v>0</v>
      </c>
      <c r="X24" s="47">
        <v>0</v>
      </c>
      <c r="Y24" s="47">
        <v>0</v>
      </c>
      <c r="Z24" s="47">
        <v>0</v>
      </c>
      <c r="AA24" s="47">
        <v>0</v>
      </c>
      <c r="AB24" s="47">
        <v>0</v>
      </c>
      <c r="AC24" s="48">
        <v>0</v>
      </c>
      <c r="AD24" s="55">
        <v>0</v>
      </c>
      <c r="AE24" s="47">
        <v>0</v>
      </c>
      <c r="AF24" s="47">
        <v>0</v>
      </c>
      <c r="AG24" s="47">
        <v>0</v>
      </c>
      <c r="AH24" s="47">
        <v>0</v>
      </c>
      <c r="AI24" s="47">
        <v>0</v>
      </c>
      <c r="AJ24" s="47">
        <v>1</v>
      </c>
      <c r="AK24" s="47">
        <v>0</v>
      </c>
      <c r="AL24" s="47">
        <v>0</v>
      </c>
      <c r="AM24" s="47">
        <v>0</v>
      </c>
      <c r="AN24" s="28">
        <f t="shared" si="4"/>
        <v>0</v>
      </c>
      <c r="AO24" s="28">
        <f t="shared" si="5"/>
        <v>0</v>
      </c>
      <c r="AP24" s="28">
        <f t="shared" si="6"/>
        <v>0</v>
      </c>
      <c r="AQ24" s="28">
        <f t="shared" si="7"/>
        <v>0</v>
      </c>
      <c r="AR24" s="28">
        <f t="shared" si="8"/>
        <v>0</v>
      </c>
      <c r="AS24" s="28">
        <f t="shared" si="9"/>
        <v>0</v>
      </c>
      <c r="AT24" s="28">
        <f t="shared" si="10"/>
        <v>1</v>
      </c>
      <c r="AU24" s="28">
        <f t="shared" si="11"/>
        <v>0</v>
      </c>
      <c r="AV24" s="28">
        <f t="shared" si="12"/>
        <v>0</v>
      </c>
      <c r="AW24" s="28">
        <f t="shared" si="13"/>
        <v>0</v>
      </c>
      <c r="AX24" s="28">
        <f t="shared" si="14"/>
        <v>1</v>
      </c>
    </row>
    <row r="25" spans="1:50" x14ac:dyDescent="0.35">
      <c r="A25" s="25" t="s">
        <v>69</v>
      </c>
      <c r="B25" s="25" t="s">
        <v>70</v>
      </c>
      <c r="C25" s="25" t="s">
        <v>103</v>
      </c>
      <c r="D25" s="25" t="s">
        <v>104</v>
      </c>
      <c r="E25" s="80">
        <v>1</v>
      </c>
      <c r="F25" s="32">
        <f t="shared" si="0"/>
        <v>7</v>
      </c>
      <c r="G25" s="34">
        <f t="shared" si="1"/>
        <v>1</v>
      </c>
      <c r="H25" s="28">
        <f t="shared" si="2"/>
        <v>0</v>
      </c>
      <c r="I25" s="28">
        <f t="shared" si="3"/>
        <v>6</v>
      </c>
      <c r="J25" s="49">
        <v>0</v>
      </c>
      <c r="K25" s="47">
        <v>0</v>
      </c>
      <c r="L25" s="47">
        <v>0</v>
      </c>
      <c r="M25" s="47">
        <v>0</v>
      </c>
      <c r="N25" s="47">
        <v>0</v>
      </c>
      <c r="O25" s="47">
        <v>0</v>
      </c>
      <c r="P25" s="47">
        <v>1</v>
      </c>
      <c r="Q25" s="47">
        <v>0</v>
      </c>
      <c r="R25" s="47">
        <v>0</v>
      </c>
      <c r="S25" s="48">
        <v>0</v>
      </c>
      <c r="T25" s="49">
        <v>0</v>
      </c>
      <c r="U25" s="47">
        <v>0</v>
      </c>
      <c r="V25" s="47">
        <v>0</v>
      </c>
      <c r="W25" s="47">
        <v>0</v>
      </c>
      <c r="X25" s="47">
        <v>0</v>
      </c>
      <c r="Y25" s="47">
        <v>0</v>
      </c>
      <c r="Z25" s="47">
        <v>0</v>
      </c>
      <c r="AA25" s="47">
        <v>0</v>
      </c>
      <c r="AB25" s="47">
        <v>0</v>
      </c>
      <c r="AC25" s="48">
        <v>0</v>
      </c>
      <c r="AD25" s="55">
        <v>0</v>
      </c>
      <c r="AE25" s="47">
        <v>0</v>
      </c>
      <c r="AF25" s="47">
        <v>0</v>
      </c>
      <c r="AG25" s="47">
        <v>0</v>
      </c>
      <c r="AH25" s="47">
        <v>0</v>
      </c>
      <c r="AI25" s="47">
        <v>0</v>
      </c>
      <c r="AJ25" s="47">
        <v>4</v>
      </c>
      <c r="AK25" s="47">
        <v>1</v>
      </c>
      <c r="AL25" s="47">
        <v>1</v>
      </c>
      <c r="AM25" s="47">
        <v>0</v>
      </c>
      <c r="AN25" s="28">
        <f t="shared" si="4"/>
        <v>0</v>
      </c>
      <c r="AO25" s="28">
        <f t="shared" si="5"/>
        <v>0</v>
      </c>
      <c r="AP25" s="28">
        <f t="shared" si="6"/>
        <v>0</v>
      </c>
      <c r="AQ25" s="28">
        <f t="shared" si="7"/>
        <v>0</v>
      </c>
      <c r="AR25" s="28">
        <f t="shared" si="8"/>
        <v>0</v>
      </c>
      <c r="AS25" s="28">
        <f t="shared" si="9"/>
        <v>0</v>
      </c>
      <c r="AT25" s="28">
        <f t="shared" si="10"/>
        <v>5</v>
      </c>
      <c r="AU25" s="28">
        <f t="shared" si="11"/>
        <v>1</v>
      </c>
      <c r="AV25" s="28">
        <f t="shared" si="12"/>
        <v>1</v>
      </c>
      <c r="AW25" s="28">
        <f t="shared" si="13"/>
        <v>0</v>
      </c>
      <c r="AX25" s="28">
        <f t="shared" si="14"/>
        <v>7</v>
      </c>
    </row>
    <row r="26" spans="1:50" x14ac:dyDescent="0.35">
      <c r="A26" s="25" t="s">
        <v>69</v>
      </c>
      <c r="B26" s="25" t="s">
        <v>70</v>
      </c>
      <c r="C26" s="25" t="s">
        <v>105</v>
      </c>
      <c r="D26" s="25" t="s">
        <v>106</v>
      </c>
      <c r="E26" s="80">
        <v>2</v>
      </c>
      <c r="F26" s="32">
        <f t="shared" si="0"/>
        <v>0</v>
      </c>
      <c r="G26" s="34">
        <f t="shared" si="1"/>
        <v>0</v>
      </c>
      <c r="H26" s="28">
        <f t="shared" si="2"/>
        <v>0</v>
      </c>
      <c r="I26" s="28">
        <f t="shared" si="3"/>
        <v>0</v>
      </c>
      <c r="J26" s="49">
        <v>0</v>
      </c>
      <c r="K26" s="47">
        <v>0</v>
      </c>
      <c r="L26" s="47">
        <v>0</v>
      </c>
      <c r="M26" s="47">
        <v>0</v>
      </c>
      <c r="N26" s="47">
        <v>0</v>
      </c>
      <c r="O26" s="47">
        <v>0</v>
      </c>
      <c r="P26" s="47">
        <v>0</v>
      </c>
      <c r="Q26" s="47">
        <v>0</v>
      </c>
      <c r="R26" s="47">
        <v>0</v>
      </c>
      <c r="S26" s="48">
        <v>0</v>
      </c>
      <c r="T26" s="49">
        <v>0</v>
      </c>
      <c r="U26" s="47">
        <v>0</v>
      </c>
      <c r="V26" s="47">
        <v>0</v>
      </c>
      <c r="W26" s="47">
        <v>0</v>
      </c>
      <c r="X26" s="47">
        <v>0</v>
      </c>
      <c r="Y26" s="47">
        <v>0</v>
      </c>
      <c r="Z26" s="47">
        <v>0</v>
      </c>
      <c r="AA26" s="47">
        <v>0</v>
      </c>
      <c r="AB26" s="47">
        <v>0</v>
      </c>
      <c r="AC26" s="48">
        <v>0</v>
      </c>
      <c r="AD26" s="55">
        <v>0</v>
      </c>
      <c r="AE26" s="47">
        <v>0</v>
      </c>
      <c r="AF26" s="47">
        <v>0</v>
      </c>
      <c r="AG26" s="47">
        <v>0</v>
      </c>
      <c r="AH26" s="47">
        <v>0</v>
      </c>
      <c r="AI26" s="47">
        <v>0</v>
      </c>
      <c r="AJ26" s="47">
        <v>0</v>
      </c>
      <c r="AK26" s="47">
        <v>0</v>
      </c>
      <c r="AL26" s="47">
        <v>0</v>
      </c>
      <c r="AM26" s="47">
        <v>0</v>
      </c>
      <c r="AN26" s="28">
        <f t="shared" si="4"/>
        <v>0</v>
      </c>
      <c r="AO26" s="28">
        <f t="shared" si="5"/>
        <v>0</v>
      </c>
      <c r="AP26" s="28">
        <f t="shared" si="6"/>
        <v>0</v>
      </c>
      <c r="AQ26" s="28">
        <f t="shared" si="7"/>
        <v>0</v>
      </c>
      <c r="AR26" s="28">
        <f t="shared" si="8"/>
        <v>0</v>
      </c>
      <c r="AS26" s="28">
        <f t="shared" si="9"/>
        <v>0</v>
      </c>
      <c r="AT26" s="28">
        <f t="shared" si="10"/>
        <v>0</v>
      </c>
      <c r="AU26" s="28">
        <f t="shared" si="11"/>
        <v>0</v>
      </c>
      <c r="AV26" s="28">
        <f t="shared" si="12"/>
        <v>0</v>
      </c>
      <c r="AW26" s="28">
        <f t="shared" si="13"/>
        <v>0</v>
      </c>
      <c r="AX26" s="28">
        <f t="shared" si="14"/>
        <v>0</v>
      </c>
    </row>
    <row r="27" spans="1:50" x14ac:dyDescent="0.35">
      <c r="A27" s="25" t="s">
        <v>69</v>
      </c>
      <c r="B27" s="25" t="s">
        <v>70</v>
      </c>
      <c r="C27" s="25" t="s">
        <v>107</v>
      </c>
      <c r="D27" s="25" t="s">
        <v>108</v>
      </c>
      <c r="E27" s="80">
        <v>1</v>
      </c>
      <c r="F27" s="32">
        <f t="shared" si="0"/>
        <v>3</v>
      </c>
      <c r="G27" s="34">
        <f t="shared" si="1"/>
        <v>0</v>
      </c>
      <c r="H27" s="28">
        <f t="shared" si="2"/>
        <v>0</v>
      </c>
      <c r="I27" s="28">
        <f t="shared" si="3"/>
        <v>3</v>
      </c>
      <c r="J27" s="49">
        <v>0</v>
      </c>
      <c r="K27" s="47">
        <v>0</v>
      </c>
      <c r="L27" s="47">
        <v>0</v>
      </c>
      <c r="M27" s="47">
        <v>0</v>
      </c>
      <c r="N27" s="47">
        <v>0</v>
      </c>
      <c r="O27" s="47">
        <v>0</v>
      </c>
      <c r="P27" s="47">
        <v>0</v>
      </c>
      <c r="Q27" s="47">
        <v>0</v>
      </c>
      <c r="R27" s="47">
        <v>0</v>
      </c>
      <c r="S27" s="48">
        <v>0</v>
      </c>
      <c r="T27" s="49">
        <v>0</v>
      </c>
      <c r="U27" s="47">
        <v>0</v>
      </c>
      <c r="V27" s="47">
        <v>0</v>
      </c>
      <c r="W27" s="47">
        <v>0</v>
      </c>
      <c r="X27" s="47">
        <v>0</v>
      </c>
      <c r="Y27" s="47">
        <v>0</v>
      </c>
      <c r="Z27" s="47">
        <v>0</v>
      </c>
      <c r="AA27" s="47">
        <v>0</v>
      </c>
      <c r="AB27" s="47">
        <v>0</v>
      </c>
      <c r="AC27" s="48">
        <v>0</v>
      </c>
      <c r="AD27" s="55">
        <v>0</v>
      </c>
      <c r="AE27" s="47">
        <v>0</v>
      </c>
      <c r="AF27" s="47">
        <v>0</v>
      </c>
      <c r="AG27" s="47">
        <v>0</v>
      </c>
      <c r="AH27" s="47">
        <v>0</v>
      </c>
      <c r="AI27" s="47">
        <v>0</v>
      </c>
      <c r="AJ27" s="47">
        <v>2</v>
      </c>
      <c r="AK27" s="47">
        <v>1</v>
      </c>
      <c r="AL27" s="47">
        <v>0</v>
      </c>
      <c r="AM27" s="47">
        <v>0</v>
      </c>
      <c r="AN27" s="28">
        <f t="shared" si="4"/>
        <v>0</v>
      </c>
      <c r="AO27" s="28">
        <f t="shared" si="5"/>
        <v>0</v>
      </c>
      <c r="AP27" s="28">
        <f t="shared" si="6"/>
        <v>0</v>
      </c>
      <c r="AQ27" s="28">
        <f t="shared" si="7"/>
        <v>0</v>
      </c>
      <c r="AR27" s="28">
        <f t="shared" si="8"/>
        <v>0</v>
      </c>
      <c r="AS27" s="28">
        <f t="shared" si="9"/>
        <v>0</v>
      </c>
      <c r="AT27" s="28">
        <f t="shared" si="10"/>
        <v>2</v>
      </c>
      <c r="AU27" s="28">
        <f t="shared" si="11"/>
        <v>1</v>
      </c>
      <c r="AV27" s="28">
        <f t="shared" si="12"/>
        <v>0</v>
      </c>
      <c r="AW27" s="28">
        <f t="shared" si="13"/>
        <v>0</v>
      </c>
      <c r="AX27" s="28">
        <f t="shared" si="14"/>
        <v>3</v>
      </c>
    </row>
    <row r="28" spans="1:50" x14ac:dyDescent="0.35">
      <c r="A28" s="25" t="s">
        <v>69</v>
      </c>
      <c r="B28" s="25" t="s">
        <v>70</v>
      </c>
      <c r="C28" s="25" t="s">
        <v>109</v>
      </c>
      <c r="D28" s="25" t="s">
        <v>110</v>
      </c>
      <c r="E28" s="80">
        <v>3</v>
      </c>
      <c r="F28" s="32">
        <f t="shared" si="0"/>
        <v>13</v>
      </c>
      <c r="G28" s="34">
        <f t="shared" si="1"/>
        <v>2</v>
      </c>
      <c r="H28" s="28">
        <f t="shared" si="2"/>
        <v>0</v>
      </c>
      <c r="I28" s="28">
        <f t="shared" si="3"/>
        <v>11</v>
      </c>
      <c r="J28" s="49">
        <v>0</v>
      </c>
      <c r="K28" s="47">
        <v>0</v>
      </c>
      <c r="L28" s="47">
        <v>0</v>
      </c>
      <c r="M28" s="47">
        <v>0</v>
      </c>
      <c r="N28" s="47">
        <v>0</v>
      </c>
      <c r="O28" s="47">
        <v>0</v>
      </c>
      <c r="P28" s="47">
        <v>2</v>
      </c>
      <c r="Q28" s="47">
        <v>0</v>
      </c>
      <c r="R28" s="47">
        <v>0</v>
      </c>
      <c r="S28" s="48">
        <v>0</v>
      </c>
      <c r="T28" s="49">
        <v>0</v>
      </c>
      <c r="U28" s="47">
        <v>0</v>
      </c>
      <c r="V28" s="47">
        <v>0</v>
      </c>
      <c r="W28" s="47">
        <v>0</v>
      </c>
      <c r="X28" s="47">
        <v>0</v>
      </c>
      <c r="Y28" s="47">
        <v>0</v>
      </c>
      <c r="Z28" s="47">
        <v>0</v>
      </c>
      <c r="AA28" s="47">
        <v>0</v>
      </c>
      <c r="AB28" s="47">
        <v>0</v>
      </c>
      <c r="AC28" s="48">
        <v>0</v>
      </c>
      <c r="AD28" s="55">
        <v>0</v>
      </c>
      <c r="AE28" s="47">
        <v>0</v>
      </c>
      <c r="AF28" s="47">
        <v>0</v>
      </c>
      <c r="AG28" s="47">
        <v>0</v>
      </c>
      <c r="AH28" s="47">
        <v>0</v>
      </c>
      <c r="AI28" s="47">
        <v>0</v>
      </c>
      <c r="AJ28" s="47">
        <v>8</v>
      </c>
      <c r="AK28" s="47">
        <v>2</v>
      </c>
      <c r="AL28" s="47">
        <v>1</v>
      </c>
      <c r="AM28" s="47">
        <v>0</v>
      </c>
      <c r="AN28" s="28">
        <f t="shared" si="4"/>
        <v>0</v>
      </c>
      <c r="AO28" s="28">
        <f t="shared" si="5"/>
        <v>0</v>
      </c>
      <c r="AP28" s="28">
        <f t="shared" si="6"/>
        <v>0</v>
      </c>
      <c r="AQ28" s="28">
        <f t="shared" si="7"/>
        <v>0</v>
      </c>
      <c r="AR28" s="28">
        <f t="shared" si="8"/>
        <v>0</v>
      </c>
      <c r="AS28" s="28">
        <f t="shared" si="9"/>
        <v>0</v>
      </c>
      <c r="AT28" s="28">
        <f t="shared" si="10"/>
        <v>10</v>
      </c>
      <c r="AU28" s="28">
        <f t="shared" si="11"/>
        <v>2</v>
      </c>
      <c r="AV28" s="28">
        <f t="shared" si="12"/>
        <v>1</v>
      </c>
      <c r="AW28" s="28">
        <f t="shared" si="13"/>
        <v>0</v>
      </c>
      <c r="AX28" s="28">
        <f t="shared" si="14"/>
        <v>13</v>
      </c>
    </row>
    <row r="29" spans="1:50" x14ac:dyDescent="0.35">
      <c r="A29" s="25" t="s">
        <v>69</v>
      </c>
      <c r="B29" s="25" t="s">
        <v>70</v>
      </c>
      <c r="C29" s="25" t="s">
        <v>111</v>
      </c>
      <c r="D29" s="25" t="s">
        <v>112</v>
      </c>
      <c r="E29" s="80">
        <v>4</v>
      </c>
      <c r="F29" s="32">
        <f t="shared" si="0"/>
        <v>27</v>
      </c>
      <c r="G29" s="34">
        <f t="shared" si="1"/>
        <v>7</v>
      </c>
      <c r="H29" s="28">
        <f t="shared" si="2"/>
        <v>0</v>
      </c>
      <c r="I29" s="28">
        <f t="shared" si="3"/>
        <v>20</v>
      </c>
      <c r="J29" s="49">
        <v>0</v>
      </c>
      <c r="K29" s="47">
        <v>0</v>
      </c>
      <c r="L29" s="47">
        <v>0</v>
      </c>
      <c r="M29" s="47">
        <v>0</v>
      </c>
      <c r="N29" s="47">
        <v>0</v>
      </c>
      <c r="O29" s="47">
        <v>0</v>
      </c>
      <c r="P29" s="47">
        <v>5</v>
      </c>
      <c r="Q29" s="47">
        <v>1</v>
      </c>
      <c r="R29" s="47">
        <v>1</v>
      </c>
      <c r="S29" s="48">
        <v>0</v>
      </c>
      <c r="T29" s="49">
        <v>0</v>
      </c>
      <c r="U29" s="47">
        <v>0</v>
      </c>
      <c r="V29" s="47">
        <v>0</v>
      </c>
      <c r="W29" s="47">
        <v>0</v>
      </c>
      <c r="X29" s="47">
        <v>0</v>
      </c>
      <c r="Y29" s="47">
        <v>0</v>
      </c>
      <c r="Z29" s="47">
        <v>0</v>
      </c>
      <c r="AA29" s="47">
        <v>0</v>
      </c>
      <c r="AB29" s="47">
        <v>0</v>
      </c>
      <c r="AC29" s="48">
        <v>0</v>
      </c>
      <c r="AD29" s="55">
        <v>0</v>
      </c>
      <c r="AE29" s="47">
        <v>0</v>
      </c>
      <c r="AF29" s="47">
        <v>0</v>
      </c>
      <c r="AG29" s="47">
        <v>0</v>
      </c>
      <c r="AH29" s="47">
        <v>0</v>
      </c>
      <c r="AI29" s="47">
        <v>0</v>
      </c>
      <c r="AJ29" s="47">
        <v>14</v>
      </c>
      <c r="AK29" s="47">
        <v>4</v>
      </c>
      <c r="AL29" s="47">
        <v>2</v>
      </c>
      <c r="AM29" s="47">
        <v>0</v>
      </c>
      <c r="AN29" s="28">
        <f t="shared" si="4"/>
        <v>0</v>
      </c>
      <c r="AO29" s="28">
        <f t="shared" si="5"/>
        <v>0</v>
      </c>
      <c r="AP29" s="28">
        <f t="shared" si="6"/>
        <v>0</v>
      </c>
      <c r="AQ29" s="28">
        <f t="shared" si="7"/>
        <v>0</v>
      </c>
      <c r="AR29" s="28">
        <f t="shared" si="8"/>
        <v>0</v>
      </c>
      <c r="AS29" s="28">
        <f t="shared" si="9"/>
        <v>0</v>
      </c>
      <c r="AT29" s="28">
        <f t="shared" si="10"/>
        <v>19</v>
      </c>
      <c r="AU29" s="28">
        <f t="shared" si="11"/>
        <v>5</v>
      </c>
      <c r="AV29" s="28">
        <f t="shared" si="12"/>
        <v>3</v>
      </c>
      <c r="AW29" s="28">
        <f t="shared" si="13"/>
        <v>0</v>
      </c>
      <c r="AX29" s="28">
        <f t="shared" si="14"/>
        <v>27</v>
      </c>
    </row>
    <row r="30" spans="1:50" x14ac:dyDescent="0.35">
      <c r="A30" s="25" t="s">
        <v>113</v>
      </c>
      <c r="B30" s="25" t="s">
        <v>114</v>
      </c>
      <c r="C30" s="25" t="s">
        <v>115</v>
      </c>
      <c r="D30" s="25" t="s">
        <v>116</v>
      </c>
      <c r="E30" s="80">
        <v>0</v>
      </c>
      <c r="F30" s="32">
        <f t="shared" si="0"/>
        <v>0</v>
      </c>
      <c r="G30" s="34">
        <f t="shared" si="1"/>
        <v>0</v>
      </c>
      <c r="H30" s="28">
        <f t="shared" si="2"/>
        <v>0</v>
      </c>
      <c r="I30" s="28">
        <f t="shared" si="3"/>
        <v>0</v>
      </c>
      <c r="J30" s="49">
        <v>0</v>
      </c>
      <c r="K30" s="47">
        <v>0</v>
      </c>
      <c r="L30" s="47">
        <v>0</v>
      </c>
      <c r="M30" s="47">
        <v>0</v>
      </c>
      <c r="N30" s="47">
        <v>0</v>
      </c>
      <c r="O30" s="47">
        <v>0</v>
      </c>
      <c r="P30" s="47">
        <v>0</v>
      </c>
      <c r="Q30" s="47">
        <v>0</v>
      </c>
      <c r="R30" s="47">
        <v>0</v>
      </c>
      <c r="S30" s="48">
        <v>0</v>
      </c>
      <c r="T30" s="49">
        <v>0</v>
      </c>
      <c r="U30" s="47">
        <v>0</v>
      </c>
      <c r="V30" s="47">
        <v>0</v>
      </c>
      <c r="W30" s="47">
        <v>0</v>
      </c>
      <c r="X30" s="47">
        <v>0</v>
      </c>
      <c r="Y30" s="47">
        <v>0</v>
      </c>
      <c r="Z30" s="47">
        <v>0</v>
      </c>
      <c r="AA30" s="47">
        <v>0</v>
      </c>
      <c r="AB30" s="47">
        <v>0</v>
      </c>
      <c r="AC30" s="48">
        <v>0</v>
      </c>
      <c r="AD30" s="55">
        <v>0</v>
      </c>
      <c r="AE30" s="47">
        <v>0</v>
      </c>
      <c r="AF30" s="47">
        <v>0</v>
      </c>
      <c r="AG30" s="47">
        <v>0</v>
      </c>
      <c r="AH30" s="47">
        <v>0</v>
      </c>
      <c r="AI30" s="47">
        <v>0</v>
      </c>
      <c r="AJ30" s="47">
        <v>0</v>
      </c>
      <c r="AK30" s="47">
        <v>0</v>
      </c>
      <c r="AL30" s="47">
        <v>0</v>
      </c>
      <c r="AM30" s="47">
        <v>0</v>
      </c>
      <c r="AN30" s="28">
        <f t="shared" si="4"/>
        <v>0</v>
      </c>
      <c r="AO30" s="28">
        <f t="shared" si="5"/>
        <v>0</v>
      </c>
      <c r="AP30" s="28">
        <f t="shared" si="6"/>
        <v>0</v>
      </c>
      <c r="AQ30" s="28">
        <f t="shared" si="7"/>
        <v>0</v>
      </c>
      <c r="AR30" s="28">
        <f t="shared" si="8"/>
        <v>0</v>
      </c>
      <c r="AS30" s="28">
        <f t="shared" si="9"/>
        <v>0</v>
      </c>
      <c r="AT30" s="28">
        <f t="shared" si="10"/>
        <v>0</v>
      </c>
      <c r="AU30" s="28">
        <f t="shared" si="11"/>
        <v>0</v>
      </c>
      <c r="AV30" s="28">
        <f t="shared" si="12"/>
        <v>0</v>
      </c>
      <c r="AW30" s="28">
        <f t="shared" si="13"/>
        <v>0</v>
      </c>
      <c r="AX30" s="28">
        <f t="shared" si="14"/>
        <v>0</v>
      </c>
    </row>
    <row r="31" spans="1:50" x14ac:dyDescent="0.35">
      <c r="A31" s="25" t="s">
        <v>113</v>
      </c>
      <c r="B31" s="25" t="s">
        <v>114</v>
      </c>
      <c r="C31" s="25" t="s">
        <v>117</v>
      </c>
      <c r="D31" s="25" t="s">
        <v>118</v>
      </c>
      <c r="E31" s="80">
        <v>3</v>
      </c>
      <c r="F31" s="32">
        <f t="shared" si="0"/>
        <v>24</v>
      </c>
      <c r="G31" s="34">
        <f t="shared" si="1"/>
        <v>0</v>
      </c>
      <c r="H31" s="28">
        <f t="shared" si="2"/>
        <v>16</v>
      </c>
      <c r="I31" s="28">
        <f t="shared" si="3"/>
        <v>8</v>
      </c>
      <c r="J31" s="49">
        <v>0</v>
      </c>
      <c r="K31" s="47">
        <v>0</v>
      </c>
      <c r="L31" s="47">
        <v>0</v>
      </c>
      <c r="M31" s="47">
        <v>0</v>
      </c>
      <c r="N31" s="47">
        <v>0</v>
      </c>
      <c r="O31" s="47">
        <v>0</v>
      </c>
      <c r="P31" s="47">
        <v>0</v>
      </c>
      <c r="Q31" s="47">
        <v>0</v>
      </c>
      <c r="R31" s="47">
        <v>0</v>
      </c>
      <c r="S31" s="48">
        <v>0</v>
      </c>
      <c r="T31" s="49">
        <v>0</v>
      </c>
      <c r="U31" s="47">
        <v>0</v>
      </c>
      <c r="V31" s="47">
        <v>0</v>
      </c>
      <c r="W31" s="47">
        <v>0</v>
      </c>
      <c r="X31" s="47">
        <v>0</v>
      </c>
      <c r="Y31" s="47">
        <v>0</v>
      </c>
      <c r="Z31" s="47">
        <v>12</v>
      </c>
      <c r="AA31" s="47">
        <v>3</v>
      </c>
      <c r="AB31" s="47">
        <v>1</v>
      </c>
      <c r="AC31" s="48">
        <v>0</v>
      </c>
      <c r="AD31" s="55">
        <v>0</v>
      </c>
      <c r="AE31" s="47">
        <v>0</v>
      </c>
      <c r="AF31" s="47">
        <v>0</v>
      </c>
      <c r="AG31" s="47">
        <v>0</v>
      </c>
      <c r="AH31" s="47">
        <v>0</v>
      </c>
      <c r="AI31" s="47">
        <v>0</v>
      </c>
      <c r="AJ31" s="47">
        <v>5</v>
      </c>
      <c r="AK31" s="47">
        <v>2</v>
      </c>
      <c r="AL31" s="47">
        <v>1</v>
      </c>
      <c r="AM31" s="47">
        <v>0</v>
      </c>
      <c r="AN31" s="28">
        <f t="shared" si="4"/>
        <v>0</v>
      </c>
      <c r="AO31" s="28">
        <f t="shared" si="5"/>
        <v>0</v>
      </c>
      <c r="AP31" s="28">
        <f t="shared" si="6"/>
        <v>0</v>
      </c>
      <c r="AQ31" s="28">
        <f t="shared" si="7"/>
        <v>0</v>
      </c>
      <c r="AR31" s="28">
        <f t="shared" si="8"/>
        <v>0</v>
      </c>
      <c r="AS31" s="28">
        <f t="shared" si="9"/>
        <v>0</v>
      </c>
      <c r="AT31" s="28">
        <f t="shared" si="10"/>
        <v>17</v>
      </c>
      <c r="AU31" s="28">
        <f t="shared" si="11"/>
        <v>5</v>
      </c>
      <c r="AV31" s="28">
        <f t="shared" si="12"/>
        <v>2</v>
      </c>
      <c r="AW31" s="28">
        <f t="shared" si="13"/>
        <v>0</v>
      </c>
      <c r="AX31" s="28">
        <f t="shared" si="14"/>
        <v>24</v>
      </c>
    </row>
    <row r="32" spans="1:50" x14ac:dyDescent="0.35">
      <c r="A32" s="25" t="s">
        <v>113</v>
      </c>
      <c r="B32" s="25" t="s">
        <v>114</v>
      </c>
      <c r="C32" s="25" t="s">
        <v>119</v>
      </c>
      <c r="D32" s="25" t="s">
        <v>120</v>
      </c>
      <c r="E32" s="80">
        <v>4</v>
      </c>
      <c r="F32" s="32">
        <f t="shared" si="0"/>
        <v>35</v>
      </c>
      <c r="G32" s="34">
        <f t="shared" si="1"/>
        <v>22</v>
      </c>
      <c r="H32" s="28">
        <f t="shared" si="2"/>
        <v>13</v>
      </c>
      <c r="I32" s="28">
        <f t="shared" si="3"/>
        <v>0</v>
      </c>
      <c r="J32" s="49">
        <v>0</v>
      </c>
      <c r="K32" s="47">
        <v>0</v>
      </c>
      <c r="L32" s="47">
        <v>0</v>
      </c>
      <c r="M32" s="47">
        <v>0</v>
      </c>
      <c r="N32" s="47">
        <v>0</v>
      </c>
      <c r="O32" s="47">
        <v>0</v>
      </c>
      <c r="P32" s="47">
        <v>16</v>
      </c>
      <c r="Q32" s="47">
        <v>4</v>
      </c>
      <c r="R32" s="47">
        <v>2</v>
      </c>
      <c r="S32" s="48">
        <v>0</v>
      </c>
      <c r="T32" s="49">
        <v>0</v>
      </c>
      <c r="U32" s="47">
        <v>0</v>
      </c>
      <c r="V32" s="47">
        <v>0</v>
      </c>
      <c r="W32" s="47">
        <v>0</v>
      </c>
      <c r="X32" s="47">
        <v>0</v>
      </c>
      <c r="Y32" s="47">
        <v>0</v>
      </c>
      <c r="Z32" s="47">
        <v>10</v>
      </c>
      <c r="AA32" s="47">
        <v>2</v>
      </c>
      <c r="AB32" s="47">
        <v>1</v>
      </c>
      <c r="AC32" s="48">
        <v>0</v>
      </c>
      <c r="AD32" s="55">
        <v>0</v>
      </c>
      <c r="AE32" s="47">
        <v>0</v>
      </c>
      <c r="AF32" s="47">
        <v>0</v>
      </c>
      <c r="AG32" s="47">
        <v>0</v>
      </c>
      <c r="AH32" s="47">
        <v>0</v>
      </c>
      <c r="AI32" s="47">
        <v>0</v>
      </c>
      <c r="AJ32" s="47">
        <v>0</v>
      </c>
      <c r="AK32" s="47">
        <v>0</v>
      </c>
      <c r="AL32" s="47">
        <v>0</v>
      </c>
      <c r="AM32" s="47">
        <v>0</v>
      </c>
      <c r="AN32" s="28">
        <f t="shared" si="4"/>
        <v>0</v>
      </c>
      <c r="AO32" s="28">
        <f t="shared" si="5"/>
        <v>0</v>
      </c>
      <c r="AP32" s="28">
        <f t="shared" si="6"/>
        <v>0</v>
      </c>
      <c r="AQ32" s="28">
        <f t="shared" si="7"/>
        <v>0</v>
      </c>
      <c r="AR32" s="28">
        <f t="shared" si="8"/>
        <v>0</v>
      </c>
      <c r="AS32" s="28">
        <f t="shared" si="9"/>
        <v>0</v>
      </c>
      <c r="AT32" s="28">
        <f t="shared" si="10"/>
        <v>26</v>
      </c>
      <c r="AU32" s="28">
        <f t="shared" si="11"/>
        <v>6</v>
      </c>
      <c r="AV32" s="28">
        <f t="shared" si="12"/>
        <v>3</v>
      </c>
      <c r="AW32" s="28">
        <f t="shared" si="13"/>
        <v>0</v>
      </c>
      <c r="AX32" s="28">
        <f t="shared" si="14"/>
        <v>35</v>
      </c>
    </row>
    <row r="33" spans="1:50" x14ac:dyDescent="0.35">
      <c r="A33" s="25" t="s">
        <v>113</v>
      </c>
      <c r="B33" s="25" t="s">
        <v>114</v>
      </c>
      <c r="C33" s="25" t="s">
        <v>121</v>
      </c>
      <c r="D33" s="25" t="s">
        <v>122</v>
      </c>
      <c r="E33" s="80">
        <v>2</v>
      </c>
      <c r="F33" s="32">
        <f t="shared" si="0"/>
        <v>10</v>
      </c>
      <c r="G33" s="34">
        <f t="shared" si="1"/>
        <v>0</v>
      </c>
      <c r="H33" s="28">
        <f t="shared" si="2"/>
        <v>0</v>
      </c>
      <c r="I33" s="28">
        <f t="shared" si="3"/>
        <v>10</v>
      </c>
      <c r="J33" s="49">
        <v>0</v>
      </c>
      <c r="K33" s="47">
        <v>0</v>
      </c>
      <c r="L33" s="47">
        <v>0</v>
      </c>
      <c r="M33" s="47">
        <v>0</v>
      </c>
      <c r="N33" s="47">
        <v>0</v>
      </c>
      <c r="O33" s="47">
        <v>0</v>
      </c>
      <c r="P33" s="47">
        <v>0</v>
      </c>
      <c r="Q33" s="47">
        <v>0</v>
      </c>
      <c r="R33" s="47">
        <v>0</v>
      </c>
      <c r="S33" s="48">
        <v>0</v>
      </c>
      <c r="T33" s="49">
        <v>0</v>
      </c>
      <c r="U33" s="47">
        <v>0</v>
      </c>
      <c r="V33" s="47">
        <v>0</v>
      </c>
      <c r="W33" s="47">
        <v>0</v>
      </c>
      <c r="X33" s="47">
        <v>0</v>
      </c>
      <c r="Y33" s="47">
        <v>0</v>
      </c>
      <c r="Z33" s="47">
        <v>0</v>
      </c>
      <c r="AA33" s="47">
        <v>0</v>
      </c>
      <c r="AB33" s="47">
        <v>0</v>
      </c>
      <c r="AC33" s="48">
        <v>0</v>
      </c>
      <c r="AD33" s="55">
        <v>0</v>
      </c>
      <c r="AE33" s="47">
        <v>0</v>
      </c>
      <c r="AF33" s="47">
        <v>0</v>
      </c>
      <c r="AG33" s="47">
        <v>0</v>
      </c>
      <c r="AH33" s="47">
        <v>0</v>
      </c>
      <c r="AI33" s="47">
        <v>0</v>
      </c>
      <c r="AJ33" s="47">
        <v>7</v>
      </c>
      <c r="AK33" s="47">
        <v>2</v>
      </c>
      <c r="AL33" s="47">
        <v>1</v>
      </c>
      <c r="AM33" s="47">
        <v>0</v>
      </c>
      <c r="AN33" s="28">
        <f t="shared" si="4"/>
        <v>0</v>
      </c>
      <c r="AO33" s="28">
        <f t="shared" si="5"/>
        <v>0</v>
      </c>
      <c r="AP33" s="28">
        <f t="shared" si="6"/>
        <v>0</v>
      </c>
      <c r="AQ33" s="28">
        <f t="shared" si="7"/>
        <v>0</v>
      </c>
      <c r="AR33" s="28">
        <f t="shared" si="8"/>
        <v>0</v>
      </c>
      <c r="AS33" s="28">
        <f t="shared" si="9"/>
        <v>0</v>
      </c>
      <c r="AT33" s="28">
        <f t="shared" si="10"/>
        <v>7</v>
      </c>
      <c r="AU33" s="28">
        <f t="shared" si="11"/>
        <v>2</v>
      </c>
      <c r="AV33" s="28">
        <f t="shared" si="12"/>
        <v>1</v>
      </c>
      <c r="AW33" s="28">
        <f t="shared" si="13"/>
        <v>0</v>
      </c>
      <c r="AX33" s="28">
        <f t="shared" si="14"/>
        <v>10</v>
      </c>
    </row>
    <row r="34" spans="1:50" x14ac:dyDescent="0.35">
      <c r="A34" s="25" t="s">
        <v>113</v>
      </c>
      <c r="B34" s="25" t="s">
        <v>114</v>
      </c>
      <c r="C34" s="25" t="s">
        <v>123</v>
      </c>
      <c r="D34" s="25" t="s">
        <v>124</v>
      </c>
      <c r="E34" s="80">
        <v>2</v>
      </c>
      <c r="F34" s="32">
        <f t="shared" si="0"/>
        <v>30</v>
      </c>
      <c r="G34" s="34">
        <f t="shared" si="1"/>
        <v>11</v>
      </c>
      <c r="H34" s="28">
        <f t="shared" si="2"/>
        <v>1</v>
      </c>
      <c r="I34" s="28">
        <f t="shared" si="3"/>
        <v>18</v>
      </c>
      <c r="J34" s="49">
        <v>0</v>
      </c>
      <c r="K34" s="47">
        <v>0</v>
      </c>
      <c r="L34" s="47">
        <v>0</v>
      </c>
      <c r="M34" s="47">
        <v>0</v>
      </c>
      <c r="N34" s="47">
        <v>0</v>
      </c>
      <c r="O34" s="47">
        <v>0</v>
      </c>
      <c r="P34" s="47">
        <v>8</v>
      </c>
      <c r="Q34" s="47">
        <v>2</v>
      </c>
      <c r="R34" s="47">
        <v>1</v>
      </c>
      <c r="S34" s="48">
        <v>0</v>
      </c>
      <c r="T34" s="49">
        <v>0</v>
      </c>
      <c r="U34" s="47">
        <v>0</v>
      </c>
      <c r="V34" s="47">
        <v>0</v>
      </c>
      <c r="W34" s="47">
        <v>0</v>
      </c>
      <c r="X34" s="47">
        <v>0</v>
      </c>
      <c r="Y34" s="47">
        <v>0</v>
      </c>
      <c r="Z34" s="47">
        <v>1</v>
      </c>
      <c r="AA34" s="47">
        <v>0</v>
      </c>
      <c r="AB34" s="47">
        <v>0</v>
      </c>
      <c r="AC34" s="48">
        <v>0</v>
      </c>
      <c r="AD34" s="55">
        <v>0</v>
      </c>
      <c r="AE34" s="47">
        <v>0</v>
      </c>
      <c r="AF34" s="47">
        <v>0</v>
      </c>
      <c r="AG34" s="47">
        <v>0</v>
      </c>
      <c r="AH34" s="47">
        <v>0</v>
      </c>
      <c r="AI34" s="47">
        <v>0</v>
      </c>
      <c r="AJ34" s="47">
        <v>12</v>
      </c>
      <c r="AK34" s="47">
        <v>4</v>
      </c>
      <c r="AL34" s="47">
        <v>2</v>
      </c>
      <c r="AM34" s="47">
        <v>0</v>
      </c>
      <c r="AN34" s="28">
        <f t="shared" si="4"/>
        <v>0</v>
      </c>
      <c r="AO34" s="28">
        <f t="shared" si="5"/>
        <v>0</v>
      </c>
      <c r="AP34" s="28">
        <f t="shared" si="6"/>
        <v>0</v>
      </c>
      <c r="AQ34" s="28">
        <f t="shared" si="7"/>
        <v>0</v>
      </c>
      <c r="AR34" s="28">
        <f t="shared" si="8"/>
        <v>0</v>
      </c>
      <c r="AS34" s="28">
        <f t="shared" si="9"/>
        <v>0</v>
      </c>
      <c r="AT34" s="28">
        <f t="shared" si="10"/>
        <v>21</v>
      </c>
      <c r="AU34" s="28">
        <f t="shared" si="11"/>
        <v>6</v>
      </c>
      <c r="AV34" s="28">
        <f t="shared" si="12"/>
        <v>3</v>
      </c>
      <c r="AW34" s="28">
        <f t="shared" si="13"/>
        <v>0</v>
      </c>
      <c r="AX34" s="28">
        <f t="shared" si="14"/>
        <v>30</v>
      </c>
    </row>
    <row r="35" spans="1:50" x14ac:dyDescent="0.35">
      <c r="A35" s="25" t="s">
        <v>113</v>
      </c>
      <c r="B35" s="25" t="s">
        <v>114</v>
      </c>
      <c r="C35" s="25" t="s">
        <v>125</v>
      </c>
      <c r="D35" s="25" t="s">
        <v>126</v>
      </c>
      <c r="E35" s="80">
        <v>2</v>
      </c>
      <c r="F35" s="32">
        <f t="shared" si="0"/>
        <v>5</v>
      </c>
      <c r="G35" s="34">
        <f t="shared" si="1"/>
        <v>5</v>
      </c>
      <c r="H35" s="28">
        <f t="shared" si="2"/>
        <v>0</v>
      </c>
      <c r="I35" s="28">
        <f t="shared" si="3"/>
        <v>0</v>
      </c>
      <c r="J35" s="49">
        <v>0</v>
      </c>
      <c r="K35" s="47">
        <v>0</v>
      </c>
      <c r="L35" s="47">
        <v>0</v>
      </c>
      <c r="M35" s="47">
        <v>0</v>
      </c>
      <c r="N35" s="47">
        <v>0</v>
      </c>
      <c r="O35" s="47">
        <v>0</v>
      </c>
      <c r="P35" s="47">
        <v>3</v>
      </c>
      <c r="Q35" s="47">
        <v>2</v>
      </c>
      <c r="R35" s="47">
        <v>0</v>
      </c>
      <c r="S35" s="48">
        <v>0</v>
      </c>
      <c r="T35" s="49">
        <v>0</v>
      </c>
      <c r="U35" s="47">
        <v>0</v>
      </c>
      <c r="V35" s="47">
        <v>0</v>
      </c>
      <c r="W35" s="47">
        <v>0</v>
      </c>
      <c r="X35" s="47">
        <v>0</v>
      </c>
      <c r="Y35" s="47">
        <v>0</v>
      </c>
      <c r="Z35" s="47">
        <v>0</v>
      </c>
      <c r="AA35" s="47">
        <v>0</v>
      </c>
      <c r="AB35" s="47">
        <v>0</v>
      </c>
      <c r="AC35" s="48">
        <v>0</v>
      </c>
      <c r="AD35" s="55">
        <v>0</v>
      </c>
      <c r="AE35" s="47">
        <v>0</v>
      </c>
      <c r="AF35" s="47">
        <v>0</v>
      </c>
      <c r="AG35" s="47">
        <v>0</v>
      </c>
      <c r="AH35" s="47">
        <v>0</v>
      </c>
      <c r="AI35" s="47">
        <v>0</v>
      </c>
      <c r="AJ35" s="47">
        <v>0</v>
      </c>
      <c r="AK35" s="47">
        <v>0</v>
      </c>
      <c r="AL35" s="47">
        <v>0</v>
      </c>
      <c r="AM35" s="47">
        <v>0</v>
      </c>
      <c r="AN35" s="28">
        <f t="shared" si="4"/>
        <v>0</v>
      </c>
      <c r="AO35" s="28">
        <f t="shared" si="5"/>
        <v>0</v>
      </c>
      <c r="AP35" s="28">
        <f t="shared" si="6"/>
        <v>0</v>
      </c>
      <c r="AQ35" s="28">
        <f t="shared" si="7"/>
        <v>0</v>
      </c>
      <c r="AR35" s="28">
        <f t="shared" si="8"/>
        <v>0</v>
      </c>
      <c r="AS35" s="28">
        <f t="shared" si="9"/>
        <v>0</v>
      </c>
      <c r="AT35" s="28">
        <f t="shared" si="10"/>
        <v>3</v>
      </c>
      <c r="AU35" s="28">
        <f t="shared" si="11"/>
        <v>2</v>
      </c>
      <c r="AV35" s="28">
        <f t="shared" si="12"/>
        <v>0</v>
      </c>
      <c r="AW35" s="28">
        <f t="shared" si="13"/>
        <v>0</v>
      </c>
      <c r="AX35" s="28">
        <f t="shared" si="14"/>
        <v>5</v>
      </c>
    </row>
    <row r="36" spans="1:50" x14ac:dyDescent="0.35">
      <c r="A36" s="25" t="s">
        <v>113</v>
      </c>
      <c r="B36" s="25" t="s">
        <v>114</v>
      </c>
      <c r="C36" s="25" t="s">
        <v>127</v>
      </c>
      <c r="D36" s="25" t="s">
        <v>128</v>
      </c>
      <c r="E36" s="80">
        <v>3</v>
      </c>
      <c r="F36" s="32">
        <f t="shared" si="0"/>
        <v>3</v>
      </c>
      <c r="G36" s="34">
        <f t="shared" si="1"/>
        <v>0</v>
      </c>
      <c r="H36" s="28">
        <f t="shared" si="2"/>
        <v>3</v>
      </c>
      <c r="I36" s="28">
        <f t="shared" si="3"/>
        <v>0</v>
      </c>
      <c r="J36" s="49">
        <v>0</v>
      </c>
      <c r="K36" s="47">
        <v>0</v>
      </c>
      <c r="L36" s="47">
        <v>0</v>
      </c>
      <c r="M36" s="47">
        <v>0</v>
      </c>
      <c r="N36" s="47">
        <v>0</v>
      </c>
      <c r="O36" s="47">
        <v>0</v>
      </c>
      <c r="P36" s="47">
        <v>0</v>
      </c>
      <c r="Q36" s="47">
        <v>0</v>
      </c>
      <c r="R36" s="47">
        <v>0</v>
      </c>
      <c r="S36" s="48">
        <v>0</v>
      </c>
      <c r="T36" s="49">
        <v>0</v>
      </c>
      <c r="U36" s="47">
        <v>0</v>
      </c>
      <c r="V36" s="47">
        <v>0</v>
      </c>
      <c r="W36" s="47">
        <v>0</v>
      </c>
      <c r="X36" s="47">
        <v>0</v>
      </c>
      <c r="Y36" s="47">
        <v>0</v>
      </c>
      <c r="Z36" s="47">
        <v>2</v>
      </c>
      <c r="AA36" s="47">
        <v>1</v>
      </c>
      <c r="AB36" s="47">
        <v>0</v>
      </c>
      <c r="AC36" s="48">
        <v>0</v>
      </c>
      <c r="AD36" s="55">
        <v>0</v>
      </c>
      <c r="AE36" s="47">
        <v>0</v>
      </c>
      <c r="AF36" s="47">
        <v>0</v>
      </c>
      <c r="AG36" s="47">
        <v>0</v>
      </c>
      <c r="AH36" s="47">
        <v>0</v>
      </c>
      <c r="AI36" s="47">
        <v>0</v>
      </c>
      <c r="AJ36" s="47">
        <v>0</v>
      </c>
      <c r="AK36" s="47">
        <v>0</v>
      </c>
      <c r="AL36" s="47">
        <v>0</v>
      </c>
      <c r="AM36" s="47">
        <v>0</v>
      </c>
      <c r="AN36" s="28">
        <f t="shared" si="4"/>
        <v>0</v>
      </c>
      <c r="AO36" s="28">
        <f t="shared" si="5"/>
        <v>0</v>
      </c>
      <c r="AP36" s="28">
        <f t="shared" si="6"/>
        <v>0</v>
      </c>
      <c r="AQ36" s="28">
        <f t="shared" si="7"/>
        <v>0</v>
      </c>
      <c r="AR36" s="28">
        <f t="shared" si="8"/>
        <v>0</v>
      </c>
      <c r="AS36" s="28">
        <f t="shared" si="9"/>
        <v>0</v>
      </c>
      <c r="AT36" s="28">
        <f t="shared" si="10"/>
        <v>2</v>
      </c>
      <c r="AU36" s="28">
        <f t="shared" si="11"/>
        <v>1</v>
      </c>
      <c r="AV36" s="28">
        <f t="shared" si="12"/>
        <v>0</v>
      </c>
      <c r="AW36" s="28">
        <f t="shared" si="13"/>
        <v>0</v>
      </c>
      <c r="AX36" s="28">
        <f t="shared" si="14"/>
        <v>3</v>
      </c>
    </row>
    <row r="37" spans="1:50" x14ac:dyDescent="0.35">
      <c r="A37" s="25" t="s">
        <v>113</v>
      </c>
      <c r="B37" s="25" t="s">
        <v>114</v>
      </c>
      <c r="C37" s="25" t="s">
        <v>129</v>
      </c>
      <c r="D37" s="25" t="s">
        <v>130</v>
      </c>
      <c r="E37" s="80">
        <v>4</v>
      </c>
      <c r="F37" s="32">
        <f t="shared" si="0"/>
        <v>31</v>
      </c>
      <c r="G37" s="34">
        <f t="shared" si="1"/>
        <v>21</v>
      </c>
      <c r="H37" s="28">
        <f t="shared" si="2"/>
        <v>9</v>
      </c>
      <c r="I37" s="28">
        <f t="shared" si="3"/>
        <v>1</v>
      </c>
      <c r="J37" s="49">
        <v>0</v>
      </c>
      <c r="K37" s="47">
        <v>0</v>
      </c>
      <c r="L37" s="47">
        <v>0</v>
      </c>
      <c r="M37" s="47">
        <v>0</v>
      </c>
      <c r="N37" s="47">
        <v>0</v>
      </c>
      <c r="O37" s="47">
        <v>0</v>
      </c>
      <c r="P37" s="47">
        <v>15</v>
      </c>
      <c r="Q37" s="47">
        <v>4</v>
      </c>
      <c r="R37" s="47">
        <v>2</v>
      </c>
      <c r="S37" s="48">
        <v>0</v>
      </c>
      <c r="T37" s="49">
        <v>0</v>
      </c>
      <c r="U37" s="47">
        <v>0</v>
      </c>
      <c r="V37" s="47">
        <v>0</v>
      </c>
      <c r="W37" s="47">
        <v>0</v>
      </c>
      <c r="X37" s="47">
        <v>0</v>
      </c>
      <c r="Y37" s="47">
        <v>0</v>
      </c>
      <c r="Z37" s="47">
        <v>6</v>
      </c>
      <c r="AA37" s="47">
        <v>2</v>
      </c>
      <c r="AB37" s="47">
        <v>1</v>
      </c>
      <c r="AC37" s="48">
        <v>0</v>
      </c>
      <c r="AD37" s="55">
        <v>0</v>
      </c>
      <c r="AE37" s="47">
        <v>0</v>
      </c>
      <c r="AF37" s="47">
        <v>0</v>
      </c>
      <c r="AG37" s="47">
        <v>0</v>
      </c>
      <c r="AH37" s="47">
        <v>0</v>
      </c>
      <c r="AI37" s="47">
        <v>0</v>
      </c>
      <c r="AJ37" s="47">
        <v>1</v>
      </c>
      <c r="AK37" s="47">
        <v>0</v>
      </c>
      <c r="AL37" s="47">
        <v>0</v>
      </c>
      <c r="AM37" s="47">
        <v>0</v>
      </c>
      <c r="AN37" s="28">
        <f t="shared" si="4"/>
        <v>0</v>
      </c>
      <c r="AO37" s="28">
        <f t="shared" si="5"/>
        <v>0</v>
      </c>
      <c r="AP37" s="28">
        <f t="shared" si="6"/>
        <v>0</v>
      </c>
      <c r="AQ37" s="28">
        <f t="shared" si="7"/>
        <v>0</v>
      </c>
      <c r="AR37" s="28">
        <f t="shared" si="8"/>
        <v>0</v>
      </c>
      <c r="AS37" s="28">
        <f t="shared" si="9"/>
        <v>0</v>
      </c>
      <c r="AT37" s="28">
        <f t="shared" si="10"/>
        <v>22</v>
      </c>
      <c r="AU37" s="28">
        <f t="shared" si="11"/>
        <v>6</v>
      </c>
      <c r="AV37" s="28">
        <f t="shared" si="12"/>
        <v>3</v>
      </c>
      <c r="AW37" s="28">
        <f t="shared" si="13"/>
        <v>0</v>
      </c>
      <c r="AX37" s="28">
        <f t="shared" si="14"/>
        <v>31</v>
      </c>
    </row>
    <row r="38" spans="1:50" x14ac:dyDescent="0.35">
      <c r="A38" s="25" t="s">
        <v>113</v>
      </c>
      <c r="B38" s="25" t="s">
        <v>114</v>
      </c>
      <c r="C38" s="25" t="s">
        <v>131</v>
      </c>
      <c r="D38" s="25" t="s">
        <v>132</v>
      </c>
      <c r="E38" s="80">
        <v>4</v>
      </c>
      <c r="F38" s="32">
        <f t="shared" si="0"/>
        <v>8</v>
      </c>
      <c r="G38" s="34">
        <f t="shared" si="1"/>
        <v>3</v>
      </c>
      <c r="H38" s="28">
        <f t="shared" si="2"/>
        <v>2</v>
      </c>
      <c r="I38" s="28">
        <f t="shared" si="3"/>
        <v>3</v>
      </c>
      <c r="J38" s="49">
        <v>0</v>
      </c>
      <c r="K38" s="47">
        <v>0</v>
      </c>
      <c r="L38" s="47">
        <v>0</v>
      </c>
      <c r="M38" s="47">
        <v>0</v>
      </c>
      <c r="N38" s="47">
        <v>0</v>
      </c>
      <c r="O38" s="47">
        <v>0</v>
      </c>
      <c r="P38" s="47">
        <v>2</v>
      </c>
      <c r="Q38" s="47">
        <v>1</v>
      </c>
      <c r="R38" s="47">
        <v>0</v>
      </c>
      <c r="S38" s="48">
        <v>0</v>
      </c>
      <c r="T38" s="49">
        <v>0</v>
      </c>
      <c r="U38" s="47">
        <v>0</v>
      </c>
      <c r="V38" s="47">
        <v>0</v>
      </c>
      <c r="W38" s="47">
        <v>0</v>
      </c>
      <c r="X38" s="47">
        <v>0</v>
      </c>
      <c r="Y38" s="47">
        <v>0</v>
      </c>
      <c r="Z38" s="47">
        <v>2</v>
      </c>
      <c r="AA38" s="47">
        <v>0</v>
      </c>
      <c r="AB38" s="47">
        <v>0</v>
      </c>
      <c r="AC38" s="48">
        <v>0</v>
      </c>
      <c r="AD38" s="55">
        <v>0</v>
      </c>
      <c r="AE38" s="47">
        <v>0</v>
      </c>
      <c r="AF38" s="47">
        <v>0</v>
      </c>
      <c r="AG38" s="47">
        <v>0</v>
      </c>
      <c r="AH38" s="47">
        <v>0</v>
      </c>
      <c r="AI38" s="47">
        <v>0</v>
      </c>
      <c r="AJ38" s="47">
        <v>2</v>
      </c>
      <c r="AK38" s="47">
        <v>1</v>
      </c>
      <c r="AL38" s="47">
        <v>0</v>
      </c>
      <c r="AM38" s="47">
        <v>0</v>
      </c>
      <c r="AN38" s="28">
        <f t="shared" si="4"/>
        <v>0</v>
      </c>
      <c r="AO38" s="28">
        <f t="shared" si="5"/>
        <v>0</v>
      </c>
      <c r="AP38" s="28">
        <f t="shared" si="6"/>
        <v>0</v>
      </c>
      <c r="AQ38" s="28">
        <f t="shared" si="7"/>
        <v>0</v>
      </c>
      <c r="AR38" s="28">
        <f t="shared" si="8"/>
        <v>0</v>
      </c>
      <c r="AS38" s="28">
        <f t="shared" si="9"/>
        <v>0</v>
      </c>
      <c r="AT38" s="28">
        <f t="shared" si="10"/>
        <v>6</v>
      </c>
      <c r="AU38" s="28">
        <f t="shared" si="11"/>
        <v>2</v>
      </c>
      <c r="AV38" s="28">
        <f t="shared" si="12"/>
        <v>0</v>
      </c>
      <c r="AW38" s="28">
        <f t="shared" si="13"/>
        <v>0</v>
      </c>
      <c r="AX38" s="28">
        <f t="shared" si="14"/>
        <v>8</v>
      </c>
    </row>
    <row r="39" spans="1:50" x14ac:dyDescent="0.35">
      <c r="A39" s="25" t="s">
        <v>113</v>
      </c>
      <c r="B39" s="25" t="s">
        <v>114</v>
      </c>
      <c r="C39" s="25" t="s">
        <v>133</v>
      </c>
      <c r="D39" s="25" t="s">
        <v>134</v>
      </c>
      <c r="E39" s="80">
        <v>0</v>
      </c>
      <c r="F39" s="32">
        <f t="shared" si="0"/>
        <v>0</v>
      </c>
      <c r="G39" s="34">
        <f t="shared" si="1"/>
        <v>0</v>
      </c>
      <c r="H39" s="28">
        <f t="shared" si="2"/>
        <v>0</v>
      </c>
      <c r="I39" s="28">
        <f t="shared" si="3"/>
        <v>0</v>
      </c>
      <c r="J39" s="49">
        <v>0</v>
      </c>
      <c r="K39" s="47">
        <v>0</v>
      </c>
      <c r="L39" s="47">
        <v>0</v>
      </c>
      <c r="M39" s="47">
        <v>0</v>
      </c>
      <c r="N39" s="47">
        <v>0</v>
      </c>
      <c r="O39" s="47">
        <v>0</v>
      </c>
      <c r="P39" s="47">
        <v>0</v>
      </c>
      <c r="Q39" s="47">
        <v>0</v>
      </c>
      <c r="R39" s="47">
        <v>0</v>
      </c>
      <c r="S39" s="48">
        <v>0</v>
      </c>
      <c r="T39" s="49">
        <v>0</v>
      </c>
      <c r="U39" s="47">
        <v>0</v>
      </c>
      <c r="V39" s="47">
        <v>0</v>
      </c>
      <c r="W39" s="47">
        <v>0</v>
      </c>
      <c r="X39" s="47">
        <v>0</v>
      </c>
      <c r="Y39" s="47">
        <v>0</v>
      </c>
      <c r="Z39" s="47">
        <v>0</v>
      </c>
      <c r="AA39" s="47">
        <v>0</v>
      </c>
      <c r="AB39" s="47">
        <v>0</v>
      </c>
      <c r="AC39" s="48">
        <v>0</v>
      </c>
      <c r="AD39" s="55">
        <v>0</v>
      </c>
      <c r="AE39" s="47">
        <v>0</v>
      </c>
      <c r="AF39" s="47">
        <v>0</v>
      </c>
      <c r="AG39" s="47">
        <v>0</v>
      </c>
      <c r="AH39" s="47">
        <v>0</v>
      </c>
      <c r="AI39" s="47">
        <v>0</v>
      </c>
      <c r="AJ39" s="47">
        <v>0</v>
      </c>
      <c r="AK39" s="47">
        <v>0</v>
      </c>
      <c r="AL39" s="47">
        <v>0</v>
      </c>
      <c r="AM39" s="47">
        <v>0</v>
      </c>
      <c r="AN39" s="28">
        <f t="shared" si="4"/>
        <v>0</v>
      </c>
      <c r="AO39" s="28">
        <f t="shared" si="5"/>
        <v>0</v>
      </c>
      <c r="AP39" s="28">
        <f t="shared" si="6"/>
        <v>0</v>
      </c>
      <c r="AQ39" s="28">
        <f t="shared" si="7"/>
        <v>0</v>
      </c>
      <c r="AR39" s="28">
        <f t="shared" si="8"/>
        <v>0</v>
      </c>
      <c r="AS39" s="28">
        <f t="shared" si="9"/>
        <v>0</v>
      </c>
      <c r="AT39" s="28">
        <f t="shared" si="10"/>
        <v>0</v>
      </c>
      <c r="AU39" s="28">
        <f t="shared" si="11"/>
        <v>0</v>
      </c>
      <c r="AV39" s="28">
        <f t="shared" si="12"/>
        <v>0</v>
      </c>
      <c r="AW39" s="28">
        <f t="shared" si="13"/>
        <v>0</v>
      </c>
      <c r="AX39" s="28">
        <f t="shared" si="14"/>
        <v>0</v>
      </c>
    </row>
    <row r="40" spans="1:50" x14ac:dyDescent="0.35">
      <c r="A40" s="25" t="s">
        <v>113</v>
      </c>
      <c r="B40" s="25" t="s">
        <v>114</v>
      </c>
      <c r="C40" s="25" t="s">
        <v>135</v>
      </c>
      <c r="D40" s="25" t="s">
        <v>136</v>
      </c>
      <c r="E40" s="80">
        <v>3</v>
      </c>
      <c r="F40" s="32">
        <f t="shared" si="0"/>
        <v>75</v>
      </c>
      <c r="G40" s="34">
        <f t="shared" si="1"/>
        <v>40</v>
      </c>
      <c r="H40" s="28">
        <f t="shared" si="2"/>
        <v>35</v>
      </c>
      <c r="I40" s="28">
        <f t="shared" si="3"/>
        <v>0</v>
      </c>
      <c r="J40" s="49">
        <v>0</v>
      </c>
      <c r="K40" s="47">
        <v>0</v>
      </c>
      <c r="L40" s="47">
        <v>0</v>
      </c>
      <c r="M40" s="47">
        <v>0</v>
      </c>
      <c r="N40" s="47">
        <v>0</v>
      </c>
      <c r="O40" s="47">
        <v>0</v>
      </c>
      <c r="P40" s="47">
        <v>29</v>
      </c>
      <c r="Q40" s="47">
        <v>7</v>
      </c>
      <c r="R40" s="47">
        <v>3</v>
      </c>
      <c r="S40" s="48">
        <v>1</v>
      </c>
      <c r="T40" s="49">
        <v>0</v>
      </c>
      <c r="U40" s="47">
        <v>0</v>
      </c>
      <c r="V40" s="47">
        <v>0</v>
      </c>
      <c r="W40" s="47">
        <v>0</v>
      </c>
      <c r="X40" s="47">
        <v>0</v>
      </c>
      <c r="Y40" s="47">
        <v>0</v>
      </c>
      <c r="Z40" s="47">
        <v>25</v>
      </c>
      <c r="AA40" s="47">
        <v>6</v>
      </c>
      <c r="AB40" s="47">
        <v>3</v>
      </c>
      <c r="AC40" s="48">
        <v>1</v>
      </c>
      <c r="AD40" s="55">
        <v>0</v>
      </c>
      <c r="AE40" s="47">
        <v>0</v>
      </c>
      <c r="AF40" s="47">
        <v>0</v>
      </c>
      <c r="AG40" s="47">
        <v>0</v>
      </c>
      <c r="AH40" s="47">
        <v>0</v>
      </c>
      <c r="AI40" s="47">
        <v>0</v>
      </c>
      <c r="AJ40" s="47">
        <v>0</v>
      </c>
      <c r="AK40" s="47">
        <v>0</v>
      </c>
      <c r="AL40" s="47">
        <v>0</v>
      </c>
      <c r="AM40" s="47">
        <v>0</v>
      </c>
      <c r="AN40" s="28">
        <f t="shared" si="4"/>
        <v>0</v>
      </c>
      <c r="AO40" s="28">
        <f t="shared" si="5"/>
        <v>0</v>
      </c>
      <c r="AP40" s="28">
        <f t="shared" si="6"/>
        <v>0</v>
      </c>
      <c r="AQ40" s="28">
        <f t="shared" si="7"/>
        <v>0</v>
      </c>
      <c r="AR40" s="28">
        <f t="shared" si="8"/>
        <v>0</v>
      </c>
      <c r="AS40" s="28">
        <f t="shared" si="9"/>
        <v>0</v>
      </c>
      <c r="AT40" s="28">
        <f t="shared" si="10"/>
        <v>54</v>
      </c>
      <c r="AU40" s="28">
        <f t="shared" si="11"/>
        <v>13</v>
      </c>
      <c r="AV40" s="28">
        <f t="shared" si="12"/>
        <v>6</v>
      </c>
      <c r="AW40" s="28">
        <f t="shared" si="13"/>
        <v>2</v>
      </c>
      <c r="AX40" s="28">
        <f t="shared" si="14"/>
        <v>75</v>
      </c>
    </row>
    <row r="41" spans="1:50" x14ac:dyDescent="0.35">
      <c r="A41" s="25" t="s">
        <v>113</v>
      </c>
      <c r="B41" s="25" t="s">
        <v>114</v>
      </c>
      <c r="C41" s="25" t="s">
        <v>137</v>
      </c>
      <c r="D41" s="25" t="s">
        <v>138</v>
      </c>
      <c r="E41" s="80">
        <v>2</v>
      </c>
      <c r="F41" s="32">
        <f t="shared" ref="F41:F72" si="15">SUM(G41:I41)</f>
        <v>17</v>
      </c>
      <c r="G41" s="34">
        <f t="shared" ref="G41:G73" si="16">SUM(J41:S41)</f>
        <v>5</v>
      </c>
      <c r="H41" s="28">
        <f t="shared" ref="H41:H73" si="17">SUM(T41:AC41)</f>
        <v>0</v>
      </c>
      <c r="I41" s="28">
        <f t="shared" ref="I41:I73" si="18">SUM(AD41:AM41)</f>
        <v>12</v>
      </c>
      <c r="J41" s="49">
        <v>0</v>
      </c>
      <c r="K41" s="47">
        <v>0</v>
      </c>
      <c r="L41" s="47">
        <v>0</v>
      </c>
      <c r="M41" s="47">
        <v>0</v>
      </c>
      <c r="N41" s="47">
        <v>0</v>
      </c>
      <c r="O41" s="47">
        <v>0</v>
      </c>
      <c r="P41" s="47">
        <v>4</v>
      </c>
      <c r="Q41" s="47">
        <v>1</v>
      </c>
      <c r="R41" s="47">
        <v>0</v>
      </c>
      <c r="S41" s="48">
        <v>0</v>
      </c>
      <c r="T41" s="49">
        <v>0</v>
      </c>
      <c r="U41" s="47">
        <v>0</v>
      </c>
      <c r="V41" s="47">
        <v>0</v>
      </c>
      <c r="W41" s="47">
        <v>0</v>
      </c>
      <c r="X41" s="47">
        <v>0</v>
      </c>
      <c r="Y41" s="47">
        <v>0</v>
      </c>
      <c r="Z41" s="47">
        <v>0</v>
      </c>
      <c r="AA41" s="47">
        <v>0</v>
      </c>
      <c r="AB41" s="47">
        <v>0</v>
      </c>
      <c r="AC41" s="48">
        <v>0</v>
      </c>
      <c r="AD41" s="55">
        <v>0</v>
      </c>
      <c r="AE41" s="47">
        <v>0</v>
      </c>
      <c r="AF41" s="47">
        <v>0</v>
      </c>
      <c r="AG41" s="47">
        <v>0</v>
      </c>
      <c r="AH41" s="47">
        <v>0</v>
      </c>
      <c r="AI41" s="47">
        <v>0</v>
      </c>
      <c r="AJ41" s="47">
        <v>9</v>
      </c>
      <c r="AK41" s="47">
        <v>2</v>
      </c>
      <c r="AL41" s="47">
        <v>1</v>
      </c>
      <c r="AM41" s="47">
        <v>0</v>
      </c>
      <c r="AN41" s="28">
        <f t="shared" ref="AN41:AN73" si="19">SUM(J41+T41+AD41)</f>
        <v>0</v>
      </c>
      <c r="AO41" s="28">
        <f t="shared" ref="AO41:AO73" si="20">SUM(K41+U41+AE41)</f>
        <v>0</v>
      </c>
      <c r="AP41" s="28">
        <f t="shared" ref="AP41:AP73" si="21">SUM(L41+V41+AF41)</f>
        <v>0</v>
      </c>
      <c r="AQ41" s="28">
        <f t="shared" ref="AQ41:AQ73" si="22">SUM(M41+W41+AG41)</f>
        <v>0</v>
      </c>
      <c r="AR41" s="28">
        <f t="shared" ref="AR41:AR73" si="23">SUM(N41+X41+AH41)</f>
        <v>0</v>
      </c>
      <c r="AS41" s="28">
        <f t="shared" ref="AS41:AS73" si="24">SUM(O41+Y41+AI41)</f>
        <v>0</v>
      </c>
      <c r="AT41" s="28">
        <f t="shared" ref="AT41:AT73" si="25">SUM(P41+Z41+AJ41)</f>
        <v>13</v>
      </c>
      <c r="AU41" s="28">
        <f t="shared" ref="AU41:AU73" si="26">SUM(Q41+AA41+AK41)</f>
        <v>3</v>
      </c>
      <c r="AV41" s="28">
        <f t="shared" ref="AV41:AV73" si="27">SUM(R41+AB41+AL41)</f>
        <v>1</v>
      </c>
      <c r="AW41" s="28">
        <f t="shared" ref="AW41:AW73" si="28">SUM(S41+AC41+AM41)</f>
        <v>0</v>
      </c>
      <c r="AX41" s="28">
        <f t="shared" ref="AX41:AX72" si="29">SUM(AN41:AW41)</f>
        <v>17</v>
      </c>
    </row>
    <row r="42" spans="1:50" x14ac:dyDescent="0.35">
      <c r="A42" s="25" t="s">
        <v>113</v>
      </c>
      <c r="B42" s="25" t="s">
        <v>114</v>
      </c>
      <c r="C42" s="25" t="s">
        <v>139</v>
      </c>
      <c r="D42" s="25" t="s">
        <v>140</v>
      </c>
      <c r="E42" s="80">
        <v>4</v>
      </c>
      <c r="F42" s="32">
        <f t="shared" si="15"/>
        <v>87</v>
      </c>
      <c r="G42" s="34">
        <f t="shared" si="16"/>
        <v>78</v>
      </c>
      <c r="H42" s="28">
        <f t="shared" si="17"/>
        <v>0</v>
      </c>
      <c r="I42" s="28">
        <f t="shared" si="18"/>
        <v>9</v>
      </c>
      <c r="J42" s="49">
        <v>0</v>
      </c>
      <c r="K42" s="47">
        <v>0</v>
      </c>
      <c r="L42" s="47">
        <v>0</v>
      </c>
      <c r="M42" s="47">
        <v>0</v>
      </c>
      <c r="N42" s="47">
        <v>0</v>
      </c>
      <c r="O42" s="47">
        <v>0</v>
      </c>
      <c r="P42" s="47">
        <v>58</v>
      </c>
      <c r="Q42" s="47">
        <v>13</v>
      </c>
      <c r="R42" s="47">
        <v>6</v>
      </c>
      <c r="S42" s="48">
        <v>1</v>
      </c>
      <c r="T42" s="49">
        <v>0</v>
      </c>
      <c r="U42" s="47">
        <v>0</v>
      </c>
      <c r="V42" s="47">
        <v>0</v>
      </c>
      <c r="W42" s="47">
        <v>0</v>
      </c>
      <c r="X42" s="47">
        <v>0</v>
      </c>
      <c r="Y42" s="47">
        <v>0</v>
      </c>
      <c r="Z42" s="47">
        <v>0</v>
      </c>
      <c r="AA42" s="47">
        <v>0</v>
      </c>
      <c r="AB42" s="47">
        <v>0</v>
      </c>
      <c r="AC42" s="48">
        <v>0</v>
      </c>
      <c r="AD42" s="55">
        <v>0</v>
      </c>
      <c r="AE42" s="47">
        <v>0</v>
      </c>
      <c r="AF42" s="47">
        <v>0</v>
      </c>
      <c r="AG42" s="47">
        <v>0</v>
      </c>
      <c r="AH42" s="47">
        <v>0</v>
      </c>
      <c r="AI42" s="47">
        <v>0</v>
      </c>
      <c r="AJ42" s="47">
        <v>6</v>
      </c>
      <c r="AK42" s="47">
        <v>2</v>
      </c>
      <c r="AL42" s="47">
        <v>1</v>
      </c>
      <c r="AM42" s="47">
        <v>0</v>
      </c>
      <c r="AN42" s="28">
        <f t="shared" si="19"/>
        <v>0</v>
      </c>
      <c r="AO42" s="28">
        <f t="shared" si="20"/>
        <v>0</v>
      </c>
      <c r="AP42" s="28">
        <f t="shared" si="21"/>
        <v>0</v>
      </c>
      <c r="AQ42" s="28">
        <f t="shared" si="22"/>
        <v>0</v>
      </c>
      <c r="AR42" s="28">
        <f t="shared" si="23"/>
        <v>0</v>
      </c>
      <c r="AS42" s="28">
        <f t="shared" si="24"/>
        <v>0</v>
      </c>
      <c r="AT42" s="28">
        <f t="shared" si="25"/>
        <v>64</v>
      </c>
      <c r="AU42" s="28">
        <f t="shared" si="26"/>
        <v>15</v>
      </c>
      <c r="AV42" s="28">
        <f t="shared" si="27"/>
        <v>7</v>
      </c>
      <c r="AW42" s="28">
        <f t="shared" si="28"/>
        <v>1</v>
      </c>
      <c r="AX42" s="28">
        <f t="shared" si="29"/>
        <v>87</v>
      </c>
    </row>
    <row r="43" spans="1:50" x14ac:dyDescent="0.35">
      <c r="A43" s="25" t="s">
        <v>113</v>
      </c>
      <c r="B43" s="25" t="s">
        <v>114</v>
      </c>
      <c r="C43" s="25" t="s">
        <v>141</v>
      </c>
      <c r="D43" s="25" t="s">
        <v>142</v>
      </c>
      <c r="E43" s="80">
        <v>4</v>
      </c>
      <c r="F43" s="32">
        <f t="shared" si="15"/>
        <v>16</v>
      </c>
      <c r="G43" s="34">
        <f t="shared" si="16"/>
        <v>10</v>
      </c>
      <c r="H43" s="28">
        <f t="shared" si="17"/>
        <v>4</v>
      </c>
      <c r="I43" s="28">
        <f t="shared" si="18"/>
        <v>2</v>
      </c>
      <c r="J43" s="49">
        <v>0</v>
      </c>
      <c r="K43" s="47">
        <v>0</v>
      </c>
      <c r="L43" s="47">
        <v>0</v>
      </c>
      <c r="M43" s="47">
        <v>0</v>
      </c>
      <c r="N43" s="47">
        <v>0</v>
      </c>
      <c r="O43" s="47">
        <v>0</v>
      </c>
      <c r="P43" s="47">
        <v>4</v>
      </c>
      <c r="Q43" s="47">
        <v>6</v>
      </c>
      <c r="R43" s="47">
        <v>0</v>
      </c>
      <c r="S43" s="48">
        <v>0</v>
      </c>
      <c r="T43" s="49">
        <v>0</v>
      </c>
      <c r="U43" s="47">
        <v>0</v>
      </c>
      <c r="V43" s="47">
        <v>0</v>
      </c>
      <c r="W43" s="47">
        <v>0</v>
      </c>
      <c r="X43" s="47">
        <v>0</v>
      </c>
      <c r="Y43" s="47">
        <v>0</v>
      </c>
      <c r="Z43" s="47">
        <v>3</v>
      </c>
      <c r="AA43" s="47">
        <v>1</v>
      </c>
      <c r="AB43" s="47">
        <v>0</v>
      </c>
      <c r="AC43" s="48">
        <v>0</v>
      </c>
      <c r="AD43" s="55">
        <v>0</v>
      </c>
      <c r="AE43" s="47">
        <v>0</v>
      </c>
      <c r="AF43" s="47">
        <v>0</v>
      </c>
      <c r="AG43" s="47">
        <v>0</v>
      </c>
      <c r="AH43" s="47">
        <v>0</v>
      </c>
      <c r="AI43" s="47">
        <v>0</v>
      </c>
      <c r="AJ43" s="47">
        <v>2</v>
      </c>
      <c r="AK43" s="47">
        <v>0</v>
      </c>
      <c r="AL43" s="47">
        <v>0</v>
      </c>
      <c r="AM43" s="47">
        <v>0</v>
      </c>
      <c r="AN43" s="28">
        <f t="shared" si="19"/>
        <v>0</v>
      </c>
      <c r="AO43" s="28">
        <f t="shared" si="20"/>
        <v>0</v>
      </c>
      <c r="AP43" s="28">
        <f t="shared" si="21"/>
        <v>0</v>
      </c>
      <c r="AQ43" s="28">
        <f t="shared" si="22"/>
        <v>0</v>
      </c>
      <c r="AR43" s="28">
        <f t="shared" si="23"/>
        <v>0</v>
      </c>
      <c r="AS43" s="28">
        <f t="shared" si="24"/>
        <v>0</v>
      </c>
      <c r="AT43" s="28">
        <f t="shared" si="25"/>
        <v>9</v>
      </c>
      <c r="AU43" s="28">
        <f t="shared" si="26"/>
        <v>7</v>
      </c>
      <c r="AV43" s="28">
        <f t="shared" si="27"/>
        <v>0</v>
      </c>
      <c r="AW43" s="28">
        <f t="shared" si="28"/>
        <v>0</v>
      </c>
      <c r="AX43" s="28">
        <f t="shared" si="29"/>
        <v>16</v>
      </c>
    </row>
    <row r="44" spans="1:50" x14ac:dyDescent="0.35">
      <c r="A44" s="25" t="s">
        <v>113</v>
      </c>
      <c r="B44" s="25" t="s">
        <v>114</v>
      </c>
      <c r="C44" s="25" t="s">
        <v>143</v>
      </c>
      <c r="D44" s="25" t="s">
        <v>144</v>
      </c>
      <c r="E44" s="80">
        <v>3</v>
      </c>
      <c r="F44" s="32">
        <f t="shared" si="15"/>
        <v>0</v>
      </c>
      <c r="G44" s="34">
        <f t="shared" si="16"/>
        <v>0</v>
      </c>
      <c r="H44" s="28">
        <f t="shared" si="17"/>
        <v>0</v>
      </c>
      <c r="I44" s="28">
        <f t="shared" si="18"/>
        <v>0</v>
      </c>
      <c r="J44" s="49">
        <v>0</v>
      </c>
      <c r="K44" s="47">
        <v>0</v>
      </c>
      <c r="L44" s="47">
        <v>0</v>
      </c>
      <c r="M44" s="47">
        <v>0</v>
      </c>
      <c r="N44" s="47">
        <v>0</v>
      </c>
      <c r="O44" s="47">
        <v>0</v>
      </c>
      <c r="P44" s="47">
        <v>0</v>
      </c>
      <c r="Q44" s="47">
        <v>0</v>
      </c>
      <c r="R44" s="47">
        <v>0</v>
      </c>
      <c r="S44" s="48">
        <v>0</v>
      </c>
      <c r="T44" s="49">
        <v>0</v>
      </c>
      <c r="U44" s="47">
        <v>0</v>
      </c>
      <c r="V44" s="47">
        <v>0</v>
      </c>
      <c r="W44" s="47">
        <v>0</v>
      </c>
      <c r="X44" s="47">
        <v>0</v>
      </c>
      <c r="Y44" s="47">
        <v>0</v>
      </c>
      <c r="Z44" s="47">
        <v>0</v>
      </c>
      <c r="AA44" s="47">
        <v>0</v>
      </c>
      <c r="AB44" s="47">
        <v>0</v>
      </c>
      <c r="AC44" s="48">
        <v>0</v>
      </c>
      <c r="AD44" s="55">
        <v>0</v>
      </c>
      <c r="AE44" s="47">
        <v>0</v>
      </c>
      <c r="AF44" s="47">
        <v>0</v>
      </c>
      <c r="AG44" s="47">
        <v>0</v>
      </c>
      <c r="AH44" s="47">
        <v>0</v>
      </c>
      <c r="AI44" s="47">
        <v>0</v>
      </c>
      <c r="AJ44" s="47">
        <v>0</v>
      </c>
      <c r="AK44" s="47">
        <v>0</v>
      </c>
      <c r="AL44" s="47">
        <v>0</v>
      </c>
      <c r="AM44" s="47">
        <v>0</v>
      </c>
      <c r="AN44" s="28">
        <f t="shared" si="19"/>
        <v>0</v>
      </c>
      <c r="AO44" s="28">
        <f t="shared" si="20"/>
        <v>0</v>
      </c>
      <c r="AP44" s="28">
        <f t="shared" si="21"/>
        <v>0</v>
      </c>
      <c r="AQ44" s="28">
        <f t="shared" si="22"/>
        <v>0</v>
      </c>
      <c r="AR44" s="28">
        <f t="shared" si="23"/>
        <v>0</v>
      </c>
      <c r="AS44" s="28">
        <f t="shared" si="24"/>
        <v>0</v>
      </c>
      <c r="AT44" s="28">
        <f t="shared" si="25"/>
        <v>0</v>
      </c>
      <c r="AU44" s="28">
        <f t="shared" si="26"/>
        <v>0</v>
      </c>
      <c r="AV44" s="28">
        <f t="shared" si="27"/>
        <v>0</v>
      </c>
      <c r="AW44" s="28">
        <f t="shared" si="28"/>
        <v>0</v>
      </c>
      <c r="AX44" s="28">
        <f t="shared" si="29"/>
        <v>0</v>
      </c>
    </row>
    <row r="45" spans="1:50" x14ac:dyDescent="0.35">
      <c r="A45" s="25" t="s">
        <v>113</v>
      </c>
      <c r="B45" s="25" t="s">
        <v>114</v>
      </c>
      <c r="C45" s="25" t="s">
        <v>145</v>
      </c>
      <c r="D45" s="25" t="s">
        <v>146</v>
      </c>
      <c r="E45" s="80">
        <v>3</v>
      </c>
      <c r="F45" s="32">
        <f t="shared" si="15"/>
        <v>49</v>
      </c>
      <c r="G45" s="34">
        <f t="shared" si="16"/>
        <v>41</v>
      </c>
      <c r="H45" s="28">
        <f t="shared" si="17"/>
        <v>5</v>
      </c>
      <c r="I45" s="28">
        <f t="shared" si="18"/>
        <v>3</v>
      </c>
      <c r="J45" s="49">
        <v>0</v>
      </c>
      <c r="K45" s="47">
        <v>0</v>
      </c>
      <c r="L45" s="47">
        <v>0</v>
      </c>
      <c r="M45" s="47">
        <v>0</v>
      </c>
      <c r="N45" s="47">
        <v>0</v>
      </c>
      <c r="O45" s="47">
        <v>0</v>
      </c>
      <c r="P45" s="47">
        <v>27</v>
      </c>
      <c r="Q45" s="47">
        <v>10</v>
      </c>
      <c r="R45" s="47">
        <v>3</v>
      </c>
      <c r="S45" s="48">
        <v>1</v>
      </c>
      <c r="T45" s="49">
        <v>0</v>
      </c>
      <c r="U45" s="47">
        <v>0</v>
      </c>
      <c r="V45" s="47">
        <v>0</v>
      </c>
      <c r="W45" s="47">
        <v>0</v>
      </c>
      <c r="X45" s="47">
        <v>0</v>
      </c>
      <c r="Y45" s="47">
        <v>0</v>
      </c>
      <c r="Z45" s="47">
        <v>4</v>
      </c>
      <c r="AA45" s="47">
        <v>1</v>
      </c>
      <c r="AB45" s="47">
        <v>0</v>
      </c>
      <c r="AC45" s="48">
        <v>0</v>
      </c>
      <c r="AD45" s="55">
        <v>0</v>
      </c>
      <c r="AE45" s="47">
        <v>0</v>
      </c>
      <c r="AF45" s="47">
        <v>0</v>
      </c>
      <c r="AG45" s="47">
        <v>0</v>
      </c>
      <c r="AH45" s="47">
        <v>0</v>
      </c>
      <c r="AI45" s="47">
        <v>0</v>
      </c>
      <c r="AJ45" s="47">
        <v>2</v>
      </c>
      <c r="AK45" s="47">
        <v>1</v>
      </c>
      <c r="AL45" s="47">
        <v>0</v>
      </c>
      <c r="AM45" s="47">
        <v>0</v>
      </c>
      <c r="AN45" s="28">
        <f t="shared" si="19"/>
        <v>0</v>
      </c>
      <c r="AO45" s="28">
        <f t="shared" si="20"/>
        <v>0</v>
      </c>
      <c r="AP45" s="28">
        <f t="shared" si="21"/>
        <v>0</v>
      </c>
      <c r="AQ45" s="28">
        <f t="shared" si="22"/>
        <v>0</v>
      </c>
      <c r="AR45" s="28">
        <f t="shared" si="23"/>
        <v>0</v>
      </c>
      <c r="AS45" s="28">
        <f t="shared" si="24"/>
        <v>0</v>
      </c>
      <c r="AT45" s="28">
        <f t="shared" si="25"/>
        <v>33</v>
      </c>
      <c r="AU45" s="28">
        <f t="shared" si="26"/>
        <v>12</v>
      </c>
      <c r="AV45" s="28">
        <f t="shared" si="27"/>
        <v>3</v>
      </c>
      <c r="AW45" s="28">
        <f t="shared" si="28"/>
        <v>1</v>
      </c>
      <c r="AX45" s="28">
        <f t="shared" si="29"/>
        <v>49</v>
      </c>
    </row>
    <row r="46" spans="1:50" x14ac:dyDescent="0.35">
      <c r="A46" s="25" t="s">
        <v>113</v>
      </c>
      <c r="B46" s="25" t="s">
        <v>114</v>
      </c>
      <c r="C46" s="25" t="s">
        <v>147</v>
      </c>
      <c r="D46" s="25" t="s">
        <v>148</v>
      </c>
      <c r="E46" s="80">
        <v>0</v>
      </c>
      <c r="F46" s="32">
        <f t="shared" si="15"/>
        <v>0</v>
      </c>
      <c r="G46" s="34">
        <f t="shared" si="16"/>
        <v>0</v>
      </c>
      <c r="H46" s="28">
        <f t="shared" si="17"/>
        <v>0</v>
      </c>
      <c r="I46" s="28">
        <f t="shared" si="18"/>
        <v>0</v>
      </c>
      <c r="J46" s="49">
        <v>0</v>
      </c>
      <c r="K46" s="47">
        <v>0</v>
      </c>
      <c r="L46" s="47">
        <v>0</v>
      </c>
      <c r="M46" s="47">
        <v>0</v>
      </c>
      <c r="N46" s="47">
        <v>0</v>
      </c>
      <c r="O46" s="47">
        <v>0</v>
      </c>
      <c r="P46" s="47">
        <v>0</v>
      </c>
      <c r="Q46" s="47">
        <v>0</v>
      </c>
      <c r="R46" s="47">
        <v>0</v>
      </c>
      <c r="S46" s="48">
        <v>0</v>
      </c>
      <c r="T46" s="49">
        <v>0</v>
      </c>
      <c r="U46" s="47">
        <v>0</v>
      </c>
      <c r="V46" s="47">
        <v>0</v>
      </c>
      <c r="W46" s="47">
        <v>0</v>
      </c>
      <c r="X46" s="47">
        <v>0</v>
      </c>
      <c r="Y46" s="47">
        <v>0</v>
      </c>
      <c r="Z46" s="47">
        <v>0</v>
      </c>
      <c r="AA46" s="47">
        <v>0</v>
      </c>
      <c r="AB46" s="47">
        <v>0</v>
      </c>
      <c r="AC46" s="48">
        <v>0</v>
      </c>
      <c r="AD46" s="55">
        <v>0</v>
      </c>
      <c r="AE46" s="47">
        <v>0</v>
      </c>
      <c r="AF46" s="47">
        <v>0</v>
      </c>
      <c r="AG46" s="47">
        <v>0</v>
      </c>
      <c r="AH46" s="47">
        <v>0</v>
      </c>
      <c r="AI46" s="47">
        <v>0</v>
      </c>
      <c r="AJ46" s="47">
        <v>0</v>
      </c>
      <c r="AK46" s="47">
        <v>0</v>
      </c>
      <c r="AL46" s="47">
        <v>0</v>
      </c>
      <c r="AM46" s="47">
        <v>0</v>
      </c>
      <c r="AN46" s="28">
        <f t="shared" si="19"/>
        <v>0</v>
      </c>
      <c r="AO46" s="28">
        <f t="shared" si="20"/>
        <v>0</v>
      </c>
      <c r="AP46" s="28">
        <f t="shared" si="21"/>
        <v>0</v>
      </c>
      <c r="AQ46" s="28">
        <f t="shared" si="22"/>
        <v>0</v>
      </c>
      <c r="AR46" s="28">
        <f t="shared" si="23"/>
        <v>0</v>
      </c>
      <c r="AS46" s="28">
        <f t="shared" si="24"/>
        <v>0</v>
      </c>
      <c r="AT46" s="28">
        <f t="shared" si="25"/>
        <v>0</v>
      </c>
      <c r="AU46" s="28">
        <f t="shared" si="26"/>
        <v>0</v>
      </c>
      <c r="AV46" s="28">
        <f t="shared" si="27"/>
        <v>0</v>
      </c>
      <c r="AW46" s="28">
        <f t="shared" si="28"/>
        <v>0</v>
      </c>
      <c r="AX46" s="28">
        <f t="shared" si="29"/>
        <v>0</v>
      </c>
    </row>
    <row r="47" spans="1:50" x14ac:dyDescent="0.35">
      <c r="A47" s="25" t="s">
        <v>113</v>
      </c>
      <c r="B47" s="25" t="s">
        <v>114</v>
      </c>
      <c r="C47" s="25" t="s">
        <v>149</v>
      </c>
      <c r="D47" s="25" t="s">
        <v>150</v>
      </c>
      <c r="E47" s="80">
        <v>2</v>
      </c>
      <c r="F47" s="32">
        <f t="shared" si="15"/>
        <v>9</v>
      </c>
      <c r="G47" s="34">
        <f t="shared" si="16"/>
        <v>1</v>
      </c>
      <c r="H47" s="28">
        <f t="shared" si="17"/>
        <v>0</v>
      </c>
      <c r="I47" s="28">
        <f t="shared" si="18"/>
        <v>8</v>
      </c>
      <c r="J47" s="49">
        <v>0</v>
      </c>
      <c r="K47" s="47">
        <v>0</v>
      </c>
      <c r="L47" s="47">
        <v>0</v>
      </c>
      <c r="M47" s="47">
        <v>0</v>
      </c>
      <c r="N47" s="47">
        <v>0</v>
      </c>
      <c r="O47" s="47">
        <v>0</v>
      </c>
      <c r="P47" s="47">
        <v>1</v>
      </c>
      <c r="Q47" s="47">
        <v>0</v>
      </c>
      <c r="R47" s="47">
        <v>0</v>
      </c>
      <c r="S47" s="48">
        <v>0</v>
      </c>
      <c r="T47" s="49">
        <v>0</v>
      </c>
      <c r="U47" s="47">
        <v>0</v>
      </c>
      <c r="V47" s="47">
        <v>0</v>
      </c>
      <c r="W47" s="47">
        <v>0</v>
      </c>
      <c r="X47" s="47">
        <v>0</v>
      </c>
      <c r="Y47" s="47">
        <v>0</v>
      </c>
      <c r="Z47" s="47">
        <v>0</v>
      </c>
      <c r="AA47" s="47">
        <v>0</v>
      </c>
      <c r="AB47" s="47">
        <v>0</v>
      </c>
      <c r="AC47" s="48">
        <v>0</v>
      </c>
      <c r="AD47" s="55">
        <v>0</v>
      </c>
      <c r="AE47" s="47">
        <v>0</v>
      </c>
      <c r="AF47" s="47">
        <v>0</v>
      </c>
      <c r="AG47" s="47">
        <v>0</v>
      </c>
      <c r="AH47" s="47">
        <v>0</v>
      </c>
      <c r="AI47" s="47">
        <v>0</v>
      </c>
      <c r="AJ47" s="47">
        <v>5</v>
      </c>
      <c r="AK47" s="47">
        <v>2</v>
      </c>
      <c r="AL47" s="47">
        <v>1</v>
      </c>
      <c r="AM47" s="47">
        <v>0</v>
      </c>
      <c r="AN47" s="28">
        <f t="shared" si="19"/>
        <v>0</v>
      </c>
      <c r="AO47" s="28">
        <f t="shared" si="20"/>
        <v>0</v>
      </c>
      <c r="AP47" s="28">
        <f t="shared" si="21"/>
        <v>0</v>
      </c>
      <c r="AQ47" s="28">
        <f t="shared" si="22"/>
        <v>0</v>
      </c>
      <c r="AR47" s="28">
        <f t="shared" si="23"/>
        <v>0</v>
      </c>
      <c r="AS47" s="28">
        <f t="shared" si="24"/>
        <v>0</v>
      </c>
      <c r="AT47" s="28">
        <f t="shared" si="25"/>
        <v>6</v>
      </c>
      <c r="AU47" s="28">
        <f t="shared" si="26"/>
        <v>2</v>
      </c>
      <c r="AV47" s="28">
        <f t="shared" si="27"/>
        <v>1</v>
      </c>
      <c r="AW47" s="28">
        <f t="shared" si="28"/>
        <v>0</v>
      </c>
      <c r="AX47" s="28">
        <f t="shared" si="29"/>
        <v>9</v>
      </c>
    </row>
    <row r="48" spans="1:50" x14ac:dyDescent="0.35">
      <c r="A48" s="25" t="s">
        <v>113</v>
      </c>
      <c r="B48" s="25" t="s">
        <v>114</v>
      </c>
      <c r="C48" s="25" t="s">
        <v>151</v>
      </c>
      <c r="D48" s="25" t="s">
        <v>152</v>
      </c>
      <c r="E48" s="80">
        <v>3</v>
      </c>
      <c r="F48" s="32">
        <f t="shared" si="15"/>
        <v>12</v>
      </c>
      <c r="G48" s="34">
        <f t="shared" si="16"/>
        <v>5</v>
      </c>
      <c r="H48" s="28">
        <f t="shared" si="17"/>
        <v>7</v>
      </c>
      <c r="I48" s="28">
        <f t="shared" si="18"/>
        <v>0</v>
      </c>
      <c r="J48" s="49">
        <v>0</v>
      </c>
      <c r="K48" s="47">
        <v>0</v>
      </c>
      <c r="L48" s="47">
        <v>0</v>
      </c>
      <c r="M48" s="47">
        <v>0</v>
      </c>
      <c r="N48" s="47">
        <v>0</v>
      </c>
      <c r="O48" s="47">
        <v>0</v>
      </c>
      <c r="P48" s="47">
        <v>4</v>
      </c>
      <c r="Q48" s="47">
        <v>1</v>
      </c>
      <c r="R48" s="47">
        <v>0</v>
      </c>
      <c r="S48" s="48">
        <v>0</v>
      </c>
      <c r="T48" s="49">
        <v>0</v>
      </c>
      <c r="U48" s="47">
        <v>0</v>
      </c>
      <c r="V48" s="47">
        <v>0</v>
      </c>
      <c r="W48" s="47">
        <v>0</v>
      </c>
      <c r="X48" s="47">
        <v>0</v>
      </c>
      <c r="Y48" s="47">
        <v>0</v>
      </c>
      <c r="Z48" s="47">
        <v>5</v>
      </c>
      <c r="AA48" s="47">
        <v>1</v>
      </c>
      <c r="AB48" s="47">
        <v>1</v>
      </c>
      <c r="AC48" s="48">
        <v>0</v>
      </c>
      <c r="AD48" s="55">
        <v>0</v>
      </c>
      <c r="AE48" s="47">
        <v>0</v>
      </c>
      <c r="AF48" s="47">
        <v>0</v>
      </c>
      <c r="AG48" s="47">
        <v>0</v>
      </c>
      <c r="AH48" s="47">
        <v>0</v>
      </c>
      <c r="AI48" s="47">
        <v>0</v>
      </c>
      <c r="AJ48" s="47">
        <v>0</v>
      </c>
      <c r="AK48" s="47">
        <v>0</v>
      </c>
      <c r="AL48" s="47">
        <v>0</v>
      </c>
      <c r="AM48" s="47">
        <v>0</v>
      </c>
      <c r="AN48" s="28">
        <f t="shared" si="19"/>
        <v>0</v>
      </c>
      <c r="AO48" s="28">
        <f t="shared" si="20"/>
        <v>0</v>
      </c>
      <c r="AP48" s="28">
        <f t="shared" si="21"/>
        <v>0</v>
      </c>
      <c r="AQ48" s="28">
        <f t="shared" si="22"/>
        <v>0</v>
      </c>
      <c r="AR48" s="28">
        <f t="shared" si="23"/>
        <v>0</v>
      </c>
      <c r="AS48" s="28">
        <f t="shared" si="24"/>
        <v>0</v>
      </c>
      <c r="AT48" s="28">
        <f t="shared" si="25"/>
        <v>9</v>
      </c>
      <c r="AU48" s="28">
        <f t="shared" si="26"/>
        <v>2</v>
      </c>
      <c r="AV48" s="28">
        <f t="shared" si="27"/>
        <v>1</v>
      </c>
      <c r="AW48" s="28">
        <f t="shared" si="28"/>
        <v>0</v>
      </c>
      <c r="AX48" s="28">
        <f t="shared" si="29"/>
        <v>12</v>
      </c>
    </row>
    <row r="49" spans="1:50" x14ac:dyDescent="0.35">
      <c r="A49" s="25" t="s">
        <v>113</v>
      </c>
      <c r="B49" s="25" t="s">
        <v>114</v>
      </c>
      <c r="C49" s="25" t="s">
        <v>153</v>
      </c>
      <c r="D49" s="25" t="s">
        <v>154</v>
      </c>
      <c r="E49" s="80">
        <v>3</v>
      </c>
      <c r="F49" s="32">
        <f t="shared" si="15"/>
        <v>20</v>
      </c>
      <c r="G49" s="34">
        <f t="shared" si="16"/>
        <v>11</v>
      </c>
      <c r="H49" s="28">
        <f t="shared" si="17"/>
        <v>1</v>
      </c>
      <c r="I49" s="28">
        <f t="shared" si="18"/>
        <v>8</v>
      </c>
      <c r="J49" s="49">
        <v>0</v>
      </c>
      <c r="K49" s="47">
        <v>0</v>
      </c>
      <c r="L49" s="47">
        <v>0</v>
      </c>
      <c r="M49" s="47">
        <v>0</v>
      </c>
      <c r="N49" s="47">
        <v>0</v>
      </c>
      <c r="O49" s="47">
        <v>0</v>
      </c>
      <c r="P49" s="47">
        <v>8</v>
      </c>
      <c r="Q49" s="47">
        <v>2</v>
      </c>
      <c r="R49" s="47">
        <v>1</v>
      </c>
      <c r="S49" s="48">
        <v>0</v>
      </c>
      <c r="T49" s="49">
        <v>0</v>
      </c>
      <c r="U49" s="47">
        <v>0</v>
      </c>
      <c r="V49" s="47">
        <v>0</v>
      </c>
      <c r="W49" s="47">
        <v>0</v>
      </c>
      <c r="X49" s="47">
        <v>0</v>
      </c>
      <c r="Y49" s="47">
        <v>0</v>
      </c>
      <c r="Z49" s="47">
        <v>1</v>
      </c>
      <c r="AA49" s="47">
        <v>0</v>
      </c>
      <c r="AB49" s="47">
        <v>0</v>
      </c>
      <c r="AC49" s="48">
        <v>0</v>
      </c>
      <c r="AD49" s="55">
        <v>0</v>
      </c>
      <c r="AE49" s="47">
        <v>0</v>
      </c>
      <c r="AF49" s="47">
        <v>0</v>
      </c>
      <c r="AG49" s="47">
        <v>0</v>
      </c>
      <c r="AH49" s="47">
        <v>0</v>
      </c>
      <c r="AI49" s="47">
        <v>0</v>
      </c>
      <c r="AJ49" s="47">
        <v>5</v>
      </c>
      <c r="AK49" s="47">
        <v>2</v>
      </c>
      <c r="AL49" s="47">
        <v>1</v>
      </c>
      <c r="AM49" s="47">
        <v>0</v>
      </c>
      <c r="AN49" s="28">
        <f t="shared" si="19"/>
        <v>0</v>
      </c>
      <c r="AO49" s="28">
        <f t="shared" si="20"/>
        <v>0</v>
      </c>
      <c r="AP49" s="28">
        <f t="shared" si="21"/>
        <v>0</v>
      </c>
      <c r="AQ49" s="28">
        <f t="shared" si="22"/>
        <v>0</v>
      </c>
      <c r="AR49" s="28">
        <f t="shared" si="23"/>
        <v>0</v>
      </c>
      <c r="AS49" s="28">
        <f t="shared" si="24"/>
        <v>0</v>
      </c>
      <c r="AT49" s="28">
        <f t="shared" si="25"/>
        <v>14</v>
      </c>
      <c r="AU49" s="28">
        <f t="shared" si="26"/>
        <v>4</v>
      </c>
      <c r="AV49" s="28">
        <f t="shared" si="27"/>
        <v>2</v>
      </c>
      <c r="AW49" s="28">
        <f t="shared" si="28"/>
        <v>0</v>
      </c>
      <c r="AX49" s="28">
        <f t="shared" si="29"/>
        <v>20</v>
      </c>
    </row>
    <row r="50" spans="1:50" x14ac:dyDescent="0.35">
      <c r="A50" s="25" t="s">
        <v>113</v>
      </c>
      <c r="B50" s="25" t="s">
        <v>114</v>
      </c>
      <c r="C50" s="25" t="s">
        <v>155</v>
      </c>
      <c r="D50" s="25" t="s">
        <v>156</v>
      </c>
      <c r="E50" s="80">
        <v>4</v>
      </c>
      <c r="F50" s="32">
        <f t="shared" si="15"/>
        <v>100</v>
      </c>
      <c r="G50" s="34">
        <f t="shared" si="16"/>
        <v>80</v>
      </c>
      <c r="H50" s="28">
        <f t="shared" si="17"/>
        <v>0</v>
      </c>
      <c r="I50" s="28">
        <f t="shared" si="18"/>
        <v>20</v>
      </c>
      <c r="J50" s="49">
        <v>0</v>
      </c>
      <c r="K50" s="47">
        <v>0</v>
      </c>
      <c r="L50" s="47">
        <v>0</v>
      </c>
      <c r="M50" s="47">
        <v>0</v>
      </c>
      <c r="N50" s="47">
        <v>0</v>
      </c>
      <c r="O50" s="47">
        <v>0</v>
      </c>
      <c r="P50" s="47">
        <v>58</v>
      </c>
      <c r="Q50" s="47">
        <v>14</v>
      </c>
      <c r="R50" s="47">
        <v>6</v>
      </c>
      <c r="S50" s="48">
        <v>2</v>
      </c>
      <c r="T50" s="49">
        <v>0</v>
      </c>
      <c r="U50" s="47">
        <v>0</v>
      </c>
      <c r="V50" s="47">
        <v>0</v>
      </c>
      <c r="W50" s="47">
        <v>0</v>
      </c>
      <c r="X50" s="47">
        <v>0</v>
      </c>
      <c r="Y50" s="47">
        <v>0</v>
      </c>
      <c r="Z50" s="47">
        <v>0</v>
      </c>
      <c r="AA50" s="47">
        <v>0</v>
      </c>
      <c r="AB50" s="47">
        <v>0</v>
      </c>
      <c r="AC50" s="48">
        <v>0</v>
      </c>
      <c r="AD50" s="55">
        <v>0</v>
      </c>
      <c r="AE50" s="47">
        <v>0</v>
      </c>
      <c r="AF50" s="47">
        <v>0</v>
      </c>
      <c r="AG50" s="47">
        <v>0</v>
      </c>
      <c r="AH50" s="47">
        <v>0</v>
      </c>
      <c r="AI50" s="47">
        <v>0</v>
      </c>
      <c r="AJ50" s="47">
        <v>14</v>
      </c>
      <c r="AK50" s="47">
        <v>4</v>
      </c>
      <c r="AL50" s="47">
        <v>2</v>
      </c>
      <c r="AM50" s="47">
        <v>0</v>
      </c>
      <c r="AN50" s="28">
        <f t="shared" si="19"/>
        <v>0</v>
      </c>
      <c r="AO50" s="28">
        <f t="shared" si="20"/>
        <v>0</v>
      </c>
      <c r="AP50" s="28">
        <f t="shared" si="21"/>
        <v>0</v>
      </c>
      <c r="AQ50" s="28">
        <f t="shared" si="22"/>
        <v>0</v>
      </c>
      <c r="AR50" s="28">
        <f t="shared" si="23"/>
        <v>0</v>
      </c>
      <c r="AS50" s="28">
        <f t="shared" si="24"/>
        <v>0</v>
      </c>
      <c r="AT50" s="28">
        <f t="shared" si="25"/>
        <v>72</v>
      </c>
      <c r="AU50" s="28">
        <f t="shared" si="26"/>
        <v>18</v>
      </c>
      <c r="AV50" s="28">
        <f t="shared" si="27"/>
        <v>8</v>
      </c>
      <c r="AW50" s="28">
        <f t="shared" si="28"/>
        <v>2</v>
      </c>
      <c r="AX50" s="28">
        <f t="shared" si="29"/>
        <v>100</v>
      </c>
    </row>
    <row r="51" spans="1:50" x14ac:dyDescent="0.35">
      <c r="A51" s="25" t="s">
        <v>113</v>
      </c>
      <c r="B51" s="25" t="s">
        <v>114</v>
      </c>
      <c r="C51" s="25" t="s">
        <v>157</v>
      </c>
      <c r="D51" s="25" t="s">
        <v>158</v>
      </c>
      <c r="E51" s="80">
        <v>0</v>
      </c>
      <c r="F51" s="32">
        <f t="shared" si="15"/>
        <v>0</v>
      </c>
      <c r="G51" s="34">
        <f t="shared" si="16"/>
        <v>0</v>
      </c>
      <c r="H51" s="28">
        <f t="shared" si="17"/>
        <v>0</v>
      </c>
      <c r="I51" s="28">
        <f t="shared" si="18"/>
        <v>0</v>
      </c>
      <c r="J51" s="49">
        <v>0</v>
      </c>
      <c r="K51" s="47">
        <v>0</v>
      </c>
      <c r="L51" s="47">
        <v>0</v>
      </c>
      <c r="M51" s="47">
        <v>0</v>
      </c>
      <c r="N51" s="47">
        <v>0</v>
      </c>
      <c r="O51" s="47">
        <v>0</v>
      </c>
      <c r="P51" s="47">
        <v>0</v>
      </c>
      <c r="Q51" s="47">
        <v>0</v>
      </c>
      <c r="R51" s="47">
        <v>0</v>
      </c>
      <c r="S51" s="48">
        <v>0</v>
      </c>
      <c r="T51" s="49">
        <v>0</v>
      </c>
      <c r="U51" s="47">
        <v>0</v>
      </c>
      <c r="V51" s="47">
        <v>0</v>
      </c>
      <c r="W51" s="47">
        <v>0</v>
      </c>
      <c r="X51" s="47">
        <v>0</v>
      </c>
      <c r="Y51" s="47">
        <v>0</v>
      </c>
      <c r="Z51" s="47">
        <v>0</v>
      </c>
      <c r="AA51" s="47">
        <v>0</v>
      </c>
      <c r="AB51" s="47">
        <v>0</v>
      </c>
      <c r="AC51" s="48">
        <v>0</v>
      </c>
      <c r="AD51" s="55">
        <v>0</v>
      </c>
      <c r="AE51" s="47">
        <v>0</v>
      </c>
      <c r="AF51" s="47">
        <v>0</v>
      </c>
      <c r="AG51" s="47">
        <v>0</v>
      </c>
      <c r="AH51" s="47">
        <v>0</v>
      </c>
      <c r="AI51" s="47">
        <v>0</v>
      </c>
      <c r="AJ51" s="47">
        <v>0</v>
      </c>
      <c r="AK51" s="47">
        <v>0</v>
      </c>
      <c r="AL51" s="47">
        <v>0</v>
      </c>
      <c r="AM51" s="47">
        <v>0</v>
      </c>
      <c r="AN51" s="28">
        <f t="shared" si="19"/>
        <v>0</v>
      </c>
      <c r="AO51" s="28">
        <f t="shared" si="20"/>
        <v>0</v>
      </c>
      <c r="AP51" s="28">
        <f t="shared" si="21"/>
        <v>0</v>
      </c>
      <c r="AQ51" s="28">
        <f t="shared" si="22"/>
        <v>0</v>
      </c>
      <c r="AR51" s="28">
        <f t="shared" si="23"/>
        <v>0</v>
      </c>
      <c r="AS51" s="28">
        <f t="shared" si="24"/>
        <v>0</v>
      </c>
      <c r="AT51" s="28">
        <f t="shared" si="25"/>
        <v>0</v>
      </c>
      <c r="AU51" s="28">
        <f t="shared" si="26"/>
        <v>0</v>
      </c>
      <c r="AV51" s="28">
        <f t="shared" si="27"/>
        <v>0</v>
      </c>
      <c r="AW51" s="28">
        <f t="shared" si="28"/>
        <v>0</v>
      </c>
      <c r="AX51" s="28">
        <f t="shared" si="29"/>
        <v>0</v>
      </c>
    </row>
    <row r="52" spans="1:50" x14ac:dyDescent="0.35">
      <c r="A52" s="25" t="s">
        <v>113</v>
      </c>
      <c r="B52" s="25" t="s">
        <v>114</v>
      </c>
      <c r="C52" s="25" t="s">
        <v>159</v>
      </c>
      <c r="D52" s="25" t="s">
        <v>160</v>
      </c>
      <c r="E52" s="80">
        <v>4</v>
      </c>
      <c r="F52" s="32">
        <f t="shared" si="15"/>
        <v>7</v>
      </c>
      <c r="G52" s="34">
        <f t="shared" si="16"/>
        <v>0</v>
      </c>
      <c r="H52" s="28">
        <f t="shared" si="17"/>
        <v>4</v>
      </c>
      <c r="I52" s="28">
        <f t="shared" si="18"/>
        <v>3</v>
      </c>
      <c r="J52" s="49">
        <v>0</v>
      </c>
      <c r="K52" s="47">
        <v>0</v>
      </c>
      <c r="L52" s="47">
        <v>0</v>
      </c>
      <c r="M52" s="47">
        <v>0</v>
      </c>
      <c r="N52" s="47">
        <v>0</v>
      </c>
      <c r="O52" s="47">
        <v>0</v>
      </c>
      <c r="P52" s="47">
        <v>0</v>
      </c>
      <c r="Q52" s="47">
        <v>0</v>
      </c>
      <c r="R52" s="47">
        <v>0</v>
      </c>
      <c r="S52" s="48">
        <v>0</v>
      </c>
      <c r="T52" s="49">
        <v>0</v>
      </c>
      <c r="U52" s="47">
        <v>0</v>
      </c>
      <c r="V52" s="47">
        <v>0</v>
      </c>
      <c r="W52" s="47">
        <v>0</v>
      </c>
      <c r="X52" s="47">
        <v>0</v>
      </c>
      <c r="Y52" s="47">
        <v>0</v>
      </c>
      <c r="Z52" s="47">
        <v>3</v>
      </c>
      <c r="AA52" s="47">
        <v>1</v>
      </c>
      <c r="AB52" s="47">
        <v>0</v>
      </c>
      <c r="AC52" s="48">
        <v>0</v>
      </c>
      <c r="AD52" s="55">
        <v>0</v>
      </c>
      <c r="AE52" s="47">
        <v>0</v>
      </c>
      <c r="AF52" s="47">
        <v>0</v>
      </c>
      <c r="AG52" s="47">
        <v>0</v>
      </c>
      <c r="AH52" s="47">
        <v>0</v>
      </c>
      <c r="AI52" s="47">
        <v>0</v>
      </c>
      <c r="AJ52" s="47">
        <v>2</v>
      </c>
      <c r="AK52" s="47">
        <v>1</v>
      </c>
      <c r="AL52" s="47">
        <v>0</v>
      </c>
      <c r="AM52" s="47">
        <v>0</v>
      </c>
      <c r="AN52" s="28">
        <f t="shared" si="19"/>
        <v>0</v>
      </c>
      <c r="AO52" s="28">
        <f t="shared" si="20"/>
        <v>0</v>
      </c>
      <c r="AP52" s="28">
        <f t="shared" si="21"/>
        <v>0</v>
      </c>
      <c r="AQ52" s="28">
        <f t="shared" si="22"/>
        <v>0</v>
      </c>
      <c r="AR52" s="28">
        <f t="shared" si="23"/>
        <v>0</v>
      </c>
      <c r="AS52" s="28">
        <f t="shared" si="24"/>
        <v>0</v>
      </c>
      <c r="AT52" s="28">
        <f t="shared" si="25"/>
        <v>5</v>
      </c>
      <c r="AU52" s="28">
        <f t="shared" si="26"/>
        <v>2</v>
      </c>
      <c r="AV52" s="28">
        <f t="shared" si="27"/>
        <v>0</v>
      </c>
      <c r="AW52" s="28">
        <f t="shared" si="28"/>
        <v>0</v>
      </c>
      <c r="AX52" s="28">
        <f t="shared" si="29"/>
        <v>7</v>
      </c>
    </row>
    <row r="53" spans="1:50" x14ac:dyDescent="0.35">
      <c r="A53" s="25" t="s">
        <v>113</v>
      </c>
      <c r="B53" s="25" t="s">
        <v>114</v>
      </c>
      <c r="C53" s="25" t="s">
        <v>161</v>
      </c>
      <c r="D53" s="25" t="s">
        <v>162</v>
      </c>
      <c r="E53" s="80">
        <v>4</v>
      </c>
      <c r="F53" s="32">
        <f t="shared" si="15"/>
        <v>48</v>
      </c>
      <c r="G53" s="34">
        <f t="shared" si="16"/>
        <v>44</v>
      </c>
      <c r="H53" s="28">
        <f t="shared" si="17"/>
        <v>4</v>
      </c>
      <c r="I53" s="28">
        <f t="shared" si="18"/>
        <v>0</v>
      </c>
      <c r="J53" s="49">
        <v>0</v>
      </c>
      <c r="K53" s="47">
        <v>0</v>
      </c>
      <c r="L53" s="47">
        <v>0</v>
      </c>
      <c r="M53" s="47">
        <v>0</v>
      </c>
      <c r="N53" s="47">
        <v>0</v>
      </c>
      <c r="O53" s="47">
        <v>0</v>
      </c>
      <c r="P53" s="47">
        <v>30</v>
      </c>
      <c r="Q53" s="47">
        <v>10</v>
      </c>
      <c r="R53" s="47">
        <v>3</v>
      </c>
      <c r="S53" s="48">
        <v>1</v>
      </c>
      <c r="T53" s="49">
        <v>0</v>
      </c>
      <c r="U53" s="47">
        <v>0</v>
      </c>
      <c r="V53" s="47">
        <v>0</v>
      </c>
      <c r="W53" s="47">
        <v>0</v>
      </c>
      <c r="X53" s="47">
        <v>0</v>
      </c>
      <c r="Y53" s="47">
        <v>0</v>
      </c>
      <c r="Z53" s="47">
        <v>3</v>
      </c>
      <c r="AA53" s="47">
        <v>1</v>
      </c>
      <c r="AB53" s="47">
        <v>0</v>
      </c>
      <c r="AC53" s="48">
        <v>0</v>
      </c>
      <c r="AD53" s="55">
        <v>0</v>
      </c>
      <c r="AE53" s="47">
        <v>0</v>
      </c>
      <c r="AF53" s="47">
        <v>0</v>
      </c>
      <c r="AG53" s="47">
        <v>0</v>
      </c>
      <c r="AH53" s="47">
        <v>0</v>
      </c>
      <c r="AI53" s="47">
        <v>0</v>
      </c>
      <c r="AJ53" s="47">
        <v>0</v>
      </c>
      <c r="AK53" s="47">
        <v>0</v>
      </c>
      <c r="AL53" s="47">
        <v>0</v>
      </c>
      <c r="AM53" s="47">
        <v>0</v>
      </c>
      <c r="AN53" s="28">
        <f t="shared" si="19"/>
        <v>0</v>
      </c>
      <c r="AO53" s="28">
        <f t="shared" si="20"/>
        <v>0</v>
      </c>
      <c r="AP53" s="28">
        <f t="shared" si="21"/>
        <v>0</v>
      </c>
      <c r="AQ53" s="28">
        <f t="shared" si="22"/>
        <v>0</v>
      </c>
      <c r="AR53" s="28">
        <f t="shared" si="23"/>
        <v>0</v>
      </c>
      <c r="AS53" s="28">
        <f t="shared" si="24"/>
        <v>0</v>
      </c>
      <c r="AT53" s="28">
        <f t="shared" si="25"/>
        <v>33</v>
      </c>
      <c r="AU53" s="28">
        <f t="shared" si="26"/>
        <v>11</v>
      </c>
      <c r="AV53" s="28">
        <f t="shared" si="27"/>
        <v>3</v>
      </c>
      <c r="AW53" s="28">
        <f t="shared" si="28"/>
        <v>1</v>
      </c>
      <c r="AX53" s="28">
        <f t="shared" si="29"/>
        <v>48</v>
      </c>
    </row>
    <row r="54" spans="1:50" x14ac:dyDescent="0.35">
      <c r="A54" s="25" t="s">
        <v>113</v>
      </c>
      <c r="B54" s="25" t="s">
        <v>114</v>
      </c>
      <c r="C54" s="25" t="s">
        <v>163</v>
      </c>
      <c r="D54" s="25" t="s">
        <v>164</v>
      </c>
      <c r="E54" s="80">
        <v>3</v>
      </c>
      <c r="F54" s="32">
        <f t="shared" si="15"/>
        <v>10</v>
      </c>
      <c r="G54" s="34">
        <f t="shared" si="16"/>
        <v>0</v>
      </c>
      <c r="H54" s="28">
        <f t="shared" si="17"/>
        <v>10</v>
      </c>
      <c r="I54" s="28">
        <f t="shared" si="18"/>
        <v>0</v>
      </c>
      <c r="J54" s="49">
        <v>0</v>
      </c>
      <c r="K54" s="47">
        <v>0</v>
      </c>
      <c r="L54" s="47">
        <v>0</v>
      </c>
      <c r="M54" s="47">
        <v>0</v>
      </c>
      <c r="N54" s="47">
        <v>0</v>
      </c>
      <c r="O54" s="47">
        <v>0</v>
      </c>
      <c r="P54" s="47">
        <v>0</v>
      </c>
      <c r="Q54" s="47">
        <v>0</v>
      </c>
      <c r="R54" s="47">
        <v>0</v>
      </c>
      <c r="S54" s="48">
        <v>0</v>
      </c>
      <c r="T54" s="49">
        <v>0</v>
      </c>
      <c r="U54" s="47">
        <v>0</v>
      </c>
      <c r="V54" s="47">
        <v>0</v>
      </c>
      <c r="W54" s="47">
        <v>0</v>
      </c>
      <c r="X54" s="47">
        <v>0</v>
      </c>
      <c r="Y54" s="47">
        <v>0</v>
      </c>
      <c r="Z54" s="47">
        <v>7</v>
      </c>
      <c r="AA54" s="47">
        <v>2</v>
      </c>
      <c r="AB54" s="47">
        <v>1</v>
      </c>
      <c r="AC54" s="48">
        <v>0</v>
      </c>
      <c r="AD54" s="55">
        <v>0</v>
      </c>
      <c r="AE54" s="47">
        <v>0</v>
      </c>
      <c r="AF54" s="47">
        <v>0</v>
      </c>
      <c r="AG54" s="47">
        <v>0</v>
      </c>
      <c r="AH54" s="47">
        <v>0</v>
      </c>
      <c r="AI54" s="47">
        <v>0</v>
      </c>
      <c r="AJ54" s="47">
        <v>0</v>
      </c>
      <c r="AK54" s="47">
        <v>0</v>
      </c>
      <c r="AL54" s="47">
        <v>0</v>
      </c>
      <c r="AM54" s="47">
        <v>0</v>
      </c>
      <c r="AN54" s="28">
        <f t="shared" si="19"/>
        <v>0</v>
      </c>
      <c r="AO54" s="28">
        <f t="shared" si="20"/>
        <v>0</v>
      </c>
      <c r="AP54" s="28">
        <f t="shared" si="21"/>
        <v>0</v>
      </c>
      <c r="AQ54" s="28">
        <f t="shared" si="22"/>
        <v>0</v>
      </c>
      <c r="AR54" s="28">
        <f t="shared" si="23"/>
        <v>0</v>
      </c>
      <c r="AS54" s="28">
        <f t="shared" si="24"/>
        <v>0</v>
      </c>
      <c r="AT54" s="28">
        <f t="shared" si="25"/>
        <v>7</v>
      </c>
      <c r="AU54" s="28">
        <f t="shared" si="26"/>
        <v>2</v>
      </c>
      <c r="AV54" s="28">
        <f t="shared" si="27"/>
        <v>1</v>
      </c>
      <c r="AW54" s="28">
        <f t="shared" si="28"/>
        <v>0</v>
      </c>
      <c r="AX54" s="28">
        <f t="shared" si="29"/>
        <v>10</v>
      </c>
    </row>
    <row r="55" spans="1:50" x14ac:dyDescent="0.35">
      <c r="A55" s="25" t="s">
        <v>113</v>
      </c>
      <c r="B55" s="25" t="s">
        <v>114</v>
      </c>
      <c r="C55" s="25" t="s">
        <v>165</v>
      </c>
      <c r="D55" s="25" t="s">
        <v>166</v>
      </c>
      <c r="E55" s="80">
        <v>2</v>
      </c>
      <c r="F55" s="32">
        <f t="shared" si="15"/>
        <v>0</v>
      </c>
      <c r="G55" s="34">
        <f t="shared" si="16"/>
        <v>0</v>
      </c>
      <c r="H55" s="28">
        <f t="shared" si="17"/>
        <v>0</v>
      </c>
      <c r="I55" s="28">
        <f t="shared" si="18"/>
        <v>0</v>
      </c>
      <c r="J55" s="49">
        <v>0</v>
      </c>
      <c r="K55" s="47">
        <v>0</v>
      </c>
      <c r="L55" s="47">
        <v>0</v>
      </c>
      <c r="M55" s="47">
        <v>0</v>
      </c>
      <c r="N55" s="47">
        <v>0</v>
      </c>
      <c r="O55" s="47">
        <v>0</v>
      </c>
      <c r="P55" s="47">
        <v>0</v>
      </c>
      <c r="Q55" s="47">
        <v>0</v>
      </c>
      <c r="R55" s="47">
        <v>0</v>
      </c>
      <c r="S55" s="48">
        <v>0</v>
      </c>
      <c r="T55" s="49">
        <v>0</v>
      </c>
      <c r="U55" s="47">
        <v>0</v>
      </c>
      <c r="V55" s="47">
        <v>0</v>
      </c>
      <c r="W55" s="47">
        <v>0</v>
      </c>
      <c r="X55" s="47">
        <v>0</v>
      </c>
      <c r="Y55" s="47">
        <v>0</v>
      </c>
      <c r="Z55" s="47">
        <v>0</v>
      </c>
      <c r="AA55" s="47">
        <v>0</v>
      </c>
      <c r="AB55" s="47">
        <v>0</v>
      </c>
      <c r="AC55" s="48">
        <v>0</v>
      </c>
      <c r="AD55" s="55">
        <v>0</v>
      </c>
      <c r="AE55" s="47">
        <v>0</v>
      </c>
      <c r="AF55" s="47">
        <v>0</v>
      </c>
      <c r="AG55" s="47">
        <v>0</v>
      </c>
      <c r="AH55" s="47">
        <v>0</v>
      </c>
      <c r="AI55" s="47">
        <v>0</v>
      </c>
      <c r="AJ55" s="47">
        <v>0</v>
      </c>
      <c r="AK55" s="47">
        <v>0</v>
      </c>
      <c r="AL55" s="47">
        <v>0</v>
      </c>
      <c r="AM55" s="47">
        <v>0</v>
      </c>
      <c r="AN55" s="28">
        <f t="shared" si="19"/>
        <v>0</v>
      </c>
      <c r="AO55" s="28">
        <f t="shared" si="20"/>
        <v>0</v>
      </c>
      <c r="AP55" s="28">
        <f t="shared" si="21"/>
        <v>0</v>
      </c>
      <c r="AQ55" s="28">
        <f t="shared" si="22"/>
        <v>0</v>
      </c>
      <c r="AR55" s="28">
        <f t="shared" si="23"/>
        <v>0</v>
      </c>
      <c r="AS55" s="28">
        <f t="shared" si="24"/>
        <v>0</v>
      </c>
      <c r="AT55" s="28">
        <f t="shared" si="25"/>
        <v>0</v>
      </c>
      <c r="AU55" s="28">
        <f t="shared" si="26"/>
        <v>0</v>
      </c>
      <c r="AV55" s="28">
        <f t="shared" si="27"/>
        <v>0</v>
      </c>
      <c r="AW55" s="28">
        <f t="shared" si="28"/>
        <v>0</v>
      </c>
      <c r="AX55" s="28">
        <f t="shared" si="29"/>
        <v>0</v>
      </c>
    </row>
    <row r="56" spans="1:50" x14ac:dyDescent="0.35">
      <c r="A56" s="25" t="s">
        <v>113</v>
      </c>
      <c r="B56" s="25" t="s">
        <v>114</v>
      </c>
      <c r="C56" s="25" t="s">
        <v>167</v>
      </c>
      <c r="D56" s="25" t="s">
        <v>168</v>
      </c>
      <c r="E56" s="80">
        <v>2</v>
      </c>
      <c r="F56" s="32">
        <f t="shared" si="15"/>
        <v>14</v>
      </c>
      <c r="G56" s="34">
        <f t="shared" si="16"/>
        <v>1</v>
      </c>
      <c r="H56" s="28">
        <f t="shared" si="17"/>
        <v>0</v>
      </c>
      <c r="I56" s="28">
        <f t="shared" si="18"/>
        <v>13</v>
      </c>
      <c r="J56" s="49">
        <v>0</v>
      </c>
      <c r="K56" s="47">
        <v>0</v>
      </c>
      <c r="L56" s="47">
        <v>0</v>
      </c>
      <c r="M56" s="47">
        <v>0</v>
      </c>
      <c r="N56" s="47">
        <v>0</v>
      </c>
      <c r="O56" s="47">
        <v>0</v>
      </c>
      <c r="P56" s="47">
        <v>1</v>
      </c>
      <c r="Q56" s="47">
        <v>0</v>
      </c>
      <c r="R56" s="47">
        <v>0</v>
      </c>
      <c r="S56" s="48">
        <v>0</v>
      </c>
      <c r="T56" s="49">
        <v>0</v>
      </c>
      <c r="U56" s="47">
        <v>0</v>
      </c>
      <c r="V56" s="47">
        <v>0</v>
      </c>
      <c r="W56" s="47">
        <v>0</v>
      </c>
      <c r="X56" s="47">
        <v>0</v>
      </c>
      <c r="Y56" s="47">
        <v>0</v>
      </c>
      <c r="Z56" s="47">
        <v>0</v>
      </c>
      <c r="AA56" s="47">
        <v>0</v>
      </c>
      <c r="AB56" s="47">
        <v>0</v>
      </c>
      <c r="AC56" s="48">
        <v>0</v>
      </c>
      <c r="AD56" s="55">
        <v>0</v>
      </c>
      <c r="AE56" s="47">
        <v>0</v>
      </c>
      <c r="AF56" s="47">
        <v>0</v>
      </c>
      <c r="AG56" s="47">
        <v>0</v>
      </c>
      <c r="AH56" s="47">
        <v>0</v>
      </c>
      <c r="AI56" s="47">
        <v>0</v>
      </c>
      <c r="AJ56" s="47">
        <v>9</v>
      </c>
      <c r="AK56" s="47">
        <v>3</v>
      </c>
      <c r="AL56" s="47">
        <v>1</v>
      </c>
      <c r="AM56" s="47">
        <v>0</v>
      </c>
      <c r="AN56" s="28">
        <f t="shared" si="19"/>
        <v>0</v>
      </c>
      <c r="AO56" s="28">
        <f t="shared" si="20"/>
        <v>0</v>
      </c>
      <c r="AP56" s="28">
        <f t="shared" si="21"/>
        <v>0</v>
      </c>
      <c r="AQ56" s="28">
        <f t="shared" si="22"/>
        <v>0</v>
      </c>
      <c r="AR56" s="28">
        <f t="shared" si="23"/>
        <v>0</v>
      </c>
      <c r="AS56" s="28">
        <f t="shared" si="24"/>
        <v>0</v>
      </c>
      <c r="AT56" s="28">
        <f t="shared" si="25"/>
        <v>10</v>
      </c>
      <c r="AU56" s="28">
        <f t="shared" si="26"/>
        <v>3</v>
      </c>
      <c r="AV56" s="28">
        <f t="shared" si="27"/>
        <v>1</v>
      </c>
      <c r="AW56" s="28">
        <f t="shared" si="28"/>
        <v>0</v>
      </c>
      <c r="AX56" s="28">
        <f t="shared" si="29"/>
        <v>14</v>
      </c>
    </row>
    <row r="57" spans="1:50" x14ac:dyDescent="0.35">
      <c r="A57" s="25" t="s">
        <v>169</v>
      </c>
      <c r="B57" s="25" t="s">
        <v>170</v>
      </c>
      <c r="C57" s="25" t="s">
        <v>171</v>
      </c>
      <c r="D57" s="25" t="s">
        <v>172</v>
      </c>
      <c r="E57" s="80">
        <v>2</v>
      </c>
      <c r="F57" s="32">
        <f t="shared" si="15"/>
        <v>20</v>
      </c>
      <c r="G57" s="34">
        <f t="shared" si="16"/>
        <v>10</v>
      </c>
      <c r="H57" s="28">
        <f t="shared" si="17"/>
        <v>0</v>
      </c>
      <c r="I57" s="28">
        <f t="shared" si="18"/>
        <v>10</v>
      </c>
      <c r="J57" s="49">
        <v>0</v>
      </c>
      <c r="K57" s="47">
        <v>0</v>
      </c>
      <c r="L57" s="47">
        <v>0</v>
      </c>
      <c r="M57" s="47">
        <v>0</v>
      </c>
      <c r="N57" s="47">
        <v>0</v>
      </c>
      <c r="O57" s="47">
        <v>0</v>
      </c>
      <c r="P57" s="47">
        <v>5</v>
      </c>
      <c r="Q57" s="47">
        <v>4</v>
      </c>
      <c r="R57" s="47">
        <v>1</v>
      </c>
      <c r="S57" s="48">
        <v>0</v>
      </c>
      <c r="T57" s="49">
        <v>0</v>
      </c>
      <c r="U57" s="47">
        <v>0</v>
      </c>
      <c r="V57" s="47">
        <v>0</v>
      </c>
      <c r="W57" s="47">
        <v>0</v>
      </c>
      <c r="X57" s="47">
        <v>0</v>
      </c>
      <c r="Y57" s="47">
        <v>0</v>
      </c>
      <c r="Z57" s="47">
        <v>0</v>
      </c>
      <c r="AA57" s="47">
        <v>0</v>
      </c>
      <c r="AB57" s="47">
        <v>0</v>
      </c>
      <c r="AC57" s="48">
        <v>0</v>
      </c>
      <c r="AD57" s="55">
        <v>0</v>
      </c>
      <c r="AE57" s="47">
        <v>0</v>
      </c>
      <c r="AF57" s="47">
        <v>0</v>
      </c>
      <c r="AG57" s="47">
        <v>0</v>
      </c>
      <c r="AH57" s="47">
        <v>0</v>
      </c>
      <c r="AI57" s="47">
        <v>0</v>
      </c>
      <c r="AJ57" s="47">
        <v>7</v>
      </c>
      <c r="AK57" s="47">
        <v>2</v>
      </c>
      <c r="AL57" s="47">
        <v>1</v>
      </c>
      <c r="AM57" s="47">
        <v>0</v>
      </c>
      <c r="AN57" s="28">
        <f t="shared" si="19"/>
        <v>0</v>
      </c>
      <c r="AO57" s="28">
        <f t="shared" si="20"/>
        <v>0</v>
      </c>
      <c r="AP57" s="28">
        <f t="shared" si="21"/>
        <v>0</v>
      </c>
      <c r="AQ57" s="28">
        <f t="shared" si="22"/>
        <v>0</v>
      </c>
      <c r="AR57" s="28">
        <f t="shared" si="23"/>
        <v>0</v>
      </c>
      <c r="AS57" s="28">
        <f t="shared" si="24"/>
        <v>0</v>
      </c>
      <c r="AT57" s="28">
        <f t="shared" si="25"/>
        <v>12</v>
      </c>
      <c r="AU57" s="28">
        <f t="shared" si="26"/>
        <v>6</v>
      </c>
      <c r="AV57" s="28">
        <f t="shared" si="27"/>
        <v>2</v>
      </c>
      <c r="AW57" s="28">
        <f t="shared" si="28"/>
        <v>0</v>
      </c>
      <c r="AX57" s="28">
        <f t="shared" si="29"/>
        <v>20</v>
      </c>
    </row>
    <row r="58" spans="1:50" x14ac:dyDescent="0.35">
      <c r="A58" s="25" t="s">
        <v>169</v>
      </c>
      <c r="B58" s="25" t="s">
        <v>170</v>
      </c>
      <c r="C58" s="25" t="s">
        <v>173</v>
      </c>
      <c r="D58" s="25" t="s">
        <v>174</v>
      </c>
      <c r="E58" s="80">
        <v>2</v>
      </c>
      <c r="F58" s="32">
        <f t="shared" si="15"/>
        <v>6</v>
      </c>
      <c r="G58" s="34">
        <f t="shared" si="16"/>
        <v>0</v>
      </c>
      <c r="H58" s="28">
        <f t="shared" si="17"/>
        <v>0</v>
      </c>
      <c r="I58" s="28">
        <f t="shared" si="18"/>
        <v>6</v>
      </c>
      <c r="J58" s="49">
        <v>0</v>
      </c>
      <c r="K58" s="47">
        <v>0</v>
      </c>
      <c r="L58" s="47">
        <v>0</v>
      </c>
      <c r="M58" s="47">
        <v>0</v>
      </c>
      <c r="N58" s="47">
        <v>0</v>
      </c>
      <c r="O58" s="47">
        <v>0</v>
      </c>
      <c r="P58" s="47">
        <v>0</v>
      </c>
      <c r="Q58" s="47">
        <v>0</v>
      </c>
      <c r="R58" s="47">
        <v>0</v>
      </c>
      <c r="S58" s="48">
        <v>0</v>
      </c>
      <c r="T58" s="49">
        <v>0</v>
      </c>
      <c r="U58" s="47">
        <v>0</v>
      </c>
      <c r="V58" s="47">
        <v>0</v>
      </c>
      <c r="W58" s="47">
        <v>0</v>
      </c>
      <c r="X58" s="47">
        <v>0</v>
      </c>
      <c r="Y58" s="47">
        <v>0</v>
      </c>
      <c r="Z58" s="47">
        <v>0</v>
      </c>
      <c r="AA58" s="47">
        <v>0</v>
      </c>
      <c r="AB58" s="47">
        <v>0</v>
      </c>
      <c r="AC58" s="48">
        <v>0</v>
      </c>
      <c r="AD58" s="55">
        <v>0</v>
      </c>
      <c r="AE58" s="47">
        <v>0</v>
      </c>
      <c r="AF58" s="47">
        <v>0</v>
      </c>
      <c r="AG58" s="47">
        <v>0</v>
      </c>
      <c r="AH58" s="47">
        <v>0</v>
      </c>
      <c r="AI58" s="47">
        <v>0</v>
      </c>
      <c r="AJ58" s="47">
        <v>4</v>
      </c>
      <c r="AK58" s="47">
        <v>1</v>
      </c>
      <c r="AL58" s="47">
        <v>1</v>
      </c>
      <c r="AM58" s="47">
        <v>0</v>
      </c>
      <c r="AN58" s="28">
        <f t="shared" si="19"/>
        <v>0</v>
      </c>
      <c r="AO58" s="28">
        <f t="shared" si="20"/>
        <v>0</v>
      </c>
      <c r="AP58" s="28">
        <f t="shared" si="21"/>
        <v>0</v>
      </c>
      <c r="AQ58" s="28">
        <f t="shared" si="22"/>
        <v>0</v>
      </c>
      <c r="AR58" s="28">
        <f t="shared" si="23"/>
        <v>0</v>
      </c>
      <c r="AS58" s="28">
        <f t="shared" si="24"/>
        <v>0</v>
      </c>
      <c r="AT58" s="28">
        <f t="shared" si="25"/>
        <v>4</v>
      </c>
      <c r="AU58" s="28">
        <f t="shared" si="26"/>
        <v>1</v>
      </c>
      <c r="AV58" s="28">
        <f t="shared" si="27"/>
        <v>1</v>
      </c>
      <c r="AW58" s="28">
        <f t="shared" si="28"/>
        <v>0</v>
      </c>
      <c r="AX58" s="28">
        <f t="shared" si="29"/>
        <v>6</v>
      </c>
    </row>
    <row r="59" spans="1:50" x14ac:dyDescent="0.35">
      <c r="A59" s="25" t="s">
        <v>169</v>
      </c>
      <c r="B59" s="25" t="s">
        <v>170</v>
      </c>
      <c r="C59" s="25" t="s">
        <v>175</v>
      </c>
      <c r="D59" s="25" t="s">
        <v>176</v>
      </c>
      <c r="E59" s="80">
        <v>4</v>
      </c>
      <c r="F59" s="32">
        <f t="shared" si="15"/>
        <v>23</v>
      </c>
      <c r="G59" s="34">
        <f t="shared" si="16"/>
        <v>10</v>
      </c>
      <c r="H59" s="28">
        <f t="shared" si="17"/>
        <v>0</v>
      </c>
      <c r="I59" s="28">
        <f t="shared" si="18"/>
        <v>13</v>
      </c>
      <c r="J59" s="49">
        <v>0</v>
      </c>
      <c r="K59" s="47">
        <v>0</v>
      </c>
      <c r="L59" s="47">
        <v>0</v>
      </c>
      <c r="M59" s="47">
        <v>0</v>
      </c>
      <c r="N59" s="47">
        <v>0</v>
      </c>
      <c r="O59" s="47">
        <v>0</v>
      </c>
      <c r="P59" s="47">
        <v>7</v>
      </c>
      <c r="Q59" s="47">
        <v>2</v>
      </c>
      <c r="R59" s="47">
        <v>1</v>
      </c>
      <c r="S59" s="48">
        <v>0</v>
      </c>
      <c r="T59" s="49">
        <v>0</v>
      </c>
      <c r="U59" s="47">
        <v>0</v>
      </c>
      <c r="V59" s="47">
        <v>0</v>
      </c>
      <c r="W59" s="47">
        <v>0</v>
      </c>
      <c r="X59" s="47">
        <v>0</v>
      </c>
      <c r="Y59" s="47">
        <v>0</v>
      </c>
      <c r="Z59" s="47">
        <v>0</v>
      </c>
      <c r="AA59" s="47">
        <v>0</v>
      </c>
      <c r="AB59" s="47">
        <v>0</v>
      </c>
      <c r="AC59" s="48">
        <v>0</v>
      </c>
      <c r="AD59" s="55">
        <v>0</v>
      </c>
      <c r="AE59" s="47">
        <v>0</v>
      </c>
      <c r="AF59" s="47">
        <v>0</v>
      </c>
      <c r="AG59" s="47">
        <v>0</v>
      </c>
      <c r="AH59" s="47">
        <v>0</v>
      </c>
      <c r="AI59" s="47">
        <v>0</v>
      </c>
      <c r="AJ59" s="47">
        <v>9</v>
      </c>
      <c r="AK59" s="47">
        <v>3</v>
      </c>
      <c r="AL59" s="47">
        <v>1</v>
      </c>
      <c r="AM59" s="47">
        <v>0</v>
      </c>
      <c r="AN59" s="28">
        <f t="shared" si="19"/>
        <v>0</v>
      </c>
      <c r="AO59" s="28">
        <f t="shared" si="20"/>
        <v>0</v>
      </c>
      <c r="AP59" s="28">
        <f t="shared" si="21"/>
        <v>0</v>
      </c>
      <c r="AQ59" s="28">
        <f t="shared" si="22"/>
        <v>0</v>
      </c>
      <c r="AR59" s="28">
        <f t="shared" si="23"/>
        <v>0</v>
      </c>
      <c r="AS59" s="28">
        <f t="shared" si="24"/>
        <v>0</v>
      </c>
      <c r="AT59" s="28">
        <f t="shared" si="25"/>
        <v>16</v>
      </c>
      <c r="AU59" s="28">
        <f t="shared" si="26"/>
        <v>5</v>
      </c>
      <c r="AV59" s="28">
        <f t="shared" si="27"/>
        <v>2</v>
      </c>
      <c r="AW59" s="28">
        <f t="shared" si="28"/>
        <v>0</v>
      </c>
      <c r="AX59" s="28">
        <f t="shared" si="29"/>
        <v>23</v>
      </c>
    </row>
    <row r="60" spans="1:50" x14ac:dyDescent="0.35">
      <c r="A60" s="25" t="s">
        <v>169</v>
      </c>
      <c r="B60" s="25" t="s">
        <v>170</v>
      </c>
      <c r="C60" s="25" t="s">
        <v>177</v>
      </c>
      <c r="D60" s="25" t="s">
        <v>178</v>
      </c>
      <c r="E60" s="80">
        <v>3</v>
      </c>
      <c r="F60" s="32">
        <f t="shared" si="15"/>
        <v>13</v>
      </c>
      <c r="G60" s="34">
        <f t="shared" si="16"/>
        <v>0</v>
      </c>
      <c r="H60" s="28">
        <f t="shared" si="17"/>
        <v>0</v>
      </c>
      <c r="I60" s="28">
        <f t="shared" si="18"/>
        <v>13</v>
      </c>
      <c r="J60" s="49">
        <v>0</v>
      </c>
      <c r="K60" s="47">
        <v>0</v>
      </c>
      <c r="L60" s="47">
        <v>0</v>
      </c>
      <c r="M60" s="47">
        <v>0</v>
      </c>
      <c r="N60" s="47">
        <v>0</v>
      </c>
      <c r="O60" s="47">
        <v>0</v>
      </c>
      <c r="P60" s="47">
        <v>0</v>
      </c>
      <c r="Q60" s="47">
        <v>0</v>
      </c>
      <c r="R60" s="47">
        <v>0</v>
      </c>
      <c r="S60" s="48">
        <v>0</v>
      </c>
      <c r="T60" s="49">
        <v>0</v>
      </c>
      <c r="U60" s="47">
        <v>0</v>
      </c>
      <c r="V60" s="47">
        <v>0</v>
      </c>
      <c r="W60" s="47">
        <v>0</v>
      </c>
      <c r="X60" s="47">
        <v>0</v>
      </c>
      <c r="Y60" s="47">
        <v>0</v>
      </c>
      <c r="Z60" s="47">
        <v>0</v>
      </c>
      <c r="AA60" s="47">
        <v>0</v>
      </c>
      <c r="AB60" s="47">
        <v>0</v>
      </c>
      <c r="AC60" s="48">
        <v>0</v>
      </c>
      <c r="AD60" s="55">
        <v>0</v>
      </c>
      <c r="AE60" s="47">
        <v>0</v>
      </c>
      <c r="AF60" s="47">
        <v>0</v>
      </c>
      <c r="AG60" s="47">
        <v>0</v>
      </c>
      <c r="AH60" s="47">
        <v>0</v>
      </c>
      <c r="AI60" s="47">
        <v>0</v>
      </c>
      <c r="AJ60" s="47">
        <v>9</v>
      </c>
      <c r="AK60" s="47">
        <v>3</v>
      </c>
      <c r="AL60" s="47">
        <v>1</v>
      </c>
      <c r="AM60" s="47">
        <v>0</v>
      </c>
      <c r="AN60" s="28">
        <f t="shared" si="19"/>
        <v>0</v>
      </c>
      <c r="AO60" s="28">
        <f t="shared" si="20"/>
        <v>0</v>
      </c>
      <c r="AP60" s="28">
        <f t="shared" si="21"/>
        <v>0</v>
      </c>
      <c r="AQ60" s="28">
        <f t="shared" si="22"/>
        <v>0</v>
      </c>
      <c r="AR60" s="28">
        <f t="shared" si="23"/>
        <v>0</v>
      </c>
      <c r="AS60" s="28">
        <f t="shared" si="24"/>
        <v>0</v>
      </c>
      <c r="AT60" s="28">
        <f t="shared" si="25"/>
        <v>9</v>
      </c>
      <c r="AU60" s="28">
        <f t="shared" si="26"/>
        <v>3</v>
      </c>
      <c r="AV60" s="28">
        <f t="shared" si="27"/>
        <v>1</v>
      </c>
      <c r="AW60" s="28">
        <f t="shared" si="28"/>
        <v>0</v>
      </c>
      <c r="AX60" s="28">
        <f t="shared" si="29"/>
        <v>13</v>
      </c>
    </row>
    <row r="61" spans="1:50" x14ac:dyDescent="0.35">
      <c r="A61" s="25" t="s">
        <v>169</v>
      </c>
      <c r="B61" s="25" t="s">
        <v>170</v>
      </c>
      <c r="C61" s="25" t="s">
        <v>179</v>
      </c>
      <c r="D61" s="25" t="s">
        <v>180</v>
      </c>
      <c r="E61" s="80">
        <v>2</v>
      </c>
      <c r="F61" s="32">
        <f t="shared" si="15"/>
        <v>15</v>
      </c>
      <c r="G61" s="34">
        <f t="shared" si="16"/>
        <v>0</v>
      </c>
      <c r="H61" s="28">
        <f t="shared" si="17"/>
        <v>0</v>
      </c>
      <c r="I61" s="28">
        <f t="shared" si="18"/>
        <v>15</v>
      </c>
      <c r="J61" s="49">
        <v>0</v>
      </c>
      <c r="K61" s="47">
        <v>0</v>
      </c>
      <c r="L61" s="47">
        <v>0</v>
      </c>
      <c r="M61" s="47">
        <v>0</v>
      </c>
      <c r="N61" s="47">
        <v>0</v>
      </c>
      <c r="O61" s="47">
        <v>0</v>
      </c>
      <c r="P61" s="47">
        <v>0</v>
      </c>
      <c r="Q61" s="47">
        <v>0</v>
      </c>
      <c r="R61" s="47">
        <v>0</v>
      </c>
      <c r="S61" s="48">
        <v>0</v>
      </c>
      <c r="T61" s="49">
        <v>0</v>
      </c>
      <c r="U61" s="47">
        <v>0</v>
      </c>
      <c r="V61" s="47">
        <v>0</v>
      </c>
      <c r="W61" s="47">
        <v>0</v>
      </c>
      <c r="X61" s="47">
        <v>0</v>
      </c>
      <c r="Y61" s="47">
        <v>0</v>
      </c>
      <c r="Z61" s="47">
        <v>0</v>
      </c>
      <c r="AA61" s="47">
        <v>0</v>
      </c>
      <c r="AB61" s="47">
        <v>0</v>
      </c>
      <c r="AC61" s="48">
        <v>0</v>
      </c>
      <c r="AD61" s="55">
        <v>0</v>
      </c>
      <c r="AE61" s="47">
        <v>0</v>
      </c>
      <c r="AF61" s="47">
        <v>0</v>
      </c>
      <c r="AG61" s="47">
        <v>0</v>
      </c>
      <c r="AH61" s="47">
        <v>0</v>
      </c>
      <c r="AI61" s="47">
        <v>0</v>
      </c>
      <c r="AJ61" s="47">
        <v>11</v>
      </c>
      <c r="AK61" s="47">
        <v>3</v>
      </c>
      <c r="AL61" s="47">
        <v>1</v>
      </c>
      <c r="AM61" s="47">
        <v>0</v>
      </c>
      <c r="AN61" s="28">
        <f t="shared" si="19"/>
        <v>0</v>
      </c>
      <c r="AO61" s="28">
        <f t="shared" si="20"/>
        <v>0</v>
      </c>
      <c r="AP61" s="28">
        <f t="shared" si="21"/>
        <v>0</v>
      </c>
      <c r="AQ61" s="28">
        <f t="shared" si="22"/>
        <v>0</v>
      </c>
      <c r="AR61" s="28">
        <f t="shared" si="23"/>
        <v>0</v>
      </c>
      <c r="AS61" s="28">
        <f t="shared" si="24"/>
        <v>0</v>
      </c>
      <c r="AT61" s="28">
        <f t="shared" si="25"/>
        <v>11</v>
      </c>
      <c r="AU61" s="28">
        <f t="shared" si="26"/>
        <v>3</v>
      </c>
      <c r="AV61" s="28">
        <f t="shared" si="27"/>
        <v>1</v>
      </c>
      <c r="AW61" s="28">
        <f t="shared" si="28"/>
        <v>0</v>
      </c>
      <c r="AX61" s="28">
        <f t="shared" si="29"/>
        <v>15</v>
      </c>
    </row>
    <row r="62" spans="1:50" x14ac:dyDescent="0.35">
      <c r="A62" s="25" t="s">
        <v>169</v>
      </c>
      <c r="B62" s="25" t="s">
        <v>170</v>
      </c>
      <c r="C62" s="25" t="s">
        <v>181</v>
      </c>
      <c r="D62" s="25" t="s">
        <v>182</v>
      </c>
      <c r="E62" s="80">
        <v>3</v>
      </c>
      <c r="F62" s="32">
        <f t="shared" si="15"/>
        <v>0</v>
      </c>
      <c r="G62" s="34">
        <f t="shared" si="16"/>
        <v>0</v>
      </c>
      <c r="H62" s="28">
        <f t="shared" si="17"/>
        <v>0</v>
      </c>
      <c r="I62" s="28">
        <f t="shared" si="18"/>
        <v>0</v>
      </c>
      <c r="J62" s="49">
        <v>0</v>
      </c>
      <c r="K62" s="47">
        <v>0</v>
      </c>
      <c r="L62" s="47">
        <v>0</v>
      </c>
      <c r="M62" s="47">
        <v>0</v>
      </c>
      <c r="N62" s="47">
        <v>0</v>
      </c>
      <c r="O62" s="47">
        <v>0</v>
      </c>
      <c r="P62" s="47">
        <v>0</v>
      </c>
      <c r="Q62" s="47">
        <v>0</v>
      </c>
      <c r="R62" s="47">
        <v>0</v>
      </c>
      <c r="S62" s="48">
        <v>0</v>
      </c>
      <c r="T62" s="49">
        <v>0</v>
      </c>
      <c r="U62" s="47">
        <v>0</v>
      </c>
      <c r="V62" s="47">
        <v>0</v>
      </c>
      <c r="W62" s="47">
        <v>0</v>
      </c>
      <c r="X62" s="47">
        <v>0</v>
      </c>
      <c r="Y62" s="47">
        <v>0</v>
      </c>
      <c r="Z62" s="47">
        <v>0</v>
      </c>
      <c r="AA62" s="47">
        <v>0</v>
      </c>
      <c r="AB62" s="47">
        <v>0</v>
      </c>
      <c r="AC62" s="48">
        <v>0</v>
      </c>
      <c r="AD62" s="55">
        <v>0</v>
      </c>
      <c r="AE62" s="47">
        <v>0</v>
      </c>
      <c r="AF62" s="47">
        <v>0</v>
      </c>
      <c r="AG62" s="47">
        <v>0</v>
      </c>
      <c r="AH62" s="47">
        <v>0</v>
      </c>
      <c r="AI62" s="47">
        <v>0</v>
      </c>
      <c r="AJ62" s="47">
        <v>0</v>
      </c>
      <c r="AK62" s="47">
        <v>0</v>
      </c>
      <c r="AL62" s="47">
        <v>0</v>
      </c>
      <c r="AM62" s="47">
        <v>0</v>
      </c>
      <c r="AN62" s="28">
        <f t="shared" si="19"/>
        <v>0</v>
      </c>
      <c r="AO62" s="28">
        <f t="shared" si="20"/>
        <v>0</v>
      </c>
      <c r="AP62" s="28">
        <f t="shared" si="21"/>
        <v>0</v>
      </c>
      <c r="AQ62" s="28">
        <f t="shared" si="22"/>
        <v>0</v>
      </c>
      <c r="AR62" s="28">
        <f t="shared" si="23"/>
        <v>0</v>
      </c>
      <c r="AS62" s="28">
        <f t="shared" si="24"/>
        <v>0</v>
      </c>
      <c r="AT62" s="28">
        <f t="shared" si="25"/>
        <v>0</v>
      </c>
      <c r="AU62" s="28">
        <f t="shared" si="26"/>
        <v>0</v>
      </c>
      <c r="AV62" s="28">
        <f t="shared" si="27"/>
        <v>0</v>
      </c>
      <c r="AW62" s="28">
        <f t="shared" si="28"/>
        <v>0</v>
      </c>
      <c r="AX62" s="28">
        <f t="shared" si="29"/>
        <v>0</v>
      </c>
    </row>
    <row r="63" spans="1:50" x14ac:dyDescent="0.35">
      <c r="A63" s="25" t="s">
        <v>169</v>
      </c>
      <c r="B63" s="25" t="s">
        <v>170</v>
      </c>
      <c r="C63" s="25" t="s">
        <v>183</v>
      </c>
      <c r="D63" s="25" t="s">
        <v>184</v>
      </c>
      <c r="E63" s="80">
        <v>4</v>
      </c>
      <c r="F63" s="32">
        <f t="shared" si="15"/>
        <v>21</v>
      </c>
      <c r="G63" s="34">
        <f t="shared" si="16"/>
        <v>11</v>
      </c>
      <c r="H63" s="28">
        <f t="shared" si="17"/>
        <v>7</v>
      </c>
      <c r="I63" s="28">
        <f t="shared" si="18"/>
        <v>3</v>
      </c>
      <c r="J63" s="49">
        <v>0</v>
      </c>
      <c r="K63" s="47">
        <v>0</v>
      </c>
      <c r="L63" s="47">
        <v>0</v>
      </c>
      <c r="M63" s="47">
        <v>0</v>
      </c>
      <c r="N63" s="47">
        <v>0</v>
      </c>
      <c r="O63" s="47">
        <v>0</v>
      </c>
      <c r="P63" s="47">
        <v>8</v>
      </c>
      <c r="Q63" s="47">
        <v>2</v>
      </c>
      <c r="R63" s="47">
        <v>1</v>
      </c>
      <c r="S63" s="48">
        <v>0</v>
      </c>
      <c r="T63" s="49">
        <v>0</v>
      </c>
      <c r="U63" s="47">
        <v>0</v>
      </c>
      <c r="V63" s="47">
        <v>0</v>
      </c>
      <c r="W63" s="47">
        <v>0</v>
      </c>
      <c r="X63" s="47">
        <v>0</v>
      </c>
      <c r="Y63" s="47">
        <v>0</v>
      </c>
      <c r="Z63" s="47">
        <v>5</v>
      </c>
      <c r="AA63" s="47">
        <v>1</v>
      </c>
      <c r="AB63" s="47">
        <v>1</v>
      </c>
      <c r="AC63" s="48">
        <v>0</v>
      </c>
      <c r="AD63" s="55">
        <v>0</v>
      </c>
      <c r="AE63" s="47">
        <v>0</v>
      </c>
      <c r="AF63" s="47">
        <v>0</v>
      </c>
      <c r="AG63" s="47">
        <v>0</v>
      </c>
      <c r="AH63" s="47">
        <v>0</v>
      </c>
      <c r="AI63" s="47">
        <v>0</v>
      </c>
      <c r="AJ63" s="47">
        <v>2</v>
      </c>
      <c r="AK63" s="47">
        <v>1</v>
      </c>
      <c r="AL63" s="47">
        <v>0</v>
      </c>
      <c r="AM63" s="47">
        <v>0</v>
      </c>
      <c r="AN63" s="28">
        <f t="shared" si="19"/>
        <v>0</v>
      </c>
      <c r="AO63" s="28">
        <f t="shared" si="20"/>
        <v>0</v>
      </c>
      <c r="AP63" s="28">
        <f t="shared" si="21"/>
        <v>0</v>
      </c>
      <c r="AQ63" s="28">
        <f t="shared" si="22"/>
        <v>0</v>
      </c>
      <c r="AR63" s="28">
        <f t="shared" si="23"/>
        <v>0</v>
      </c>
      <c r="AS63" s="28">
        <f t="shared" si="24"/>
        <v>0</v>
      </c>
      <c r="AT63" s="28">
        <f t="shared" si="25"/>
        <v>15</v>
      </c>
      <c r="AU63" s="28">
        <f t="shared" si="26"/>
        <v>4</v>
      </c>
      <c r="AV63" s="28">
        <f t="shared" si="27"/>
        <v>2</v>
      </c>
      <c r="AW63" s="28">
        <f t="shared" si="28"/>
        <v>0</v>
      </c>
      <c r="AX63" s="28">
        <f t="shared" si="29"/>
        <v>21</v>
      </c>
    </row>
    <row r="64" spans="1:50" x14ac:dyDescent="0.35">
      <c r="A64" s="25" t="s">
        <v>169</v>
      </c>
      <c r="B64" s="25" t="s">
        <v>170</v>
      </c>
      <c r="C64" s="25" t="s">
        <v>185</v>
      </c>
      <c r="D64" s="25" t="s">
        <v>186</v>
      </c>
      <c r="E64" s="80">
        <v>4</v>
      </c>
      <c r="F64" s="32">
        <f t="shared" si="15"/>
        <v>8</v>
      </c>
      <c r="G64" s="34">
        <f t="shared" si="16"/>
        <v>0</v>
      </c>
      <c r="H64" s="28">
        <f t="shared" si="17"/>
        <v>0</v>
      </c>
      <c r="I64" s="28">
        <f t="shared" si="18"/>
        <v>8</v>
      </c>
      <c r="J64" s="49">
        <v>0</v>
      </c>
      <c r="K64" s="47">
        <v>0</v>
      </c>
      <c r="L64" s="47">
        <v>0</v>
      </c>
      <c r="M64" s="47">
        <v>0</v>
      </c>
      <c r="N64" s="47">
        <v>0</v>
      </c>
      <c r="O64" s="47">
        <v>0</v>
      </c>
      <c r="P64" s="47">
        <v>0</v>
      </c>
      <c r="Q64" s="47">
        <v>0</v>
      </c>
      <c r="R64" s="47">
        <v>0</v>
      </c>
      <c r="S64" s="48">
        <v>0</v>
      </c>
      <c r="T64" s="49">
        <v>0</v>
      </c>
      <c r="U64" s="47">
        <v>0</v>
      </c>
      <c r="V64" s="47">
        <v>0</v>
      </c>
      <c r="W64" s="47">
        <v>0</v>
      </c>
      <c r="X64" s="47">
        <v>0</v>
      </c>
      <c r="Y64" s="47">
        <v>0</v>
      </c>
      <c r="Z64" s="47">
        <v>0</v>
      </c>
      <c r="AA64" s="47">
        <v>0</v>
      </c>
      <c r="AB64" s="47">
        <v>0</v>
      </c>
      <c r="AC64" s="48">
        <v>0</v>
      </c>
      <c r="AD64" s="55">
        <v>0</v>
      </c>
      <c r="AE64" s="47">
        <v>0</v>
      </c>
      <c r="AF64" s="47">
        <v>0</v>
      </c>
      <c r="AG64" s="47">
        <v>0</v>
      </c>
      <c r="AH64" s="47">
        <v>0</v>
      </c>
      <c r="AI64" s="47">
        <v>0</v>
      </c>
      <c r="AJ64" s="47">
        <v>5</v>
      </c>
      <c r="AK64" s="47">
        <v>2</v>
      </c>
      <c r="AL64" s="47">
        <v>1</v>
      </c>
      <c r="AM64" s="47">
        <v>0</v>
      </c>
      <c r="AN64" s="28">
        <f t="shared" si="19"/>
        <v>0</v>
      </c>
      <c r="AO64" s="28">
        <f t="shared" si="20"/>
        <v>0</v>
      </c>
      <c r="AP64" s="28">
        <f t="shared" si="21"/>
        <v>0</v>
      </c>
      <c r="AQ64" s="28">
        <f t="shared" si="22"/>
        <v>0</v>
      </c>
      <c r="AR64" s="28">
        <f t="shared" si="23"/>
        <v>0</v>
      </c>
      <c r="AS64" s="28">
        <f t="shared" si="24"/>
        <v>0</v>
      </c>
      <c r="AT64" s="28">
        <f t="shared" si="25"/>
        <v>5</v>
      </c>
      <c r="AU64" s="28">
        <f t="shared" si="26"/>
        <v>2</v>
      </c>
      <c r="AV64" s="28">
        <f t="shared" si="27"/>
        <v>1</v>
      </c>
      <c r="AW64" s="28">
        <f t="shared" si="28"/>
        <v>0</v>
      </c>
      <c r="AX64" s="28">
        <f t="shared" si="29"/>
        <v>8</v>
      </c>
    </row>
    <row r="65" spans="1:50" x14ac:dyDescent="0.35">
      <c r="A65" s="25" t="s">
        <v>169</v>
      </c>
      <c r="B65" s="25" t="s">
        <v>170</v>
      </c>
      <c r="C65" s="25" t="s">
        <v>187</v>
      </c>
      <c r="D65" s="25" t="s">
        <v>188</v>
      </c>
      <c r="E65" s="80">
        <v>3</v>
      </c>
      <c r="F65" s="32">
        <f t="shared" si="15"/>
        <v>0</v>
      </c>
      <c r="G65" s="34">
        <f t="shared" si="16"/>
        <v>0</v>
      </c>
      <c r="H65" s="28">
        <f t="shared" si="17"/>
        <v>0</v>
      </c>
      <c r="I65" s="28">
        <f t="shared" si="18"/>
        <v>0</v>
      </c>
      <c r="J65" s="49">
        <v>0</v>
      </c>
      <c r="K65" s="47">
        <v>0</v>
      </c>
      <c r="L65" s="47">
        <v>0</v>
      </c>
      <c r="M65" s="47">
        <v>0</v>
      </c>
      <c r="N65" s="47">
        <v>0</v>
      </c>
      <c r="O65" s="47">
        <v>0</v>
      </c>
      <c r="P65" s="47">
        <v>0</v>
      </c>
      <c r="Q65" s="47">
        <v>0</v>
      </c>
      <c r="R65" s="47">
        <v>0</v>
      </c>
      <c r="S65" s="48">
        <v>0</v>
      </c>
      <c r="T65" s="49">
        <v>0</v>
      </c>
      <c r="U65" s="47">
        <v>0</v>
      </c>
      <c r="V65" s="47">
        <v>0</v>
      </c>
      <c r="W65" s="47">
        <v>0</v>
      </c>
      <c r="X65" s="47">
        <v>0</v>
      </c>
      <c r="Y65" s="47">
        <v>0</v>
      </c>
      <c r="Z65" s="47">
        <v>0</v>
      </c>
      <c r="AA65" s="47">
        <v>0</v>
      </c>
      <c r="AB65" s="47">
        <v>0</v>
      </c>
      <c r="AC65" s="48">
        <v>0</v>
      </c>
      <c r="AD65" s="55">
        <v>0</v>
      </c>
      <c r="AE65" s="47">
        <v>0</v>
      </c>
      <c r="AF65" s="47">
        <v>0</v>
      </c>
      <c r="AG65" s="47">
        <v>0</v>
      </c>
      <c r="AH65" s="47">
        <v>0</v>
      </c>
      <c r="AI65" s="47">
        <v>0</v>
      </c>
      <c r="AJ65" s="47">
        <v>0</v>
      </c>
      <c r="AK65" s="47">
        <v>0</v>
      </c>
      <c r="AL65" s="47">
        <v>0</v>
      </c>
      <c r="AM65" s="47">
        <v>0</v>
      </c>
      <c r="AN65" s="28">
        <f t="shared" si="19"/>
        <v>0</v>
      </c>
      <c r="AO65" s="28">
        <f t="shared" si="20"/>
        <v>0</v>
      </c>
      <c r="AP65" s="28">
        <f t="shared" si="21"/>
        <v>0</v>
      </c>
      <c r="AQ65" s="28">
        <f t="shared" si="22"/>
        <v>0</v>
      </c>
      <c r="AR65" s="28">
        <f t="shared" si="23"/>
        <v>0</v>
      </c>
      <c r="AS65" s="28">
        <f t="shared" si="24"/>
        <v>0</v>
      </c>
      <c r="AT65" s="28">
        <f t="shared" si="25"/>
        <v>0</v>
      </c>
      <c r="AU65" s="28">
        <f t="shared" si="26"/>
        <v>0</v>
      </c>
      <c r="AV65" s="28">
        <f t="shared" si="27"/>
        <v>0</v>
      </c>
      <c r="AW65" s="28">
        <f t="shared" si="28"/>
        <v>0</v>
      </c>
      <c r="AX65" s="28">
        <f t="shared" si="29"/>
        <v>0</v>
      </c>
    </row>
    <row r="66" spans="1:50" x14ac:dyDescent="0.35">
      <c r="A66" s="25" t="s">
        <v>169</v>
      </c>
      <c r="B66" s="25" t="s">
        <v>170</v>
      </c>
      <c r="C66" s="25" t="s">
        <v>189</v>
      </c>
      <c r="D66" s="25" t="s">
        <v>190</v>
      </c>
      <c r="E66" s="80">
        <v>2</v>
      </c>
      <c r="F66" s="32">
        <f t="shared" si="15"/>
        <v>0</v>
      </c>
      <c r="G66" s="34">
        <f t="shared" si="16"/>
        <v>0</v>
      </c>
      <c r="H66" s="28">
        <f t="shared" si="17"/>
        <v>0</v>
      </c>
      <c r="I66" s="28">
        <f t="shared" si="18"/>
        <v>0</v>
      </c>
      <c r="J66" s="49">
        <v>0</v>
      </c>
      <c r="K66" s="47">
        <v>0</v>
      </c>
      <c r="L66" s="47">
        <v>0</v>
      </c>
      <c r="M66" s="47">
        <v>0</v>
      </c>
      <c r="N66" s="47">
        <v>0</v>
      </c>
      <c r="O66" s="47">
        <v>0</v>
      </c>
      <c r="P66" s="47">
        <v>0</v>
      </c>
      <c r="Q66" s="47">
        <v>0</v>
      </c>
      <c r="R66" s="47">
        <v>0</v>
      </c>
      <c r="S66" s="48">
        <v>0</v>
      </c>
      <c r="T66" s="49">
        <v>0</v>
      </c>
      <c r="U66" s="47">
        <v>0</v>
      </c>
      <c r="V66" s="47">
        <v>0</v>
      </c>
      <c r="W66" s="47">
        <v>0</v>
      </c>
      <c r="X66" s="47">
        <v>0</v>
      </c>
      <c r="Y66" s="47">
        <v>0</v>
      </c>
      <c r="Z66" s="47">
        <v>0</v>
      </c>
      <c r="AA66" s="47">
        <v>0</v>
      </c>
      <c r="AB66" s="47">
        <v>0</v>
      </c>
      <c r="AC66" s="48">
        <v>0</v>
      </c>
      <c r="AD66" s="55">
        <v>0</v>
      </c>
      <c r="AE66" s="47">
        <v>0</v>
      </c>
      <c r="AF66" s="47">
        <v>0</v>
      </c>
      <c r="AG66" s="47">
        <v>0</v>
      </c>
      <c r="AH66" s="47">
        <v>0</v>
      </c>
      <c r="AI66" s="47">
        <v>0</v>
      </c>
      <c r="AJ66" s="47">
        <v>0</v>
      </c>
      <c r="AK66" s="47">
        <v>0</v>
      </c>
      <c r="AL66" s="47">
        <v>0</v>
      </c>
      <c r="AM66" s="47">
        <v>0</v>
      </c>
      <c r="AN66" s="28">
        <f t="shared" si="19"/>
        <v>0</v>
      </c>
      <c r="AO66" s="28">
        <f t="shared" si="20"/>
        <v>0</v>
      </c>
      <c r="AP66" s="28">
        <f t="shared" si="21"/>
        <v>0</v>
      </c>
      <c r="AQ66" s="28">
        <f t="shared" si="22"/>
        <v>0</v>
      </c>
      <c r="AR66" s="28">
        <f t="shared" si="23"/>
        <v>0</v>
      </c>
      <c r="AS66" s="28">
        <f t="shared" si="24"/>
        <v>0</v>
      </c>
      <c r="AT66" s="28">
        <f t="shared" si="25"/>
        <v>0</v>
      </c>
      <c r="AU66" s="28">
        <f t="shared" si="26"/>
        <v>0</v>
      </c>
      <c r="AV66" s="28">
        <f t="shared" si="27"/>
        <v>0</v>
      </c>
      <c r="AW66" s="28">
        <f t="shared" si="28"/>
        <v>0</v>
      </c>
      <c r="AX66" s="28">
        <f t="shared" si="29"/>
        <v>0</v>
      </c>
    </row>
    <row r="67" spans="1:50" x14ac:dyDescent="0.35">
      <c r="A67" s="25" t="s">
        <v>169</v>
      </c>
      <c r="B67" s="25" t="s">
        <v>170</v>
      </c>
      <c r="C67" s="25" t="s">
        <v>191</v>
      </c>
      <c r="D67" s="25" t="s">
        <v>192</v>
      </c>
      <c r="E67" s="80">
        <v>2</v>
      </c>
      <c r="F67" s="32">
        <f t="shared" si="15"/>
        <v>0</v>
      </c>
      <c r="G67" s="34">
        <f t="shared" si="16"/>
        <v>0</v>
      </c>
      <c r="H67" s="28">
        <f t="shared" si="17"/>
        <v>0</v>
      </c>
      <c r="I67" s="28">
        <f t="shared" si="18"/>
        <v>0</v>
      </c>
      <c r="J67" s="49">
        <v>0</v>
      </c>
      <c r="K67" s="47">
        <v>0</v>
      </c>
      <c r="L67" s="47">
        <v>0</v>
      </c>
      <c r="M67" s="47">
        <v>0</v>
      </c>
      <c r="N67" s="47">
        <v>0</v>
      </c>
      <c r="O67" s="47">
        <v>0</v>
      </c>
      <c r="P67" s="47">
        <v>0</v>
      </c>
      <c r="Q67" s="47">
        <v>0</v>
      </c>
      <c r="R67" s="47">
        <v>0</v>
      </c>
      <c r="S67" s="48">
        <v>0</v>
      </c>
      <c r="T67" s="49">
        <v>0</v>
      </c>
      <c r="U67" s="47">
        <v>0</v>
      </c>
      <c r="V67" s="47">
        <v>0</v>
      </c>
      <c r="W67" s="47">
        <v>0</v>
      </c>
      <c r="X67" s="47">
        <v>0</v>
      </c>
      <c r="Y67" s="47">
        <v>0</v>
      </c>
      <c r="Z67" s="47">
        <v>0</v>
      </c>
      <c r="AA67" s="47">
        <v>0</v>
      </c>
      <c r="AB67" s="47">
        <v>0</v>
      </c>
      <c r="AC67" s="48">
        <v>0</v>
      </c>
      <c r="AD67" s="55">
        <v>0</v>
      </c>
      <c r="AE67" s="47">
        <v>0</v>
      </c>
      <c r="AF67" s="47">
        <v>0</v>
      </c>
      <c r="AG67" s="47">
        <v>0</v>
      </c>
      <c r="AH67" s="47">
        <v>0</v>
      </c>
      <c r="AI67" s="47">
        <v>0</v>
      </c>
      <c r="AJ67" s="47">
        <v>0</v>
      </c>
      <c r="AK67" s="47">
        <v>0</v>
      </c>
      <c r="AL67" s="47">
        <v>0</v>
      </c>
      <c r="AM67" s="47">
        <v>0</v>
      </c>
      <c r="AN67" s="28">
        <f t="shared" si="19"/>
        <v>0</v>
      </c>
      <c r="AO67" s="28">
        <f t="shared" si="20"/>
        <v>0</v>
      </c>
      <c r="AP67" s="28">
        <f t="shared" si="21"/>
        <v>0</v>
      </c>
      <c r="AQ67" s="28">
        <f t="shared" si="22"/>
        <v>0</v>
      </c>
      <c r="AR67" s="28">
        <f t="shared" si="23"/>
        <v>0</v>
      </c>
      <c r="AS67" s="28">
        <f t="shared" si="24"/>
        <v>0</v>
      </c>
      <c r="AT67" s="28">
        <f t="shared" si="25"/>
        <v>0</v>
      </c>
      <c r="AU67" s="28">
        <f t="shared" si="26"/>
        <v>0</v>
      </c>
      <c r="AV67" s="28">
        <f t="shared" si="27"/>
        <v>0</v>
      </c>
      <c r="AW67" s="28">
        <f t="shared" si="28"/>
        <v>0</v>
      </c>
      <c r="AX67" s="28">
        <f t="shared" si="29"/>
        <v>0</v>
      </c>
    </row>
    <row r="68" spans="1:50" x14ac:dyDescent="0.35">
      <c r="A68" s="25" t="s">
        <v>169</v>
      </c>
      <c r="B68" s="25" t="s">
        <v>170</v>
      </c>
      <c r="C68" s="25" t="s">
        <v>193</v>
      </c>
      <c r="D68" s="25" t="s">
        <v>194</v>
      </c>
      <c r="E68" s="80">
        <v>2</v>
      </c>
      <c r="F68" s="32">
        <f t="shared" si="15"/>
        <v>0</v>
      </c>
      <c r="G68" s="34">
        <f t="shared" si="16"/>
        <v>0</v>
      </c>
      <c r="H68" s="28">
        <f t="shared" si="17"/>
        <v>0</v>
      </c>
      <c r="I68" s="28">
        <f t="shared" si="18"/>
        <v>0</v>
      </c>
      <c r="J68" s="49">
        <v>0</v>
      </c>
      <c r="K68" s="47">
        <v>0</v>
      </c>
      <c r="L68" s="47">
        <v>0</v>
      </c>
      <c r="M68" s="47">
        <v>0</v>
      </c>
      <c r="N68" s="47">
        <v>0</v>
      </c>
      <c r="O68" s="47">
        <v>0</v>
      </c>
      <c r="P68" s="47">
        <v>0</v>
      </c>
      <c r="Q68" s="47">
        <v>0</v>
      </c>
      <c r="R68" s="47">
        <v>0</v>
      </c>
      <c r="S68" s="48">
        <v>0</v>
      </c>
      <c r="T68" s="49">
        <v>0</v>
      </c>
      <c r="U68" s="47">
        <v>0</v>
      </c>
      <c r="V68" s="47">
        <v>0</v>
      </c>
      <c r="W68" s="47">
        <v>0</v>
      </c>
      <c r="X68" s="47">
        <v>0</v>
      </c>
      <c r="Y68" s="47">
        <v>0</v>
      </c>
      <c r="Z68" s="47">
        <v>0</v>
      </c>
      <c r="AA68" s="47">
        <v>0</v>
      </c>
      <c r="AB68" s="47">
        <v>0</v>
      </c>
      <c r="AC68" s="48">
        <v>0</v>
      </c>
      <c r="AD68" s="55">
        <v>0</v>
      </c>
      <c r="AE68" s="47">
        <v>0</v>
      </c>
      <c r="AF68" s="47">
        <v>0</v>
      </c>
      <c r="AG68" s="47">
        <v>0</v>
      </c>
      <c r="AH68" s="47">
        <v>0</v>
      </c>
      <c r="AI68" s="47">
        <v>0</v>
      </c>
      <c r="AJ68" s="47">
        <v>0</v>
      </c>
      <c r="AK68" s="47">
        <v>0</v>
      </c>
      <c r="AL68" s="47">
        <v>0</v>
      </c>
      <c r="AM68" s="47">
        <v>0</v>
      </c>
      <c r="AN68" s="28">
        <f t="shared" si="19"/>
        <v>0</v>
      </c>
      <c r="AO68" s="28">
        <f t="shared" si="20"/>
        <v>0</v>
      </c>
      <c r="AP68" s="28">
        <f t="shared" si="21"/>
        <v>0</v>
      </c>
      <c r="AQ68" s="28">
        <f t="shared" si="22"/>
        <v>0</v>
      </c>
      <c r="AR68" s="28">
        <f t="shared" si="23"/>
        <v>0</v>
      </c>
      <c r="AS68" s="28">
        <f t="shared" si="24"/>
        <v>0</v>
      </c>
      <c r="AT68" s="28">
        <f t="shared" si="25"/>
        <v>0</v>
      </c>
      <c r="AU68" s="28">
        <f t="shared" si="26"/>
        <v>0</v>
      </c>
      <c r="AV68" s="28">
        <f t="shared" si="27"/>
        <v>0</v>
      </c>
      <c r="AW68" s="28">
        <f t="shared" si="28"/>
        <v>0</v>
      </c>
      <c r="AX68" s="28">
        <f t="shared" si="29"/>
        <v>0</v>
      </c>
    </row>
    <row r="69" spans="1:50" x14ac:dyDescent="0.35">
      <c r="A69" s="25" t="s">
        <v>169</v>
      </c>
      <c r="B69" s="25" t="s">
        <v>170</v>
      </c>
      <c r="C69" s="25" t="s">
        <v>195</v>
      </c>
      <c r="D69" s="25" t="s">
        <v>196</v>
      </c>
      <c r="E69" s="80">
        <v>3</v>
      </c>
      <c r="F69" s="32">
        <f t="shared" si="15"/>
        <v>9</v>
      </c>
      <c r="G69" s="34">
        <f t="shared" si="16"/>
        <v>0</v>
      </c>
      <c r="H69" s="28">
        <f t="shared" si="17"/>
        <v>0</v>
      </c>
      <c r="I69" s="28">
        <f t="shared" si="18"/>
        <v>9</v>
      </c>
      <c r="J69" s="49">
        <v>0</v>
      </c>
      <c r="K69" s="47">
        <v>0</v>
      </c>
      <c r="L69" s="47">
        <v>0</v>
      </c>
      <c r="M69" s="47">
        <v>0</v>
      </c>
      <c r="N69" s="47">
        <v>0</v>
      </c>
      <c r="O69" s="47">
        <v>0</v>
      </c>
      <c r="P69" s="47">
        <v>0</v>
      </c>
      <c r="Q69" s="47">
        <v>0</v>
      </c>
      <c r="R69" s="47">
        <v>0</v>
      </c>
      <c r="S69" s="48">
        <v>0</v>
      </c>
      <c r="T69" s="49">
        <v>0</v>
      </c>
      <c r="U69" s="47">
        <v>0</v>
      </c>
      <c r="V69" s="47">
        <v>0</v>
      </c>
      <c r="W69" s="47">
        <v>0</v>
      </c>
      <c r="X69" s="47">
        <v>0</v>
      </c>
      <c r="Y69" s="47">
        <v>0</v>
      </c>
      <c r="Z69" s="47">
        <v>0</v>
      </c>
      <c r="AA69" s="47">
        <v>0</v>
      </c>
      <c r="AB69" s="47">
        <v>0</v>
      </c>
      <c r="AC69" s="48">
        <v>0</v>
      </c>
      <c r="AD69" s="55">
        <v>0</v>
      </c>
      <c r="AE69" s="47">
        <v>0</v>
      </c>
      <c r="AF69" s="47">
        <v>0</v>
      </c>
      <c r="AG69" s="47">
        <v>0</v>
      </c>
      <c r="AH69" s="47">
        <v>0</v>
      </c>
      <c r="AI69" s="47">
        <v>0</v>
      </c>
      <c r="AJ69" s="47">
        <v>6</v>
      </c>
      <c r="AK69" s="47">
        <v>2</v>
      </c>
      <c r="AL69" s="47">
        <v>1</v>
      </c>
      <c r="AM69" s="47">
        <v>0</v>
      </c>
      <c r="AN69" s="28">
        <f t="shared" si="19"/>
        <v>0</v>
      </c>
      <c r="AO69" s="28">
        <f t="shared" si="20"/>
        <v>0</v>
      </c>
      <c r="AP69" s="28">
        <f t="shared" si="21"/>
        <v>0</v>
      </c>
      <c r="AQ69" s="28">
        <f t="shared" si="22"/>
        <v>0</v>
      </c>
      <c r="AR69" s="28">
        <f t="shared" si="23"/>
        <v>0</v>
      </c>
      <c r="AS69" s="28">
        <f t="shared" si="24"/>
        <v>0</v>
      </c>
      <c r="AT69" s="28">
        <f t="shared" si="25"/>
        <v>6</v>
      </c>
      <c r="AU69" s="28">
        <f t="shared" si="26"/>
        <v>2</v>
      </c>
      <c r="AV69" s="28">
        <f t="shared" si="27"/>
        <v>1</v>
      </c>
      <c r="AW69" s="28">
        <f t="shared" si="28"/>
        <v>0</v>
      </c>
      <c r="AX69" s="28">
        <f t="shared" si="29"/>
        <v>9</v>
      </c>
    </row>
    <row r="70" spans="1:50" x14ac:dyDescent="0.35">
      <c r="A70" s="25" t="s">
        <v>169</v>
      </c>
      <c r="B70" s="25" t="s">
        <v>170</v>
      </c>
      <c r="C70" s="25" t="s">
        <v>197</v>
      </c>
      <c r="D70" s="25" t="s">
        <v>198</v>
      </c>
      <c r="E70" s="80">
        <v>3</v>
      </c>
      <c r="F70" s="32">
        <f t="shared" si="15"/>
        <v>26</v>
      </c>
      <c r="G70" s="34">
        <f t="shared" si="16"/>
        <v>2</v>
      </c>
      <c r="H70" s="28">
        <f t="shared" si="17"/>
        <v>0</v>
      </c>
      <c r="I70" s="28">
        <f t="shared" si="18"/>
        <v>24</v>
      </c>
      <c r="J70" s="49">
        <v>0</v>
      </c>
      <c r="K70" s="47">
        <v>0</v>
      </c>
      <c r="L70" s="47">
        <v>0</v>
      </c>
      <c r="M70" s="47">
        <v>0</v>
      </c>
      <c r="N70" s="47">
        <v>0</v>
      </c>
      <c r="O70" s="47">
        <v>0</v>
      </c>
      <c r="P70" s="47">
        <v>2</v>
      </c>
      <c r="Q70" s="47">
        <v>0</v>
      </c>
      <c r="R70" s="47">
        <v>0</v>
      </c>
      <c r="S70" s="48">
        <v>0</v>
      </c>
      <c r="T70" s="49">
        <v>0</v>
      </c>
      <c r="U70" s="47">
        <v>0</v>
      </c>
      <c r="V70" s="47">
        <v>0</v>
      </c>
      <c r="W70" s="47">
        <v>0</v>
      </c>
      <c r="X70" s="47">
        <v>0</v>
      </c>
      <c r="Y70" s="47">
        <v>0</v>
      </c>
      <c r="Z70" s="47">
        <v>0</v>
      </c>
      <c r="AA70" s="47">
        <v>0</v>
      </c>
      <c r="AB70" s="47">
        <v>0</v>
      </c>
      <c r="AC70" s="48">
        <v>0</v>
      </c>
      <c r="AD70" s="55">
        <v>0</v>
      </c>
      <c r="AE70" s="47">
        <v>0</v>
      </c>
      <c r="AF70" s="47">
        <v>0</v>
      </c>
      <c r="AG70" s="47">
        <v>0</v>
      </c>
      <c r="AH70" s="47">
        <v>0</v>
      </c>
      <c r="AI70" s="47">
        <v>0</v>
      </c>
      <c r="AJ70" s="47">
        <v>17</v>
      </c>
      <c r="AK70" s="47">
        <v>5</v>
      </c>
      <c r="AL70" s="47">
        <v>2</v>
      </c>
      <c r="AM70" s="47">
        <v>0</v>
      </c>
      <c r="AN70" s="28">
        <f t="shared" si="19"/>
        <v>0</v>
      </c>
      <c r="AO70" s="28">
        <f t="shared" si="20"/>
        <v>0</v>
      </c>
      <c r="AP70" s="28">
        <f t="shared" si="21"/>
        <v>0</v>
      </c>
      <c r="AQ70" s="28">
        <f t="shared" si="22"/>
        <v>0</v>
      </c>
      <c r="AR70" s="28">
        <f t="shared" si="23"/>
        <v>0</v>
      </c>
      <c r="AS70" s="28">
        <f t="shared" si="24"/>
        <v>0</v>
      </c>
      <c r="AT70" s="28">
        <f t="shared" si="25"/>
        <v>19</v>
      </c>
      <c r="AU70" s="28">
        <f t="shared" si="26"/>
        <v>5</v>
      </c>
      <c r="AV70" s="28">
        <f t="shared" si="27"/>
        <v>2</v>
      </c>
      <c r="AW70" s="28">
        <f t="shared" si="28"/>
        <v>0</v>
      </c>
      <c r="AX70" s="28">
        <f t="shared" si="29"/>
        <v>26</v>
      </c>
    </row>
    <row r="71" spans="1:50" x14ac:dyDescent="0.35">
      <c r="A71" s="25" t="s">
        <v>169</v>
      </c>
      <c r="B71" s="25" t="s">
        <v>170</v>
      </c>
      <c r="C71" s="25" t="s">
        <v>199</v>
      </c>
      <c r="D71" s="25" t="s">
        <v>200</v>
      </c>
      <c r="E71" s="80">
        <v>3</v>
      </c>
      <c r="F71" s="32">
        <f t="shared" si="15"/>
        <v>5</v>
      </c>
      <c r="G71" s="34">
        <f t="shared" si="16"/>
        <v>1</v>
      </c>
      <c r="H71" s="28">
        <f t="shared" si="17"/>
        <v>0</v>
      </c>
      <c r="I71" s="28">
        <f t="shared" si="18"/>
        <v>4</v>
      </c>
      <c r="J71" s="49">
        <v>0</v>
      </c>
      <c r="K71" s="47">
        <v>0</v>
      </c>
      <c r="L71" s="47">
        <v>0</v>
      </c>
      <c r="M71" s="47">
        <v>0</v>
      </c>
      <c r="N71" s="47">
        <v>0</v>
      </c>
      <c r="O71" s="47">
        <v>0</v>
      </c>
      <c r="P71" s="47">
        <v>1</v>
      </c>
      <c r="Q71" s="47">
        <v>0</v>
      </c>
      <c r="R71" s="47">
        <v>0</v>
      </c>
      <c r="S71" s="48">
        <v>0</v>
      </c>
      <c r="T71" s="49">
        <v>0</v>
      </c>
      <c r="U71" s="47">
        <v>0</v>
      </c>
      <c r="V71" s="47">
        <v>0</v>
      </c>
      <c r="W71" s="47">
        <v>0</v>
      </c>
      <c r="X71" s="47">
        <v>0</v>
      </c>
      <c r="Y71" s="47">
        <v>0</v>
      </c>
      <c r="Z71" s="47">
        <v>0</v>
      </c>
      <c r="AA71" s="47">
        <v>0</v>
      </c>
      <c r="AB71" s="47">
        <v>0</v>
      </c>
      <c r="AC71" s="48">
        <v>0</v>
      </c>
      <c r="AD71" s="55">
        <v>0</v>
      </c>
      <c r="AE71" s="47">
        <v>0</v>
      </c>
      <c r="AF71" s="47">
        <v>0</v>
      </c>
      <c r="AG71" s="47">
        <v>0</v>
      </c>
      <c r="AH71" s="47">
        <v>0</v>
      </c>
      <c r="AI71" s="47">
        <v>0</v>
      </c>
      <c r="AJ71" s="47">
        <v>3</v>
      </c>
      <c r="AK71" s="47">
        <v>1</v>
      </c>
      <c r="AL71" s="47">
        <v>0</v>
      </c>
      <c r="AM71" s="47">
        <v>0</v>
      </c>
      <c r="AN71" s="28">
        <f t="shared" si="19"/>
        <v>0</v>
      </c>
      <c r="AO71" s="28">
        <f t="shared" si="20"/>
        <v>0</v>
      </c>
      <c r="AP71" s="28">
        <f t="shared" si="21"/>
        <v>0</v>
      </c>
      <c r="AQ71" s="28">
        <f t="shared" si="22"/>
        <v>0</v>
      </c>
      <c r="AR71" s="28">
        <f t="shared" si="23"/>
        <v>0</v>
      </c>
      <c r="AS71" s="28">
        <f t="shared" si="24"/>
        <v>0</v>
      </c>
      <c r="AT71" s="28">
        <f t="shared" si="25"/>
        <v>4</v>
      </c>
      <c r="AU71" s="28">
        <f t="shared" si="26"/>
        <v>1</v>
      </c>
      <c r="AV71" s="28">
        <f t="shared" si="27"/>
        <v>0</v>
      </c>
      <c r="AW71" s="28">
        <f t="shared" si="28"/>
        <v>0</v>
      </c>
      <c r="AX71" s="28">
        <f t="shared" si="29"/>
        <v>5</v>
      </c>
    </row>
    <row r="72" spans="1:50" x14ac:dyDescent="0.35">
      <c r="A72" s="25" t="s">
        <v>169</v>
      </c>
      <c r="B72" s="25" t="s">
        <v>170</v>
      </c>
      <c r="C72" s="25" t="s">
        <v>201</v>
      </c>
      <c r="D72" s="25" t="s">
        <v>202</v>
      </c>
      <c r="E72" s="80">
        <v>2</v>
      </c>
      <c r="F72" s="32">
        <f t="shared" si="15"/>
        <v>11</v>
      </c>
      <c r="G72" s="34">
        <f t="shared" si="16"/>
        <v>2</v>
      </c>
      <c r="H72" s="28">
        <f t="shared" si="17"/>
        <v>0</v>
      </c>
      <c r="I72" s="28">
        <f t="shared" si="18"/>
        <v>9</v>
      </c>
      <c r="J72" s="49">
        <v>0</v>
      </c>
      <c r="K72" s="47">
        <v>0</v>
      </c>
      <c r="L72" s="47">
        <v>0</v>
      </c>
      <c r="M72" s="47">
        <v>0</v>
      </c>
      <c r="N72" s="47">
        <v>0</v>
      </c>
      <c r="O72" s="47">
        <v>0</v>
      </c>
      <c r="P72" s="47">
        <v>2</v>
      </c>
      <c r="Q72" s="47">
        <v>0</v>
      </c>
      <c r="R72" s="47">
        <v>0</v>
      </c>
      <c r="S72" s="48">
        <v>0</v>
      </c>
      <c r="T72" s="49">
        <v>0</v>
      </c>
      <c r="U72" s="47">
        <v>0</v>
      </c>
      <c r="V72" s="47">
        <v>0</v>
      </c>
      <c r="W72" s="47">
        <v>0</v>
      </c>
      <c r="X72" s="47">
        <v>0</v>
      </c>
      <c r="Y72" s="47">
        <v>0</v>
      </c>
      <c r="Z72" s="47">
        <v>0</v>
      </c>
      <c r="AA72" s="47">
        <v>0</v>
      </c>
      <c r="AB72" s="47">
        <v>0</v>
      </c>
      <c r="AC72" s="48">
        <v>0</v>
      </c>
      <c r="AD72" s="55">
        <v>0</v>
      </c>
      <c r="AE72" s="47">
        <v>0</v>
      </c>
      <c r="AF72" s="47">
        <v>0</v>
      </c>
      <c r="AG72" s="47">
        <v>0</v>
      </c>
      <c r="AH72" s="47">
        <v>0</v>
      </c>
      <c r="AI72" s="47">
        <v>0</v>
      </c>
      <c r="AJ72" s="47">
        <v>6</v>
      </c>
      <c r="AK72" s="47">
        <v>2</v>
      </c>
      <c r="AL72" s="47">
        <v>1</v>
      </c>
      <c r="AM72" s="47">
        <v>0</v>
      </c>
      <c r="AN72" s="28">
        <f t="shared" si="19"/>
        <v>0</v>
      </c>
      <c r="AO72" s="28">
        <f t="shared" si="20"/>
        <v>0</v>
      </c>
      <c r="AP72" s="28">
        <f t="shared" si="21"/>
        <v>0</v>
      </c>
      <c r="AQ72" s="28">
        <f t="shared" si="22"/>
        <v>0</v>
      </c>
      <c r="AR72" s="28">
        <f t="shared" si="23"/>
        <v>0</v>
      </c>
      <c r="AS72" s="28">
        <f t="shared" si="24"/>
        <v>0</v>
      </c>
      <c r="AT72" s="28">
        <f t="shared" si="25"/>
        <v>8</v>
      </c>
      <c r="AU72" s="28">
        <f t="shared" si="26"/>
        <v>2</v>
      </c>
      <c r="AV72" s="28">
        <f t="shared" si="27"/>
        <v>1</v>
      </c>
      <c r="AW72" s="28">
        <f t="shared" si="28"/>
        <v>0</v>
      </c>
      <c r="AX72" s="28">
        <f t="shared" si="29"/>
        <v>11</v>
      </c>
    </row>
    <row r="73" spans="1:50" x14ac:dyDescent="0.35">
      <c r="A73" s="25" t="s">
        <v>169</v>
      </c>
      <c r="B73" s="25" t="s">
        <v>170</v>
      </c>
      <c r="C73" s="25" t="s">
        <v>203</v>
      </c>
      <c r="D73" s="25" t="s">
        <v>204</v>
      </c>
      <c r="E73" s="80">
        <v>4</v>
      </c>
      <c r="F73" s="32">
        <f t="shared" ref="F73:F104" si="30">SUM(G73:I73)</f>
        <v>11</v>
      </c>
      <c r="G73" s="34">
        <f t="shared" si="16"/>
        <v>1</v>
      </c>
      <c r="H73" s="28">
        <f t="shared" si="17"/>
        <v>0</v>
      </c>
      <c r="I73" s="28">
        <f t="shared" si="18"/>
        <v>10</v>
      </c>
      <c r="J73" s="49">
        <v>0</v>
      </c>
      <c r="K73" s="47">
        <v>0</v>
      </c>
      <c r="L73" s="47">
        <v>0</v>
      </c>
      <c r="M73" s="47">
        <v>0</v>
      </c>
      <c r="N73" s="47">
        <v>0</v>
      </c>
      <c r="O73" s="47">
        <v>0</v>
      </c>
      <c r="P73" s="47">
        <v>1</v>
      </c>
      <c r="Q73" s="47">
        <v>0</v>
      </c>
      <c r="R73" s="47">
        <v>0</v>
      </c>
      <c r="S73" s="48">
        <v>0</v>
      </c>
      <c r="T73" s="49">
        <v>0</v>
      </c>
      <c r="U73" s="47">
        <v>0</v>
      </c>
      <c r="V73" s="47">
        <v>0</v>
      </c>
      <c r="W73" s="47">
        <v>0</v>
      </c>
      <c r="X73" s="47">
        <v>0</v>
      </c>
      <c r="Y73" s="47">
        <v>0</v>
      </c>
      <c r="Z73" s="47">
        <v>0</v>
      </c>
      <c r="AA73" s="47">
        <v>0</v>
      </c>
      <c r="AB73" s="47">
        <v>0</v>
      </c>
      <c r="AC73" s="48">
        <v>0</v>
      </c>
      <c r="AD73" s="55">
        <v>0</v>
      </c>
      <c r="AE73" s="47">
        <v>0</v>
      </c>
      <c r="AF73" s="47">
        <v>0</v>
      </c>
      <c r="AG73" s="47">
        <v>0</v>
      </c>
      <c r="AH73" s="47">
        <v>0</v>
      </c>
      <c r="AI73" s="47">
        <v>0</v>
      </c>
      <c r="AJ73" s="47">
        <v>7</v>
      </c>
      <c r="AK73" s="47">
        <v>2</v>
      </c>
      <c r="AL73" s="47">
        <v>1</v>
      </c>
      <c r="AM73" s="47">
        <v>0</v>
      </c>
      <c r="AN73" s="28">
        <f t="shared" si="19"/>
        <v>0</v>
      </c>
      <c r="AO73" s="28">
        <f t="shared" si="20"/>
        <v>0</v>
      </c>
      <c r="AP73" s="28">
        <f t="shared" si="21"/>
        <v>0</v>
      </c>
      <c r="AQ73" s="28">
        <f t="shared" si="22"/>
        <v>0</v>
      </c>
      <c r="AR73" s="28">
        <f t="shared" si="23"/>
        <v>0</v>
      </c>
      <c r="AS73" s="28">
        <f t="shared" si="24"/>
        <v>0</v>
      </c>
      <c r="AT73" s="28">
        <f t="shared" si="25"/>
        <v>8</v>
      </c>
      <c r="AU73" s="28">
        <f t="shared" si="26"/>
        <v>2</v>
      </c>
      <c r="AV73" s="28">
        <f t="shared" si="27"/>
        <v>1</v>
      </c>
      <c r="AW73" s="28">
        <f t="shared" si="28"/>
        <v>0</v>
      </c>
      <c r="AX73" s="28">
        <f t="shared" ref="AX73:AX104" si="31">SUM(AN73:AW73)</f>
        <v>11</v>
      </c>
    </row>
    <row r="74" spans="1:50" x14ac:dyDescent="0.35">
      <c r="A74" s="130" t="s">
        <v>52</v>
      </c>
      <c r="B74" s="130"/>
      <c r="C74" s="130"/>
      <c r="D74" s="130"/>
      <c r="E74" s="130"/>
      <c r="F74" s="44">
        <f t="shared" ref="F74:AX74" si="32">SUM(F9:F73)</f>
        <v>1000</v>
      </c>
      <c r="G74" s="44">
        <f t="shared" si="32"/>
        <v>438</v>
      </c>
      <c r="H74" s="44">
        <f t="shared" si="32"/>
        <v>192</v>
      </c>
      <c r="I74" s="44">
        <f t="shared" si="32"/>
        <v>370</v>
      </c>
      <c r="J74" s="44">
        <f t="shared" si="32"/>
        <v>0</v>
      </c>
      <c r="K74" s="44">
        <f t="shared" si="32"/>
        <v>0</v>
      </c>
      <c r="L74" s="44">
        <f t="shared" si="32"/>
        <v>0</v>
      </c>
      <c r="M74" s="44">
        <f t="shared" si="32"/>
        <v>0</v>
      </c>
      <c r="N74" s="44">
        <f t="shared" si="32"/>
        <v>0</v>
      </c>
      <c r="O74" s="44">
        <f t="shared" si="32"/>
        <v>0</v>
      </c>
      <c r="P74" s="44">
        <f t="shared" si="32"/>
        <v>313</v>
      </c>
      <c r="Q74" s="44">
        <f t="shared" si="32"/>
        <v>88</v>
      </c>
      <c r="R74" s="44">
        <f t="shared" si="32"/>
        <v>31</v>
      </c>
      <c r="S74" s="44">
        <f t="shared" si="32"/>
        <v>6</v>
      </c>
      <c r="T74" s="44">
        <f t="shared" si="32"/>
        <v>0</v>
      </c>
      <c r="U74" s="44">
        <f t="shared" si="32"/>
        <v>0</v>
      </c>
      <c r="V74" s="44">
        <f t="shared" si="32"/>
        <v>0</v>
      </c>
      <c r="W74" s="44">
        <f t="shared" si="32"/>
        <v>0</v>
      </c>
      <c r="X74" s="44">
        <f t="shared" si="32"/>
        <v>0</v>
      </c>
      <c r="Y74" s="44">
        <f t="shared" si="32"/>
        <v>0</v>
      </c>
      <c r="Z74" s="44">
        <f t="shared" si="32"/>
        <v>141</v>
      </c>
      <c r="AA74" s="44">
        <f t="shared" si="32"/>
        <v>35</v>
      </c>
      <c r="AB74" s="44">
        <f t="shared" si="32"/>
        <v>15</v>
      </c>
      <c r="AC74" s="44">
        <f t="shared" si="32"/>
        <v>1</v>
      </c>
      <c r="AD74" s="44">
        <f t="shared" si="32"/>
        <v>0</v>
      </c>
      <c r="AE74" s="44">
        <f t="shared" si="32"/>
        <v>0</v>
      </c>
      <c r="AF74" s="44">
        <f t="shared" si="32"/>
        <v>0</v>
      </c>
      <c r="AG74" s="44">
        <f t="shared" si="32"/>
        <v>0</v>
      </c>
      <c r="AH74" s="44">
        <f t="shared" si="32"/>
        <v>0</v>
      </c>
      <c r="AI74" s="44">
        <f t="shared" si="32"/>
        <v>0</v>
      </c>
      <c r="AJ74" s="44">
        <f t="shared" si="32"/>
        <v>258</v>
      </c>
      <c r="AK74" s="44">
        <f t="shared" si="32"/>
        <v>78</v>
      </c>
      <c r="AL74" s="44">
        <f t="shared" si="32"/>
        <v>34</v>
      </c>
      <c r="AM74" s="44">
        <f t="shared" si="32"/>
        <v>0</v>
      </c>
      <c r="AN74" s="44">
        <f t="shared" si="32"/>
        <v>0</v>
      </c>
      <c r="AO74" s="44">
        <f t="shared" si="32"/>
        <v>0</v>
      </c>
      <c r="AP74" s="44">
        <f t="shared" si="32"/>
        <v>0</v>
      </c>
      <c r="AQ74" s="44">
        <f t="shared" si="32"/>
        <v>0</v>
      </c>
      <c r="AR74" s="44">
        <f t="shared" si="32"/>
        <v>0</v>
      </c>
      <c r="AS74" s="44">
        <f t="shared" si="32"/>
        <v>0</v>
      </c>
      <c r="AT74" s="44">
        <f t="shared" si="32"/>
        <v>712</v>
      </c>
      <c r="AU74" s="44">
        <f t="shared" si="32"/>
        <v>201</v>
      </c>
      <c r="AV74" s="44">
        <f t="shared" si="32"/>
        <v>80</v>
      </c>
      <c r="AW74" s="44">
        <f t="shared" si="32"/>
        <v>7</v>
      </c>
      <c r="AX74" s="44">
        <f t="shared" si="32"/>
        <v>1000</v>
      </c>
    </row>
  </sheetData>
  <sheetProtection algorithmName="SHA-512" hashValue="g76fhvOct5fs682P6lNQTkxHYUHW9QI3dhWWstUyhIKJnAU+gLWsbIKYdr+Q38mCtHeA+7y95K9K4In6va8Wpw==" saltValue="LQMUcsrr/q9y2WLLUbRlKg==" spinCount="100000" sheet="1" selectLockedCells="1"/>
  <mergeCells count="2">
    <mergeCell ref="A1:B1"/>
    <mergeCell ref="A74:E74"/>
  </mergeCells>
  <conditionalFormatting sqref="F9:F73">
    <cfRule type="cellIs" dxfId="94" priority="5" operator="greaterThan">
      <formula>#REF!</formula>
    </cfRule>
  </conditionalFormatting>
  <conditionalFormatting sqref="E9:E73">
    <cfRule type="cellIs" dxfId="93" priority="1" operator="equal">
      <formula>4</formula>
    </cfRule>
    <cfRule type="cellIs" dxfId="92" priority="2" operator="equal">
      <formula>3</formula>
    </cfRule>
    <cfRule type="cellIs" dxfId="91" priority="3" operator="equal">
      <formula>2</formula>
    </cfRule>
    <cfRule type="cellIs" dxfId="90" priority="4" operator="equal">
      <formula>1</formula>
    </cfRule>
  </conditionalFormatting>
  <pageMargins left="0.7" right="0.7" top="0.75" bottom="0.75" header="0.3" footer="0.3"/>
  <pageSetup orientation="portrait" horizontalDpi="4294967295" verticalDpi="4294967295"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topLeftCell="A13" zoomScale="85" zoomScaleNormal="85" workbookViewId="0">
      <selection activeCell="P24" sqref="P24"/>
    </sheetView>
  </sheetViews>
  <sheetFormatPr defaultColWidth="8.81640625" defaultRowHeight="14.5" x14ac:dyDescent="0.35"/>
  <cols>
    <col min="1" max="2" width="23.453125" customWidth="1"/>
    <col min="4" max="5" width="14.81640625" customWidth="1"/>
    <col min="6" max="6" width="22" customWidth="1"/>
    <col min="7" max="7" width="16.453125" customWidth="1"/>
    <col min="8" max="8" width="14.453125" customWidth="1"/>
    <col min="9" max="9" width="20.453125" bestFit="1" customWidth="1"/>
    <col min="50" max="50" width="11.453125" bestFit="1" customWidth="1"/>
  </cols>
  <sheetData>
    <row r="1" spans="1:50" ht="21" x14ac:dyDescent="0.5">
      <c r="A1" s="127" t="s">
        <v>304</v>
      </c>
      <c r="B1" s="127"/>
    </row>
    <row r="2" spans="1:50" ht="18.5" x14ac:dyDescent="0.45">
      <c r="A2" s="57" t="s">
        <v>299</v>
      </c>
      <c r="B2" s="81">
        <f>SUMIFS($F$9:$F$73,$E$9:$E$73,1)</f>
        <v>0</v>
      </c>
    </row>
    <row r="3" spans="1:50" ht="18.5" x14ac:dyDescent="0.45">
      <c r="A3" s="58" t="s">
        <v>300</v>
      </c>
      <c r="B3" s="81">
        <f>SUMIFS($F$9:$F$73,$E$9:$E$73,2)</f>
        <v>4.9637681159420302</v>
      </c>
    </row>
    <row r="4" spans="1:50" ht="18.5" x14ac:dyDescent="0.45">
      <c r="A4" s="59" t="s">
        <v>301</v>
      </c>
      <c r="B4" s="81">
        <f>SUMIFS($F$9:$F$73,$E$9:$E$73,3)</f>
        <v>29.710144927536231</v>
      </c>
    </row>
    <row r="5" spans="1:50" ht="18.5" x14ac:dyDescent="0.45">
      <c r="A5" s="60" t="s">
        <v>302</v>
      </c>
      <c r="B5" s="81">
        <f>SUMIFS($F$9:$F$73,$E$9:$E$73,4)</f>
        <v>40.604106895908863</v>
      </c>
    </row>
    <row r="6" spans="1:50" ht="18.5" x14ac:dyDescent="0.45">
      <c r="A6" s="61" t="s">
        <v>303</v>
      </c>
      <c r="B6" s="81">
        <f>SUMIFS($F$9:$F$73,$E$9:$E$73,5)</f>
        <v>0</v>
      </c>
    </row>
    <row r="7" spans="1:50" ht="115.5" customHeight="1" x14ac:dyDescent="0.45">
      <c r="A7" s="13"/>
      <c r="B7" s="13"/>
      <c r="C7" s="13"/>
      <c r="D7" s="13"/>
      <c r="E7" s="13"/>
      <c r="F7" s="13"/>
      <c r="G7" s="13"/>
      <c r="H7" s="13"/>
      <c r="I7" s="13"/>
      <c r="J7" s="15"/>
      <c r="K7" s="14"/>
      <c r="L7" s="14" t="s">
        <v>49</v>
      </c>
      <c r="M7" s="14"/>
      <c r="N7" s="14"/>
      <c r="O7" s="14"/>
      <c r="P7" s="14"/>
      <c r="Q7" s="14"/>
      <c r="R7" s="14"/>
      <c r="S7" s="14"/>
      <c r="T7" s="15"/>
      <c r="U7" s="14"/>
      <c r="V7" s="14"/>
      <c r="W7" s="14"/>
      <c r="X7" s="14"/>
      <c r="Y7" s="14"/>
      <c r="Z7" s="14" t="s">
        <v>50</v>
      </c>
      <c r="AA7" s="14"/>
      <c r="AB7" s="14"/>
      <c r="AC7" s="14"/>
      <c r="AD7" s="15"/>
      <c r="AE7" s="14"/>
      <c r="AF7" s="14"/>
      <c r="AG7" s="14"/>
      <c r="AH7" s="14"/>
      <c r="AI7" s="14" t="s">
        <v>51</v>
      </c>
      <c r="AJ7" s="14"/>
      <c r="AK7" s="14"/>
      <c r="AL7" s="14"/>
      <c r="AM7" s="16"/>
      <c r="AN7" s="14"/>
      <c r="AO7" s="14"/>
      <c r="AP7" s="14"/>
      <c r="AQ7" s="14"/>
      <c r="AR7" s="14"/>
      <c r="AS7" s="14" t="s">
        <v>52</v>
      </c>
      <c r="AT7" s="14"/>
      <c r="AU7" s="14"/>
      <c r="AV7" s="14"/>
      <c r="AW7" s="14"/>
      <c r="AX7" s="14"/>
    </row>
    <row r="8" spans="1:50" ht="56.25" customHeight="1" x14ac:dyDescent="0.45">
      <c r="A8" s="1" t="s">
        <v>53</v>
      </c>
      <c r="B8" s="1" t="s">
        <v>54</v>
      </c>
      <c r="C8" s="1" t="s">
        <v>55</v>
      </c>
      <c r="D8" s="1" t="s">
        <v>56</v>
      </c>
      <c r="E8" s="56" t="s">
        <v>295</v>
      </c>
      <c r="F8" s="17" t="s">
        <v>205</v>
      </c>
      <c r="G8" s="33" t="s">
        <v>49</v>
      </c>
      <c r="H8" s="17" t="s">
        <v>50</v>
      </c>
      <c r="I8" s="17" t="s">
        <v>51</v>
      </c>
      <c r="J8" s="31" t="s">
        <v>57</v>
      </c>
      <c r="K8" s="20" t="s">
        <v>58</v>
      </c>
      <c r="L8" s="20" t="s">
        <v>59</v>
      </c>
      <c r="M8" s="20" t="s">
        <v>60</v>
      </c>
      <c r="N8" s="20" t="s">
        <v>61</v>
      </c>
      <c r="O8" s="20" t="s">
        <v>62</v>
      </c>
      <c r="P8" s="20" t="s">
        <v>64</v>
      </c>
      <c r="Q8" s="20" t="s">
        <v>63</v>
      </c>
      <c r="R8" s="21" t="s">
        <v>66</v>
      </c>
      <c r="S8" s="20" t="s">
        <v>65</v>
      </c>
      <c r="T8" s="30" t="s">
        <v>57</v>
      </c>
      <c r="U8" s="22" t="s">
        <v>58</v>
      </c>
      <c r="V8" s="22" t="s">
        <v>59</v>
      </c>
      <c r="W8" s="22" t="s">
        <v>60</v>
      </c>
      <c r="X8" s="22" t="s">
        <v>61</v>
      </c>
      <c r="Y8" s="22" t="s">
        <v>62</v>
      </c>
      <c r="Z8" s="22" t="s">
        <v>64</v>
      </c>
      <c r="AA8" s="22" t="s">
        <v>63</v>
      </c>
      <c r="AB8" s="23" t="s">
        <v>66</v>
      </c>
      <c r="AC8" s="22" t="s">
        <v>65</v>
      </c>
      <c r="AD8" s="29" t="s">
        <v>57</v>
      </c>
      <c r="AE8" s="20" t="s">
        <v>58</v>
      </c>
      <c r="AF8" s="20" t="s">
        <v>59</v>
      </c>
      <c r="AG8" s="20" t="s">
        <v>60</v>
      </c>
      <c r="AH8" s="20" t="s">
        <v>61</v>
      </c>
      <c r="AI8" s="20" t="s">
        <v>62</v>
      </c>
      <c r="AJ8" s="20" t="s">
        <v>68</v>
      </c>
      <c r="AK8" s="20" t="s">
        <v>67</v>
      </c>
      <c r="AL8" s="20" t="s">
        <v>66</v>
      </c>
      <c r="AM8" s="20" t="s">
        <v>65</v>
      </c>
      <c r="AN8" s="24" t="s">
        <v>57</v>
      </c>
      <c r="AO8" s="24" t="s">
        <v>58</v>
      </c>
      <c r="AP8" s="24" t="s">
        <v>59</v>
      </c>
      <c r="AQ8" s="24" t="s">
        <v>60</v>
      </c>
      <c r="AR8" s="24" t="s">
        <v>61</v>
      </c>
      <c r="AS8" s="24" t="s">
        <v>62</v>
      </c>
      <c r="AT8" s="24" t="s">
        <v>68</v>
      </c>
      <c r="AU8" s="24" t="s">
        <v>67</v>
      </c>
      <c r="AV8" s="24" t="s">
        <v>66</v>
      </c>
      <c r="AW8" s="24" t="s">
        <v>65</v>
      </c>
      <c r="AX8" s="24" t="s">
        <v>52</v>
      </c>
    </row>
    <row r="9" spans="1:50" x14ac:dyDescent="0.35">
      <c r="A9" s="25" t="s">
        <v>69</v>
      </c>
      <c r="B9" s="25" t="s">
        <v>70</v>
      </c>
      <c r="C9" s="25" t="s">
        <v>71</v>
      </c>
      <c r="D9" s="25" t="s">
        <v>72</v>
      </c>
      <c r="E9" s="80">
        <v>3</v>
      </c>
      <c r="F9" s="32">
        <f t="shared" ref="F9:F40" si="0">SUM(G9:I9)</f>
        <v>0</v>
      </c>
      <c r="G9" s="34">
        <f t="shared" ref="G9:G40" si="1">SUM(J9:S9)</f>
        <v>0</v>
      </c>
      <c r="H9" s="28">
        <f t="shared" ref="H9:H40" si="2">SUM(T9:AC9)</f>
        <v>0</v>
      </c>
      <c r="I9" s="28">
        <f t="shared" ref="I9:I40" si="3">SUM(AD9:AM9)</f>
        <v>0</v>
      </c>
      <c r="J9" s="49">
        <v>0</v>
      </c>
      <c r="K9" s="47">
        <v>0</v>
      </c>
      <c r="L9" s="47">
        <v>0</v>
      </c>
      <c r="M9" s="47">
        <v>0</v>
      </c>
      <c r="N9" s="47">
        <v>0</v>
      </c>
      <c r="O9" s="47">
        <v>0</v>
      </c>
      <c r="P9" s="47">
        <v>0</v>
      </c>
      <c r="Q9" s="47">
        <v>0</v>
      </c>
      <c r="R9" s="47">
        <v>0</v>
      </c>
      <c r="S9" s="48">
        <v>0</v>
      </c>
      <c r="T9" s="49">
        <v>0</v>
      </c>
      <c r="U9" s="47">
        <v>0</v>
      </c>
      <c r="V9" s="47">
        <v>0</v>
      </c>
      <c r="W9" s="47">
        <v>0</v>
      </c>
      <c r="X9" s="47">
        <v>0</v>
      </c>
      <c r="Y9" s="47">
        <v>0</v>
      </c>
      <c r="Z9" s="47">
        <v>0</v>
      </c>
      <c r="AA9" s="47">
        <v>0</v>
      </c>
      <c r="AB9" s="47">
        <v>0</v>
      </c>
      <c r="AC9" s="48">
        <v>0</v>
      </c>
      <c r="AD9" s="55">
        <v>0</v>
      </c>
      <c r="AE9" s="47">
        <v>0</v>
      </c>
      <c r="AF9" s="47">
        <v>0</v>
      </c>
      <c r="AG9" s="47">
        <v>0</v>
      </c>
      <c r="AH9" s="47">
        <v>0</v>
      </c>
      <c r="AI9" s="47">
        <v>0</v>
      </c>
      <c r="AJ9" s="47">
        <v>0</v>
      </c>
      <c r="AK9" s="47">
        <v>0</v>
      </c>
      <c r="AL9" s="47">
        <v>0</v>
      </c>
      <c r="AM9" s="47">
        <v>0</v>
      </c>
      <c r="AN9" s="28">
        <f t="shared" ref="AN9:AN40" si="4">SUM(J9+T9+AD9)</f>
        <v>0</v>
      </c>
      <c r="AO9" s="28">
        <f t="shared" ref="AO9:AO40" si="5">SUM(K9+U9+AE9)</f>
        <v>0</v>
      </c>
      <c r="AP9" s="28">
        <f t="shared" ref="AP9:AP40" si="6">SUM(L9+V9+AF9)</f>
        <v>0</v>
      </c>
      <c r="AQ9" s="28">
        <f t="shared" ref="AQ9:AQ40" si="7">SUM(M9+W9+AG9)</f>
        <v>0</v>
      </c>
      <c r="AR9" s="28">
        <f t="shared" ref="AR9:AR40" si="8">SUM(N9+X9+AH9)</f>
        <v>0</v>
      </c>
      <c r="AS9" s="28">
        <f t="shared" ref="AS9:AS40" si="9">SUM(O9+Y9+AI9)</f>
        <v>0</v>
      </c>
      <c r="AT9" s="28">
        <f t="shared" ref="AT9:AT40" si="10">SUM(P9+Z9+AJ9)</f>
        <v>0</v>
      </c>
      <c r="AU9" s="28">
        <f t="shared" ref="AU9:AU40" si="11">SUM(Q9+AA9+AK9)</f>
        <v>0</v>
      </c>
      <c r="AV9" s="28">
        <f t="shared" ref="AV9:AV40" si="12">SUM(R9+AB9+AL9)</f>
        <v>0</v>
      </c>
      <c r="AW9" s="28">
        <f t="shared" ref="AW9:AW40" si="13">SUM(S9+AC9+AM9)</f>
        <v>0</v>
      </c>
      <c r="AX9" s="28">
        <f t="shared" ref="AX9:AX40" si="14">SUM(AN9:AW9)</f>
        <v>0</v>
      </c>
    </row>
    <row r="10" spans="1:50" x14ac:dyDescent="0.35">
      <c r="A10" s="25" t="s">
        <v>69</v>
      </c>
      <c r="B10" s="25" t="s">
        <v>70</v>
      </c>
      <c r="C10" s="25" t="s">
        <v>73</v>
      </c>
      <c r="D10" s="25" t="s">
        <v>74</v>
      </c>
      <c r="E10" s="80">
        <v>3</v>
      </c>
      <c r="F10" s="32">
        <f t="shared" si="0"/>
        <v>0</v>
      </c>
      <c r="G10" s="34">
        <f t="shared" si="1"/>
        <v>0</v>
      </c>
      <c r="H10" s="28">
        <f t="shared" si="2"/>
        <v>0</v>
      </c>
      <c r="I10" s="28">
        <f t="shared" si="3"/>
        <v>0</v>
      </c>
      <c r="J10" s="49">
        <v>0</v>
      </c>
      <c r="K10" s="47">
        <v>0</v>
      </c>
      <c r="L10" s="47">
        <v>0</v>
      </c>
      <c r="M10" s="47">
        <v>0</v>
      </c>
      <c r="N10" s="47">
        <v>0</v>
      </c>
      <c r="O10" s="47">
        <v>0</v>
      </c>
      <c r="P10" s="47">
        <v>0</v>
      </c>
      <c r="Q10" s="47">
        <v>0</v>
      </c>
      <c r="R10" s="47">
        <v>0</v>
      </c>
      <c r="S10" s="48">
        <v>0</v>
      </c>
      <c r="T10" s="49">
        <v>0</v>
      </c>
      <c r="U10" s="47">
        <v>0</v>
      </c>
      <c r="V10" s="47">
        <v>0</v>
      </c>
      <c r="W10" s="47">
        <v>0</v>
      </c>
      <c r="X10" s="47">
        <v>0</v>
      </c>
      <c r="Y10" s="47">
        <v>0</v>
      </c>
      <c r="Z10" s="47">
        <v>0</v>
      </c>
      <c r="AA10" s="47">
        <v>0</v>
      </c>
      <c r="AB10" s="47">
        <v>0</v>
      </c>
      <c r="AC10" s="48">
        <v>0</v>
      </c>
      <c r="AD10" s="55">
        <v>0</v>
      </c>
      <c r="AE10" s="47">
        <v>0</v>
      </c>
      <c r="AF10" s="47">
        <v>0</v>
      </c>
      <c r="AG10" s="47">
        <v>0</v>
      </c>
      <c r="AH10" s="47">
        <v>0</v>
      </c>
      <c r="AI10" s="47">
        <v>0</v>
      </c>
      <c r="AJ10" s="47">
        <v>0</v>
      </c>
      <c r="AK10" s="47">
        <v>0</v>
      </c>
      <c r="AL10" s="47">
        <v>0</v>
      </c>
      <c r="AM10" s="47">
        <v>0</v>
      </c>
      <c r="AN10" s="28">
        <f t="shared" si="4"/>
        <v>0</v>
      </c>
      <c r="AO10" s="28">
        <f t="shared" si="5"/>
        <v>0</v>
      </c>
      <c r="AP10" s="28">
        <f t="shared" si="6"/>
        <v>0</v>
      </c>
      <c r="AQ10" s="28">
        <f t="shared" si="7"/>
        <v>0</v>
      </c>
      <c r="AR10" s="28">
        <f t="shared" si="8"/>
        <v>0</v>
      </c>
      <c r="AS10" s="28">
        <f t="shared" si="9"/>
        <v>0</v>
      </c>
      <c r="AT10" s="28">
        <f t="shared" si="10"/>
        <v>0</v>
      </c>
      <c r="AU10" s="28">
        <f t="shared" si="11"/>
        <v>0</v>
      </c>
      <c r="AV10" s="28">
        <f t="shared" si="12"/>
        <v>0</v>
      </c>
      <c r="AW10" s="28">
        <f t="shared" si="13"/>
        <v>0</v>
      </c>
      <c r="AX10" s="28">
        <f t="shared" si="14"/>
        <v>0</v>
      </c>
    </row>
    <row r="11" spans="1:50" x14ac:dyDescent="0.35">
      <c r="A11" s="25" t="s">
        <v>69</v>
      </c>
      <c r="B11" s="25" t="s">
        <v>70</v>
      </c>
      <c r="C11" s="25" t="s">
        <v>75</v>
      </c>
      <c r="D11" s="25" t="s">
        <v>76</v>
      </c>
      <c r="E11" s="80">
        <v>2</v>
      </c>
      <c r="F11" s="32">
        <f t="shared" si="0"/>
        <v>0</v>
      </c>
      <c r="G11" s="34">
        <f t="shared" si="1"/>
        <v>0</v>
      </c>
      <c r="H11" s="28">
        <f t="shared" si="2"/>
        <v>0</v>
      </c>
      <c r="I11" s="28">
        <f t="shared" si="3"/>
        <v>0</v>
      </c>
      <c r="J11" s="49">
        <v>0</v>
      </c>
      <c r="K11" s="47">
        <v>0</v>
      </c>
      <c r="L11" s="47">
        <v>0</v>
      </c>
      <c r="M11" s="47">
        <v>0</v>
      </c>
      <c r="N11" s="47">
        <v>0</v>
      </c>
      <c r="O11" s="47">
        <v>0</v>
      </c>
      <c r="P11" s="47">
        <v>0</v>
      </c>
      <c r="Q11" s="47">
        <v>0</v>
      </c>
      <c r="R11" s="47">
        <v>0</v>
      </c>
      <c r="S11" s="48">
        <v>0</v>
      </c>
      <c r="T11" s="49">
        <v>0</v>
      </c>
      <c r="U11" s="47">
        <v>0</v>
      </c>
      <c r="V11" s="47">
        <v>0</v>
      </c>
      <c r="W11" s="47">
        <v>0</v>
      </c>
      <c r="X11" s="47">
        <v>0</v>
      </c>
      <c r="Y11" s="47">
        <v>0</v>
      </c>
      <c r="Z11" s="47">
        <v>0</v>
      </c>
      <c r="AA11" s="47">
        <v>0</v>
      </c>
      <c r="AB11" s="47">
        <v>0</v>
      </c>
      <c r="AC11" s="48">
        <v>0</v>
      </c>
      <c r="AD11" s="55">
        <v>0</v>
      </c>
      <c r="AE11" s="47">
        <v>0</v>
      </c>
      <c r="AF11" s="47">
        <v>0</v>
      </c>
      <c r="AG11" s="47">
        <v>0</v>
      </c>
      <c r="AH11" s="47">
        <v>0</v>
      </c>
      <c r="AI11" s="47">
        <v>0</v>
      </c>
      <c r="AJ11" s="47">
        <v>0</v>
      </c>
      <c r="AK11" s="47">
        <v>0</v>
      </c>
      <c r="AL11" s="47">
        <v>0</v>
      </c>
      <c r="AM11" s="47">
        <v>0</v>
      </c>
      <c r="AN11" s="28">
        <f t="shared" si="4"/>
        <v>0</v>
      </c>
      <c r="AO11" s="28">
        <f t="shared" si="5"/>
        <v>0</v>
      </c>
      <c r="AP11" s="28">
        <f t="shared" si="6"/>
        <v>0</v>
      </c>
      <c r="AQ11" s="28">
        <f t="shared" si="7"/>
        <v>0</v>
      </c>
      <c r="AR11" s="28">
        <f t="shared" si="8"/>
        <v>0</v>
      </c>
      <c r="AS11" s="28">
        <f t="shared" si="9"/>
        <v>0</v>
      </c>
      <c r="AT11" s="28">
        <f t="shared" si="10"/>
        <v>0</v>
      </c>
      <c r="AU11" s="28">
        <f t="shared" si="11"/>
        <v>0</v>
      </c>
      <c r="AV11" s="28">
        <f t="shared" si="12"/>
        <v>0</v>
      </c>
      <c r="AW11" s="28">
        <f t="shared" si="13"/>
        <v>0</v>
      </c>
      <c r="AX11" s="28">
        <f t="shared" si="14"/>
        <v>0</v>
      </c>
    </row>
    <row r="12" spans="1:50" x14ac:dyDescent="0.35">
      <c r="A12" s="25" t="s">
        <v>69</v>
      </c>
      <c r="B12" s="25" t="s">
        <v>70</v>
      </c>
      <c r="C12" s="25" t="s">
        <v>77</v>
      </c>
      <c r="D12" s="25" t="s">
        <v>78</v>
      </c>
      <c r="E12" s="80">
        <v>2</v>
      </c>
      <c r="F12" s="32">
        <f t="shared" si="0"/>
        <v>0</v>
      </c>
      <c r="G12" s="34">
        <f t="shared" si="1"/>
        <v>0</v>
      </c>
      <c r="H12" s="28">
        <f t="shared" si="2"/>
        <v>0</v>
      </c>
      <c r="I12" s="28">
        <f t="shared" si="3"/>
        <v>0</v>
      </c>
      <c r="J12" s="49">
        <v>0</v>
      </c>
      <c r="K12" s="47">
        <v>0</v>
      </c>
      <c r="L12" s="47">
        <v>0</v>
      </c>
      <c r="M12" s="47">
        <v>0</v>
      </c>
      <c r="N12" s="47">
        <v>0</v>
      </c>
      <c r="O12" s="47">
        <v>0</v>
      </c>
      <c r="P12" s="47">
        <v>0</v>
      </c>
      <c r="Q12" s="47">
        <v>0</v>
      </c>
      <c r="R12" s="47">
        <v>0</v>
      </c>
      <c r="S12" s="48">
        <v>0</v>
      </c>
      <c r="T12" s="49">
        <v>0</v>
      </c>
      <c r="U12" s="47">
        <v>0</v>
      </c>
      <c r="V12" s="47">
        <v>0</v>
      </c>
      <c r="W12" s="47">
        <v>0</v>
      </c>
      <c r="X12" s="47">
        <v>0</v>
      </c>
      <c r="Y12" s="47">
        <v>0</v>
      </c>
      <c r="Z12" s="47">
        <v>0</v>
      </c>
      <c r="AA12" s="47">
        <v>0</v>
      </c>
      <c r="AB12" s="47">
        <v>0</v>
      </c>
      <c r="AC12" s="48">
        <v>0</v>
      </c>
      <c r="AD12" s="55">
        <v>0</v>
      </c>
      <c r="AE12" s="47">
        <v>0</v>
      </c>
      <c r="AF12" s="47">
        <v>0</v>
      </c>
      <c r="AG12" s="47">
        <v>0</v>
      </c>
      <c r="AH12" s="47">
        <v>0</v>
      </c>
      <c r="AI12" s="47">
        <v>0</v>
      </c>
      <c r="AJ12" s="47">
        <v>0</v>
      </c>
      <c r="AK12" s="47">
        <v>0</v>
      </c>
      <c r="AL12" s="47">
        <v>0</v>
      </c>
      <c r="AM12" s="47">
        <v>0</v>
      </c>
      <c r="AN12" s="28">
        <f t="shared" si="4"/>
        <v>0</v>
      </c>
      <c r="AO12" s="28">
        <f t="shared" si="5"/>
        <v>0</v>
      </c>
      <c r="AP12" s="28">
        <f t="shared" si="6"/>
        <v>0</v>
      </c>
      <c r="AQ12" s="28">
        <f t="shared" si="7"/>
        <v>0</v>
      </c>
      <c r="AR12" s="28">
        <f t="shared" si="8"/>
        <v>0</v>
      </c>
      <c r="AS12" s="28">
        <f t="shared" si="9"/>
        <v>0</v>
      </c>
      <c r="AT12" s="28">
        <f t="shared" si="10"/>
        <v>0</v>
      </c>
      <c r="AU12" s="28">
        <f t="shared" si="11"/>
        <v>0</v>
      </c>
      <c r="AV12" s="28">
        <f t="shared" si="12"/>
        <v>0</v>
      </c>
      <c r="AW12" s="28">
        <f t="shared" si="13"/>
        <v>0</v>
      </c>
      <c r="AX12" s="28">
        <f t="shared" si="14"/>
        <v>0</v>
      </c>
    </row>
    <row r="13" spans="1:50" x14ac:dyDescent="0.35">
      <c r="A13" s="25" t="s">
        <v>69</v>
      </c>
      <c r="B13" s="25" t="s">
        <v>70</v>
      </c>
      <c r="C13" s="25" t="s">
        <v>79</v>
      </c>
      <c r="D13" s="25" t="s">
        <v>80</v>
      </c>
      <c r="E13" s="80">
        <v>2</v>
      </c>
      <c r="F13" s="32">
        <f t="shared" si="0"/>
        <v>0</v>
      </c>
      <c r="G13" s="34">
        <f t="shared" si="1"/>
        <v>0</v>
      </c>
      <c r="H13" s="28">
        <f t="shared" si="2"/>
        <v>0</v>
      </c>
      <c r="I13" s="28">
        <f t="shared" si="3"/>
        <v>0</v>
      </c>
      <c r="J13" s="49">
        <v>0</v>
      </c>
      <c r="K13" s="47">
        <v>0</v>
      </c>
      <c r="L13" s="47">
        <v>0</v>
      </c>
      <c r="M13" s="47">
        <v>0</v>
      </c>
      <c r="N13" s="47">
        <v>0</v>
      </c>
      <c r="O13" s="47">
        <v>0</v>
      </c>
      <c r="P13" s="47">
        <v>0</v>
      </c>
      <c r="Q13" s="47">
        <v>0</v>
      </c>
      <c r="R13" s="47">
        <v>0</v>
      </c>
      <c r="S13" s="48">
        <v>0</v>
      </c>
      <c r="T13" s="49">
        <v>0</v>
      </c>
      <c r="U13" s="47">
        <v>0</v>
      </c>
      <c r="V13" s="47">
        <v>0</v>
      </c>
      <c r="W13" s="47">
        <v>0</v>
      </c>
      <c r="X13" s="47">
        <v>0</v>
      </c>
      <c r="Y13" s="47">
        <v>0</v>
      </c>
      <c r="Z13" s="47">
        <v>0</v>
      </c>
      <c r="AA13" s="47">
        <v>0</v>
      </c>
      <c r="AB13" s="47">
        <v>0</v>
      </c>
      <c r="AC13" s="48">
        <v>0</v>
      </c>
      <c r="AD13" s="55">
        <v>0</v>
      </c>
      <c r="AE13" s="47">
        <v>0</v>
      </c>
      <c r="AF13" s="47">
        <v>0</v>
      </c>
      <c r="AG13" s="47">
        <v>0</v>
      </c>
      <c r="AH13" s="47">
        <v>0</v>
      </c>
      <c r="AI13" s="47">
        <v>0</v>
      </c>
      <c r="AJ13" s="47">
        <v>0</v>
      </c>
      <c r="AK13" s="47">
        <v>0</v>
      </c>
      <c r="AL13" s="47">
        <v>0</v>
      </c>
      <c r="AM13" s="47">
        <v>0</v>
      </c>
      <c r="AN13" s="28">
        <f t="shared" si="4"/>
        <v>0</v>
      </c>
      <c r="AO13" s="28">
        <f t="shared" si="5"/>
        <v>0</v>
      </c>
      <c r="AP13" s="28">
        <f t="shared" si="6"/>
        <v>0</v>
      </c>
      <c r="AQ13" s="28">
        <f t="shared" si="7"/>
        <v>0</v>
      </c>
      <c r="AR13" s="28">
        <f t="shared" si="8"/>
        <v>0</v>
      </c>
      <c r="AS13" s="28">
        <f t="shared" si="9"/>
        <v>0</v>
      </c>
      <c r="AT13" s="28">
        <f t="shared" si="10"/>
        <v>0</v>
      </c>
      <c r="AU13" s="28">
        <f t="shared" si="11"/>
        <v>0</v>
      </c>
      <c r="AV13" s="28">
        <f t="shared" si="12"/>
        <v>0</v>
      </c>
      <c r="AW13" s="28">
        <f t="shared" si="13"/>
        <v>0</v>
      </c>
      <c r="AX13" s="28">
        <f t="shared" si="14"/>
        <v>0</v>
      </c>
    </row>
    <row r="14" spans="1:50" x14ac:dyDescent="0.35">
      <c r="A14" s="25" t="s">
        <v>69</v>
      </c>
      <c r="B14" s="25" t="s">
        <v>70</v>
      </c>
      <c r="C14" s="25" t="s">
        <v>81</v>
      </c>
      <c r="D14" s="25" t="s">
        <v>82</v>
      </c>
      <c r="E14" s="80">
        <v>3</v>
      </c>
      <c r="F14" s="32">
        <f t="shared" si="0"/>
        <v>0</v>
      </c>
      <c r="G14" s="34">
        <f t="shared" si="1"/>
        <v>0</v>
      </c>
      <c r="H14" s="28">
        <f t="shared" si="2"/>
        <v>0</v>
      </c>
      <c r="I14" s="28">
        <f t="shared" si="3"/>
        <v>0</v>
      </c>
      <c r="J14" s="49">
        <v>0</v>
      </c>
      <c r="K14" s="47">
        <v>0</v>
      </c>
      <c r="L14" s="47">
        <v>0</v>
      </c>
      <c r="M14" s="47">
        <v>0</v>
      </c>
      <c r="N14" s="47">
        <v>0</v>
      </c>
      <c r="O14" s="47">
        <v>0</v>
      </c>
      <c r="P14" s="47">
        <v>0</v>
      </c>
      <c r="Q14" s="47">
        <v>0</v>
      </c>
      <c r="R14" s="47">
        <v>0</v>
      </c>
      <c r="S14" s="48">
        <v>0</v>
      </c>
      <c r="T14" s="49">
        <v>0</v>
      </c>
      <c r="U14" s="47">
        <v>0</v>
      </c>
      <c r="V14" s="47">
        <v>0</v>
      </c>
      <c r="W14" s="47">
        <v>0</v>
      </c>
      <c r="X14" s="47">
        <v>0</v>
      </c>
      <c r="Y14" s="47">
        <v>0</v>
      </c>
      <c r="Z14" s="47">
        <v>0</v>
      </c>
      <c r="AA14" s="47">
        <v>0</v>
      </c>
      <c r="AB14" s="47">
        <v>0</v>
      </c>
      <c r="AC14" s="48">
        <v>0</v>
      </c>
      <c r="AD14" s="55">
        <v>0</v>
      </c>
      <c r="AE14" s="47">
        <v>0</v>
      </c>
      <c r="AF14" s="47">
        <v>0</v>
      </c>
      <c r="AG14" s="47">
        <v>0</v>
      </c>
      <c r="AH14" s="47">
        <v>0</v>
      </c>
      <c r="AI14" s="47">
        <v>0</v>
      </c>
      <c r="AJ14" s="47">
        <v>0</v>
      </c>
      <c r="AK14" s="47">
        <v>0</v>
      </c>
      <c r="AL14" s="47">
        <v>0</v>
      </c>
      <c r="AM14" s="47">
        <v>0</v>
      </c>
      <c r="AN14" s="28">
        <f t="shared" si="4"/>
        <v>0</v>
      </c>
      <c r="AO14" s="28">
        <f t="shared" si="5"/>
        <v>0</v>
      </c>
      <c r="AP14" s="28">
        <f t="shared" si="6"/>
        <v>0</v>
      </c>
      <c r="AQ14" s="28">
        <f t="shared" si="7"/>
        <v>0</v>
      </c>
      <c r="AR14" s="28">
        <f t="shared" si="8"/>
        <v>0</v>
      </c>
      <c r="AS14" s="28">
        <f t="shared" si="9"/>
        <v>0</v>
      </c>
      <c r="AT14" s="28">
        <f t="shared" si="10"/>
        <v>0</v>
      </c>
      <c r="AU14" s="28">
        <f t="shared" si="11"/>
        <v>0</v>
      </c>
      <c r="AV14" s="28">
        <f t="shared" si="12"/>
        <v>0</v>
      </c>
      <c r="AW14" s="28">
        <f t="shared" si="13"/>
        <v>0</v>
      </c>
      <c r="AX14" s="28">
        <f t="shared" si="14"/>
        <v>0</v>
      </c>
    </row>
    <row r="15" spans="1:50" x14ac:dyDescent="0.35">
      <c r="A15" s="25" t="s">
        <v>69</v>
      </c>
      <c r="B15" s="25" t="s">
        <v>70</v>
      </c>
      <c r="C15" s="25" t="s">
        <v>83</v>
      </c>
      <c r="D15" s="25" t="s">
        <v>84</v>
      </c>
      <c r="E15" s="80">
        <v>4</v>
      </c>
      <c r="F15" s="32">
        <f t="shared" si="0"/>
        <v>0</v>
      </c>
      <c r="G15" s="34">
        <f t="shared" si="1"/>
        <v>0</v>
      </c>
      <c r="H15" s="28">
        <f t="shared" si="2"/>
        <v>0</v>
      </c>
      <c r="I15" s="28">
        <f t="shared" si="3"/>
        <v>0</v>
      </c>
      <c r="J15" s="49">
        <v>0</v>
      </c>
      <c r="K15" s="47">
        <v>0</v>
      </c>
      <c r="L15" s="47">
        <v>0</v>
      </c>
      <c r="M15" s="47">
        <v>0</v>
      </c>
      <c r="N15" s="47">
        <v>0</v>
      </c>
      <c r="O15" s="47">
        <v>0</v>
      </c>
      <c r="P15" s="47">
        <v>0</v>
      </c>
      <c r="Q15" s="47">
        <v>0</v>
      </c>
      <c r="R15" s="47">
        <v>0</v>
      </c>
      <c r="S15" s="48">
        <v>0</v>
      </c>
      <c r="T15" s="49">
        <v>0</v>
      </c>
      <c r="U15" s="47">
        <v>0</v>
      </c>
      <c r="V15" s="47">
        <v>0</v>
      </c>
      <c r="W15" s="47">
        <v>0</v>
      </c>
      <c r="X15" s="47">
        <v>0</v>
      </c>
      <c r="Y15" s="47">
        <v>0</v>
      </c>
      <c r="Z15" s="47">
        <v>0</v>
      </c>
      <c r="AA15" s="47">
        <v>0</v>
      </c>
      <c r="AB15" s="47">
        <v>0</v>
      </c>
      <c r="AC15" s="48">
        <v>0</v>
      </c>
      <c r="AD15" s="55">
        <v>0</v>
      </c>
      <c r="AE15" s="47">
        <v>0</v>
      </c>
      <c r="AF15" s="47">
        <v>0</v>
      </c>
      <c r="AG15" s="47">
        <v>0</v>
      </c>
      <c r="AH15" s="47">
        <v>0</v>
      </c>
      <c r="AI15" s="47">
        <v>0</v>
      </c>
      <c r="AJ15" s="47">
        <v>0</v>
      </c>
      <c r="AK15" s="47">
        <v>0</v>
      </c>
      <c r="AL15" s="47">
        <v>0</v>
      </c>
      <c r="AM15" s="47">
        <v>0</v>
      </c>
      <c r="AN15" s="28">
        <f t="shared" si="4"/>
        <v>0</v>
      </c>
      <c r="AO15" s="28">
        <f t="shared" si="5"/>
        <v>0</v>
      </c>
      <c r="AP15" s="28">
        <f t="shared" si="6"/>
        <v>0</v>
      </c>
      <c r="AQ15" s="28">
        <f t="shared" si="7"/>
        <v>0</v>
      </c>
      <c r="AR15" s="28">
        <f t="shared" si="8"/>
        <v>0</v>
      </c>
      <c r="AS15" s="28">
        <f t="shared" si="9"/>
        <v>0</v>
      </c>
      <c r="AT15" s="28">
        <f t="shared" si="10"/>
        <v>0</v>
      </c>
      <c r="AU15" s="28">
        <f t="shared" si="11"/>
        <v>0</v>
      </c>
      <c r="AV15" s="28">
        <f t="shared" si="12"/>
        <v>0</v>
      </c>
      <c r="AW15" s="28">
        <f t="shared" si="13"/>
        <v>0</v>
      </c>
      <c r="AX15" s="28">
        <f t="shared" si="14"/>
        <v>0</v>
      </c>
    </row>
    <row r="16" spans="1:50" x14ac:dyDescent="0.35">
      <c r="A16" s="25" t="s">
        <v>69</v>
      </c>
      <c r="B16" s="25" t="s">
        <v>70</v>
      </c>
      <c r="C16" s="25" t="s">
        <v>85</v>
      </c>
      <c r="D16" s="25" t="s">
        <v>86</v>
      </c>
      <c r="E16" s="80">
        <v>4</v>
      </c>
      <c r="F16" s="32">
        <f t="shared" si="0"/>
        <v>0</v>
      </c>
      <c r="G16" s="34">
        <f t="shared" si="1"/>
        <v>0</v>
      </c>
      <c r="H16" s="28">
        <f t="shared" si="2"/>
        <v>0</v>
      </c>
      <c r="I16" s="28">
        <f t="shared" si="3"/>
        <v>0</v>
      </c>
      <c r="J16" s="49">
        <v>0</v>
      </c>
      <c r="K16" s="47">
        <v>0</v>
      </c>
      <c r="L16" s="47">
        <v>0</v>
      </c>
      <c r="M16" s="47">
        <v>0</v>
      </c>
      <c r="N16" s="47">
        <v>0</v>
      </c>
      <c r="O16" s="47">
        <v>0</v>
      </c>
      <c r="P16" s="47">
        <v>0</v>
      </c>
      <c r="Q16" s="47">
        <v>0</v>
      </c>
      <c r="R16" s="47">
        <v>0</v>
      </c>
      <c r="S16" s="48">
        <v>0</v>
      </c>
      <c r="T16" s="49">
        <v>0</v>
      </c>
      <c r="U16" s="47">
        <v>0</v>
      </c>
      <c r="V16" s="47">
        <v>0</v>
      </c>
      <c r="W16" s="47">
        <v>0</v>
      </c>
      <c r="X16" s="47">
        <v>0</v>
      </c>
      <c r="Y16" s="47">
        <v>0</v>
      </c>
      <c r="Z16" s="47">
        <v>0</v>
      </c>
      <c r="AA16" s="47">
        <v>0</v>
      </c>
      <c r="AB16" s="47">
        <v>0</v>
      </c>
      <c r="AC16" s="48">
        <v>0</v>
      </c>
      <c r="AD16" s="55">
        <v>0</v>
      </c>
      <c r="AE16" s="47">
        <v>0</v>
      </c>
      <c r="AF16" s="47">
        <v>0</v>
      </c>
      <c r="AG16" s="47">
        <v>0</v>
      </c>
      <c r="AH16" s="47">
        <v>0</v>
      </c>
      <c r="AI16" s="47">
        <v>0</v>
      </c>
      <c r="AJ16" s="47">
        <v>0</v>
      </c>
      <c r="AK16" s="47">
        <v>0</v>
      </c>
      <c r="AL16" s="47">
        <v>0</v>
      </c>
      <c r="AM16" s="47">
        <v>0</v>
      </c>
      <c r="AN16" s="28">
        <f t="shared" si="4"/>
        <v>0</v>
      </c>
      <c r="AO16" s="28">
        <f t="shared" si="5"/>
        <v>0</v>
      </c>
      <c r="AP16" s="28">
        <f t="shared" si="6"/>
        <v>0</v>
      </c>
      <c r="AQ16" s="28">
        <f t="shared" si="7"/>
        <v>0</v>
      </c>
      <c r="AR16" s="28">
        <f t="shared" si="8"/>
        <v>0</v>
      </c>
      <c r="AS16" s="28">
        <f t="shared" si="9"/>
        <v>0</v>
      </c>
      <c r="AT16" s="28">
        <f t="shared" si="10"/>
        <v>0</v>
      </c>
      <c r="AU16" s="28">
        <f t="shared" si="11"/>
        <v>0</v>
      </c>
      <c r="AV16" s="28">
        <f t="shared" si="12"/>
        <v>0</v>
      </c>
      <c r="AW16" s="28">
        <f t="shared" si="13"/>
        <v>0</v>
      </c>
      <c r="AX16" s="28">
        <f t="shared" si="14"/>
        <v>0</v>
      </c>
    </row>
    <row r="17" spans="1:50" x14ac:dyDescent="0.35">
      <c r="A17" s="25" t="s">
        <v>69</v>
      </c>
      <c r="B17" s="25" t="s">
        <v>70</v>
      </c>
      <c r="C17" s="25" t="s">
        <v>87</v>
      </c>
      <c r="D17" s="25" t="s">
        <v>88</v>
      </c>
      <c r="E17" s="80">
        <v>4</v>
      </c>
      <c r="F17" s="32">
        <f t="shared" si="0"/>
        <v>0</v>
      </c>
      <c r="G17" s="34">
        <f t="shared" si="1"/>
        <v>0</v>
      </c>
      <c r="H17" s="28">
        <f t="shared" si="2"/>
        <v>0</v>
      </c>
      <c r="I17" s="28">
        <f t="shared" si="3"/>
        <v>0</v>
      </c>
      <c r="J17" s="49">
        <v>0</v>
      </c>
      <c r="K17" s="47">
        <v>0</v>
      </c>
      <c r="L17" s="47">
        <v>0</v>
      </c>
      <c r="M17" s="47">
        <v>0</v>
      </c>
      <c r="N17" s="47">
        <v>0</v>
      </c>
      <c r="O17" s="47">
        <v>0</v>
      </c>
      <c r="P17" s="47">
        <v>0</v>
      </c>
      <c r="Q17" s="47">
        <v>0</v>
      </c>
      <c r="R17" s="47">
        <v>0</v>
      </c>
      <c r="S17" s="48">
        <v>0</v>
      </c>
      <c r="T17" s="49">
        <v>0</v>
      </c>
      <c r="U17" s="47">
        <v>0</v>
      </c>
      <c r="V17" s="47">
        <v>0</v>
      </c>
      <c r="W17" s="47">
        <v>0</v>
      </c>
      <c r="X17" s="47">
        <v>0</v>
      </c>
      <c r="Y17" s="47">
        <v>0</v>
      </c>
      <c r="Z17" s="47">
        <v>0</v>
      </c>
      <c r="AA17" s="47">
        <v>0</v>
      </c>
      <c r="AB17" s="47">
        <v>0</v>
      </c>
      <c r="AC17" s="48">
        <v>0</v>
      </c>
      <c r="AD17" s="55">
        <v>0</v>
      </c>
      <c r="AE17" s="47">
        <v>0</v>
      </c>
      <c r="AF17" s="47">
        <v>0</v>
      </c>
      <c r="AG17" s="47">
        <v>0</v>
      </c>
      <c r="AH17" s="47">
        <v>0</v>
      </c>
      <c r="AI17" s="47">
        <v>0</v>
      </c>
      <c r="AJ17" s="47">
        <v>0</v>
      </c>
      <c r="AK17" s="47">
        <v>0</v>
      </c>
      <c r="AL17" s="47">
        <v>0</v>
      </c>
      <c r="AM17" s="47">
        <v>0</v>
      </c>
      <c r="AN17" s="28">
        <f t="shared" si="4"/>
        <v>0</v>
      </c>
      <c r="AO17" s="28">
        <f t="shared" si="5"/>
        <v>0</v>
      </c>
      <c r="AP17" s="28">
        <f t="shared" si="6"/>
        <v>0</v>
      </c>
      <c r="AQ17" s="28">
        <f t="shared" si="7"/>
        <v>0</v>
      </c>
      <c r="AR17" s="28">
        <f t="shared" si="8"/>
        <v>0</v>
      </c>
      <c r="AS17" s="28">
        <f t="shared" si="9"/>
        <v>0</v>
      </c>
      <c r="AT17" s="28">
        <f t="shared" si="10"/>
        <v>0</v>
      </c>
      <c r="AU17" s="28">
        <f t="shared" si="11"/>
        <v>0</v>
      </c>
      <c r="AV17" s="28">
        <f t="shared" si="12"/>
        <v>0</v>
      </c>
      <c r="AW17" s="28">
        <f t="shared" si="13"/>
        <v>0</v>
      </c>
      <c r="AX17" s="28">
        <f t="shared" si="14"/>
        <v>0</v>
      </c>
    </row>
    <row r="18" spans="1:50" x14ac:dyDescent="0.35">
      <c r="A18" s="25" t="s">
        <v>69</v>
      </c>
      <c r="B18" s="25" t="s">
        <v>70</v>
      </c>
      <c r="C18" s="25" t="s">
        <v>89</v>
      </c>
      <c r="D18" s="25" t="s">
        <v>90</v>
      </c>
      <c r="E18" s="80">
        <v>4</v>
      </c>
      <c r="F18" s="32">
        <f t="shared" si="0"/>
        <v>1.9927536231884053</v>
      </c>
      <c r="G18" s="34">
        <f t="shared" si="1"/>
        <v>0.39855072463768104</v>
      </c>
      <c r="H18" s="28">
        <f t="shared" si="2"/>
        <v>1.5942028985507242</v>
      </c>
      <c r="I18" s="28">
        <f t="shared" si="3"/>
        <v>0</v>
      </c>
      <c r="J18" s="49">
        <v>0</v>
      </c>
      <c r="K18" s="47">
        <v>0</v>
      </c>
      <c r="L18" s="47">
        <v>0</v>
      </c>
      <c r="M18" s="47">
        <v>0</v>
      </c>
      <c r="N18" s="47">
        <v>0.10055191194483415</v>
      </c>
      <c r="O18" s="47">
        <v>8.6480307819451221E-2</v>
      </c>
      <c r="P18" s="47">
        <v>0.10476877337078336</v>
      </c>
      <c r="Q18" s="47">
        <v>8.5632059066392055E-2</v>
      </c>
      <c r="R18" s="47">
        <v>1.1493064799391679E-2</v>
      </c>
      <c r="S18" s="48">
        <v>9.6246076368286717E-3</v>
      </c>
      <c r="T18" s="49">
        <v>0</v>
      </c>
      <c r="U18" s="47">
        <v>0</v>
      </c>
      <c r="V18" s="47">
        <v>0</v>
      </c>
      <c r="W18" s="47">
        <v>0</v>
      </c>
      <c r="X18" s="47">
        <v>0.4022076477793366</v>
      </c>
      <c r="Y18" s="47">
        <v>0.34592123127780489</v>
      </c>
      <c r="Z18" s="47">
        <v>0.41907509348313343</v>
      </c>
      <c r="AA18" s="47">
        <v>0.34252823626556822</v>
      </c>
      <c r="AB18" s="47">
        <v>4.5972259197566714E-2</v>
      </c>
      <c r="AC18" s="48">
        <v>3.8498430547314687E-2</v>
      </c>
      <c r="AD18" s="55">
        <v>0</v>
      </c>
      <c r="AE18" s="47">
        <v>0</v>
      </c>
      <c r="AF18" s="47">
        <v>0</v>
      </c>
      <c r="AG18" s="47">
        <v>0</v>
      </c>
      <c r="AH18" s="47">
        <v>0</v>
      </c>
      <c r="AI18" s="47">
        <v>0</v>
      </c>
      <c r="AJ18" s="47">
        <v>0</v>
      </c>
      <c r="AK18" s="47">
        <v>0</v>
      </c>
      <c r="AL18" s="47">
        <v>0</v>
      </c>
      <c r="AM18" s="47">
        <v>0</v>
      </c>
      <c r="AN18" s="28">
        <f t="shared" si="4"/>
        <v>0</v>
      </c>
      <c r="AO18" s="28">
        <f t="shared" si="5"/>
        <v>0</v>
      </c>
      <c r="AP18" s="28">
        <f t="shared" si="6"/>
        <v>0</v>
      </c>
      <c r="AQ18" s="28">
        <f t="shared" si="7"/>
        <v>0</v>
      </c>
      <c r="AR18" s="28">
        <f t="shared" si="8"/>
        <v>0.50275955972417075</v>
      </c>
      <c r="AS18" s="28">
        <f t="shared" si="9"/>
        <v>0.43240153909725609</v>
      </c>
      <c r="AT18" s="28">
        <f t="shared" si="10"/>
        <v>0.52384386685391682</v>
      </c>
      <c r="AU18" s="28">
        <f t="shared" si="11"/>
        <v>0.42816029533196026</v>
      </c>
      <c r="AV18" s="28">
        <f t="shared" si="12"/>
        <v>5.746532399695839E-2</v>
      </c>
      <c r="AW18" s="28">
        <f t="shared" si="13"/>
        <v>4.812303818414336E-2</v>
      </c>
      <c r="AX18" s="28">
        <f t="shared" si="14"/>
        <v>1.9927536231884058</v>
      </c>
    </row>
    <row r="19" spans="1:50" x14ac:dyDescent="0.35">
      <c r="A19" s="25" t="s">
        <v>69</v>
      </c>
      <c r="B19" s="25" t="s">
        <v>70</v>
      </c>
      <c r="C19" s="25" t="s">
        <v>91</v>
      </c>
      <c r="D19" s="25" t="s">
        <v>92</v>
      </c>
      <c r="E19" s="80">
        <v>4</v>
      </c>
      <c r="F19" s="32">
        <f t="shared" si="0"/>
        <v>0</v>
      </c>
      <c r="G19" s="34">
        <f t="shared" si="1"/>
        <v>0</v>
      </c>
      <c r="H19" s="28">
        <f t="shared" si="2"/>
        <v>0</v>
      </c>
      <c r="I19" s="28">
        <f t="shared" si="3"/>
        <v>0</v>
      </c>
      <c r="J19" s="49">
        <v>0</v>
      </c>
      <c r="K19" s="47">
        <v>0</v>
      </c>
      <c r="L19" s="47">
        <v>0</v>
      </c>
      <c r="M19" s="47">
        <v>0</v>
      </c>
      <c r="N19" s="47">
        <v>0</v>
      </c>
      <c r="O19" s="47">
        <v>0</v>
      </c>
      <c r="P19" s="47">
        <v>0</v>
      </c>
      <c r="Q19" s="47">
        <v>0</v>
      </c>
      <c r="R19" s="47">
        <v>0</v>
      </c>
      <c r="S19" s="48">
        <v>0</v>
      </c>
      <c r="T19" s="49">
        <v>0</v>
      </c>
      <c r="U19" s="47">
        <v>0</v>
      </c>
      <c r="V19" s="47">
        <v>0</v>
      </c>
      <c r="W19" s="47">
        <v>0</v>
      </c>
      <c r="X19" s="47">
        <v>0</v>
      </c>
      <c r="Y19" s="47">
        <v>0</v>
      </c>
      <c r="Z19" s="47">
        <v>0</v>
      </c>
      <c r="AA19" s="47">
        <v>0</v>
      </c>
      <c r="AB19" s="47">
        <v>0</v>
      </c>
      <c r="AC19" s="48">
        <v>0</v>
      </c>
      <c r="AD19" s="55">
        <v>0</v>
      </c>
      <c r="AE19" s="47">
        <v>0</v>
      </c>
      <c r="AF19" s="47">
        <v>0</v>
      </c>
      <c r="AG19" s="47">
        <v>0</v>
      </c>
      <c r="AH19" s="47">
        <v>0</v>
      </c>
      <c r="AI19" s="47">
        <v>0</v>
      </c>
      <c r="AJ19" s="47">
        <v>0</v>
      </c>
      <c r="AK19" s="47">
        <v>0</v>
      </c>
      <c r="AL19" s="47">
        <v>0</v>
      </c>
      <c r="AM19" s="47">
        <v>0</v>
      </c>
      <c r="AN19" s="28">
        <f t="shared" si="4"/>
        <v>0</v>
      </c>
      <c r="AO19" s="28">
        <f t="shared" si="5"/>
        <v>0</v>
      </c>
      <c r="AP19" s="28">
        <f t="shared" si="6"/>
        <v>0</v>
      </c>
      <c r="AQ19" s="28">
        <f t="shared" si="7"/>
        <v>0</v>
      </c>
      <c r="AR19" s="28">
        <f t="shared" si="8"/>
        <v>0</v>
      </c>
      <c r="AS19" s="28">
        <f t="shared" si="9"/>
        <v>0</v>
      </c>
      <c r="AT19" s="28">
        <f t="shared" si="10"/>
        <v>0</v>
      </c>
      <c r="AU19" s="28">
        <f t="shared" si="11"/>
        <v>0</v>
      </c>
      <c r="AV19" s="28">
        <f t="shared" si="12"/>
        <v>0</v>
      </c>
      <c r="AW19" s="28">
        <f t="shared" si="13"/>
        <v>0</v>
      </c>
      <c r="AX19" s="28">
        <f t="shared" si="14"/>
        <v>0</v>
      </c>
    </row>
    <row r="20" spans="1:50" x14ac:dyDescent="0.35">
      <c r="A20" s="25" t="s">
        <v>69</v>
      </c>
      <c r="B20" s="25" t="s">
        <v>70</v>
      </c>
      <c r="C20" s="25" t="s">
        <v>93</v>
      </c>
      <c r="D20" s="25" t="s">
        <v>94</v>
      </c>
      <c r="E20" s="80">
        <v>3</v>
      </c>
      <c r="F20" s="32">
        <f t="shared" si="0"/>
        <v>0</v>
      </c>
      <c r="G20" s="34">
        <f t="shared" si="1"/>
        <v>0</v>
      </c>
      <c r="H20" s="28">
        <f t="shared" si="2"/>
        <v>0</v>
      </c>
      <c r="I20" s="28">
        <f t="shared" si="3"/>
        <v>0</v>
      </c>
      <c r="J20" s="49">
        <v>0</v>
      </c>
      <c r="K20" s="47">
        <v>0</v>
      </c>
      <c r="L20" s="47">
        <v>0</v>
      </c>
      <c r="M20" s="47">
        <v>0</v>
      </c>
      <c r="N20" s="47">
        <v>0</v>
      </c>
      <c r="O20" s="47">
        <v>0</v>
      </c>
      <c r="P20" s="47">
        <v>0</v>
      </c>
      <c r="Q20" s="47">
        <v>0</v>
      </c>
      <c r="R20" s="47">
        <v>0</v>
      </c>
      <c r="S20" s="48">
        <v>0</v>
      </c>
      <c r="T20" s="49">
        <v>0</v>
      </c>
      <c r="U20" s="47">
        <v>0</v>
      </c>
      <c r="V20" s="47">
        <v>0</v>
      </c>
      <c r="W20" s="47">
        <v>0</v>
      </c>
      <c r="X20" s="47">
        <v>0</v>
      </c>
      <c r="Y20" s="47">
        <v>0</v>
      </c>
      <c r="Z20" s="47">
        <v>0</v>
      </c>
      <c r="AA20" s="47">
        <v>0</v>
      </c>
      <c r="AB20" s="47">
        <v>0</v>
      </c>
      <c r="AC20" s="48">
        <v>0</v>
      </c>
      <c r="AD20" s="55">
        <v>0</v>
      </c>
      <c r="AE20" s="47">
        <v>0</v>
      </c>
      <c r="AF20" s="47">
        <v>0</v>
      </c>
      <c r="AG20" s="47">
        <v>0</v>
      </c>
      <c r="AH20" s="47">
        <v>0</v>
      </c>
      <c r="AI20" s="47">
        <v>0</v>
      </c>
      <c r="AJ20" s="47">
        <v>0</v>
      </c>
      <c r="AK20" s="47">
        <v>0</v>
      </c>
      <c r="AL20" s="47">
        <v>0</v>
      </c>
      <c r="AM20" s="47">
        <v>0</v>
      </c>
      <c r="AN20" s="28">
        <f t="shared" si="4"/>
        <v>0</v>
      </c>
      <c r="AO20" s="28">
        <f t="shared" si="5"/>
        <v>0</v>
      </c>
      <c r="AP20" s="28">
        <f t="shared" si="6"/>
        <v>0</v>
      </c>
      <c r="AQ20" s="28">
        <f t="shared" si="7"/>
        <v>0</v>
      </c>
      <c r="AR20" s="28">
        <f t="shared" si="8"/>
        <v>0</v>
      </c>
      <c r="AS20" s="28">
        <f t="shared" si="9"/>
        <v>0</v>
      </c>
      <c r="AT20" s="28">
        <f t="shared" si="10"/>
        <v>0</v>
      </c>
      <c r="AU20" s="28">
        <f t="shared" si="11"/>
        <v>0</v>
      </c>
      <c r="AV20" s="28">
        <f t="shared" si="12"/>
        <v>0</v>
      </c>
      <c r="AW20" s="28">
        <f t="shared" si="13"/>
        <v>0</v>
      </c>
      <c r="AX20" s="28">
        <f t="shared" si="14"/>
        <v>0</v>
      </c>
    </row>
    <row r="21" spans="1:50" x14ac:dyDescent="0.35">
      <c r="A21" s="25" t="s">
        <v>69</v>
      </c>
      <c r="B21" s="25" t="s">
        <v>70</v>
      </c>
      <c r="C21" s="25" t="s">
        <v>95</v>
      </c>
      <c r="D21" s="25" t="s">
        <v>96</v>
      </c>
      <c r="E21" s="80">
        <v>4</v>
      </c>
      <c r="F21" s="32">
        <f t="shared" si="0"/>
        <v>0</v>
      </c>
      <c r="G21" s="34">
        <f t="shared" si="1"/>
        <v>0</v>
      </c>
      <c r="H21" s="28">
        <f t="shared" si="2"/>
        <v>0</v>
      </c>
      <c r="I21" s="28">
        <f t="shared" si="3"/>
        <v>0</v>
      </c>
      <c r="J21" s="49">
        <v>0</v>
      </c>
      <c r="K21" s="47">
        <v>0</v>
      </c>
      <c r="L21" s="47">
        <v>0</v>
      </c>
      <c r="M21" s="47">
        <v>0</v>
      </c>
      <c r="N21" s="47">
        <v>0</v>
      </c>
      <c r="O21" s="47">
        <v>0</v>
      </c>
      <c r="P21" s="47">
        <v>0</v>
      </c>
      <c r="Q21" s="47">
        <v>0</v>
      </c>
      <c r="R21" s="47">
        <v>0</v>
      </c>
      <c r="S21" s="48">
        <v>0</v>
      </c>
      <c r="T21" s="49">
        <v>0</v>
      </c>
      <c r="U21" s="47">
        <v>0</v>
      </c>
      <c r="V21" s="47">
        <v>0</v>
      </c>
      <c r="W21" s="47">
        <v>0</v>
      </c>
      <c r="X21" s="47">
        <v>0</v>
      </c>
      <c r="Y21" s="47">
        <v>0</v>
      </c>
      <c r="Z21" s="47">
        <v>0</v>
      </c>
      <c r="AA21" s="47">
        <v>0</v>
      </c>
      <c r="AB21" s="47">
        <v>0</v>
      </c>
      <c r="AC21" s="48">
        <v>0</v>
      </c>
      <c r="AD21" s="55">
        <v>0</v>
      </c>
      <c r="AE21" s="47">
        <v>0</v>
      </c>
      <c r="AF21" s="47">
        <v>0</v>
      </c>
      <c r="AG21" s="47">
        <v>0</v>
      </c>
      <c r="AH21" s="47">
        <v>0</v>
      </c>
      <c r="AI21" s="47">
        <v>0</v>
      </c>
      <c r="AJ21" s="47">
        <v>0</v>
      </c>
      <c r="AK21" s="47">
        <v>0</v>
      </c>
      <c r="AL21" s="47">
        <v>0</v>
      </c>
      <c r="AM21" s="47">
        <v>0</v>
      </c>
      <c r="AN21" s="28">
        <f t="shared" si="4"/>
        <v>0</v>
      </c>
      <c r="AO21" s="28">
        <f t="shared" si="5"/>
        <v>0</v>
      </c>
      <c r="AP21" s="28">
        <f t="shared" si="6"/>
        <v>0</v>
      </c>
      <c r="AQ21" s="28">
        <f t="shared" si="7"/>
        <v>0</v>
      </c>
      <c r="AR21" s="28">
        <f t="shared" si="8"/>
        <v>0</v>
      </c>
      <c r="AS21" s="28">
        <f t="shared" si="9"/>
        <v>0</v>
      </c>
      <c r="AT21" s="28">
        <f t="shared" si="10"/>
        <v>0</v>
      </c>
      <c r="AU21" s="28">
        <f t="shared" si="11"/>
        <v>0</v>
      </c>
      <c r="AV21" s="28">
        <f t="shared" si="12"/>
        <v>0</v>
      </c>
      <c r="AW21" s="28">
        <f t="shared" si="13"/>
        <v>0</v>
      </c>
      <c r="AX21" s="28">
        <f t="shared" si="14"/>
        <v>0</v>
      </c>
    </row>
    <row r="22" spans="1:50" x14ac:dyDescent="0.35">
      <c r="A22" s="25" t="s">
        <v>69</v>
      </c>
      <c r="B22" s="25" t="s">
        <v>70</v>
      </c>
      <c r="C22" s="25" t="s">
        <v>97</v>
      </c>
      <c r="D22" s="25" t="s">
        <v>98</v>
      </c>
      <c r="E22" s="80">
        <v>4</v>
      </c>
      <c r="F22" s="32">
        <f t="shared" si="0"/>
        <v>4.8550724637681144</v>
      </c>
      <c r="G22" s="34">
        <f t="shared" si="1"/>
        <v>0.97101449275362295</v>
      </c>
      <c r="H22" s="28">
        <f t="shared" si="2"/>
        <v>3.8840579710144918</v>
      </c>
      <c r="I22" s="28">
        <f t="shared" si="3"/>
        <v>0</v>
      </c>
      <c r="J22" s="49">
        <v>0</v>
      </c>
      <c r="K22" s="47">
        <v>0</v>
      </c>
      <c r="L22" s="47">
        <v>0</v>
      </c>
      <c r="M22" s="47">
        <v>0</v>
      </c>
      <c r="N22" s="47">
        <v>0.24498102182923226</v>
      </c>
      <c r="O22" s="47">
        <v>0.21069747723284477</v>
      </c>
      <c r="P22" s="47">
        <v>0.25525482966699942</v>
      </c>
      <c r="Q22" s="47">
        <v>0.20863083481630063</v>
      </c>
      <c r="R22" s="47">
        <v>2.8001285147608815E-2</v>
      </c>
      <c r="S22" s="48">
        <v>2.3449044060637126E-2</v>
      </c>
      <c r="T22" s="49">
        <v>0</v>
      </c>
      <c r="U22" s="47">
        <v>0</v>
      </c>
      <c r="V22" s="47">
        <v>0</v>
      </c>
      <c r="W22" s="47">
        <v>0</v>
      </c>
      <c r="X22" s="47">
        <v>0.97992408731692904</v>
      </c>
      <c r="Y22" s="47">
        <v>0.84278990893137906</v>
      </c>
      <c r="Z22" s="47">
        <v>1.0210193186679977</v>
      </c>
      <c r="AA22" s="47">
        <v>0.8345233392652025</v>
      </c>
      <c r="AB22" s="47">
        <v>0.11200514059043526</v>
      </c>
      <c r="AC22" s="48">
        <v>9.3796176242548504E-2</v>
      </c>
      <c r="AD22" s="55">
        <v>0</v>
      </c>
      <c r="AE22" s="47">
        <v>0</v>
      </c>
      <c r="AF22" s="47">
        <v>0</v>
      </c>
      <c r="AG22" s="47">
        <v>0</v>
      </c>
      <c r="AH22" s="47">
        <v>0</v>
      </c>
      <c r="AI22" s="47">
        <v>0</v>
      </c>
      <c r="AJ22" s="47">
        <v>0</v>
      </c>
      <c r="AK22" s="47">
        <v>0</v>
      </c>
      <c r="AL22" s="47">
        <v>0</v>
      </c>
      <c r="AM22" s="47">
        <v>0</v>
      </c>
      <c r="AN22" s="28">
        <f t="shared" si="4"/>
        <v>0</v>
      </c>
      <c r="AO22" s="28">
        <f t="shared" si="5"/>
        <v>0</v>
      </c>
      <c r="AP22" s="28">
        <f t="shared" si="6"/>
        <v>0</v>
      </c>
      <c r="AQ22" s="28">
        <f t="shared" si="7"/>
        <v>0</v>
      </c>
      <c r="AR22" s="28">
        <f t="shared" si="8"/>
        <v>1.2249051091461614</v>
      </c>
      <c r="AS22" s="28">
        <f t="shared" si="9"/>
        <v>1.0534873861642238</v>
      </c>
      <c r="AT22" s="28">
        <f t="shared" si="10"/>
        <v>1.2762741483349971</v>
      </c>
      <c r="AU22" s="28">
        <f t="shared" si="11"/>
        <v>1.0431541740815031</v>
      </c>
      <c r="AV22" s="28">
        <f t="shared" si="12"/>
        <v>0.14000642573804406</v>
      </c>
      <c r="AW22" s="28">
        <f t="shared" si="13"/>
        <v>0.11724522030318563</v>
      </c>
      <c r="AX22" s="28">
        <f t="shared" si="14"/>
        <v>4.8550724637681153</v>
      </c>
    </row>
    <row r="23" spans="1:50" x14ac:dyDescent="0.35">
      <c r="A23" s="25" t="s">
        <v>69</v>
      </c>
      <c r="B23" s="25" t="s">
        <v>70</v>
      </c>
      <c r="C23" s="25" t="s">
        <v>99</v>
      </c>
      <c r="D23" s="25" t="s">
        <v>100</v>
      </c>
      <c r="E23" s="80">
        <v>4</v>
      </c>
      <c r="F23" s="32">
        <f t="shared" si="0"/>
        <v>5.4347826086956523</v>
      </c>
      <c r="G23" s="34">
        <f t="shared" si="1"/>
        <v>1.0869565217391304</v>
      </c>
      <c r="H23" s="28">
        <f t="shared" si="2"/>
        <v>4.3478260869565215</v>
      </c>
      <c r="I23" s="28">
        <f t="shared" si="3"/>
        <v>0</v>
      </c>
      <c r="J23" s="49">
        <v>0</v>
      </c>
      <c r="K23" s="47">
        <v>0</v>
      </c>
      <c r="L23" s="47">
        <v>0</v>
      </c>
      <c r="M23" s="47">
        <v>0</v>
      </c>
      <c r="N23" s="47">
        <v>0.27423248712227499</v>
      </c>
      <c r="O23" s="47">
        <v>0.2358553849621397</v>
      </c>
      <c r="P23" s="47">
        <v>0.28573301828395464</v>
      </c>
      <c r="Q23" s="47">
        <v>0.23354197927197837</v>
      </c>
      <c r="R23" s="47">
        <v>3.1344722180159129E-2</v>
      </c>
      <c r="S23" s="48">
        <v>2.624892991862365E-2</v>
      </c>
      <c r="T23" s="49">
        <v>0</v>
      </c>
      <c r="U23" s="47">
        <v>0</v>
      </c>
      <c r="V23" s="47">
        <v>0</v>
      </c>
      <c r="W23" s="47">
        <v>0</v>
      </c>
      <c r="X23" s="47">
        <v>1.0969299484891</v>
      </c>
      <c r="Y23" s="47">
        <v>0.94342153984855881</v>
      </c>
      <c r="Z23" s="47">
        <v>1.1429320731358186</v>
      </c>
      <c r="AA23" s="47">
        <v>0.93416791708791347</v>
      </c>
      <c r="AB23" s="47">
        <v>0.12537888872063652</v>
      </c>
      <c r="AC23" s="48">
        <v>0.1049957196744946</v>
      </c>
      <c r="AD23" s="55">
        <v>0</v>
      </c>
      <c r="AE23" s="47">
        <v>0</v>
      </c>
      <c r="AF23" s="47">
        <v>0</v>
      </c>
      <c r="AG23" s="47">
        <v>0</v>
      </c>
      <c r="AH23" s="47">
        <v>0</v>
      </c>
      <c r="AI23" s="47">
        <v>0</v>
      </c>
      <c r="AJ23" s="47">
        <v>0</v>
      </c>
      <c r="AK23" s="47">
        <v>0</v>
      </c>
      <c r="AL23" s="47">
        <v>0</v>
      </c>
      <c r="AM23" s="47">
        <v>0</v>
      </c>
      <c r="AN23" s="28">
        <f t="shared" si="4"/>
        <v>0</v>
      </c>
      <c r="AO23" s="28">
        <f t="shared" si="5"/>
        <v>0</v>
      </c>
      <c r="AP23" s="28">
        <f t="shared" si="6"/>
        <v>0</v>
      </c>
      <c r="AQ23" s="28">
        <f t="shared" si="7"/>
        <v>0</v>
      </c>
      <c r="AR23" s="28">
        <f t="shared" si="8"/>
        <v>1.371162435611375</v>
      </c>
      <c r="AS23" s="28">
        <f t="shared" si="9"/>
        <v>1.1792769248106985</v>
      </c>
      <c r="AT23" s="28">
        <f t="shared" si="10"/>
        <v>1.4286650914197732</v>
      </c>
      <c r="AU23" s="28">
        <f t="shared" si="11"/>
        <v>1.1677098963598918</v>
      </c>
      <c r="AV23" s="28">
        <f t="shared" si="12"/>
        <v>0.15672361090079565</v>
      </c>
      <c r="AW23" s="28">
        <f t="shared" si="13"/>
        <v>0.13124464959311824</v>
      </c>
      <c r="AX23" s="28">
        <f t="shared" si="14"/>
        <v>5.4347826086956523</v>
      </c>
    </row>
    <row r="24" spans="1:50" x14ac:dyDescent="0.35">
      <c r="A24" s="25" t="s">
        <v>69</v>
      </c>
      <c r="B24" s="25" t="s">
        <v>70</v>
      </c>
      <c r="C24" s="25" t="s">
        <v>101</v>
      </c>
      <c r="D24" s="25" t="s">
        <v>102</v>
      </c>
      <c r="E24" s="80">
        <v>4</v>
      </c>
      <c r="F24" s="32">
        <f t="shared" si="0"/>
        <v>0</v>
      </c>
      <c r="G24" s="34">
        <f t="shared" si="1"/>
        <v>0</v>
      </c>
      <c r="H24" s="28">
        <f t="shared" si="2"/>
        <v>0</v>
      </c>
      <c r="I24" s="28">
        <f t="shared" si="3"/>
        <v>0</v>
      </c>
      <c r="J24" s="49">
        <v>0</v>
      </c>
      <c r="K24" s="47">
        <v>0</v>
      </c>
      <c r="L24" s="47">
        <v>0</v>
      </c>
      <c r="M24" s="47">
        <v>0</v>
      </c>
      <c r="N24" s="47">
        <v>0</v>
      </c>
      <c r="O24" s="47">
        <v>0</v>
      </c>
      <c r="P24" s="47">
        <v>0</v>
      </c>
      <c r="Q24" s="47">
        <v>0</v>
      </c>
      <c r="R24" s="47">
        <v>0</v>
      </c>
      <c r="S24" s="48">
        <v>0</v>
      </c>
      <c r="T24" s="49">
        <v>0</v>
      </c>
      <c r="U24" s="47">
        <v>0</v>
      </c>
      <c r="V24" s="47">
        <v>0</v>
      </c>
      <c r="W24" s="47">
        <v>0</v>
      </c>
      <c r="X24" s="47">
        <v>0</v>
      </c>
      <c r="Y24" s="47">
        <v>0</v>
      </c>
      <c r="Z24" s="47">
        <v>0</v>
      </c>
      <c r="AA24" s="47">
        <v>0</v>
      </c>
      <c r="AB24" s="47">
        <v>0</v>
      </c>
      <c r="AC24" s="48">
        <v>0</v>
      </c>
      <c r="AD24" s="55">
        <v>0</v>
      </c>
      <c r="AE24" s="47">
        <v>0</v>
      </c>
      <c r="AF24" s="47">
        <v>0</v>
      </c>
      <c r="AG24" s="47">
        <v>0</v>
      </c>
      <c r="AH24" s="47">
        <v>0</v>
      </c>
      <c r="AI24" s="47">
        <v>0</v>
      </c>
      <c r="AJ24" s="47">
        <v>0</v>
      </c>
      <c r="AK24" s="47">
        <v>0</v>
      </c>
      <c r="AL24" s="47">
        <v>0</v>
      </c>
      <c r="AM24" s="47">
        <v>0</v>
      </c>
      <c r="AN24" s="28">
        <f t="shared" si="4"/>
        <v>0</v>
      </c>
      <c r="AO24" s="28">
        <f t="shared" si="5"/>
        <v>0</v>
      </c>
      <c r="AP24" s="28">
        <f t="shared" si="6"/>
        <v>0</v>
      </c>
      <c r="AQ24" s="28">
        <f t="shared" si="7"/>
        <v>0</v>
      </c>
      <c r="AR24" s="28">
        <f t="shared" si="8"/>
        <v>0</v>
      </c>
      <c r="AS24" s="28">
        <f t="shared" si="9"/>
        <v>0</v>
      </c>
      <c r="AT24" s="28">
        <f t="shared" si="10"/>
        <v>0</v>
      </c>
      <c r="AU24" s="28">
        <f t="shared" si="11"/>
        <v>0</v>
      </c>
      <c r="AV24" s="28">
        <f t="shared" si="12"/>
        <v>0</v>
      </c>
      <c r="AW24" s="28">
        <f t="shared" si="13"/>
        <v>0</v>
      </c>
      <c r="AX24" s="28">
        <f t="shared" si="14"/>
        <v>0</v>
      </c>
    </row>
    <row r="25" spans="1:50" x14ac:dyDescent="0.35">
      <c r="A25" s="25" t="s">
        <v>69</v>
      </c>
      <c r="B25" s="25" t="s">
        <v>70</v>
      </c>
      <c r="C25" s="25" t="s">
        <v>103</v>
      </c>
      <c r="D25" s="25" t="s">
        <v>104</v>
      </c>
      <c r="E25" s="80">
        <v>1</v>
      </c>
      <c r="F25" s="32">
        <f t="shared" si="0"/>
        <v>0</v>
      </c>
      <c r="G25" s="34">
        <f t="shared" si="1"/>
        <v>0</v>
      </c>
      <c r="H25" s="28">
        <f t="shared" si="2"/>
        <v>0</v>
      </c>
      <c r="I25" s="28">
        <f t="shared" si="3"/>
        <v>0</v>
      </c>
      <c r="J25" s="49">
        <v>0</v>
      </c>
      <c r="K25" s="47">
        <v>0</v>
      </c>
      <c r="L25" s="47">
        <v>0</v>
      </c>
      <c r="M25" s="47">
        <v>0</v>
      </c>
      <c r="N25" s="47">
        <v>0</v>
      </c>
      <c r="O25" s="47">
        <v>0</v>
      </c>
      <c r="P25" s="47">
        <v>0</v>
      </c>
      <c r="Q25" s="47">
        <v>0</v>
      </c>
      <c r="R25" s="47">
        <v>0</v>
      </c>
      <c r="S25" s="48">
        <v>0</v>
      </c>
      <c r="T25" s="49">
        <v>0</v>
      </c>
      <c r="U25" s="47">
        <v>0</v>
      </c>
      <c r="V25" s="47">
        <v>0</v>
      </c>
      <c r="W25" s="47">
        <v>0</v>
      </c>
      <c r="X25" s="47">
        <v>0</v>
      </c>
      <c r="Y25" s="47">
        <v>0</v>
      </c>
      <c r="Z25" s="47">
        <v>0</v>
      </c>
      <c r="AA25" s="47">
        <v>0</v>
      </c>
      <c r="AB25" s="47">
        <v>0</v>
      </c>
      <c r="AC25" s="48">
        <v>0</v>
      </c>
      <c r="AD25" s="55">
        <v>0</v>
      </c>
      <c r="AE25" s="47">
        <v>0</v>
      </c>
      <c r="AF25" s="47">
        <v>0</v>
      </c>
      <c r="AG25" s="47">
        <v>0</v>
      </c>
      <c r="AH25" s="47">
        <v>0</v>
      </c>
      <c r="AI25" s="47">
        <v>0</v>
      </c>
      <c r="AJ25" s="47">
        <v>0</v>
      </c>
      <c r="AK25" s="47">
        <v>0</v>
      </c>
      <c r="AL25" s="47">
        <v>0</v>
      </c>
      <c r="AM25" s="47">
        <v>0</v>
      </c>
      <c r="AN25" s="28">
        <f t="shared" si="4"/>
        <v>0</v>
      </c>
      <c r="AO25" s="28">
        <f t="shared" si="5"/>
        <v>0</v>
      </c>
      <c r="AP25" s="28">
        <f t="shared" si="6"/>
        <v>0</v>
      </c>
      <c r="AQ25" s="28">
        <f t="shared" si="7"/>
        <v>0</v>
      </c>
      <c r="AR25" s="28">
        <f t="shared" si="8"/>
        <v>0</v>
      </c>
      <c r="AS25" s="28">
        <f t="shared" si="9"/>
        <v>0</v>
      </c>
      <c r="AT25" s="28">
        <f t="shared" si="10"/>
        <v>0</v>
      </c>
      <c r="AU25" s="28">
        <f t="shared" si="11"/>
        <v>0</v>
      </c>
      <c r="AV25" s="28">
        <f t="shared" si="12"/>
        <v>0</v>
      </c>
      <c r="AW25" s="28">
        <f t="shared" si="13"/>
        <v>0</v>
      </c>
      <c r="AX25" s="28">
        <f t="shared" si="14"/>
        <v>0</v>
      </c>
    </row>
    <row r="26" spans="1:50" x14ac:dyDescent="0.35">
      <c r="A26" s="25" t="s">
        <v>69</v>
      </c>
      <c r="B26" s="25" t="s">
        <v>70</v>
      </c>
      <c r="C26" s="25" t="s">
        <v>105</v>
      </c>
      <c r="D26" s="25" t="s">
        <v>106</v>
      </c>
      <c r="E26" s="80">
        <v>2</v>
      </c>
      <c r="F26" s="32">
        <f t="shared" si="0"/>
        <v>0</v>
      </c>
      <c r="G26" s="34">
        <f t="shared" si="1"/>
        <v>0</v>
      </c>
      <c r="H26" s="28">
        <f t="shared" si="2"/>
        <v>0</v>
      </c>
      <c r="I26" s="28">
        <f t="shared" si="3"/>
        <v>0</v>
      </c>
      <c r="J26" s="49">
        <v>0</v>
      </c>
      <c r="K26" s="47">
        <v>0</v>
      </c>
      <c r="L26" s="47">
        <v>0</v>
      </c>
      <c r="M26" s="47">
        <v>0</v>
      </c>
      <c r="N26" s="47">
        <v>0</v>
      </c>
      <c r="O26" s="47">
        <v>0</v>
      </c>
      <c r="P26" s="47">
        <v>0</v>
      </c>
      <c r="Q26" s="47">
        <v>0</v>
      </c>
      <c r="R26" s="47">
        <v>0</v>
      </c>
      <c r="S26" s="48">
        <v>0</v>
      </c>
      <c r="T26" s="49">
        <v>0</v>
      </c>
      <c r="U26" s="47">
        <v>0</v>
      </c>
      <c r="V26" s="47">
        <v>0</v>
      </c>
      <c r="W26" s="47">
        <v>0</v>
      </c>
      <c r="X26" s="47">
        <v>0</v>
      </c>
      <c r="Y26" s="47">
        <v>0</v>
      </c>
      <c r="Z26" s="47">
        <v>0</v>
      </c>
      <c r="AA26" s="47">
        <v>0</v>
      </c>
      <c r="AB26" s="47">
        <v>0</v>
      </c>
      <c r="AC26" s="48">
        <v>0</v>
      </c>
      <c r="AD26" s="55">
        <v>0</v>
      </c>
      <c r="AE26" s="47">
        <v>0</v>
      </c>
      <c r="AF26" s="47">
        <v>0</v>
      </c>
      <c r="AG26" s="47">
        <v>0</v>
      </c>
      <c r="AH26" s="47">
        <v>0</v>
      </c>
      <c r="AI26" s="47">
        <v>0</v>
      </c>
      <c r="AJ26" s="47">
        <v>0</v>
      </c>
      <c r="AK26" s="47">
        <v>0</v>
      </c>
      <c r="AL26" s="47">
        <v>0</v>
      </c>
      <c r="AM26" s="47">
        <v>0</v>
      </c>
      <c r="AN26" s="28">
        <f t="shared" si="4"/>
        <v>0</v>
      </c>
      <c r="AO26" s="28">
        <f t="shared" si="5"/>
        <v>0</v>
      </c>
      <c r="AP26" s="28">
        <f t="shared" si="6"/>
        <v>0</v>
      </c>
      <c r="AQ26" s="28">
        <f t="shared" si="7"/>
        <v>0</v>
      </c>
      <c r="AR26" s="28">
        <f t="shared" si="8"/>
        <v>0</v>
      </c>
      <c r="AS26" s="28">
        <f t="shared" si="9"/>
        <v>0</v>
      </c>
      <c r="AT26" s="28">
        <f t="shared" si="10"/>
        <v>0</v>
      </c>
      <c r="AU26" s="28">
        <f t="shared" si="11"/>
        <v>0</v>
      </c>
      <c r="AV26" s="28">
        <f t="shared" si="12"/>
        <v>0</v>
      </c>
      <c r="AW26" s="28">
        <f t="shared" si="13"/>
        <v>0</v>
      </c>
      <c r="AX26" s="28">
        <f t="shared" si="14"/>
        <v>0</v>
      </c>
    </row>
    <row r="27" spans="1:50" x14ac:dyDescent="0.35">
      <c r="A27" s="25" t="s">
        <v>69</v>
      </c>
      <c r="B27" s="25" t="s">
        <v>70</v>
      </c>
      <c r="C27" s="25" t="s">
        <v>107</v>
      </c>
      <c r="D27" s="25" t="s">
        <v>108</v>
      </c>
      <c r="E27" s="80">
        <v>1</v>
      </c>
      <c r="F27" s="32">
        <f t="shared" si="0"/>
        <v>0</v>
      </c>
      <c r="G27" s="34">
        <f t="shared" si="1"/>
        <v>0</v>
      </c>
      <c r="H27" s="28">
        <f t="shared" si="2"/>
        <v>0</v>
      </c>
      <c r="I27" s="28">
        <f t="shared" si="3"/>
        <v>0</v>
      </c>
      <c r="J27" s="49">
        <v>0</v>
      </c>
      <c r="K27" s="47">
        <v>0</v>
      </c>
      <c r="L27" s="47">
        <v>0</v>
      </c>
      <c r="M27" s="47">
        <v>0</v>
      </c>
      <c r="N27" s="47">
        <v>0</v>
      </c>
      <c r="O27" s="47">
        <v>0</v>
      </c>
      <c r="P27" s="47">
        <v>0</v>
      </c>
      <c r="Q27" s="47">
        <v>0</v>
      </c>
      <c r="R27" s="47">
        <v>0</v>
      </c>
      <c r="S27" s="48">
        <v>0</v>
      </c>
      <c r="T27" s="49">
        <v>0</v>
      </c>
      <c r="U27" s="47">
        <v>0</v>
      </c>
      <c r="V27" s="47">
        <v>0</v>
      </c>
      <c r="W27" s="47">
        <v>0</v>
      </c>
      <c r="X27" s="47">
        <v>0</v>
      </c>
      <c r="Y27" s="47">
        <v>0</v>
      </c>
      <c r="Z27" s="47">
        <v>0</v>
      </c>
      <c r="AA27" s="47">
        <v>0</v>
      </c>
      <c r="AB27" s="47">
        <v>0</v>
      </c>
      <c r="AC27" s="48">
        <v>0</v>
      </c>
      <c r="AD27" s="55">
        <v>0</v>
      </c>
      <c r="AE27" s="47">
        <v>0</v>
      </c>
      <c r="AF27" s="47">
        <v>0</v>
      </c>
      <c r="AG27" s="47">
        <v>0</v>
      </c>
      <c r="AH27" s="47">
        <v>0</v>
      </c>
      <c r="AI27" s="47">
        <v>0</v>
      </c>
      <c r="AJ27" s="47">
        <v>0</v>
      </c>
      <c r="AK27" s="47">
        <v>0</v>
      </c>
      <c r="AL27" s="47">
        <v>0</v>
      </c>
      <c r="AM27" s="47">
        <v>0</v>
      </c>
      <c r="AN27" s="28">
        <f t="shared" si="4"/>
        <v>0</v>
      </c>
      <c r="AO27" s="28">
        <f t="shared" si="5"/>
        <v>0</v>
      </c>
      <c r="AP27" s="28">
        <f t="shared" si="6"/>
        <v>0</v>
      </c>
      <c r="AQ27" s="28">
        <f t="shared" si="7"/>
        <v>0</v>
      </c>
      <c r="AR27" s="28">
        <f t="shared" si="8"/>
        <v>0</v>
      </c>
      <c r="AS27" s="28">
        <f t="shared" si="9"/>
        <v>0</v>
      </c>
      <c r="AT27" s="28">
        <f t="shared" si="10"/>
        <v>0</v>
      </c>
      <c r="AU27" s="28">
        <f t="shared" si="11"/>
        <v>0</v>
      </c>
      <c r="AV27" s="28">
        <f t="shared" si="12"/>
        <v>0</v>
      </c>
      <c r="AW27" s="28">
        <f t="shared" si="13"/>
        <v>0</v>
      </c>
      <c r="AX27" s="28">
        <f t="shared" si="14"/>
        <v>0</v>
      </c>
    </row>
    <row r="28" spans="1:50" x14ac:dyDescent="0.35">
      <c r="A28" s="25" t="s">
        <v>69</v>
      </c>
      <c r="B28" s="25" t="s">
        <v>70</v>
      </c>
      <c r="C28" s="25" t="s">
        <v>109</v>
      </c>
      <c r="D28" s="25" t="s">
        <v>110</v>
      </c>
      <c r="E28" s="80">
        <v>3</v>
      </c>
      <c r="F28" s="32">
        <f t="shared" si="0"/>
        <v>0</v>
      </c>
      <c r="G28" s="34">
        <f t="shared" si="1"/>
        <v>0</v>
      </c>
      <c r="H28" s="28">
        <f t="shared" si="2"/>
        <v>0</v>
      </c>
      <c r="I28" s="28">
        <f t="shared" si="3"/>
        <v>0</v>
      </c>
      <c r="J28" s="49">
        <v>0</v>
      </c>
      <c r="K28" s="47">
        <v>0</v>
      </c>
      <c r="L28" s="47">
        <v>0</v>
      </c>
      <c r="M28" s="47">
        <v>0</v>
      </c>
      <c r="N28" s="47">
        <v>0</v>
      </c>
      <c r="O28" s="47">
        <v>0</v>
      </c>
      <c r="P28" s="47">
        <v>0</v>
      </c>
      <c r="Q28" s="47">
        <v>0</v>
      </c>
      <c r="R28" s="47">
        <v>0</v>
      </c>
      <c r="S28" s="48">
        <v>0</v>
      </c>
      <c r="T28" s="49">
        <v>0</v>
      </c>
      <c r="U28" s="47">
        <v>0</v>
      </c>
      <c r="V28" s="47">
        <v>0</v>
      </c>
      <c r="W28" s="47">
        <v>0</v>
      </c>
      <c r="X28" s="47">
        <v>0</v>
      </c>
      <c r="Y28" s="47">
        <v>0</v>
      </c>
      <c r="Z28" s="47">
        <v>0</v>
      </c>
      <c r="AA28" s="47">
        <v>0</v>
      </c>
      <c r="AB28" s="47">
        <v>0</v>
      </c>
      <c r="AC28" s="48">
        <v>0</v>
      </c>
      <c r="AD28" s="55">
        <v>0</v>
      </c>
      <c r="AE28" s="47">
        <v>0</v>
      </c>
      <c r="AF28" s="47">
        <v>0</v>
      </c>
      <c r="AG28" s="47">
        <v>0</v>
      </c>
      <c r="AH28" s="47">
        <v>0</v>
      </c>
      <c r="AI28" s="47">
        <v>0</v>
      </c>
      <c r="AJ28" s="47">
        <v>0</v>
      </c>
      <c r="AK28" s="47">
        <v>0</v>
      </c>
      <c r="AL28" s="47">
        <v>0</v>
      </c>
      <c r="AM28" s="47">
        <v>0</v>
      </c>
      <c r="AN28" s="28">
        <f t="shared" si="4"/>
        <v>0</v>
      </c>
      <c r="AO28" s="28">
        <f t="shared" si="5"/>
        <v>0</v>
      </c>
      <c r="AP28" s="28">
        <f t="shared" si="6"/>
        <v>0</v>
      </c>
      <c r="AQ28" s="28">
        <f t="shared" si="7"/>
        <v>0</v>
      </c>
      <c r="AR28" s="28">
        <f t="shared" si="8"/>
        <v>0</v>
      </c>
      <c r="AS28" s="28">
        <f t="shared" si="9"/>
        <v>0</v>
      </c>
      <c r="AT28" s="28">
        <f t="shared" si="10"/>
        <v>0</v>
      </c>
      <c r="AU28" s="28">
        <f t="shared" si="11"/>
        <v>0</v>
      </c>
      <c r="AV28" s="28">
        <f t="shared" si="12"/>
        <v>0</v>
      </c>
      <c r="AW28" s="28">
        <f t="shared" si="13"/>
        <v>0</v>
      </c>
      <c r="AX28" s="28">
        <f t="shared" si="14"/>
        <v>0</v>
      </c>
    </row>
    <row r="29" spans="1:50" x14ac:dyDescent="0.35">
      <c r="A29" s="25" t="s">
        <v>69</v>
      </c>
      <c r="B29" s="25" t="s">
        <v>70</v>
      </c>
      <c r="C29" s="25" t="s">
        <v>111</v>
      </c>
      <c r="D29" s="25" t="s">
        <v>112</v>
      </c>
      <c r="E29" s="80">
        <v>4</v>
      </c>
      <c r="F29" s="32">
        <f t="shared" si="0"/>
        <v>0</v>
      </c>
      <c r="G29" s="34">
        <f t="shared" si="1"/>
        <v>0</v>
      </c>
      <c r="H29" s="28">
        <f t="shared" si="2"/>
        <v>0</v>
      </c>
      <c r="I29" s="28">
        <f t="shared" si="3"/>
        <v>0</v>
      </c>
      <c r="J29" s="49">
        <v>0</v>
      </c>
      <c r="K29" s="47">
        <v>0</v>
      </c>
      <c r="L29" s="47">
        <v>0</v>
      </c>
      <c r="M29" s="47">
        <v>0</v>
      </c>
      <c r="N29" s="47">
        <v>0</v>
      </c>
      <c r="O29" s="47">
        <v>0</v>
      </c>
      <c r="P29" s="47">
        <v>0</v>
      </c>
      <c r="Q29" s="47">
        <v>0</v>
      </c>
      <c r="R29" s="47">
        <v>0</v>
      </c>
      <c r="S29" s="48">
        <v>0</v>
      </c>
      <c r="T29" s="49">
        <v>0</v>
      </c>
      <c r="U29" s="47">
        <v>0</v>
      </c>
      <c r="V29" s="47">
        <v>0</v>
      </c>
      <c r="W29" s="47">
        <v>0</v>
      </c>
      <c r="X29" s="47">
        <v>0</v>
      </c>
      <c r="Y29" s="47">
        <v>0</v>
      </c>
      <c r="Z29" s="47">
        <v>0</v>
      </c>
      <c r="AA29" s="47">
        <v>0</v>
      </c>
      <c r="AB29" s="47">
        <v>0</v>
      </c>
      <c r="AC29" s="48">
        <v>0</v>
      </c>
      <c r="AD29" s="55">
        <v>0</v>
      </c>
      <c r="AE29" s="47">
        <v>0</v>
      </c>
      <c r="AF29" s="47">
        <v>0</v>
      </c>
      <c r="AG29" s="47">
        <v>0</v>
      </c>
      <c r="AH29" s="47">
        <v>0</v>
      </c>
      <c r="AI29" s="47">
        <v>0</v>
      </c>
      <c r="AJ29" s="47">
        <v>0</v>
      </c>
      <c r="AK29" s="47">
        <v>0</v>
      </c>
      <c r="AL29" s="47">
        <v>0</v>
      </c>
      <c r="AM29" s="47">
        <v>0</v>
      </c>
      <c r="AN29" s="28">
        <f t="shared" si="4"/>
        <v>0</v>
      </c>
      <c r="AO29" s="28">
        <f t="shared" si="5"/>
        <v>0</v>
      </c>
      <c r="AP29" s="28">
        <f t="shared" si="6"/>
        <v>0</v>
      </c>
      <c r="AQ29" s="28">
        <f t="shared" si="7"/>
        <v>0</v>
      </c>
      <c r="AR29" s="28">
        <f t="shared" si="8"/>
        <v>0</v>
      </c>
      <c r="AS29" s="28">
        <f t="shared" si="9"/>
        <v>0</v>
      </c>
      <c r="AT29" s="28">
        <f t="shared" si="10"/>
        <v>0</v>
      </c>
      <c r="AU29" s="28">
        <f t="shared" si="11"/>
        <v>0</v>
      </c>
      <c r="AV29" s="28">
        <f t="shared" si="12"/>
        <v>0</v>
      </c>
      <c r="AW29" s="28">
        <f t="shared" si="13"/>
        <v>0</v>
      </c>
      <c r="AX29" s="28">
        <f t="shared" si="14"/>
        <v>0</v>
      </c>
    </row>
    <row r="30" spans="1:50" x14ac:dyDescent="0.35">
      <c r="A30" s="25" t="s">
        <v>113</v>
      </c>
      <c r="B30" s="25" t="s">
        <v>114</v>
      </c>
      <c r="C30" s="25" t="s">
        <v>115</v>
      </c>
      <c r="D30" s="25" t="s">
        <v>116</v>
      </c>
      <c r="E30" s="80">
        <v>0</v>
      </c>
      <c r="F30" s="32">
        <f t="shared" si="0"/>
        <v>0</v>
      </c>
      <c r="G30" s="34">
        <f t="shared" si="1"/>
        <v>0</v>
      </c>
      <c r="H30" s="28">
        <f t="shared" si="2"/>
        <v>0</v>
      </c>
      <c r="I30" s="28">
        <f t="shared" si="3"/>
        <v>0</v>
      </c>
      <c r="J30" s="49">
        <v>0</v>
      </c>
      <c r="K30" s="47">
        <v>0</v>
      </c>
      <c r="L30" s="47">
        <v>0</v>
      </c>
      <c r="M30" s="47">
        <v>0</v>
      </c>
      <c r="N30" s="47">
        <v>0</v>
      </c>
      <c r="O30" s="47">
        <v>0</v>
      </c>
      <c r="P30" s="47">
        <v>0</v>
      </c>
      <c r="Q30" s="47">
        <v>0</v>
      </c>
      <c r="R30" s="47">
        <v>0</v>
      </c>
      <c r="S30" s="48">
        <v>0</v>
      </c>
      <c r="T30" s="49">
        <v>0</v>
      </c>
      <c r="U30" s="47">
        <v>0</v>
      </c>
      <c r="V30" s="47">
        <v>0</v>
      </c>
      <c r="W30" s="47">
        <v>0</v>
      </c>
      <c r="X30" s="47">
        <v>0</v>
      </c>
      <c r="Y30" s="47">
        <v>0</v>
      </c>
      <c r="Z30" s="47">
        <v>0</v>
      </c>
      <c r="AA30" s="47">
        <v>0</v>
      </c>
      <c r="AB30" s="47">
        <v>0</v>
      </c>
      <c r="AC30" s="48">
        <v>0</v>
      </c>
      <c r="AD30" s="55">
        <v>0</v>
      </c>
      <c r="AE30" s="47">
        <v>0</v>
      </c>
      <c r="AF30" s="47">
        <v>0</v>
      </c>
      <c r="AG30" s="47">
        <v>0</v>
      </c>
      <c r="AH30" s="47">
        <v>0</v>
      </c>
      <c r="AI30" s="47">
        <v>0</v>
      </c>
      <c r="AJ30" s="47">
        <v>0</v>
      </c>
      <c r="AK30" s="47">
        <v>0</v>
      </c>
      <c r="AL30" s="47">
        <v>0</v>
      </c>
      <c r="AM30" s="47">
        <v>0</v>
      </c>
      <c r="AN30" s="28">
        <f t="shared" si="4"/>
        <v>0</v>
      </c>
      <c r="AO30" s="28">
        <f t="shared" si="5"/>
        <v>0</v>
      </c>
      <c r="AP30" s="28">
        <f t="shared" si="6"/>
        <v>0</v>
      </c>
      <c r="AQ30" s="28">
        <f t="shared" si="7"/>
        <v>0</v>
      </c>
      <c r="AR30" s="28">
        <f t="shared" si="8"/>
        <v>0</v>
      </c>
      <c r="AS30" s="28">
        <f t="shared" si="9"/>
        <v>0</v>
      </c>
      <c r="AT30" s="28">
        <f t="shared" si="10"/>
        <v>0</v>
      </c>
      <c r="AU30" s="28">
        <f t="shared" si="11"/>
        <v>0</v>
      </c>
      <c r="AV30" s="28">
        <f t="shared" si="12"/>
        <v>0</v>
      </c>
      <c r="AW30" s="28">
        <f t="shared" si="13"/>
        <v>0</v>
      </c>
      <c r="AX30" s="28">
        <f t="shared" si="14"/>
        <v>0</v>
      </c>
    </row>
    <row r="31" spans="1:50" x14ac:dyDescent="0.35">
      <c r="A31" s="25" t="s">
        <v>113</v>
      </c>
      <c r="B31" s="25" t="s">
        <v>114</v>
      </c>
      <c r="C31" s="25" t="s">
        <v>117</v>
      </c>
      <c r="D31" s="25" t="s">
        <v>118</v>
      </c>
      <c r="E31" s="80">
        <v>3</v>
      </c>
      <c r="F31" s="32">
        <f t="shared" si="0"/>
        <v>0</v>
      </c>
      <c r="G31" s="34">
        <f t="shared" si="1"/>
        <v>0</v>
      </c>
      <c r="H31" s="28">
        <f t="shared" si="2"/>
        <v>0</v>
      </c>
      <c r="I31" s="28">
        <f t="shared" si="3"/>
        <v>0</v>
      </c>
      <c r="J31" s="49">
        <v>0</v>
      </c>
      <c r="K31" s="47">
        <v>0</v>
      </c>
      <c r="L31" s="47">
        <v>0</v>
      </c>
      <c r="M31" s="47">
        <v>0</v>
      </c>
      <c r="N31" s="47">
        <v>0</v>
      </c>
      <c r="O31" s="47">
        <v>0</v>
      </c>
      <c r="P31" s="47">
        <v>0</v>
      </c>
      <c r="Q31" s="47">
        <v>0</v>
      </c>
      <c r="R31" s="47">
        <v>0</v>
      </c>
      <c r="S31" s="48">
        <v>0</v>
      </c>
      <c r="T31" s="49">
        <v>0</v>
      </c>
      <c r="U31" s="47">
        <v>0</v>
      </c>
      <c r="V31" s="47">
        <v>0</v>
      </c>
      <c r="W31" s="47">
        <v>0</v>
      </c>
      <c r="X31" s="47">
        <v>0</v>
      </c>
      <c r="Y31" s="47">
        <v>0</v>
      </c>
      <c r="Z31" s="47">
        <v>0</v>
      </c>
      <c r="AA31" s="47">
        <v>0</v>
      </c>
      <c r="AB31" s="47">
        <v>0</v>
      </c>
      <c r="AC31" s="48">
        <v>0</v>
      </c>
      <c r="AD31" s="55">
        <v>0</v>
      </c>
      <c r="AE31" s="47">
        <v>0</v>
      </c>
      <c r="AF31" s="47">
        <v>0</v>
      </c>
      <c r="AG31" s="47">
        <v>0</v>
      </c>
      <c r="AH31" s="47">
        <v>0</v>
      </c>
      <c r="AI31" s="47">
        <v>0</v>
      </c>
      <c r="AJ31" s="47">
        <v>0</v>
      </c>
      <c r="AK31" s="47">
        <v>0</v>
      </c>
      <c r="AL31" s="47">
        <v>0</v>
      </c>
      <c r="AM31" s="47">
        <v>0</v>
      </c>
      <c r="AN31" s="28">
        <f t="shared" si="4"/>
        <v>0</v>
      </c>
      <c r="AO31" s="28">
        <f t="shared" si="5"/>
        <v>0</v>
      </c>
      <c r="AP31" s="28">
        <f t="shared" si="6"/>
        <v>0</v>
      </c>
      <c r="AQ31" s="28">
        <f t="shared" si="7"/>
        <v>0</v>
      </c>
      <c r="AR31" s="28">
        <f t="shared" si="8"/>
        <v>0</v>
      </c>
      <c r="AS31" s="28">
        <f t="shared" si="9"/>
        <v>0</v>
      </c>
      <c r="AT31" s="28">
        <f t="shared" si="10"/>
        <v>0</v>
      </c>
      <c r="AU31" s="28">
        <f t="shared" si="11"/>
        <v>0</v>
      </c>
      <c r="AV31" s="28">
        <f t="shared" si="12"/>
        <v>0</v>
      </c>
      <c r="AW31" s="28">
        <f t="shared" si="13"/>
        <v>0</v>
      </c>
      <c r="AX31" s="28">
        <f t="shared" si="14"/>
        <v>0</v>
      </c>
    </row>
    <row r="32" spans="1:50" x14ac:dyDescent="0.35">
      <c r="A32" s="25" t="s">
        <v>113</v>
      </c>
      <c r="B32" s="25" t="s">
        <v>114</v>
      </c>
      <c r="C32" s="25" t="s">
        <v>119</v>
      </c>
      <c r="D32" s="25" t="s">
        <v>120</v>
      </c>
      <c r="E32" s="80">
        <v>4</v>
      </c>
      <c r="F32" s="32">
        <f t="shared" si="0"/>
        <v>1.9565217391304348</v>
      </c>
      <c r="G32" s="34">
        <f t="shared" si="1"/>
        <v>0.39130434782608697</v>
      </c>
      <c r="H32" s="28">
        <f t="shared" si="2"/>
        <v>1.5652173913043479</v>
      </c>
      <c r="I32" s="28">
        <f t="shared" si="3"/>
        <v>0</v>
      </c>
      <c r="J32" s="49">
        <v>0</v>
      </c>
      <c r="K32" s="47">
        <v>0</v>
      </c>
      <c r="L32" s="47">
        <v>0</v>
      </c>
      <c r="M32" s="47">
        <v>0</v>
      </c>
      <c r="N32" s="47">
        <v>9.8723695364018982E-2</v>
      </c>
      <c r="O32" s="47">
        <v>8.4907938586370288E-2</v>
      </c>
      <c r="P32" s="47">
        <v>0.10286388658222366</v>
      </c>
      <c r="Q32" s="47">
        <v>8.4075112537912194E-2</v>
      </c>
      <c r="R32" s="47">
        <v>1.1284099984857285E-2</v>
      </c>
      <c r="S32" s="48">
        <v>9.4496147707045126E-3</v>
      </c>
      <c r="T32" s="49">
        <v>0</v>
      </c>
      <c r="U32" s="47">
        <v>0</v>
      </c>
      <c r="V32" s="47">
        <v>0</v>
      </c>
      <c r="W32" s="47">
        <v>0</v>
      </c>
      <c r="X32" s="47">
        <v>0.39489478145607593</v>
      </c>
      <c r="Y32" s="47">
        <v>0.33963175434548115</v>
      </c>
      <c r="Z32" s="47">
        <v>0.41145554632889464</v>
      </c>
      <c r="AA32" s="47">
        <v>0.33630045015164878</v>
      </c>
      <c r="AB32" s="47">
        <v>4.5136399939429139E-2</v>
      </c>
      <c r="AC32" s="48">
        <v>3.7798459082818051E-2</v>
      </c>
      <c r="AD32" s="55">
        <v>0</v>
      </c>
      <c r="AE32" s="47">
        <v>0</v>
      </c>
      <c r="AF32" s="47">
        <v>0</v>
      </c>
      <c r="AG32" s="47">
        <v>0</v>
      </c>
      <c r="AH32" s="47">
        <v>0</v>
      </c>
      <c r="AI32" s="47">
        <v>0</v>
      </c>
      <c r="AJ32" s="47">
        <v>0</v>
      </c>
      <c r="AK32" s="47">
        <v>0</v>
      </c>
      <c r="AL32" s="47">
        <v>0</v>
      </c>
      <c r="AM32" s="47">
        <v>0</v>
      </c>
      <c r="AN32" s="28">
        <f t="shared" si="4"/>
        <v>0</v>
      </c>
      <c r="AO32" s="28">
        <f t="shared" si="5"/>
        <v>0</v>
      </c>
      <c r="AP32" s="28">
        <f t="shared" si="6"/>
        <v>0</v>
      </c>
      <c r="AQ32" s="28">
        <f t="shared" si="7"/>
        <v>0</v>
      </c>
      <c r="AR32" s="28">
        <f t="shared" si="8"/>
        <v>0.49361847682009491</v>
      </c>
      <c r="AS32" s="28">
        <f t="shared" si="9"/>
        <v>0.42453969293185145</v>
      </c>
      <c r="AT32" s="28">
        <f t="shared" si="10"/>
        <v>0.51431943291111826</v>
      </c>
      <c r="AU32" s="28">
        <f t="shared" si="11"/>
        <v>0.420375562689561</v>
      </c>
      <c r="AV32" s="28">
        <f t="shared" si="12"/>
        <v>5.6420499924286424E-2</v>
      </c>
      <c r="AW32" s="28">
        <f t="shared" si="13"/>
        <v>4.724807385352256E-2</v>
      </c>
      <c r="AX32" s="28">
        <f t="shared" si="14"/>
        <v>1.9565217391304344</v>
      </c>
    </row>
    <row r="33" spans="1:50" x14ac:dyDescent="0.35">
      <c r="A33" s="25" t="s">
        <v>113</v>
      </c>
      <c r="B33" s="25" t="s">
        <v>114</v>
      </c>
      <c r="C33" s="25" t="s">
        <v>121</v>
      </c>
      <c r="D33" s="25" t="s">
        <v>122</v>
      </c>
      <c r="E33" s="80">
        <v>2</v>
      </c>
      <c r="F33" s="32">
        <f t="shared" si="0"/>
        <v>0</v>
      </c>
      <c r="G33" s="34">
        <f t="shared" si="1"/>
        <v>0</v>
      </c>
      <c r="H33" s="28">
        <f t="shared" si="2"/>
        <v>0</v>
      </c>
      <c r="I33" s="28">
        <f t="shared" si="3"/>
        <v>0</v>
      </c>
      <c r="J33" s="49">
        <v>0</v>
      </c>
      <c r="K33" s="47">
        <v>0</v>
      </c>
      <c r="L33" s="47">
        <v>0</v>
      </c>
      <c r="M33" s="47">
        <v>0</v>
      </c>
      <c r="N33" s="47">
        <v>0</v>
      </c>
      <c r="O33" s="47">
        <v>0</v>
      </c>
      <c r="P33" s="47">
        <v>0</v>
      </c>
      <c r="Q33" s="47">
        <v>0</v>
      </c>
      <c r="R33" s="47">
        <v>0</v>
      </c>
      <c r="S33" s="48">
        <v>0</v>
      </c>
      <c r="T33" s="49">
        <v>0</v>
      </c>
      <c r="U33" s="47">
        <v>0</v>
      </c>
      <c r="V33" s="47">
        <v>0</v>
      </c>
      <c r="W33" s="47">
        <v>0</v>
      </c>
      <c r="X33" s="47">
        <v>0</v>
      </c>
      <c r="Y33" s="47">
        <v>0</v>
      </c>
      <c r="Z33" s="47">
        <v>0</v>
      </c>
      <c r="AA33" s="47">
        <v>0</v>
      </c>
      <c r="AB33" s="47">
        <v>0</v>
      </c>
      <c r="AC33" s="48">
        <v>0</v>
      </c>
      <c r="AD33" s="55">
        <v>0</v>
      </c>
      <c r="AE33" s="47">
        <v>0</v>
      </c>
      <c r="AF33" s="47">
        <v>0</v>
      </c>
      <c r="AG33" s="47">
        <v>0</v>
      </c>
      <c r="AH33" s="47">
        <v>0</v>
      </c>
      <c r="AI33" s="47">
        <v>0</v>
      </c>
      <c r="AJ33" s="47">
        <v>0</v>
      </c>
      <c r="AK33" s="47">
        <v>0</v>
      </c>
      <c r="AL33" s="47">
        <v>0</v>
      </c>
      <c r="AM33" s="47">
        <v>0</v>
      </c>
      <c r="AN33" s="28">
        <f t="shared" si="4"/>
        <v>0</v>
      </c>
      <c r="AO33" s="28">
        <f t="shared" si="5"/>
        <v>0</v>
      </c>
      <c r="AP33" s="28">
        <f t="shared" si="6"/>
        <v>0</v>
      </c>
      <c r="AQ33" s="28">
        <f t="shared" si="7"/>
        <v>0</v>
      </c>
      <c r="AR33" s="28">
        <f t="shared" si="8"/>
        <v>0</v>
      </c>
      <c r="AS33" s="28">
        <f t="shared" si="9"/>
        <v>0</v>
      </c>
      <c r="AT33" s="28">
        <f t="shared" si="10"/>
        <v>0</v>
      </c>
      <c r="AU33" s="28">
        <f t="shared" si="11"/>
        <v>0</v>
      </c>
      <c r="AV33" s="28">
        <f t="shared" si="12"/>
        <v>0</v>
      </c>
      <c r="AW33" s="28">
        <f t="shared" si="13"/>
        <v>0</v>
      </c>
      <c r="AX33" s="28">
        <f t="shared" si="14"/>
        <v>0</v>
      </c>
    </row>
    <row r="34" spans="1:50" x14ac:dyDescent="0.35">
      <c r="A34" s="25" t="s">
        <v>113</v>
      </c>
      <c r="B34" s="25" t="s">
        <v>114</v>
      </c>
      <c r="C34" s="25" t="s">
        <v>123</v>
      </c>
      <c r="D34" s="25" t="s">
        <v>124</v>
      </c>
      <c r="E34" s="80">
        <v>2</v>
      </c>
      <c r="F34" s="32">
        <f t="shared" si="0"/>
        <v>3.0797101449275366</v>
      </c>
      <c r="G34" s="34">
        <f t="shared" si="1"/>
        <v>0.61594202898550732</v>
      </c>
      <c r="H34" s="28">
        <f t="shared" si="2"/>
        <v>2.4637681159420293</v>
      </c>
      <c r="I34" s="28">
        <f t="shared" si="3"/>
        <v>0</v>
      </c>
      <c r="J34" s="49">
        <v>0</v>
      </c>
      <c r="K34" s="47">
        <v>0</v>
      </c>
      <c r="L34" s="47">
        <v>0</v>
      </c>
      <c r="M34" s="47">
        <v>0</v>
      </c>
      <c r="N34" s="47">
        <v>0.15539840936928917</v>
      </c>
      <c r="O34" s="47">
        <v>0.13365138481187919</v>
      </c>
      <c r="P34" s="47">
        <v>0.1619153770275743</v>
      </c>
      <c r="Q34" s="47">
        <v>0.13234045492078775</v>
      </c>
      <c r="R34" s="47">
        <v>1.7762009235423506E-2</v>
      </c>
      <c r="S34" s="48">
        <v>1.4874393620553403E-2</v>
      </c>
      <c r="T34" s="49">
        <v>0</v>
      </c>
      <c r="U34" s="47">
        <v>0</v>
      </c>
      <c r="V34" s="47">
        <v>0</v>
      </c>
      <c r="W34" s="47">
        <v>0</v>
      </c>
      <c r="X34" s="47">
        <v>0.62159363747715668</v>
      </c>
      <c r="Y34" s="47">
        <v>0.53460553924751675</v>
      </c>
      <c r="Z34" s="47">
        <v>0.64766150811029721</v>
      </c>
      <c r="AA34" s="47">
        <v>0.52936181968315099</v>
      </c>
      <c r="AB34" s="47">
        <v>7.1048036941694023E-2</v>
      </c>
      <c r="AC34" s="48">
        <v>5.9497574482213614E-2</v>
      </c>
      <c r="AD34" s="55">
        <v>0</v>
      </c>
      <c r="AE34" s="47">
        <v>0</v>
      </c>
      <c r="AF34" s="47">
        <v>0</v>
      </c>
      <c r="AG34" s="47">
        <v>0</v>
      </c>
      <c r="AH34" s="47">
        <v>0</v>
      </c>
      <c r="AI34" s="47">
        <v>0</v>
      </c>
      <c r="AJ34" s="47">
        <v>0</v>
      </c>
      <c r="AK34" s="47">
        <v>0</v>
      </c>
      <c r="AL34" s="47">
        <v>0</v>
      </c>
      <c r="AM34" s="47">
        <v>0</v>
      </c>
      <c r="AN34" s="28">
        <f t="shared" si="4"/>
        <v>0</v>
      </c>
      <c r="AO34" s="28">
        <f t="shared" si="5"/>
        <v>0</v>
      </c>
      <c r="AP34" s="28">
        <f t="shared" si="6"/>
        <v>0</v>
      </c>
      <c r="AQ34" s="28">
        <f t="shared" si="7"/>
        <v>0</v>
      </c>
      <c r="AR34" s="28">
        <f t="shared" si="8"/>
        <v>0.77699204684644585</v>
      </c>
      <c r="AS34" s="28">
        <f t="shared" si="9"/>
        <v>0.66825692405939596</v>
      </c>
      <c r="AT34" s="28">
        <f t="shared" si="10"/>
        <v>0.80957688513787152</v>
      </c>
      <c r="AU34" s="28">
        <f t="shared" si="11"/>
        <v>0.66170227460393871</v>
      </c>
      <c r="AV34" s="28">
        <f t="shared" si="12"/>
        <v>8.8810046177117533E-2</v>
      </c>
      <c r="AW34" s="28">
        <f t="shared" si="13"/>
        <v>7.4371968102767014E-2</v>
      </c>
      <c r="AX34" s="28">
        <f t="shared" si="14"/>
        <v>3.079710144927537</v>
      </c>
    </row>
    <row r="35" spans="1:50" x14ac:dyDescent="0.35">
      <c r="A35" s="25" t="s">
        <v>113</v>
      </c>
      <c r="B35" s="25" t="s">
        <v>114</v>
      </c>
      <c r="C35" s="25" t="s">
        <v>125</v>
      </c>
      <c r="D35" s="25" t="s">
        <v>126</v>
      </c>
      <c r="E35" s="80">
        <v>2</v>
      </c>
      <c r="F35" s="32">
        <f t="shared" si="0"/>
        <v>1.3768115942028984</v>
      </c>
      <c r="G35" s="34">
        <f t="shared" si="1"/>
        <v>0.27536231884057971</v>
      </c>
      <c r="H35" s="28">
        <f t="shared" si="2"/>
        <v>1.1014492753623188</v>
      </c>
      <c r="I35" s="28">
        <f t="shared" si="3"/>
        <v>0</v>
      </c>
      <c r="J35" s="49">
        <v>0</v>
      </c>
      <c r="K35" s="47">
        <v>0</v>
      </c>
      <c r="L35" s="47">
        <v>0</v>
      </c>
      <c r="M35" s="47">
        <v>0</v>
      </c>
      <c r="N35" s="47">
        <v>6.9472230070976318E-2</v>
      </c>
      <c r="O35" s="47">
        <v>5.9750030857075385E-2</v>
      </c>
      <c r="P35" s="47">
        <v>7.2385697965268503E-2</v>
      </c>
      <c r="Q35" s="47">
        <v>5.9163968082234508E-2</v>
      </c>
      <c r="R35" s="47">
        <v>7.9406629523069774E-3</v>
      </c>
      <c r="S35" s="48">
        <v>6.6497289127179912E-3</v>
      </c>
      <c r="T35" s="49">
        <v>0</v>
      </c>
      <c r="U35" s="47">
        <v>0</v>
      </c>
      <c r="V35" s="47">
        <v>0</v>
      </c>
      <c r="W35" s="47">
        <v>0</v>
      </c>
      <c r="X35" s="47">
        <v>0.27788892028390527</v>
      </c>
      <c r="Y35" s="47">
        <v>0.23900012342830154</v>
      </c>
      <c r="Z35" s="47">
        <v>0.28954279186107401</v>
      </c>
      <c r="AA35" s="47">
        <v>0.23665587232893803</v>
      </c>
      <c r="AB35" s="47">
        <v>3.176265180922791E-2</v>
      </c>
      <c r="AC35" s="48">
        <v>2.6598915650871965E-2</v>
      </c>
      <c r="AD35" s="55">
        <v>0</v>
      </c>
      <c r="AE35" s="47">
        <v>0</v>
      </c>
      <c r="AF35" s="47">
        <v>0</v>
      </c>
      <c r="AG35" s="47">
        <v>0</v>
      </c>
      <c r="AH35" s="47">
        <v>0</v>
      </c>
      <c r="AI35" s="47">
        <v>0</v>
      </c>
      <c r="AJ35" s="47">
        <v>0</v>
      </c>
      <c r="AK35" s="47">
        <v>0</v>
      </c>
      <c r="AL35" s="47">
        <v>0</v>
      </c>
      <c r="AM35" s="47">
        <v>0</v>
      </c>
      <c r="AN35" s="28">
        <f t="shared" si="4"/>
        <v>0</v>
      </c>
      <c r="AO35" s="28">
        <f t="shared" si="5"/>
        <v>0</v>
      </c>
      <c r="AP35" s="28">
        <f t="shared" si="6"/>
        <v>0</v>
      </c>
      <c r="AQ35" s="28">
        <f t="shared" si="7"/>
        <v>0</v>
      </c>
      <c r="AR35" s="28">
        <f t="shared" si="8"/>
        <v>0.34736115035488158</v>
      </c>
      <c r="AS35" s="28">
        <f t="shared" si="9"/>
        <v>0.29875015428537693</v>
      </c>
      <c r="AT35" s="28">
        <f t="shared" si="10"/>
        <v>0.36192848982634251</v>
      </c>
      <c r="AU35" s="28">
        <f t="shared" si="11"/>
        <v>0.29581984041117254</v>
      </c>
      <c r="AV35" s="28">
        <f t="shared" si="12"/>
        <v>3.9703314761534887E-2</v>
      </c>
      <c r="AW35" s="28">
        <f t="shared" si="13"/>
        <v>3.3248644563589953E-2</v>
      </c>
      <c r="AX35" s="28">
        <f t="shared" si="14"/>
        <v>1.3768115942028984</v>
      </c>
    </row>
    <row r="36" spans="1:50" x14ac:dyDescent="0.35">
      <c r="A36" s="25" t="s">
        <v>113</v>
      </c>
      <c r="B36" s="25" t="s">
        <v>114</v>
      </c>
      <c r="C36" s="25" t="s">
        <v>127</v>
      </c>
      <c r="D36" s="25" t="s">
        <v>128</v>
      </c>
      <c r="E36" s="80">
        <v>3</v>
      </c>
      <c r="F36" s="32">
        <f t="shared" si="0"/>
        <v>3.7681159420289849</v>
      </c>
      <c r="G36" s="34">
        <f t="shared" si="1"/>
        <v>0.75362318840579701</v>
      </c>
      <c r="H36" s="28">
        <f t="shared" si="2"/>
        <v>3.014492753623188</v>
      </c>
      <c r="I36" s="28">
        <f t="shared" si="3"/>
        <v>0</v>
      </c>
      <c r="J36" s="49">
        <v>0</v>
      </c>
      <c r="K36" s="47">
        <v>0</v>
      </c>
      <c r="L36" s="47">
        <v>0</v>
      </c>
      <c r="M36" s="47">
        <v>0</v>
      </c>
      <c r="N36" s="47">
        <v>0.19013452440477729</v>
      </c>
      <c r="O36" s="47">
        <v>0.16352640024041684</v>
      </c>
      <c r="P36" s="47">
        <v>0.19810822601020853</v>
      </c>
      <c r="Q36" s="47">
        <v>0.16192243896190497</v>
      </c>
      <c r="R36" s="47">
        <v>2.1732340711576995E-2</v>
      </c>
      <c r="S36" s="48">
        <v>1.8199258076912396E-2</v>
      </c>
      <c r="T36" s="49">
        <v>0</v>
      </c>
      <c r="U36" s="47">
        <v>0</v>
      </c>
      <c r="V36" s="47">
        <v>0</v>
      </c>
      <c r="W36" s="47">
        <v>0</v>
      </c>
      <c r="X36" s="47">
        <v>0.76053809761910918</v>
      </c>
      <c r="Y36" s="47">
        <v>0.65410560096166737</v>
      </c>
      <c r="Z36" s="47">
        <v>0.79243290404083411</v>
      </c>
      <c r="AA36" s="47">
        <v>0.6476897558476199</v>
      </c>
      <c r="AB36" s="47">
        <v>8.6929362846307978E-2</v>
      </c>
      <c r="AC36" s="48">
        <v>7.2797032307649584E-2</v>
      </c>
      <c r="AD36" s="55">
        <v>0</v>
      </c>
      <c r="AE36" s="47">
        <v>0</v>
      </c>
      <c r="AF36" s="47">
        <v>0</v>
      </c>
      <c r="AG36" s="47">
        <v>0</v>
      </c>
      <c r="AH36" s="47">
        <v>0</v>
      </c>
      <c r="AI36" s="47">
        <v>0</v>
      </c>
      <c r="AJ36" s="47">
        <v>0</v>
      </c>
      <c r="AK36" s="47">
        <v>0</v>
      </c>
      <c r="AL36" s="47">
        <v>0</v>
      </c>
      <c r="AM36" s="47">
        <v>0</v>
      </c>
      <c r="AN36" s="28">
        <f t="shared" si="4"/>
        <v>0</v>
      </c>
      <c r="AO36" s="28">
        <f t="shared" si="5"/>
        <v>0</v>
      </c>
      <c r="AP36" s="28">
        <f t="shared" si="6"/>
        <v>0</v>
      </c>
      <c r="AQ36" s="28">
        <f t="shared" si="7"/>
        <v>0</v>
      </c>
      <c r="AR36" s="28">
        <f t="shared" si="8"/>
        <v>0.95067262202388647</v>
      </c>
      <c r="AS36" s="28">
        <f t="shared" si="9"/>
        <v>0.81763200120208424</v>
      </c>
      <c r="AT36" s="28">
        <f t="shared" si="10"/>
        <v>0.99054113005104261</v>
      </c>
      <c r="AU36" s="28">
        <f t="shared" si="11"/>
        <v>0.80961219480952484</v>
      </c>
      <c r="AV36" s="28">
        <f t="shared" si="12"/>
        <v>0.10866170355788497</v>
      </c>
      <c r="AW36" s="28">
        <f t="shared" si="13"/>
        <v>9.0996290384561973E-2</v>
      </c>
      <c r="AX36" s="28">
        <f t="shared" si="14"/>
        <v>3.7681159420289849</v>
      </c>
    </row>
    <row r="37" spans="1:50" x14ac:dyDescent="0.35">
      <c r="A37" s="25" t="s">
        <v>113</v>
      </c>
      <c r="B37" s="25" t="s">
        <v>114</v>
      </c>
      <c r="C37" s="25" t="s">
        <v>129</v>
      </c>
      <c r="D37" s="25" t="s">
        <v>130</v>
      </c>
      <c r="E37" s="80">
        <v>4</v>
      </c>
      <c r="F37" s="32">
        <f t="shared" si="0"/>
        <v>6.1475851567784421</v>
      </c>
      <c r="G37" s="34">
        <f t="shared" si="1"/>
        <v>1.2898550724637681</v>
      </c>
      <c r="H37" s="28">
        <f t="shared" si="2"/>
        <v>4.8577300843146736</v>
      </c>
      <c r="I37" s="28">
        <f t="shared" si="3"/>
        <v>0</v>
      </c>
      <c r="J37" s="49">
        <v>0</v>
      </c>
      <c r="K37" s="47">
        <v>0</v>
      </c>
      <c r="L37" s="47">
        <v>0</v>
      </c>
      <c r="M37" s="47">
        <v>0</v>
      </c>
      <c r="N37" s="47">
        <v>0.32542255138509962</v>
      </c>
      <c r="O37" s="47">
        <v>0.27988172348840579</v>
      </c>
      <c r="P37" s="47">
        <v>0.33906984836362619</v>
      </c>
      <c r="Q37" s="47">
        <v>0.27713648206941432</v>
      </c>
      <c r="R37" s="47">
        <v>3.7195736987122162E-2</v>
      </c>
      <c r="S37" s="48">
        <v>3.1148730170100065E-2</v>
      </c>
      <c r="T37" s="49">
        <v>0</v>
      </c>
      <c r="U37" s="47">
        <v>0</v>
      </c>
      <c r="V37" s="47">
        <v>0</v>
      </c>
      <c r="W37" s="47">
        <v>0</v>
      </c>
      <c r="X37" s="47">
        <v>1</v>
      </c>
      <c r="Y37" s="47">
        <v>1.1195268939536231</v>
      </c>
      <c r="Z37" s="47">
        <v>1.3562793934545048</v>
      </c>
      <c r="AA37" s="47">
        <v>1.1085459282776573</v>
      </c>
      <c r="AB37" s="47">
        <v>0.14878294794848865</v>
      </c>
      <c r="AC37" s="48">
        <v>0.12459492068040026</v>
      </c>
      <c r="AD37" s="55">
        <v>0</v>
      </c>
      <c r="AE37" s="47">
        <v>0</v>
      </c>
      <c r="AF37" s="47">
        <v>0</v>
      </c>
      <c r="AG37" s="47">
        <v>0</v>
      </c>
      <c r="AH37" s="47">
        <v>0</v>
      </c>
      <c r="AI37" s="47">
        <v>0</v>
      </c>
      <c r="AJ37" s="47">
        <v>0</v>
      </c>
      <c r="AK37" s="47">
        <v>0</v>
      </c>
      <c r="AL37" s="47">
        <v>0</v>
      </c>
      <c r="AM37" s="47">
        <v>0</v>
      </c>
      <c r="AN37" s="28">
        <f t="shared" si="4"/>
        <v>0</v>
      </c>
      <c r="AO37" s="28">
        <f t="shared" si="5"/>
        <v>0</v>
      </c>
      <c r="AP37" s="28">
        <f t="shared" si="6"/>
        <v>0</v>
      </c>
      <c r="AQ37" s="28">
        <f t="shared" si="7"/>
        <v>0</v>
      </c>
      <c r="AR37" s="28">
        <f t="shared" si="8"/>
        <v>1.3254225513850997</v>
      </c>
      <c r="AS37" s="28">
        <f t="shared" si="9"/>
        <v>1.3994086174420288</v>
      </c>
      <c r="AT37" s="28">
        <f t="shared" si="10"/>
        <v>1.6953492418181311</v>
      </c>
      <c r="AU37" s="28">
        <f t="shared" si="11"/>
        <v>1.3856824103470715</v>
      </c>
      <c r="AV37" s="28">
        <f t="shared" si="12"/>
        <v>0.18597868493561082</v>
      </c>
      <c r="AW37" s="28">
        <f t="shared" si="13"/>
        <v>0.15574365085050032</v>
      </c>
      <c r="AX37" s="28">
        <f t="shared" si="14"/>
        <v>6.1475851567784421</v>
      </c>
    </row>
    <row r="38" spans="1:50" x14ac:dyDescent="0.35">
      <c r="A38" s="25" t="s">
        <v>113</v>
      </c>
      <c r="B38" s="25" t="s">
        <v>114</v>
      </c>
      <c r="C38" s="25" t="s">
        <v>131</v>
      </c>
      <c r="D38" s="25" t="s">
        <v>132</v>
      </c>
      <c r="E38" s="80">
        <v>4</v>
      </c>
      <c r="F38" s="32">
        <f t="shared" si="0"/>
        <v>0</v>
      </c>
      <c r="G38" s="34">
        <f t="shared" si="1"/>
        <v>0</v>
      </c>
      <c r="H38" s="28">
        <f t="shared" si="2"/>
        <v>0</v>
      </c>
      <c r="I38" s="28">
        <f t="shared" si="3"/>
        <v>0</v>
      </c>
      <c r="J38" s="49">
        <v>0</v>
      </c>
      <c r="K38" s="47">
        <v>0</v>
      </c>
      <c r="L38" s="47">
        <v>0</v>
      </c>
      <c r="M38" s="47">
        <v>0</v>
      </c>
      <c r="N38" s="47">
        <v>0</v>
      </c>
      <c r="O38" s="47">
        <v>0</v>
      </c>
      <c r="P38" s="47">
        <v>0</v>
      </c>
      <c r="Q38" s="47">
        <v>0</v>
      </c>
      <c r="R38" s="47">
        <v>0</v>
      </c>
      <c r="S38" s="48">
        <v>0</v>
      </c>
      <c r="T38" s="49">
        <v>0</v>
      </c>
      <c r="U38" s="47">
        <v>0</v>
      </c>
      <c r="V38" s="47">
        <v>0</v>
      </c>
      <c r="W38" s="47">
        <v>0</v>
      </c>
      <c r="X38" s="47">
        <v>0</v>
      </c>
      <c r="Y38" s="47">
        <v>0</v>
      </c>
      <c r="Z38" s="47">
        <v>0</v>
      </c>
      <c r="AA38" s="47">
        <v>0</v>
      </c>
      <c r="AB38" s="47">
        <v>0</v>
      </c>
      <c r="AC38" s="48">
        <v>0</v>
      </c>
      <c r="AD38" s="55">
        <v>0</v>
      </c>
      <c r="AE38" s="47">
        <v>0</v>
      </c>
      <c r="AF38" s="47">
        <v>0</v>
      </c>
      <c r="AG38" s="47">
        <v>0</v>
      </c>
      <c r="AH38" s="47">
        <v>0</v>
      </c>
      <c r="AI38" s="47">
        <v>0</v>
      </c>
      <c r="AJ38" s="47">
        <v>0</v>
      </c>
      <c r="AK38" s="47">
        <v>0</v>
      </c>
      <c r="AL38" s="47">
        <v>0</v>
      </c>
      <c r="AM38" s="47">
        <v>0</v>
      </c>
      <c r="AN38" s="28">
        <f t="shared" si="4"/>
        <v>0</v>
      </c>
      <c r="AO38" s="28">
        <f t="shared" si="5"/>
        <v>0</v>
      </c>
      <c r="AP38" s="28">
        <f t="shared" si="6"/>
        <v>0</v>
      </c>
      <c r="AQ38" s="28">
        <f t="shared" si="7"/>
        <v>0</v>
      </c>
      <c r="AR38" s="28">
        <f t="shared" si="8"/>
        <v>0</v>
      </c>
      <c r="AS38" s="28">
        <f t="shared" si="9"/>
        <v>0</v>
      </c>
      <c r="AT38" s="28">
        <f t="shared" si="10"/>
        <v>0</v>
      </c>
      <c r="AU38" s="28">
        <f t="shared" si="11"/>
        <v>0</v>
      </c>
      <c r="AV38" s="28">
        <f t="shared" si="12"/>
        <v>0</v>
      </c>
      <c r="AW38" s="28">
        <f t="shared" si="13"/>
        <v>0</v>
      </c>
      <c r="AX38" s="28">
        <f t="shared" si="14"/>
        <v>0</v>
      </c>
    </row>
    <row r="39" spans="1:50" x14ac:dyDescent="0.35">
      <c r="A39" s="25" t="s">
        <v>113</v>
      </c>
      <c r="B39" s="25" t="s">
        <v>114</v>
      </c>
      <c r="C39" s="25" t="s">
        <v>133</v>
      </c>
      <c r="D39" s="25" t="s">
        <v>134</v>
      </c>
      <c r="E39" s="80">
        <v>0</v>
      </c>
      <c r="F39" s="32">
        <f t="shared" si="0"/>
        <v>0</v>
      </c>
      <c r="G39" s="34">
        <f t="shared" si="1"/>
        <v>0</v>
      </c>
      <c r="H39" s="28">
        <f t="shared" si="2"/>
        <v>0</v>
      </c>
      <c r="I39" s="28">
        <f t="shared" si="3"/>
        <v>0</v>
      </c>
      <c r="J39" s="49">
        <v>0</v>
      </c>
      <c r="K39" s="47">
        <v>0</v>
      </c>
      <c r="L39" s="47">
        <v>0</v>
      </c>
      <c r="M39" s="47">
        <v>0</v>
      </c>
      <c r="N39" s="47">
        <v>0</v>
      </c>
      <c r="O39" s="47">
        <v>0</v>
      </c>
      <c r="P39" s="47">
        <v>0</v>
      </c>
      <c r="Q39" s="47">
        <v>0</v>
      </c>
      <c r="R39" s="47">
        <v>0</v>
      </c>
      <c r="S39" s="48">
        <v>0</v>
      </c>
      <c r="T39" s="49">
        <v>0</v>
      </c>
      <c r="U39" s="47">
        <v>0</v>
      </c>
      <c r="V39" s="47">
        <v>0</v>
      </c>
      <c r="W39" s="47">
        <v>0</v>
      </c>
      <c r="X39" s="47">
        <v>0</v>
      </c>
      <c r="Y39" s="47">
        <v>0</v>
      </c>
      <c r="Z39" s="47">
        <v>0</v>
      </c>
      <c r="AA39" s="47">
        <v>0</v>
      </c>
      <c r="AB39" s="47">
        <v>0</v>
      </c>
      <c r="AC39" s="48">
        <v>0</v>
      </c>
      <c r="AD39" s="55">
        <v>0</v>
      </c>
      <c r="AE39" s="47">
        <v>0</v>
      </c>
      <c r="AF39" s="47">
        <v>0</v>
      </c>
      <c r="AG39" s="47">
        <v>0</v>
      </c>
      <c r="AH39" s="47">
        <v>0</v>
      </c>
      <c r="AI39" s="47">
        <v>0</v>
      </c>
      <c r="AJ39" s="47">
        <v>0</v>
      </c>
      <c r="AK39" s="47">
        <v>0</v>
      </c>
      <c r="AL39" s="47">
        <v>0</v>
      </c>
      <c r="AM39" s="47">
        <v>0</v>
      </c>
      <c r="AN39" s="28">
        <f t="shared" si="4"/>
        <v>0</v>
      </c>
      <c r="AO39" s="28">
        <f t="shared" si="5"/>
        <v>0</v>
      </c>
      <c r="AP39" s="28">
        <f t="shared" si="6"/>
        <v>0</v>
      </c>
      <c r="AQ39" s="28">
        <f t="shared" si="7"/>
        <v>0</v>
      </c>
      <c r="AR39" s="28">
        <f t="shared" si="8"/>
        <v>0</v>
      </c>
      <c r="AS39" s="28">
        <f t="shared" si="9"/>
        <v>0</v>
      </c>
      <c r="AT39" s="28">
        <f t="shared" si="10"/>
        <v>0</v>
      </c>
      <c r="AU39" s="28">
        <f t="shared" si="11"/>
        <v>0</v>
      </c>
      <c r="AV39" s="28">
        <f t="shared" si="12"/>
        <v>0</v>
      </c>
      <c r="AW39" s="28">
        <f t="shared" si="13"/>
        <v>0</v>
      </c>
      <c r="AX39" s="28">
        <f t="shared" si="14"/>
        <v>0</v>
      </c>
    </row>
    <row r="40" spans="1:50" x14ac:dyDescent="0.35">
      <c r="A40" s="25" t="s">
        <v>113</v>
      </c>
      <c r="B40" s="25" t="s">
        <v>114</v>
      </c>
      <c r="C40" s="25" t="s">
        <v>135</v>
      </c>
      <c r="D40" s="25" t="s">
        <v>136</v>
      </c>
      <c r="E40" s="80">
        <v>3</v>
      </c>
      <c r="F40" s="32">
        <f t="shared" si="0"/>
        <v>3.442028985507247</v>
      </c>
      <c r="G40" s="34">
        <f t="shared" si="1"/>
        <v>0.68840579710144945</v>
      </c>
      <c r="H40" s="28">
        <f t="shared" si="2"/>
        <v>2.7536231884057978</v>
      </c>
      <c r="I40" s="28">
        <f t="shared" si="3"/>
        <v>0</v>
      </c>
      <c r="J40" s="49">
        <v>0</v>
      </c>
      <c r="K40" s="47">
        <v>0</v>
      </c>
      <c r="L40" s="47">
        <v>0</v>
      </c>
      <c r="M40" s="47">
        <v>0</v>
      </c>
      <c r="N40" s="47">
        <v>0.17368057517744082</v>
      </c>
      <c r="O40" s="47">
        <v>0.14937507714268849</v>
      </c>
      <c r="P40" s="47">
        <v>0.18096424491317128</v>
      </c>
      <c r="Q40" s="47">
        <v>0.1479099202055863</v>
      </c>
      <c r="R40" s="47">
        <v>1.9851657380767447E-2</v>
      </c>
      <c r="S40" s="48">
        <v>1.662432228179498E-2</v>
      </c>
      <c r="T40" s="49">
        <v>0</v>
      </c>
      <c r="U40" s="47">
        <v>0</v>
      </c>
      <c r="V40" s="47">
        <v>0</v>
      </c>
      <c r="W40" s="47">
        <v>0</v>
      </c>
      <c r="X40" s="47">
        <v>0.69472230070976326</v>
      </c>
      <c r="Y40" s="47">
        <v>0.59750030857075398</v>
      </c>
      <c r="Z40" s="47">
        <v>0.72385697965268514</v>
      </c>
      <c r="AA40" s="47">
        <v>0.59163968082234519</v>
      </c>
      <c r="AB40" s="47">
        <v>7.9406629523069788E-2</v>
      </c>
      <c r="AC40" s="48">
        <v>6.649728912717992E-2</v>
      </c>
      <c r="AD40" s="55">
        <v>0</v>
      </c>
      <c r="AE40" s="47">
        <v>0</v>
      </c>
      <c r="AF40" s="47">
        <v>0</v>
      </c>
      <c r="AG40" s="47">
        <v>0</v>
      </c>
      <c r="AH40" s="47">
        <v>0</v>
      </c>
      <c r="AI40" s="47">
        <v>0</v>
      </c>
      <c r="AJ40" s="47">
        <v>0</v>
      </c>
      <c r="AK40" s="47">
        <v>0</v>
      </c>
      <c r="AL40" s="47">
        <v>0</v>
      </c>
      <c r="AM40" s="47">
        <v>0</v>
      </c>
      <c r="AN40" s="28">
        <f t="shared" si="4"/>
        <v>0</v>
      </c>
      <c r="AO40" s="28">
        <f t="shared" si="5"/>
        <v>0</v>
      </c>
      <c r="AP40" s="28">
        <f t="shared" si="6"/>
        <v>0</v>
      </c>
      <c r="AQ40" s="28">
        <f t="shared" si="7"/>
        <v>0</v>
      </c>
      <c r="AR40" s="28">
        <f t="shared" si="8"/>
        <v>0.86840287588720411</v>
      </c>
      <c r="AS40" s="28">
        <f t="shared" si="9"/>
        <v>0.74687538571344247</v>
      </c>
      <c r="AT40" s="28">
        <f t="shared" si="10"/>
        <v>0.90482122456585645</v>
      </c>
      <c r="AU40" s="28">
        <f t="shared" si="11"/>
        <v>0.73954960102793144</v>
      </c>
      <c r="AV40" s="28">
        <f t="shared" si="12"/>
        <v>9.9258286903837228E-2</v>
      </c>
      <c r="AW40" s="28">
        <f t="shared" si="13"/>
        <v>8.3121611408974894E-2</v>
      </c>
      <c r="AX40" s="28">
        <f t="shared" si="14"/>
        <v>3.4420289855072466</v>
      </c>
    </row>
    <row r="41" spans="1:50" x14ac:dyDescent="0.35">
      <c r="A41" s="25" t="s">
        <v>113</v>
      </c>
      <c r="B41" s="25" t="s">
        <v>114</v>
      </c>
      <c r="C41" s="25" t="s">
        <v>137</v>
      </c>
      <c r="D41" s="25" t="s">
        <v>138</v>
      </c>
      <c r="E41" s="80">
        <v>2</v>
      </c>
      <c r="F41" s="32">
        <f t="shared" ref="F41:F72" si="15">SUM(G41:I41)</f>
        <v>0</v>
      </c>
      <c r="G41" s="34">
        <f t="shared" ref="G41:G73" si="16">SUM(J41:S41)</f>
        <v>0</v>
      </c>
      <c r="H41" s="28">
        <f t="shared" ref="H41:H73" si="17">SUM(T41:AC41)</f>
        <v>0</v>
      </c>
      <c r="I41" s="28">
        <f t="shared" ref="I41:I73" si="18">SUM(AD41:AM41)</f>
        <v>0</v>
      </c>
      <c r="J41" s="49">
        <v>0</v>
      </c>
      <c r="K41" s="47">
        <v>0</v>
      </c>
      <c r="L41" s="47">
        <v>0</v>
      </c>
      <c r="M41" s="47">
        <v>0</v>
      </c>
      <c r="N41" s="47">
        <v>0</v>
      </c>
      <c r="O41" s="47">
        <v>0</v>
      </c>
      <c r="P41" s="47">
        <v>0</v>
      </c>
      <c r="Q41" s="47">
        <v>0</v>
      </c>
      <c r="R41" s="47">
        <v>0</v>
      </c>
      <c r="S41" s="48">
        <v>0</v>
      </c>
      <c r="T41" s="49">
        <v>0</v>
      </c>
      <c r="U41" s="47">
        <v>0</v>
      </c>
      <c r="V41" s="47">
        <v>0</v>
      </c>
      <c r="W41" s="47">
        <v>0</v>
      </c>
      <c r="X41" s="47">
        <v>0</v>
      </c>
      <c r="Y41" s="47">
        <v>0</v>
      </c>
      <c r="Z41" s="47">
        <v>0</v>
      </c>
      <c r="AA41" s="47">
        <v>0</v>
      </c>
      <c r="AB41" s="47">
        <v>0</v>
      </c>
      <c r="AC41" s="48">
        <v>0</v>
      </c>
      <c r="AD41" s="55">
        <v>0</v>
      </c>
      <c r="AE41" s="47">
        <v>0</v>
      </c>
      <c r="AF41" s="47">
        <v>0</v>
      </c>
      <c r="AG41" s="47">
        <v>0</v>
      </c>
      <c r="AH41" s="47">
        <v>0</v>
      </c>
      <c r="AI41" s="47">
        <v>0</v>
      </c>
      <c r="AJ41" s="47">
        <v>0</v>
      </c>
      <c r="AK41" s="47">
        <v>0</v>
      </c>
      <c r="AL41" s="47">
        <v>0</v>
      </c>
      <c r="AM41" s="47">
        <v>0</v>
      </c>
      <c r="AN41" s="28">
        <f t="shared" ref="AN41:AN73" si="19">SUM(J41+T41+AD41)</f>
        <v>0</v>
      </c>
      <c r="AO41" s="28">
        <f t="shared" ref="AO41:AO73" si="20">SUM(K41+U41+AE41)</f>
        <v>0</v>
      </c>
      <c r="AP41" s="28">
        <f t="shared" ref="AP41:AP73" si="21">SUM(L41+V41+AF41)</f>
        <v>0</v>
      </c>
      <c r="AQ41" s="28">
        <f t="shared" ref="AQ41:AQ73" si="22">SUM(M41+W41+AG41)</f>
        <v>0</v>
      </c>
      <c r="AR41" s="28">
        <f t="shared" ref="AR41:AR73" si="23">SUM(N41+X41+AH41)</f>
        <v>0</v>
      </c>
      <c r="AS41" s="28">
        <f t="shared" ref="AS41:AS73" si="24">SUM(O41+Y41+AI41)</f>
        <v>0</v>
      </c>
      <c r="AT41" s="28">
        <f t="shared" ref="AT41:AT73" si="25">SUM(P41+Z41+AJ41)</f>
        <v>0</v>
      </c>
      <c r="AU41" s="28">
        <f t="shared" ref="AU41:AU73" si="26">SUM(Q41+AA41+AK41)</f>
        <v>0</v>
      </c>
      <c r="AV41" s="28">
        <f t="shared" ref="AV41:AV73" si="27">SUM(R41+AB41+AL41)</f>
        <v>0</v>
      </c>
      <c r="AW41" s="28">
        <f t="shared" ref="AW41:AW73" si="28">SUM(S41+AC41+AM41)</f>
        <v>0</v>
      </c>
      <c r="AX41" s="28">
        <f t="shared" ref="AX41:AX72" si="29">SUM(AN41:AW41)</f>
        <v>0</v>
      </c>
    </row>
    <row r="42" spans="1:50" x14ac:dyDescent="0.35">
      <c r="A42" s="25" t="s">
        <v>113</v>
      </c>
      <c r="B42" s="25" t="s">
        <v>114</v>
      </c>
      <c r="C42" s="25" t="s">
        <v>139</v>
      </c>
      <c r="D42" s="25" t="s">
        <v>140</v>
      </c>
      <c r="E42" s="80">
        <v>4</v>
      </c>
      <c r="F42" s="32">
        <f t="shared" si="15"/>
        <v>8.8768115942028984</v>
      </c>
      <c r="G42" s="34">
        <f t="shared" si="16"/>
        <v>1.7753623188405796</v>
      </c>
      <c r="H42" s="28">
        <f t="shared" si="17"/>
        <v>7.1014492753623184</v>
      </c>
      <c r="I42" s="28">
        <f t="shared" si="18"/>
        <v>0</v>
      </c>
      <c r="J42" s="49">
        <v>0</v>
      </c>
      <c r="K42" s="47">
        <v>0</v>
      </c>
      <c r="L42" s="47">
        <v>0</v>
      </c>
      <c r="M42" s="47">
        <v>0</v>
      </c>
      <c r="N42" s="47">
        <v>0.44791306229971578</v>
      </c>
      <c r="O42" s="47">
        <v>0.3852304621048282</v>
      </c>
      <c r="P42" s="47">
        <v>0.4666972631971259</v>
      </c>
      <c r="Q42" s="47">
        <v>0.38145189947756464</v>
      </c>
      <c r="R42" s="47">
        <v>5.1196379560926569E-2</v>
      </c>
      <c r="S42" s="48">
        <v>4.2873252200418627E-2</v>
      </c>
      <c r="T42" s="49">
        <v>0</v>
      </c>
      <c r="U42" s="47">
        <v>0</v>
      </c>
      <c r="V42" s="47">
        <v>0</v>
      </c>
      <c r="W42" s="47">
        <v>0</v>
      </c>
      <c r="X42" s="47">
        <v>1.7916522491988631</v>
      </c>
      <c r="Y42" s="47">
        <v>1.5409218484193128</v>
      </c>
      <c r="Z42" s="47">
        <v>1.8667890527885036</v>
      </c>
      <c r="AA42" s="47">
        <v>1.5258075979102586</v>
      </c>
      <c r="AB42" s="47">
        <v>0.20478551824370628</v>
      </c>
      <c r="AC42" s="48">
        <v>0.17149300880167451</v>
      </c>
      <c r="AD42" s="55">
        <v>0</v>
      </c>
      <c r="AE42" s="47">
        <v>0</v>
      </c>
      <c r="AF42" s="47">
        <v>0</v>
      </c>
      <c r="AG42" s="47">
        <v>0</v>
      </c>
      <c r="AH42" s="47">
        <v>0</v>
      </c>
      <c r="AI42" s="47">
        <v>0</v>
      </c>
      <c r="AJ42" s="47">
        <v>0</v>
      </c>
      <c r="AK42" s="47">
        <v>0</v>
      </c>
      <c r="AL42" s="47">
        <v>0</v>
      </c>
      <c r="AM42" s="47">
        <v>0</v>
      </c>
      <c r="AN42" s="28">
        <f t="shared" si="19"/>
        <v>0</v>
      </c>
      <c r="AO42" s="28">
        <f t="shared" si="20"/>
        <v>0</v>
      </c>
      <c r="AP42" s="28">
        <f t="shared" si="21"/>
        <v>0</v>
      </c>
      <c r="AQ42" s="28">
        <f t="shared" si="22"/>
        <v>0</v>
      </c>
      <c r="AR42" s="28">
        <f t="shared" si="23"/>
        <v>2.2395653114985787</v>
      </c>
      <c r="AS42" s="28">
        <f t="shared" si="24"/>
        <v>1.9261523105241409</v>
      </c>
      <c r="AT42" s="28">
        <f t="shared" si="25"/>
        <v>2.3334863159856294</v>
      </c>
      <c r="AU42" s="28">
        <f t="shared" si="26"/>
        <v>1.9072594973878232</v>
      </c>
      <c r="AV42" s="28">
        <f t="shared" si="27"/>
        <v>0.25598189780463287</v>
      </c>
      <c r="AW42" s="28">
        <f t="shared" si="28"/>
        <v>0.21436626100209313</v>
      </c>
      <c r="AX42" s="28">
        <f t="shared" si="29"/>
        <v>8.8768115942028984</v>
      </c>
    </row>
    <row r="43" spans="1:50" x14ac:dyDescent="0.35">
      <c r="A43" s="25" t="s">
        <v>113</v>
      </c>
      <c r="B43" s="25" t="s">
        <v>114</v>
      </c>
      <c r="C43" s="25" t="s">
        <v>141</v>
      </c>
      <c r="D43" s="25" t="s">
        <v>142</v>
      </c>
      <c r="E43" s="80">
        <v>4</v>
      </c>
      <c r="F43" s="32">
        <f t="shared" si="15"/>
        <v>0</v>
      </c>
      <c r="G43" s="34">
        <f t="shared" si="16"/>
        <v>0</v>
      </c>
      <c r="H43" s="28">
        <f t="shared" si="17"/>
        <v>0</v>
      </c>
      <c r="I43" s="28">
        <f t="shared" si="18"/>
        <v>0</v>
      </c>
      <c r="J43" s="49">
        <v>0</v>
      </c>
      <c r="K43" s="47">
        <v>0</v>
      </c>
      <c r="L43" s="47">
        <v>0</v>
      </c>
      <c r="M43" s="47">
        <v>0</v>
      </c>
      <c r="N43" s="47">
        <v>0</v>
      </c>
      <c r="O43" s="47">
        <v>0</v>
      </c>
      <c r="P43" s="47">
        <v>0</v>
      </c>
      <c r="Q43" s="47">
        <v>0</v>
      </c>
      <c r="R43" s="47">
        <v>0</v>
      </c>
      <c r="S43" s="48">
        <v>0</v>
      </c>
      <c r="T43" s="49">
        <v>0</v>
      </c>
      <c r="U43" s="47">
        <v>0</v>
      </c>
      <c r="V43" s="47">
        <v>0</v>
      </c>
      <c r="W43" s="47">
        <v>0</v>
      </c>
      <c r="X43" s="47">
        <v>0</v>
      </c>
      <c r="Y43" s="47">
        <v>0</v>
      </c>
      <c r="Z43" s="47">
        <v>0</v>
      </c>
      <c r="AA43" s="47">
        <v>0</v>
      </c>
      <c r="AB43" s="47">
        <v>0</v>
      </c>
      <c r="AC43" s="48">
        <v>0</v>
      </c>
      <c r="AD43" s="55">
        <v>0</v>
      </c>
      <c r="AE43" s="47">
        <v>0</v>
      </c>
      <c r="AF43" s="47">
        <v>0</v>
      </c>
      <c r="AG43" s="47">
        <v>0</v>
      </c>
      <c r="AH43" s="47">
        <v>0</v>
      </c>
      <c r="AI43" s="47">
        <v>0</v>
      </c>
      <c r="AJ43" s="47">
        <v>0</v>
      </c>
      <c r="AK43" s="47">
        <v>0</v>
      </c>
      <c r="AL43" s="47">
        <v>0</v>
      </c>
      <c r="AM43" s="47">
        <v>0</v>
      </c>
      <c r="AN43" s="28">
        <f t="shared" si="19"/>
        <v>0</v>
      </c>
      <c r="AO43" s="28">
        <f t="shared" si="20"/>
        <v>0</v>
      </c>
      <c r="AP43" s="28">
        <f t="shared" si="21"/>
        <v>0</v>
      </c>
      <c r="AQ43" s="28">
        <f t="shared" si="22"/>
        <v>0</v>
      </c>
      <c r="AR43" s="28">
        <f t="shared" si="23"/>
        <v>0</v>
      </c>
      <c r="AS43" s="28">
        <f t="shared" si="24"/>
        <v>0</v>
      </c>
      <c r="AT43" s="28">
        <f t="shared" si="25"/>
        <v>0</v>
      </c>
      <c r="AU43" s="28">
        <f t="shared" si="26"/>
        <v>0</v>
      </c>
      <c r="AV43" s="28">
        <f t="shared" si="27"/>
        <v>0</v>
      </c>
      <c r="AW43" s="28">
        <f t="shared" si="28"/>
        <v>0</v>
      </c>
      <c r="AX43" s="28">
        <f t="shared" si="29"/>
        <v>0</v>
      </c>
    </row>
    <row r="44" spans="1:50" x14ac:dyDescent="0.35">
      <c r="A44" s="25" t="s">
        <v>113</v>
      </c>
      <c r="B44" s="25" t="s">
        <v>114</v>
      </c>
      <c r="C44" s="25" t="s">
        <v>143</v>
      </c>
      <c r="D44" s="25" t="s">
        <v>144</v>
      </c>
      <c r="E44" s="80">
        <v>3</v>
      </c>
      <c r="F44" s="32">
        <f t="shared" si="15"/>
        <v>0</v>
      </c>
      <c r="G44" s="34">
        <f t="shared" si="16"/>
        <v>0</v>
      </c>
      <c r="H44" s="28">
        <f t="shared" si="17"/>
        <v>0</v>
      </c>
      <c r="I44" s="28">
        <f t="shared" si="18"/>
        <v>0</v>
      </c>
      <c r="J44" s="49">
        <v>0</v>
      </c>
      <c r="K44" s="47">
        <v>0</v>
      </c>
      <c r="L44" s="47">
        <v>0</v>
      </c>
      <c r="M44" s="47">
        <v>0</v>
      </c>
      <c r="N44" s="47">
        <v>0</v>
      </c>
      <c r="O44" s="47">
        <v>0</v>
      </c>
      <c r="P44" s="47">
        <v>0</v>
      </c>
      <c r="Q44" s="47">
        <v>0</v>
      </c>
      <c r="R44" s="47">
        <v>0</v>
      </c>
      <c r="S44" s="48">
        <v>0</v>
      </c>
      <c r="T44" s="49">
        <v>0</v>
      </c>
      <c r="U44" s="47">
        <v>0</v>
      </c>
      <c r="V44" s="47">
        <v>0</v>
      </c>
      <c r="W44" s="47">
        <v>0</v>
      </c>
      <c r="X44" s="47">
        <v>0</v>
      </c>
      <c r="Y44" s="47">
        <v>0</v>
      </c>
      <c r="Z44" s="47">
        <v>0</v>
      </c>
      <c r="AA44" s="47">
        <v>0</v>
      </c>
      <c r="AB44" s="47">
        <v>0</v>
      </c>
      <c r="AC44" s="48">
        <v>0</v>
      </c>
      <c r="AD44" s="55">
        <v>0</v>
      </c>
      <c r="AE44" s="47">
        <v>0</v>
      </c>
      <c r="AF44" s="47">
        <v>0</v>
      </c>
      <c r="AG44" s="47">
        <v>0</v>
      </c>
      <c r="AH44" s="47">
        <v>0</v>
      </c>
      <c r="AI44" s="47">
        <v>0</v>
      </c>
      <c r="AJ44" s="47">
        <v>0</v>
      </c>
      <c r="AK44" s="47">
        <v>0</v>
      </c>
      <c r="AL44" s="47">
        <v>0</v>
      </c>
      <c r="AM44" s="47">
        <v>0</v>
      </c>
      <c r="AN44" s="28">
        <f t="shared" si="19"/>
        <v>0</v>
      </c>
      <c r="AO44" s="28">
        <f t="shared" si="20"/>
        <v>0</v>
      </c>
      <c r="AP44" s="28">
        <f t="shared" si="21"/>
        <v>0</v>
      </c>
      <c r="AQ44" s="28">
        <f t="shared" si="22"/>
        <v>0</v>
      </c>
      <c r="AR44" s="28">
        <f t="shared" si="23"/>
        <v>0</v>
      </c>
      <c r="AS44" s="28">
        <f t="shared" si="24"/>
        <v>0</v>
      </c>
      <c r="AT44" s="28">
        <f t="shared" si="25"/>
        <v>0</v>
      </c>
      <c r="AU44" s="28">
        <f t="shared" si="26"/>
        <v>0</v>
      </c>
      <c r="AV44" s="28">
        <f t="shared" si="27"/>
        <v>0</v>
      </c>
      <c r="AW44" s="28">
        <f t="shared" si="28"/>
        <v>0</v>
      </c>
      <c r="AX44" s="28">
        <f t="shared" si="29"/>
        <v>0</v>
      </c>
    </row>
    <row r="45" spans="1:50" x14ac:dyDescent="0.35">
      <c r="A45" s="25" t="s">
        <v>113</v>
      </c>
      <c r="B45" s="25" t="s">
        <v>114</v>
      </c>
      <c r="C45" s="25" t="s">
        <v>145</v>
      </c>
      <c r="D45" s="25" t="s">
        <v>146</v>
      </c>
      <c r="E45" s="80">
        <v>3</v>
      </c>
      <c r="F45" s="32">
        <f t="shared" si="15"/>
        <v>11.521739130434783</v>
      </c>
      <c r="G45" s="34">
        <f t="shared" si="16"/>
        <v>2.3043478260869565</v>
      </c>
      <c r="H45" s="28">
        <f t="shared" si="17"/>
        <v>9.2173913043478262</v>
      </c>
      <c r="I45" s="28">
        <f t="shared" si="18"/>
        <v>0</v>
      </c>
      <c r="J45" s="49">
        <v>0</v>
      </c>
      <c r="K45" s="47">
        <v>0</v>
      </c>
      <c r="L45" s="47">
        <v>0</v>
      </c>
      <c r="M45" s="47">
        <v>0</v>
      </c>
      <c r="N45" s="47">
        <v>0.581372872699223</v>
      </c>
      <c r="O45" s="47">
        <v>0.50001341611973615</v>
      </c>
      <c r="P45" s="47">
        <v>0.60575399876198388</v>
      </c>
      <c r="Q45" s="47">
        <v>0.49510899605659414</v>
      </c>
      <c r="R45" s="47">
        <v>6.6450811021937353E-2</v>
      </c>
      <c r="S45" s="48">
        <v>5.5647731427482146E-2</v>
      </c>
      <c r="T45" s="49">
        <v>0</v>
      </c>
      <c r="U45" s="47">
        <v>0</v>
      </c>
      <c r="V45" s="47">
        <v>0</v>
      </c>
      <c r="W45" s="47">
        <v>0</v>
      </c>
      <c r="X45" s="47">
        <v>2.325491490796892</v>
      </c>
      <c r="Y45" s="47">
        <v>2.0000536644789446</v>
      </c>
      <c r="Z45" s="47">
        <v>2.4230159950479355</v>
      </c>
      <c r="AA45" s="47">
        <v>1.9804359842263766</v>
      </c>
      <c r="AB45" s="47">
        <v>0.26580324408774941</v>
      </c>
      <c r="AC45" s="48">
        <v>0.22259092570992858</v>
      </c>
      <c r="AD45" s="55">
        <v>0</v>
      </c>
      <c r="AE45" s="47">
        <v>0</v>
      </c>
      <c r="AF45" s="47">
        <v>0</v>
      </c>
      <c r="AG45" s="47">
        <v>0</v>
      </c>
      <c r="AH45" s="47">
        <v>0</v>
      </c>
      <c r="AI45" s="47">
        <v>0</v>
      </c>
      <c r="AJ45" s="47">
        <v>0</v>
      </c>
      <c r="AK45" s="47">
        <v>0</v>
      </c>
      <c r="AL45" s="47">
        <v>0</v>
      </c>
      <c r="AM45" s="47">
        <v>0</v>
      </c>
      <c r="AN45" s="28">
        <f t="shared" si="19"/>
        <v>0</v>
      </c>
      <c r="AO45" s="28">
        <f t="shared" si="20"/>
        <v>0</v>
      </c>
      <c r="AP45" s="28">
        <f t="shared" si="21"/>
        <v>0</v>
      </c>
      <c r="AQ45" s="28">
        <f t="shared" si="22"/>
        <v>0</v>
      </c>
      <c r="AR45" s="28">
        <f t="shared" si="23"/>
        <v>2.9068643634961151</v>
      </c>
      <c r="AS45" s="28">
        <f t="shared" si="24"/>
        <v>2.5000670805986807</v>
      </c>
      <c r="AT45" s="28">
        <f t="shared" si="25"/>
        <v>3.0287699938099193</v>
      </c>
      <c r="AU45" s="28">
        <f t="shared" si="26"/>
        <v>2.4755449802829705</v>
      </c>
      <c r="AV45" s="28">
        <f t="shared" si="27"/>
        <v>0.33225405510968675</v>
      </c>
      <c r="AW45" s="28">
        <f t="shared" si="28"/>
        <v>0.27823865713741075</v>
      </c>
      <c r="AX45" s="28">
        <f t="shared" si="29"/>
        <v>11.521739130434783</v>
      </c>
    </row>
    <row r="46" spans="1:50" x14ac:dyDescent="0.35">
      <c r="A46" s="25" t="s">
        <v>113</v>
      </c>
      <c r="B46" s="25" t="s">
        <v>114</v>
      </c>
      <c r="C46" s="25" t="s">
        <v>147</v>
      </c>
      <c r="D46" s="25" t="s">
        <v>148</v>
      </c>
      <c r="E46" s="80">
        <v>0</v>
      </c>
      <c r="F46" s="32">
        <f t="shared" si="15"/>
        <v>0</v>
      </c>
      <c r="G46" s="34">
        <f t="shared" si="16"/>
        <v>0</v>
      </c>
      <c r="H46" s="28">
        <f t="shared" si="17"/>
        <v>0</v>
      </c>
      <c r="I46" s="28">
        <f t="shared" si="18"/>
        <v>0</v>
      </c>
      <c r="J46" s="49">
        <v>0</v>
      </c>
      <c r="K46" s="47">
        <v>0</v>
      </c>
      <c r="L46" s="47">
        <v>0</v>
      </c>
      <c r="M46" s="47">
        <v>0</v>
      </c>
      <c r="N46" s="47">
        <v>0</v>
      </c>
      <c r="O46" s="47">
        <v>0</v>
      </c>
      <c r="P46" s="47">
        <v>0</v>
      </c>
      <c r="Q46" s="47">
        <v>0</v>
      </c>
      <c r="R46" s="47">
        <v>0</v>
      </c>
      <c r="S46" s="48">
        <v>0</v>
      </c>
      <c r="T46" s="49">
        <v>0</v>
      </c>
      <c r="U46" s="47">
        <v>0</v>
      </c>
      <c r="V46" s="47">
        <v>0</v>
      </c>
      <c r="W46" s="47">
        <v>0</v>
      </c>
      <c r="X46" s="47">
        <v>0</v>
      </c>
      <c r="Y46" s="47">
        <v>0</v>
      </c>
      <c r="Z46" s="47">
        <v>0</v>
      </c>
      <c r="AA46" s="47">
        <v>0</v>
      </c>
      <c r="AB46" s="47">
        <v>0</v>
      </c>
      <c r="AC46" s="48">
        <v>0</v>
      </c>
      <c r="AD46" s="55">
        <v>0</v>
      </c>
      <c r="AE46" s="47">
        <v>0</v>
      </c>
      <c r="AF46" s="47">
        <v>0</v>
      </c>
      <c r="AG46" s="47">
        <v>0</v>
      </c>
      <c r="AH46" s="47">
        <v>0</v>
      </c>
      <c r="AI46" s="47">
        <v>0</v>
      </c>
      <c r="AJ46" s="47">
        <v>0</v>
      </c>
      <c r="AK46" s="47">
        <v>0</v>
      </c>
      <c r="AL46" s="47">
        <v>0</v>
      </c>
      <c r="AM46" s="47">
        <v>0</v>
      </c>
      <c r="AN46" s="28">
        <f t="shared" si="19"/>
        <v>0</v>
      </c>
      <c r="AO46" s="28">
        <f t="shared" si="20"/>
        <v>0</v>
      </c>
      <c r="AP46" s="28">
        <f t="shared" si="21"/>
        <v>0</v>
      </c>
      <c r="AQ46" s="28">
        <f t="shared" si="22"/>
        <v>0</v>
      </c>
      <c r="AR46" s="28">
        <f t="shared" si="23"/>
        <v>0</v>
      </c>
      <c r="AS46" s="28">
        <f t="shared" si="24"/>
        <v>0</v>
      </c>
      <c r="AT46" s="28">
        <f t="shared" si="25"/>
        <v>0</v>
      </c>
      <c r="AU46" s="28">
        <f t="shared" si="26"/>
        <v>0</v>
      </c>
      <c r="AV46" s="28">
        <f t="shared" si="27"/>
        <v>0</v>
      </c>
      <c r="AW46" s="28">
        <f t="shared" si="28"/>
        <v>0</v>
      </c>
      <c r="AX46" s="28">
        <f t="shared" si="29"/>
        <v>0</v>
      </c>
    </row>
    <row r="47" spans="1:50" x14ac:dyDescent="0.35">
      <c r="A47" s="25" t="s">
        <v>113</v>
      </c>
      <c r="B47" s="25" t="s">
        <v>114</v>
      </c>
      <c r="C47" s="25" t="s">
        <v>149</v>
      </c>
      <c r="D47" s="25" t="s">
        <v>150</v>
      </c>
      <c r="E47" s="80">
        <v>2</v>
      </c>
      <c r="F47" s="32">
        <f t="shared" si="15"/>
        <v>0</v>
      </c>
      <c r="G47" s="34">
        <f t="shared" si="16"/>
        <v>0</v>
      </c>
      <c r="H47" s="28">
        <f t="shared" si="17"/>
        <v>0</v>
      </c>
      <c r="I47" s="28">
        <f t="shared" si="18"/>
        <v>0</v>
      </c>
      <c r="J47" s="49">
        <v>0</v>
      </c>
      <c r="K47" s="47">
        <v>0</v>
      </c>
      <c r="L47" s="47">
        <v>0</v>
      </c>
      <c r="M47" s="47">
        <v>0</v>
      </c>
      <c r="N47" s="47">
        <v>0</v>
      </c>
      <c r="O47" s="47">
        <v>0</v>
      </c>
      <c r="P47" s="47">
        <v>0</v>
      </c>
      <c r="Q47" s="47">
        <v>0</v>
      </c>
      <c r="R47" s="47">
        <v>0</v>
      </c>
      <c r="S47" s="48">
        <v>0</v>
      </c>
      <c r="T47" s="49">
        <v>0</v>
      </c>
      <c r="U47" s="47">
        <v>0</v>
      </c>
      <c r="V47" s="47">
        <v>0</v>
      </c>
      <c r="W47" s="47">
        <v>0</v>
      </c>
      <c r="X47" s="47">
        <v>0</v>
      </c>
      <c r="Y47" s="47">
        <v>0</v>
      </c>
      <c r="Z47" s="47">
        <v>0</v>
      </c>
      <c r="AA47" s="47">
        <v>0</v>
      </c>
      <c r="AB47" s="47">
        <v>0</v>
      </c>
      <c r="AC47" s="48">
        <v>0</v>
      </c>
      <c r="AD47" s="55">
        <v>0</v>
      </c>
      <c r="AE47" s="47">
        <v>0</v>
      </c>
      <c r="AF47" s="47">
        <v>0</v>
      </c>
      <c r="AG47" s="47">
        <v>0</v>
      </c>
      <c r="AH47" s="47">
        <v>0</v>
      </c>
      <c r="AI47" s="47">
        <v>0</v>
      </c>
      <c r="AJ47" s="47">
        <v>0</v>
      </c>
      <c r="AK47" s="47">
        <v>0</v>
      </c>
      <c r="AL47" s="47">
        <v>0</v>
      </c>
      <c r="AM47" s="47">
        <v>0</v>
      </c>
      <c r="AN47" s="28">
        <f t="shared" si="19"/>
        <v>0</v>
      </c>
      <c r="AO47" s="28">
        <f t="shared" si="20"/>
        <v>0</v>
      </c>
      <c r="AP47" s="28">
        <f t="shared" si="21"/>
        <v>0</v>
      </c>
      <c r="AQ47" s="28">
        <f t="shared" si="22"/>
        <v>0</v>
      </c>
      <c r="AR47" s="28">
        <f t="shared" si="23"/>
        <v>0</v>
      </c>
      <c r="AS47" s="28">
        <f t="shared" si="24"/>
        <v>0</v>
      </c>
      <c r="AT47" s="28">
        <f t="shared" si="25"/>
        <v>0</v>
      </c>
      <c r="AU47" s="28">
        <f t="shared" si="26"/>
        <v>0</v>
      </c>
      <c r="AV47" s="28">
        <f t="shared" si="27"/>
        <v>0</v>
      </c>
      <c r="AW47" s="28">
        <f t="shared" si="28"/>
        <v>0</v>
      </c>
      <c r="AX47" s="28">
        <f t="shared" si="29"/>
        <v>0</v>
      </c>
    </row>
    <row r="48" spans="1:50" x14ac:dyDescent="0.35">
      <c r="A48" s="25" t="s">
        <v>113</v>
      </c>
      <c r="B48" s="25" t="s">
        <v>114</v>
      </c>
      <c r="C48" s="25" t="s">
        <v>151</v>
      </c>
      <c r="D48" s="25" t="s">
        <v>152</v>
      </c>
      <c r="E48" s="80">
        <v>3</v>
      </c>
      <c r="F48" s="32">
        <f t="shared" si="15"/>
        <v>5</v>
      </c>
      <c r="G48" s="34">
        <f t="shared" si="16"/>
        <v>5</v>
      </c>
      <c r="H48" s="28">
        <f t="shared" si="17"/>
        <v>0</v>
      </c>
      <c r="I48" s="28">
        <f t="shared" si="18"/>
        <v>0</v>
      </c>
      <c r="J48" s="49">
        <v>0</v>
      </c>
      <c r="K48" s="47">
        <v>0</v>
      </c>
      <c r="L48" s="47">
        <v>0</v>
      </c>
      <c r="M48" s="47">
        <v>0</v>
      </c>
      <c r="N48" s="47">
        <v>2</v>
      </c>
      <c r="O48" s="47">
        <v>3</v>
      </c>
      <c r="P48" s="47">
        <v>0</v>
      </c>
      <c r="Q48" s="47">
        <v>0</v>
      </c>
      <c r="R48" s="47">
        <v>0</v>
      </c>
      <c r="S48" s="48">
        <v>0</v>
      </c>
      <c r="T48" s="49">
        <v>0</v>
      </c>
      <c r="U48" s="47">
        <v>0</v>
      </c>
      <c r="V48" s="47">
        <v>0</v>
      </c>
      <c r="W48" s="47">
        <v>0</v>
      </c>
      <c r="X48" s="47">
        <v>0</v>
      </c>
      <c r="Y48" s="47">
        <v>0</v>
      </c>
      <c r="Z48" s="47">
        <v>0</v>
      </c>
      <c r="AA48" s="47">
        <v>0</v>
      </c>
      <c r="AB48" s="47">
        <v>0</v>
      </c>
      <c r="AC48" s="48">
        <v>0</v>
      </c>
      <c r="AD48" s="55">
        <v>0</v>
      </c>
      <c r="AE48" s="47">
        <v>0</v>
      </c>
      <c r="AF48" s="47">
        <v>0</v>
      </c>
      <c r="AG48" s="47">
        <v>0</v>
      </c>
      <c r="AH48" s="47">
        <v>0</v>
      </c>
      <c r="AI48" s="47">
        <v>0</v>
      </c>
      <c r="AJ48" s="47">
        <v>0</v>
      </c>
      <c r="AK48" s="47">
        <v>0</v>
      </c>
      <c r="AL48" s="47">
        <v>0</v>
      </c>
      <c r="AM48" s="47">
        <v>0</v>
      </c>
      <c r="AN48" s="28">
        <f t="shared" si="19"/>
        <v>0</v>
      </c>
      <c r="AO48" s="28">
        <f t="shared" si="20"/>
        <v>0</v>
      </c>
      <c r="AP48" s="28">
        <f t="shared" si="21"/>
        <v>0</v>
      </c>
      <c r="AQ48" s="28">
        <f t="shared" si="22"/>
        <v>0</v>
      </c>
      <c r="AR48" s="28">
        <f t="shared" si="23"/>
        <v>2</v>
      </c>
      <c r="AS48" s="28">
        <f t="shared" si="24"/>
        <v>3</v>
      </c>
      <c r="AT48" s="28">
        <f t="shared" si="25"/>
        <v>0</v>
      </c>
      <c r="AU48" s="28">
        <f t="shared" si="26"/>
        <v>0</v>
      </c>
      <c r="AV48" s="28">
        <f t="shared" si="27"/>
        <v>0</v>
      </c>
      <c r="AW48" s="28">
        <f t="shared" si="28"/>
        <v>0</v>
      </c>
      <c r="AX48" s="28">
        <f t="shared" si="29"/>
        <v>5</v>
      </c>
    </row>
    <row r="49" spans="1:50" x14ac:dyDescent="0.35">
      <c r="A49" s="25" t="s">
        <v>113</v>
      </c>
      <c r="B49" s="25" t="s">
        <v>114</v>
      </c>
      <c r="C49" s="25" t="s">
        <v>153</v>
      </c>
      <c r="D49" s="25" t="s">
        <v>154</v>
      </c>
      <c r="E49" s="80">
        <v>3</v>
      </c>
      <c r="F49" s="32">
        <f t="shared" si="15"/>
        <v>0</v>
      </c>
      <c r="G49" s="34">
        <f t="shared" si="16"/>
        <v>0</v>
      </c>
      <c r="H49" s="28">
        <f t="shared" si="17"/>
        <v>0</v>
      </c>
      <c r="I49" s="28">
        <f t="shared" si="18"/>
        <v>0</v>
      </c>
      <c r="J49" s="49">
        <v>0</v>
      </c>
      <c r="K49" s="47">
        <v>0</v>
      </c>
      <c r="L49" s="47">
        <v>0</v>
      </c>
      <c r="M49" s="47">
        <v>0</v>
      </c>
      <c r="N49" s="47">
        <v>0</v>
      </c>
      <c r="O49" s="47">
        <v>0</v>
      </c>
      <c r="P49" s="47">
        <v>0</v>
      </c>
      <c r="Q49" s="47">
        <v>0</v>
      </c>
      <c r="R49" s="47">
        <v>0</v>
      </c>
      <c r="S49" s="48">
        <v>0</v>
      </c>
      <c r="T49" s="49">
        <v>0</v>
      </c>
      <c r="U49" s="47">
        <v>0</v>
      </c>
      <c r="V49" s="47">
        <v>0</v>
      </c>
      <c r="W49" s="47">
        <v>0</v>
      </c>
      <c r="X49" s="47">
        <v>0</v>
      </c>
      <c r="Y49" s="47">
        <v>0</v>
      </c>
      <c r="Z49" s="47">
        <v>0</v>
      </c>
      <c r="AA49" s="47">
        <v>0</v>
      </c>
      <c r="AB49" s="47">
        <v>0</v>
      </c>
      <c r="AC49" s="48">
        <v>0</v>
      </c>
      <c r="AD49" s="55">
        <v>0</v>
      </c>
      <c r="AE49" s="47">
        <v>0</v>
      </c>
      <c r="AF49" s="47">
        <v>0</v>
      </c>
      <c r="AG49" s="47">
        <v>0</v>
      </c>
      <c r="AH49" s="47">
        <v>0</v>
      </c>
      <c r="AI49" s="47">
        <v>0</v>
      </c>
      <c r="AJ49" s="47">
        <v>0</v>
      </c>
      <c r="AK49" s="47">
        <v>0</v>
      </c>
      <c r="AL49" s="47">
        <v>0</v>
      </c>
      <c r="AM49" s="47">
        <v>0</v>
      </c>
      <c r="AN49" s="28">
        <f t="shared" si="19"/>
        <v>0</v>
      </c>
      <c r="AO49" s="28">
        <f t="shared" si="20"/>
        <v>0</v>
      </c>
      <c r="AP49" s="28">
        <f t="shared" si="21"/>
        <v>0</v>
      </c>
      <c r="AQ49" s="28">
        <f t="shared" si="22"/>
        <v>0</v>
      </c>
      <c r="AR49" s="28">
        <f t="shared" si="23"/>
        <v>0</v>
      </c>
      <c r="AS49" s="28">
        <f t="shared" si="24"/>
        <v>0</v>
      </c>
      <c r="AT49" s="28">
        <f t="shared" si="25"/>
        <v>0</v>
      </c>
      <c r="AU49" s="28">
        <f t="shared" si="26"/>
        <v>0</v>
      </c>
      <c r="AV49" s="28">
        <f t="shared" si="27"/>
        <v>0</v>
      </c>
      <c r="AW49" s="28">
        <f t="shared" si="28"/>
        <v>0</v>
      </c>
      <c r="AX49" s="28">
        <f t="shared" si="29"/>
        <v>0</v>
      </c>
    </row>
    <row r="50" spans="1:50" x14ac:dyDescent="0.35">
      <c r="A50" s="25" t="s">
        <v>113</v>
      </c>
      <c r="B50" s="25" t="s">
        <v>114</v>
      </c>
      <c r="C50" s="25" t="s">
        <v>155</v>
      </c>
      <c r="D50" s="25" t="s">
        <v>156</v>
      </c>
      <c r="E50" s="80">
        <v>4</v>
      </c>
      <c r="F50" s="32">
        <f t="shared" si="15"/>
        <v>8.3333333333333321</v>
      </c>
      <c r="G50" s="34">
        <f t="shared" si="16"/>
        <v>1.6666666666666665</v>
      </c>
      <c r="H50" s="28">
        <f t="shared" si="17"/>
        <v>6.6666666666666661</v>
      </c>
      <c r="I50" s="28">
        <f t="shared" si="18"/>
        <v>0</v>
      </c>
      <c r="J50" s="49">
        <v>0</v>
      </c>
      <c r="K50" s="47">
        <v>0</v>
      </c>
      <c r="L50" s="47">
        <v>0</v>
      </c>
      <c r="M50" s="47">
        <v>0</v>
      </c>
      <c r="N50" s="47">
        <v>0.42048981358748821</v>
      </c>
      <c r="O50" s="47">
        <v>0.36164492360861417</v>
      </c>
      <c r="P50" s="47">
        <v>0.43812396136873039</v>
      </c>
      <c r="Q50" s="47">
        <v>0.35809770155036674</v>
      </c>
      <c r="R50" s="47">
        <v>4.8061907342910652E-2</v>
      </c>
      <c r="S50" s="48">
        <v>4.024835920855626E-2</v>
      </c>
      <c r="T50" s="49">
        <v>0</v>
      </c>
      <c r="U50" s="47">
        <v>0</v>
      </c>
      <c r="V50" s="47">
        <v>0</v>
      </c>
      <c r="W50" s="47">
        <v>0</v>
      </c>
      <c r="X50" s="47">
        <v>1.6819592543499529</v>
      </c>
      <c r="Y50" s="47">
        <v>1.4465796944344567</v>
      </c>
      <c r="Z50" s="47">
        <v>1.7524958454749215</v>
      </c>
      <c r="AA50" s="47">
        <v>1.432390806201467</v>
      </c>
      <c r="AB50" s="47">
        <v>0.19224762937164261</v>
      </c>
      <c r="AC50" s="48">
        <v>0.16099343683422504</v>
      </c>
      <c r="AD50" s="55">
        <v>0</v>
      </c>
      <c r="AE50" s="47">
        <v>0</v>
      </c>
      <c r="AF50" s="47">
        <v>0</v>
      </c>
      <c r="AG50" s="47">
        <v>0</v>
      </c>
      <c r="AH50" s="47">
        <v>0</v>
      </c>
      <c r="AI50" s="47">
        <v>0</v>
      </c>
      <c r="AJ50" s="47">
        <v>0</v>
      </c>
      <c r="AK50" s="47">
        <v>0</v>
      </c>
      <c r="AL50" s="47">
        <v>0</v>
      </c>
      <c r="AM50" s="47">
        <v>0</v>
      </c>
      <c r="AN50" s="28">
        <f t="shared" si="19"/>
        <v>0</v>
      </c>
      <c r="AO50" s="28">
        <f t="shared" si="20"/>
        <v>0</v>
      </c>
      <c r="AP50" s="28">
        <f t="shared" si="21"/>
        <v>0</v>
      </c>
      <c r="AQ50" s="28">
        <f t="shared" si="22"/>
        <v>0</v>
      </c>
      <c r="AR50" s="28">
        <f t="shared" si="23"/>
        <v>2.102449067937441</v>
      </c>
      <c r="AS50" s="28">
        <f t="shared" si="24"/>
        <v>1.8082246180430708</v>
      </c>
      <c r="AT50" s="28">
        <f t="shared" si="25"/>
        <v>2.1906198068436518</v>
      </c>
      <c r="AU50" s="28">
        <f t="shared" si="26"/>
        <v>1.7904885077518338</v>
      </c>
      <c r="AV50" s="28">
        <f t="shared" si="27"/>
        <v>0.24030953671455327</v>
      </c>
      <c r="AW50" s="28">
        <f t="shared" si="28"/>
        <v>0.20124179604278131</v>
      </c>
      <c r="AX50" s="28">
        <f t="shared" si="29"/>
        <v>8.3333333333333321</v>
      </c>
    </row>
    <row r="51" spans="1:50" x14ac:dyDescent="0.35">
      <c r="A51" s="25" t="s">
        <v>113</v>
      </c>
      <c r="B51" s="25" t="s">
        <v>114</v>
      </c>
      <c r="C51" s="25" t="s">
        <v>157</v>
      </c>
      <c r="D51" s="25" t="s">
        <v>158</v>
      </c>
      <c r="E51" s="80">
        <v>0</v>
      </c>
      <c r="F51" s="32">
        <f t="shared" si="15"/>
        <v>0</v>
      </c>
      <c r="G51" s="34">
        <f t="shared" si="16"/>
        <v>0</v>
      </c>
      <c r="H51" s="28">
        <f t="shared" si="17"/>
        <v>0</v>
      </c>
      <c r="I51" s="28">
        <f t="shared" si="18"/>
        <v>0</v>
      </c>
      <c r="J51" s="49">
        <v>0</v>
      </c>
      <c r="K51" s="47">
        <v>0</v>
      </c>
      <c r="L51" s="47">
        <v>0</v>
      </c>
      <c r="M51" s="47">
        <v>0</v>
      </c>
      <c r="N51" s="47">
        <v>0</v>
      </c>
      <c r="O51" s="47">
        <v>0</v>
      </c>
      <c r="P51" s="47">
        <v>0</v>
      </c>
      <c r="Q51" s="47">
        <v>0</v>
      </c>
      <c r="R51" s="47">
        <v>0</v>
      </c>
      <c r="S51" s="48">
        <v>0</v>
      </c>
      <c r="T51" s="49">
        <v>0</v>
      </c>
      <c r="U51" s="47">
        <v>0</v>
      </c>
      <c r="V51" s="47">
        <v>0</v>
      </c>
      <c r="W51" s="47">
        <v>0</v>
      </c>
      <c r="X51" s="47">
        <v>0</v>
      </c>
      <c r="Y51" s="47">
        <v>0</v>
      </c>
      <c r="Z51" s="47">
        <v>0</v>
      </c>
      <c r="AA51" s="47">
        <v>0</v>
      </c>
      <c r="AB51" s="47">
        <v>0</v>
      </c>
      <c r="AC51" s="48">
        <v>0</v>
      </c>
      <c r="AD51" s="55">
        <v>0</v>
      </c>
      <c r="AE51" s="47">
        <v>0</v>
      </c>
      <c r="AF51" s="47">
        <v>0</v>
      </c>
      <c r="AG51" s="47">
        <v>0</v>
      </c>
      <c r="AH51" s="47">
        <v>0</v>
      </c>
      <c r="AI51" s="47">
        <v>0</v>
      </c>
      <c r="AJ51" s="47">
        <v>0</v>
      </c>
      <c r="AK51" s="47">
        <v>0</v>
      </c>
      <c r="AL51" s="47">
        <v>0</v>
      </c>
      <c r="AM51" s="47">
        <v>0</v>
      </c>
      <c r="AN51" s="28">
        <f t="shared" si="19"/>
        <v>0</v>
      </c>
      <c r="AO51" s="28">
        <f t="shared" si="20"/>
        <v>0</v>
      </c>
      <c r="AP51" s="28">
        <f t="shared" si="21"/>
        <v>0</v>
      </c>
      <c r="AQ51" s="28">
        <f t="shared" si="22"/>
        <v>0</v>
      </c>
      <c r="AR51" s="28">
        <f t="shared" si="23"/>
        <v>0</v>
      </c>
      <c r="AS51" s="28">
        <f t="shared" si="24"/>
        <v>0</v>
      </c>
      <c r="AT51" s="28">
        <f t="shared" si="25"/>
        <v>0</v>
      </c>
      <c r="AU51" s="28">
        <f t="shared" si="26"/>
        <v>0</v>
      </c>
      <c r="AV51" s="28">
        <f t="shared" si="27"/>
        <v>0</v>
      </c>
      <c r="AW51" s="28">
        <f t="shared" si="28"/>
        <v>0</v>
      </c>
      <c r="AX51" s="28">
        <f t="shared" si="29"/>
        <v>0</v>
      </c>
    </row>
    <row r="52" spans="1:50" x14ac:dyDescent="0.35">
      <c r="A52" s="25" t="s">
        <v>113</v>
      </c>
      <c r="B52" s="25" t="s">
        <v>114</v>
      </c>
      <c r="C52" s="25" t="s">
        <v>159</v>
      </c>
      <c r="D52" s="25" t="s">
        <v>160</v>
      </c>
      <c r="E52" s="80">
        <v>4</v>
      </c>
      <c r="F52" s="32">
        <f t="shared" si="15"/>
        <v>3.6231884057971009E-2</v>
      </c>
      <c r="G52" s="34">
        <f t="shared" si="16"/>
        <v>7.2463768115942021E-3</v>
      </c>
      <c r="H52" s="28">
        <f t="shared" si="17"/>
        <v>2.8985507246376808E-2</v>
      </c>
      <c r="I52" s="28">
        <f t="shared" si="18"/>
        <v>0</v>
      </c>
      <c r="J52" s="49">
        <v>0</v>
      </c>
      <c r="K52" s="47">
        <v>0</v>
      </c>
      <c r="L52" s="47">
        <v>0</v>
      </c>
      <c r="M52" s="47">
        <v>0</v>
      </c>
      <c r="N52" s="47">
        <v>1.8282165808151665E-3</v>
      </c>
      <c r="O52" s="47">
        <v>1.5723692330809314E-3</v>
      </c>
      <c r="P52" s="47">
        <v>1.9048867885596977E-3</v>
      </c>
      <c r="Q52" s="47">
        <v>1.5569465284798558E-3</v>
      </c>
      <c r="R52" s="47">
        <v>2.0896481453439418E-4</v>
      </c>
      <c r="S52" s="48">
        <v>1.7499286612415767E-4</v>
      </c>
      <c r="T52" s="49">
        <v>0</v>
      </c>
      <c r="U52" s="47">
        <v>0</v>
      </c>
      <c r="V52" s="47">
        <v>0</v>
      </c>
      <c r="W52" s="47">
        <v>0</v>
      </c>
      <c r="X52" s="47">
        <v>7.312866323260666E-3</v>
      </c>
      <c r="Y52" s="47">
        <v>6.2894769323237256E-3</v>
      </c>
      <c r="Z52" s="47">
        <v>7.619547154238791E-3</v>
      </c>
      <c r="AA52" s="47">
        <v>6.2277861139194233E-3</v>
      </c>
      <c r="AB52" s="47">
        <v>8.3585925813757674E-4</v>
      </c>
      <c r="AC52" s="48">
        <v>6.9997146449663069E-4</v>
      </c>
      <c r="AD52" s="55">
        <v>0</v>
      </c>
      <c r="AE52" s="47">
        <v>0</v>
      </c>
      <c r="AF52" s="47">
        <v>0</v>
      </c>
      <c r="AG52" s="47">
        <v>0</v>
      </c>
      <c r="AH52" s="47">
        <v>0</v>
      </c>
      <c r="AI52" s="47">
        <v>0</v>
      </c>
      <c r="AJ52" s="47">
        <v>0</v>
      </c>
      <c r="AK52" s="47">
        <v>0</v>
      </c>
      <c r="AL52" s="47">
        <v>0</v>
      </c>
      <c r="AM52" s="47">
        <v>0</v>
      </c>
      <c r="AN52" s="28">
        <f t="shared" si="19"/>
        <v>0</v>
      </c>
      <c r="AO52" s="28">
        <f t="shared" si="20"/>
        <v>0</v>
      </c>
      <c r="AP52" s="28">
        <f t="shared" si="21"/>
        <v>0</v>
      </c>
      <c r="AQ52" s="28">
        <f t="shared" si="22"/>
        <v>0</v>
      </c>
      <c r="AR52" s="28">
        <f t="shared" si="23"/>
        <v>9.1410829040758333E-3</v>
      </c>
      <c r="AS52" s="28">
        <f t="shared" si="24"/>
        <v>7.8618461654046574E-3</v>
      </c>
      <c r="AT52" s="28">
        <f t="shared" si="25"/>
        <v>9.5244339427984891E-3</v>
      </c>
      <c r="AU52" s="28">
        <f t="shared" si="26"/>
        <v>7.7847326423992787E-3</v>
      </c>
      <c r="AV52" s="28">
        <f t="shared" si="27"/>
        <v>1.0448240726719708E-3</v>
      </c>
      <c r="AW52" s="28">
        <f t="shared" si="28"/>
        <v>8.7496433062078834E-4</v>
      </c>
      <c r="AX52" s="28">
        <f t="shared" si="29"/>
        <v>3.6231884057971016E-2</v>
      </c>
    </row>
    <row r="53" spans="1:50" x14ac:dyDescent="0.35">
      <c r="A53" s="25" t="s">
        <v>113</v>
      </c>
      <c r="B53" s="25" t="s">
        <v>114</v>
      </c>
      <c r="C53" s="25" t="s">
        <v>161</v>
      </c>
      <c r="D53" s="25" t="s">
        <v>162</v>
      </c>
      <c r="E53" s="80">
        <v>4</v>
      </c>
      <c r="F53" s="32">
        <f t="shared" si="15"/>
        <v>0.18115942028985507</v>
      </c>
      <c r="G53" s="34">
        <f t="shared" si="16"/>
        <v>3.6231884057971016E-2</v>
      </c>
      <c r="H53" s="28">
        <f t="shared" si="17"/>
        <v>0.14492753623188406</v>
      </c>
      <c r="I53" s="28">
        <f t="shared" si="18"/>
        <v>0</v>
      </c>
      <c r="J53" s="49">
        <v>0</v>
      </c>
      <c r="K53" s="47">
        <v>0</v>
      </c>
      <c r="L53" s="47">
        <v>0</v>
      </c>
      <c r="M53" s="47">
        <v>0</v>
      </c>
      <c r="N53" s="47">
        <v>9.1410829040758316E-3</v>
      </c>
      <c r="O53" s="47">
        <v>7.8618461654046574E-3</v>
      </c>
      <c r="P53" s="47">
        <v>9.5244339427984874E-3</v>
      </c>
      <c r="Q53" s="47">
        <v>7.7847326423992787E-3</v>
      </c>
      <c r="R53" s="47">
        <v>1.0448240726719708E-3</v>
      </c>
      <c r="S53" s="48">
        <v>8.7496433062078834E-4</v>
      </c>
      <c r="T53" s="49">
        <v>0</v>
      </c>
      <c r="U53" s="47">
        <v>0</v>
      </c>
      <c r="V53" s="47">
        <v>0</v>
      </c>
      <c r="W53" s="47">
        <v>0</v>
      </c>
      <c r="X53" s="47">
        <v>3.6564331616303326E-2</v>
      </c>
      <c r="Y53" s="47">
        <v>3.144738466161863E-2</v>
      </c>
      <c r="Z53" s="47">
        <v>3.809773577119395E-2</v>
      </c>
      <c r="AA53" s="47">
        <v>3.1138930569597115E-2</v>
      </c>
      <c r="AB53" s="47">
        <v>4.1792962906878834E-3</v>
      </c>
      <c r="AC53" s="48">
        <v>3.4998573224831533E-3</v>
      </c>
      <c r="AD53" s="55">
        <v>0</v>
      </c>
      <c r="AE53" s="47">
        <v>0</v>
      </c>
      <c r="AF53" s="47">
        <v>0</v>
      </c>
      <c r="AG53" s="47">
        <v>0</v>
      </c>
      <c r="AH53" s="47">
        <v>0</v>
      </c>
      <c r="AI53" s="47">
        <v>0</v>
      </c>
      <c r="AJ53" s="47">
        <v>0</v>
      </c>
      <c r="AK53" s="47">
        <v>0</v>
      </c>
      <c r="AL53" s="47">
        <v>0</v>
      </c>
      <c r="AM53" s="47">
        <v>0</v>
      </c>
      <c r="AN53" s="28">
        <f t="shared" si="19"/>
        <v>0</v>
      </c>
      <c r="AO53" s="28">
        <f t="shared" si="20"/>
        <v>0</v>
      </c>
      <c r="AP53" s="28">
        <f t="shared" si="21"/>
        <v>0</v>
      </c>
      <c r="AQ53" s="28">
        <f t="shared" si="22"/>
        <v>0</v>
      </c>
      <c r="AR53" s="28">
        <f t="shared" si="23"/>
        <v>4.5705414520379156E-2</v>
      </c>
      <c r="AS53" s="28">
        <f t="shared" si="24"/>
        <v>3.9309230827023284E-2</v>
      </c>
      <c r="AT53" s="28">
        <f t="shared" si="25"/>
        <v>4.762216971399244E-2</v>
      </c>
      <c r="AU53" s="28">
        <f t="shared" si="26"/>
        <v>3.892366321199639E-2</v>
      </c>
      <c r="AV53" s="28">
        <f t="shared" si="27"/>
        <v>5.224120363359854E-3</v>
      </c>
      <c r="AW53" s="28">
        <f t="shared" si="28"/>
        <v>4.3748216531039417E-3</v>
      </c>
      <c r="AX53" s="28">
        <f t="shared" si="29"/>
        <v>0.18115942028985504</v>
      </c>
    </row>
    <row r="54" spans="1:50" x14ac:dyDescent="0.35">
      <c r="A54" s="25" t="s">
        <v>113</v>
      </c>
      <c r="B54" s="25" t="s">
        <v>114</v>
      </c>
      <c r="C54" s="25" t="s">
        <v>163</v>
      </c>
      <c r="D54" s="25" t="s">
        <v>164</v>
      </c>
      <c r="E54" s="80">
        <v>3</v>
      </c>
      <c r="F54" s="32">
        <f t="shared" si="15"/>
        <v>5.108695652173914</v>
      </c>
      <c r="G54" s="34">
        <f t="shared" si="16"/>
        <v>1.0217391304347827</v>
      </c>
      <c r="H54" s="28">
        <f t="shared" si="17"/>
        <v>4.0869565217391308</v>
      </c>
      <c r="I54" s="28">
        <f t="shared" si="18"/>
        <v>0</v>
      </c>
      <c r="J54" s="49">
        <v>0</v>
      </c>
      <c r="K54" s="47">
        <v>0</v>
      </c>
      <c r="L54" s="47">
        <v>0</v>
      </c>
      <c r="M54" s="47">
        <v>0</v>
      </c>
      <c r="N54" s="47">
        <v>0.25777853789493849</v>
      </c>
      <c r="O54" s="47">
        <v>0.22170406186441133</v>
      </c>
      <c r="P54" s="47">
        <v>0.26858903718691735</v>
      </c>
      <c r="Q54" s="47">
        <v>0.21952946051565966</v>
      </c>
      <c r="R54" s="47">
        <v>2.9464038849349578E-2</v>
      </c>
      <c r="S54" s="48">
        <v>2.4673994123506231E-2</v>
      </c>
      <c r="T54" s="49">
        <v>0</v>
      </c>
      <c r="U54" s="47">
        <v>0</v>
      </c>
      <c r="V54" s="47">
        <v>0</v>
      </c>
      <c r="W54" s="47">
        <v>0</v>
      </c>
      <c r="X54" s="47">
        <v>1.0311141515797539</v>
      </c>
      <c r="Y54" s="47">
        <v>0.88681624745764531</v>
      </c>
      <c r="Z54" s="47">
        <v>1.0743561487476694</v>
      </c>
      <c r="AA54" s="47">
        <v>0.87811784206263865</v>
      </c>
      <c r="AB54" s="47">
        <v>0.11785615539739831</v>
      </c>
      <c r="AC54" s="48">
        <v>9.8695976494024923E-2</v>
      </c>
      <c r="AD54" s="55">
        <v>0</v>
      </c>
      <c r="AE54" s="47">
        <v>0</v>
      </c>
      <c r="AF54" s="47">
        <v>0</v>
      </c>
      <c r="AG54" s="47">
        <v>0</v>
      </c>
      <c r="AH54" s="47">
        <v>0</v>
      </c>
      <c r="AI54" s="47">
        <v>0</v>
      </c>
      <c r="AJ54" s="47">
        <v>0</v>
      </c>
      <c r="AK54" s="47">
        <v>0</v>
      </c>
      <c r="AL54" s="47">
        <v>0</v>
      </c>
      <c r="AM54" s="47">
        <v>0</v>
      </c>
      <c r="AN54" s="28">
        <f t="shared" si="19"/>
        <v>0</v>
      </c>
      <c r="AO54" s="28">
        <f t="shared" si="20"/>
        <v>0</v>
      </c>
      <c r="AP54" s="28">
        <f t="shared" si="21"/>
        <v>0</v>
      </c>
      <c r="AQ54" s="28">
        <f t="shared" si="22"/>
        <v>0</v>
      </c>
      <c r="AR54" s="28">
        <f t="shared" si="23"/>
        <v>1.2888926894746924</v>
      </c>
      <c r="AS54" s="28">
        <f t="shared" si="24"/>
        <v>1.1085203093220566</v>
      </c>
      <c r="AT54" s="28">
        <f t="shared" si="25"/>
        <v>1.3429451859345867</v>
      </c>
      <c r="AU54" s="28">
        <f t="shared" si="26"/>
        <v>1.0976473025782982</v>
      </c>
      <c r="AV54" s="28">
        <f t="shared" si="27"/>
        <v>0.14732019424674789</v>
      </c>
      <c r="AW54" s="28">
        <f t="shared" si="28"/>
        <v>0.12336997061753116</v>
      </c>
      <c r="AX54" s="28">
        <f t="shared" si="29"/>
        <v>5.1086956521739131</v>
      </c>
    </row>
    <row r="55" spans="1:50" x14ac:dyDescent="0.35">
      <c r="A55" s="25" t="s">
        <v>113</v>
      </c>
      <c r="B55" s="25" t="s">
        <v>114</v>
      </c>
      <c r="C55" s="25" t="s">
        <v>165</v>
      </c>
      <c r="D55" s="25" t="s">
        <v>166</v>
      </c>
      <c r="E55" s="80">
        <v>2</v>
      </c>
      <c r="F55" s="32">
        <f t="shared" si="15"/>
        <v>0</v>
      </c>
      <c r="G55" s="34">
        <f t="shared" si="16"/>
        <v>0</v>
      </c>
      <c r="H55" s="28">
        <f t="shared" si="17"/>
        <v>0</v>
      </c>
      <c r="I55" s="28">
        <f t="shared" si="18"/>
        <v>0</v>
      </c>
      <c r="J55" s="49">
        <v>0</v>
      </c>
      <c r="K55" s="47">
        <v>0</v>
      </c>
      <c r="L55" s="47">
        <v>0</v>
      </c>
      <c r="M55" s="47">
        <v>0</v>
      </c>
      <c r="N55" s="47">
        <v>0</v>
      </c>
      <c r="O55" s="47">
        <v>0</v>
      </c>
      <c r="P55" s="47">
        <v>0</v>
      </c>
      <c r="Q55" s="47">
        <v>0</v>
      </c>
      <c r="R55" s="47">
        <v>0</v>
      </c>
      <c r="S55" s="48">
        <v>0</v>
      </c>
      <c r="T55" s="49">
        <v>0</v>
      </c>
      <c r="U55" s="47">
        <v>0</v>
      </c>
      <c r="V55" s="47">
        <v>0</v>
      </c>
      <c r="W55" s="47">
        <v>0</v>
      </c>
      <c r="X55" s="47">
        <v>0</v>
      </c>
      <c r="Y55" s="47">
        <v>0</v>
      </c>
      <c r="Z55" s="47">
        <v>0</v>
      </c>
      <c r="AA55" s="47">
        <v>0</v>
      </c>
      <c r="AB55" s="47">
        <v>0</v>
      </c>
      <c r="AC55" s="48">
        <v>0</v>
      </c>
      <c r="AD55" s="55">
        <v>0</v>
      </c>
      <c r="AE55" s="47">
        <v>0</v>
      </c>
      <c r="AF55" s="47">
        <v>0</v>
      </c>
      <c r="AG55" s="47">
        <v>0</v>
      </c>
      <c r="AH55" s="47">
        <v>0</v>
      </c>
      <c r="AI55" s="47">
        <v>0</v>
      </c>
      <c r="AJ55" s="47">
        <v>0</v>
      </c>
      <c r="AK55" s="47">
        <v>0</v>
      </c>
      <c r="AL55" s="47">
        <v>0</v>
      </c>
      <c r="AM55" s="47">
        <v>0</v>
      </c>
      <c r="AN55" s="28">
        <f t="shared" si="19"/>
        <v>0</v>
      </c>
      <c r="AO55" s="28">
        <f t="shared" si="20"/>
        <v>0</v>
      </c>
      <c r="AP55" s="28">
        <f t="shared" si="21"/>
        <v>0</v>
      </c>
      <c r="AQ55" s="28">
        <f t="shared" si="22"/>
        <v>0</v>
      </c>
      <c r="AR55" s="28">
        <f t="shared" si="23"/>
        <v>0</v>
      </c>
      <c r="AS55" s="28">
        <f t="shared" si="24"/>
        <v>0</v>
      </c>
      <c r="AT55" s="28">
        <f t="shared" si="25"/>
        <v>0</v>
      </c>
      <c r="AU55" s="28">
        <f t="shared" si="26"/>
        <v>0</v>
      </c>
      <c r="AV55" s="28">
        <f t="shared" si="27"/>
        <v>0</v>
      </c>
      <c r="AW55" s="28">
        <f t="shared" si="28"/>
        <v>0</v>
      </c>
      <c r="AX55" s="28">
        <f t="shared" si="29"/>
        <v>0</v>
      </c>
    </row>
    <row r="56" spans="1:50" x14ac:dyDescent="0.35">
      <c r="A56" s="25" t="s">
        <v>113</v>
      </c>
      <c r="B56" s="25" t="s">
        <v>114</v>
      </c>
      <c r="C56" s="25" t="s">
        <v>167</v>
      </c>
      <c r="D56" s="25" t="s">
        <v>168</v>
      </c>
      <c r="E56" s="80">
        <v>2</v>
      </c>
      <c r="F56" s="32">
        <f t="shared" si="15"/>
        <v>0</v>
      </c>
      <c r="G56" s="34">
        <f t="shared" si="16"/>
        <v>0</v>
      </c>
      <c r="H56" s="28">
        <f t="shared" si="17"/>
        <v>0</v>
      </c>
      <c r="I56" s="28">
        <f t="shared" si="18"/>
        <v>0</v>
      </c>
      <c r="J56" s="49">
        <v>0</v>
      </c>
      <c r="K56" s="47">
        <v>0</v>
      </c>
      <c r="L56" s="47">
        <v>0</v>
      </c>
      <c r="M56" s="47">
        <v>0</v>
      </c>
      <c r="N56" s="47">
        <v>0</v>
      </c>
      <c r="O56" s="47">
        <v>0</v>
      </c>
      <c r="P56" s="47">
        <v>0</v>
      </c>
      <c r="Q56" s="47">
        <v>0</v>
      </c>
      <c r="R56" s="47">
        <v>0</v>
      </c>
      <c r="S56" s="48">
        <v>0</v>
      </c>
      <c r="T56" s="49">
        <v>0</v>
      </c>
      <c r="U56" s="47">
        <v>0</v>
      </c>
      <c r="V56" s="47">
        <v>0</v>
      </c>
      <c r="W56" s="47">
        <v>0</v>
      </c>
      <c r="X56" s="47">
        <v>0</v>
      </c>
      <c r="Y56" s="47">
        <v>0</v>
      </c>
      <c r="Z56" s="47">
        <v>0</v>
      </c>
      <c r="AA56" s="47">
        <v>0</v>
      </c>
      <c r="AB56" s="47">
        <v>0</v>
      </c>
      <c r="AC56" s="48">
        <v>0</v>
      </c>
      <c r="AD56" s="55">
        <v>0</v>
      </c>
      <c r="AE56" s="47">
        <v>0</v>
      </c>
      <c r="AF56" s="47">
        <v>0</v>
      </c>
      <c r="AG56" s="47">
        <v>0</v>
      </c>
      <c r="AH56" s="47">
        <v>0</v>
      </c>
      <c r="AI56" s="47">
        <v>0</v>
      </c>
      <c r="AJ56" s="47">
        <v>0</v>
      </c>
      <c r="AK56" s="47">
        <v>0</v>
      </c>
      <c r="AL56" s="47">
        <v>0</v>
      </c>
      <c r="AM56" s="47">
        <v>0</v>
      </c>
      <c r="AN56" s="28">
        <f t="shared" si="19"/>
        <v>0</v>
      </c>
      <c r="AO56" s="28">
        <f t="shared" si="20"/>
        <v>0</v>
      </c>
      <c r="AP56" s="28">
        <f t="shared" si="21"/>
        <v>0</v>
      </c>
      <c r="AQ56" s="28">
        <f t="shared" si="22"/>
        <v>0</v>
      </c>
      <c r="AR56" s="28">
        <f t="shared" si="23"/>
        <v>0</v>
      </c>
      <c r="AS56" s="28">
        <f t="shared" si="24"/>
        <v>0</v>
      </c>
      <c r="AT56" s="28">
        <f t="shared" si="25"/>
        <v>0</v>
      </c>
      <c r="AU56" s="28">
        <f t="shared" si="26"/>
        <v>0</v>
      </c>
      <c r="AV56" s="28">
        <f t="shared" si="27"/>
        <v>0</v>
      </c>
      <c r="AW56" s="28">
        <f t="shared" si="28"/>
        <v>0</v>
      </c>
      <c r="AX56" s="28">
        <f t="shared" si="29"/>
        <v>0</v>
      </c>
    </row>
    <row r="57" spans="1:50" x14ac:dyDescent="0.35">
      <c r="A57" s="25" t="s">
        <v>169</v>
      </c>
      <c r="B57" s="25" t="s">
        <v>170</v>
      </c>
      <c r="C57" s="25" t="s">
        <v>171</v>
      </c>
      <c r="D57" s="25" t="s">
        <v>172</v>
      </c>
      <c r="E57" s="80">
        <v>2</v>
      </c>
      <c r="F57" s="32">
        <f t="shared" si="15"/>
        <v>0</v>
      </c>
      <c r="G57" s="34">
        <f t="shared" si="16"/>
        <v>0</v>
      </c>
      <c r="H57" s="28">
        <f t="shared" si="17"/>
        <v>0</v>
      </c>
      <c r="I57" s="28">
        <f t="shared" si="18"/>
        <v>0</v>
      </c>
      <c r="J57" s="49">
        <v>0</v>
      </c>
      <c r="K57" s="47">
        <v>0</v>
      </c>
      <c r="L57" s="47">
        <v>0</v>
      </c>
      <c r="M57" s="47">
        <v>0</v>
      </c>
      <c r="N57" s="47">
        <v>0</v>
      </c>
      <c r="O57" s="47">
        <v>0</v>
      </c>
      <c r="P57" s="47">
        <v>0</v>
      </c>
      <c r="Q57" s="47">
        <v>0</v>
      </c>
      <c r="R57" s="47">
        <v>0</v>
      </c>
      <c r="S57" s="48">
        <v>0</v>
      </c>
      <c r="T57" s="49">
        <v>0</v>
      </c>
      <c r="U57" s="47">
        <v>0</v>
      </c>
      <c r="V57" s="47">
        <v>0</v>
      </c>
      <c r="W57" s="47">
        <v>0</v>
      </c>
      <c r="X57" s="47">
        <v>0</v>
      </c>
      <c r="Y57" s="47">
        <v>0</v>
      </c>
      <c r="Z57" s="47">
        <v>0</v>
      </c>
      <c r="AA57" s="47">
        <v>0</v>
      </c>
      <c r="AB57" s="47">
        <v>0</v>
      </c>
      <c r="AC57" s="48">
        <v>0</v>
      </c>
      <c r="AD57" s="55">
        <v>0</v>
      </c>
      <c r="AE57" s="47">
        <v>0</v>
      </c>
      <c r="AF57" s="47">
        <v>0</v>
      </c>
      <c r="AG57" s="47">
        <v>0</v>
      </c>
      <c r="AH57" s="47">
        <v>0</v>
      </c>
      <c r="AI57" s="47">
        <v>0</v>
      </c>
      <c r="AJ57" s="47">
        <v>0</v>
      </c>
      <c r="AK57" s="47">
        <v>0</v>
      </c>
      <c r="AL57" s="47">
        <v>0</v>
      </c>
      <c r="AM57" s="47">
        <v>0</v>
      </c>
      <c r="AN57" s="28">
        <f t="shared" si="19"/>
        <v>0</v>
      </c>
      <c r="AO57" s="28">
        <f t="shared" si="20"/>
        <v>0</v>
      </c>
      <c r="AP57" s="28">
        <f t="shared" si="21"/>
        <v>0</v>
      </c>
      <c r="AQ57" s="28">
        <f t="shared" si="22"/>
        <v>0</v>
      </c>
      <c r="AR57" s="28">
        <f t="shared" si="23"/>
        <v>0</v>
      </c>
      <c r="AS57" s="28">
        <f t="shared" si="24"/>
        <v>0</v>
      </c>
      <c r="AT57" s="28">
        <f t="shared" si="25"/>
        <v>0</v>
      </c>
      <c r="AU57" s="28">
        <f t="shared" si="26"/>
        <v>0</v>
      </c>
      <c r="AV57" s="28">
        <f t="shared" si="27"/>
        <v>0</v>
      </c>
      <c r="AW57" s="28">
        <f t="shared" si="28"/>
        <v>0</v>
      </c>
      <c r="AX57" s="28">
        <f t="shared" si="29"/>
        <v>0</v>
      </c>
    </row>
    <row r="58" spans="1:50" x14ac:dyDescent="0.35">
      <c r="A58" s="25" t="s">
        <v>169</v>
      </c>
      <c r="B58" s="25" t="s">
        <v>170</v>
      </c>
      <c r="C58" s="25" t="s">
        <v>173</v>
      </c>
      <c r="D58" s="25" t="s">
        <v>174</v>
      </c>
      <c r="E58" s="80">
        <v>2</v>
      </c>
      <c r="F58" s="32">
        <f t="shared" si="15"/>
        <v>0</v>
      </c>
      <c r="G58" s="34">
        <f t="shared" si="16"/>
        <v>0</v>
      </c>
      <c r="H58" s="28">
        <f t="shared" si="17"/>
        <v>0</v>
      </c>
      <c r="I58" s="28">
        <f t="shared" si="18"/>
        <v>0</v>
      </c>
      <c r="J58" s="49">
        <v>0</v>
      </c>
      <c r="K58" s="47">
        <v>0</v>
      </c>
      <c r="L58" s="47">
        <v>0</v>
      </c>
      <c r="M58" s="47">
        <v>0</v>
      </c>
      <c r="N58" s="47">
        <v>0</v>
      </c>
      <c r="O58" s="47">
        <v>0</v>
      </c>
      <c r="P58" s="47">
        <v>0</v>
      </c>
      <c r="Q58" s="47">
        <v>0</v>
      </c>
      <c r="R58" s="47">
        <v>0</v>
      </c>
      <c r="S58" s="48">
        <v>0</v>
      </c>
      <c r="T58" s="49">
        <v>0</v>
      </c>
      <c r="U58" s="47">
        <v>0</v>
      </c>
      <c r="V58" s="47">
        <v>0</v>
      </c>
      <c r="W58" s="47">
        <v>0</v>
      </c>
      <c r="X58" s="47">
        <v>0</v>
      </c>
      <c r="Y58" s="47">
        <v>0</v>
      </c>
      <c r="Z58" s="47">
        <v>0</v>
      </c>
      <c r="AA58" s="47">
        <v>0</v>
      </c>
      <c r="AB58" s="47">
        <v>0</v>
      </c>
      <c r="AC58" s="48">
        <v>0</v>
      </c>
      <c r="AD58" s="55">
        <v>0</v>
      </c>
      <c r="AE58" s="47">
        <v>0</v>
      </c>
      <c r="AF58" s="47">
        <v>0</v>
      </c>
      <c r="AG58" s="47">
        <v>0</v>
      </c>
      <c r="AH58" s="47">
        <v>0</v>
      </c>
      <c r="AI58" s="47">
        <v>0</v>
      </c>
      <c r="AJ58" s="47">
        <v>0</v>
      </c>
      <c r="AK58" s="47">
        <v>0</v>
      </c>
      <c r="AL58" s="47">
        <v>0</v>
      </c>
      <c r="AM58" s="47">
        <v>0</v>
      </c>
      <c r="AN58" s="28">
        <f t="shared" si="19"/>
        <v>0</v>
      </c>
      <c r="AO58" s="28">
        <f t="shared" si="20"/>
        <v>0</v>
      </c>
      <c r="AP58" s="28">
        <f t="shared" si="21"/>
        <v>0</v>
      </c>
      <c r="AQ58" s="28">
        <f t="shared" si="22"/>
        <v>0</v>
      </c>
      <c r="AR58" s="28">
        <f t="shared" si="23"/>
        <v>0</v>
      </c>
      <c r="AS58" s="28">
        <f t="shared" si="24"/>
        <v>0</v>
      </c>
      <c r="AT58" s="28">
        <f t="shared" si="25"/>
        <v>0</v>
      </c>
      <c r="AU58" s="28">
        <f t="shared" si="26"/>
        <v>0</v>
      </c>
      <c r="AV58" s="28">
        <f t="shared" si="27"/>
        <v>0</v>
      </c>
      <c r="AW58" s="28">
        <f t="shared" si="28"/>
        <v>0</v>
      </c>
      <c r="AX58" s="28">
        <f t="shared" si="29"/>
        <v>0</v>
      </c>
    </row>
    <row r="59" spans="1:50" x14ac:dyDescent="0.35">
      <c r="A59" s="25" t="s">
        <v>169</v>
      </c>
      <c r="B59" s="25" t="s">
        <v>170</v>
      </c>
      <c r="C59" s="25" t="s">
        <v>175</v>
      </c>
      <c r="D59" s="25" t="s">
        <v>176</v>
      </c>
      <c r="E59" s="80">
        <v>4</v>
      </c>
      <c r="F59" s="32">
        <f t="shared" si="15"/>
        <v>0</v>
      </c>
      <c r="G59" s="34">
        <f t="shared" si="16"/>
        <v>0</v>
      </c>
      <c r="H59" s="28">
        <f t="shared" si="17"/>
        <v>0</v>
      </c>
      <c r="I59" s="28">
        <f t="shared" si="18"/>
        <v>0</v>
      </c>
      <c r="J59" s="49">
        <v>0</v>
      </c>
      <c r="K59" s="47">
        <v>0</v>
      </c>
      <c r="L59" s="47">
        <v>0</v>
      </c>
      <c r="M59" s="47">
        <v>0</v>
      </c>
      <c r="N59" s="47">
        <v>0</v>
      </c>
      <c r="O59" s="47">
        <v>0</v>
      </c>
      <c r="P59" s="47">
        <v>0</v>
      </c>
      <c r="Q59" s="47">
        <v>0</v>
      </c>
      <c r="R59" s="47">
        <v>0</v>
      </c>
      <c r="S59" s="48">
        <v>0</v>
      </c>
      <c r="T59" s="49">
        <v>0</v>
      </c>
      <c r="U59" s="47">
        <v>0</v>
      </c>
      <c r="V59" s="47">
        <v>0</v>
      </c>
      <c r="W59" s="47">
        <v>0</v>
      </c>
      <c r="X59" s="47">
        <v>0</v>
      </c>
      <c r="Y59" s="47">
        <v>0</v>
      </c>
      <c r="Z59" s="47">
        <v>0</v>
      </c>
      <c r="AA59" s="47">
        <v>0</v>
      </c>
      <c r="AB59" s="47">
        <v>0</v>
      </c>
      <c r="AC59" s="48">
        <v>0</v>
      </c>
      <c r="AD59" s="55">
        <v>0</v>
      </c>
      <c r="AE59" s="47">
        <v>0</v>
      </c>
      <c r="AF59" s="47">
        <v>0</v>
      </c>
      <c r="AG59" s="47">
        <v>0</v>
      </c>
      <c r="AH59" s="47">
        <v>0</v>
      </c>
      <c r="AI59" s="47">
        <v>0</v>
      </c>
      <c r="AJ59" s="47">
        <v>0</v>
      </c>
      <c r="AK59" s="47">
        <v>0</v>
      </c>
      <c r="AL59" s="47">
        <v>0</v>
      </c>
      <c r="AM59" s="47">
        <v>0</v>
      </c>
      <c r="AN59" s="28">
        <f t="shared" si="19"/>
        <v>0</v>
      </c>
      <c r="AO59" s="28">
        <f t="shared" si="20"/>
        <v>0</v>
      </c>
      <c r="AP59" s="28">
        <f t="shared" si="21"/>
        <v>0</v>
      </c>
      <c r="AQ59" s="28">
        <f t="shared" si="22"/>
        <v>0</v>
      </c>
      <c r="AR59" s="28">
        <f t="shared" si="23"/>
        <v>0</v>
      </c>
      <c r="AS59" s="28">
        <f t="shared" si="24"/>
        <v>0</v>
      </c>
      <c r="AT59" s="28">
        <f t="shared" si="25"/>
        <v>0</v>
      </c>
      <c r="AU59" s="28">
        <f t="shared" si="26"/>
        <v>0</v>
      </c>
      <c r="AV59" s="28">
        <f t="shared" si="27"/>
        <v>0</v>
      </c>
      <c r="AW59" s="28">
        <f t="shared" si="28"/>
        <v>0</v>
      </c>
      <c r="AX59" s="28">
        <f t="shared" si="29"/>
        <v>0</v>
      </c>
    </row>
    <row r="60" spans="1:50" x14ac:dyDescent="0.35">
      <c r="A60" s="25" t="s">
        <v>169</v>
      </c>
      <c r="B60" s="25" t="s">
        <v>170</v>
      </c>
      <c r="C60" s="25" t="s">
        <v>177</v>
      </c>
      <c r="D60" s="25" t="s">
        <v>178</v>
      </c>
      <c r="E60" s="80">
        <v>3</v>
      </c>
      <c r="F60" s="32">
        <f t="shared" si="15"/>
        <v>0</v>
      </c>
      <c r="G60" s="34">
        <f t="shared" si="16"/>
        <v>0</v>
      </c>
      <c r="H60" s="28">
        <f t="shared" si="17"/>
        <v>0</v>
      </c>
      <c r="I60" s="28">
        <f t="shared" si="18"/>
        <v>0</v>
      </c>
      <c r="J60" s="49">
        <v>0</v>
      </c>
      <c r="K60" s="47">
        <v>0</v>
      </c>
      <c r="L60" s="47">
        <v>0</v>
      </c>
      <c r="M60" s="47">
        <v>0</v>
      </c>
      <c r="N60" s="47">
        <v>0</v>
      </c>
      <c r="O60" s="47">
        <v>0</v>
      </c>
      <c r="P60" s="47">
        <v>0</v>
      </c>
      <c r="Q60" s="47">
        <v>0</v>
      </c>
      <c r="R60" s="47">
        <v>0</v>
      </c>
      <c r="S60" s="48">
        <v>0</v>
      </c>
      <c r="T60" s="49">
        <v>0</v>
      </c>
      <c r="U60" s="47">
        <v>0</v>
      </c>
      <c r="V60" s="47">
        <v>0</v>
      </c>
      <c r="W60" s="47">
        <v>0</v>
      </c>
      <c r="X60" s="47">
        <v>0</v>
      </c>
      <c r="Y60" s="47">
        <v>0</v>
      </c>
      <c r="Z60" s="47">
        <v>0</v>
      </c>
      <c r="AA60" s="47">
        <v>0</v>
      </c>
      <c r="AB60" s="47">
        <v>0</v>
      </c>
      <c r="AC60" s="48">
        <v>0</v>
      </c>
      <c r="AD60" s="55">
        <v>0</v>
      </c>
      <c r="AE60" s="47">
        <v>0</v>
      </c>
      <c r="AF60" s="47">
        <v>0</v>
      </c>
      <c r="AG60" s="47">
        <v>0</v>
      </c>
      <c r="AH60" s="47">
        <v>0</v>
      </c>
      <c r="AI60" s="47">
        <v>0</v>
      </c>
      <c r="AJ60" s="47">
        <v>0</v>
      </c>
      <c r="AK60" s="47">
        <v>0</v>
      </c>
      <c r="AL60" s="47">
        <v>0</v>
      </c>
      <c r="AM60" s="47">
        <v>0</v>
      </c>
      <c r="AN60" s="28">
        <f t="shared" si="19"/>
        <v>0</v>
      </c>
      <c r="AO60" s="28">
        <f t="shared" si="20"/>
        <v>0</v>
      </c>
      <c r="AP60" s="28">
        <f t="shared" si="21"/>
        <v>0</v>
      </c>
      <c r="AQ60" s="28">
        <f t="shared" si="22"/>
        <v>0</v>
      </c>
      <c r="AR60" s="28">
        <f t="shared" si="23"/>
        <v>0</v>
      </c>
      <c r="AS60" s="28">
        <f t="shared" si="24"/>
        <v>0</v>
      </c>
      <c r="AT60" s="28">
        <f t="shared" si="25"/>
        <v>0</v>
      </c>
      <c r="AU60" s="28">
        <f t="shared" si="26"/>
        <v>0</v>
      </c>
      <c r="AV60" s="28">
        <f t="shared" si="27"/>
        <v>0</v>
      </c>
      <c r="AW60" s="28">
        <f t="shared" si="28"/>
        <v>0</v>
      </c>
      <c r="AX60" s="28">
        <f t="shared" si="29"/>
        <v>0</v>
      </c>
    </row>
    <row r="61" spans="1:50" x14ac:dyDescent="0.35">
      <c r="A61" s="25" t="s">
        <v>169</v>
      </c>
      <c r="B61" s="25" t="s">
        <v>170</v>
      </c>
      <c r="C61" s="25" t="s">
        <v>179</v>
      </c>
      <c r="D61" s="25" t="s">
        <v>180</v>
      </c>
      <c r="E61" s="80">
        <v>2</v>
      </c>
      <c r="F61" s="32">
        <f t="shared" si="15"/>
        <v>0</v>
      </c>
      <c r="G61" s="34">
        <f t="shared" si="16"/>
        <v>0</v>
      </c>
      <c r="H61" s="28">
        <f t="shared" si="17"/>
        <v>0</v>
      </c>
      <c r="I61" s="28">
        <f t="shared" si="18"/>
        <v>0</v>
      </c>
      <c r="J61" s="49">
        <v>0</v>
      </c>
      <c r="K61" s="47">
        <v>0</v>
      </c>
      <c r="L61" s="47">
        <v>0</v>
      </c>
      <c r="M61" s="47">
        <v>0</v>
      </c>
      <c r="N61" s="47">
        <v>0</v>
      </c>
      <c r="O61" s="47">
        <v>0</v>
      </c>
      <c r="P61" s="47">
        <v>0</v>
      </c>
      <c r="Q61" s="47">
        <v>0</v>
      </c>
      <c r="R61" s="47">
        <v>0</v>
      </c>
      <c r="S61" s="48">
        <v>0</v>
      </c>
      <c r="T61" s="49">
        <v>0</v>
      </c>
      <c r="U61" s="47">
        <v>0</v>
      </c>
      <c r="V61" s="47">
        <v>0</v>
      </c>
      <c r="W61" s="47">
        <v>0</v>
      </c>
      <c r="X61" s="47">
        <v>0</v>
      </c>
      <c r="Y61" s="47">
        <v>0</v>
      </c>
      <c r="Z61" s="47">
        <v>0</v>
      </c>
      <c r="AA61" s="47">
        <v>0</v>
      </c>
      <c r="AB61" s="47">
        <v>0</v>
      </c>
      <c r="AC61" s="48">
        <v>0</v>
      </c>
      <c r="AD61" s="55">
        <v>0</v>
      </c>
      <c r="AE61" s="47">
        <v>0</v>
      </c>
      <c r="AF61" s="47">
        <v>0</v>
      </c>
      <c r="AG61" s="47">
        <v>0</v>
      </c>
      <c r="AH61" s="47">
        <v>0</v>
      </c>
      <c r="AI61" s="47">
        <v>0</v>
      </c>
      <c r="AJ61" s="47">
        <v>0</v>
      </c>
      <c r="AK61" s="47">
        <v>0</v>
      </c>
      <c r="AL61" s="47">
        <v>0</v>
      </c>
      <c r="AM61" s="47">
        <v>0</v>
      </c>
      <c r="AN61" s="28">
        <f t="shared" si="19"/>
        <v>0</v>
      </c>
      <c r="AO61" s="28">
        <f t="shared" si="20"/>
        <v>0</v>
      </c>
      <c r="AP61" s="28">
        <f t="shared" si="21"/>
        <v>0</v>
      </c>
      <c r="AQ61" s="28">
        <f t="shared" si="22"/>
        <v>0</v>
      </c>
      <c r="AR61" s="28">
        <f t="shared" si="23"/>
        <v>0</v>
      </c>
      <c r="AS61" s="28">
        <f t="shared" si="24"/>
        <v>0</v>
      </c>
      <c r="AT61" s="28">
        <f t="shared" si="25"/>
        <v>0</v>
      </c>
      <c r="AU61" s="28">
        <f t="shared" si="26"/>
        <v>0</v>
      </c>
      <c r="AV61" s="28">
        <f t="shared" si="27"/>
        <v>0</v>
      </c>
      <c r="AW61" s="28">
        <f t="shared" si="28"/>
        <v>0</v>
      </c>
      <c r="AX61" s="28">
        <f t="shared" si="29"/>
        <v>0</v>
      </c>
    </row>
    <row r="62" spans="1:50" x14ac:dyDescent="0.35">
      <c r="A62" s="25" t="s">
        <v>169</v>
      </c>
      <c r="B62" s="25" t="s">
        <v>170</v>
      </c>
      <c r="C62" s="25" t="s">
        <v>181</v>
      </c>
      <c r="D62" s="25" t="s">
        <v>182</v>
      </c>
      <c r="E62" s="80">
        <v>3</v>
      </c>
      <c r="F62" s="32">
        <f t="shared" si="15"/>
        <v>0.65217391304347838</v>
      </c>
      <c r="G62" s="34">
        <f t="shared" si="16"/>
        <v>0.13043478260869568</v>
      </c>
      <c r="H62" s="28">
        <f t="shared" si="17"/>
        <v>0.52173913043478271</v>
      </c>
      <c r="I62" s="28">
        <f t="shared" si="18"/>
        <v>0</v>
      </c>
      <c r="J62" s="49">
        <v>0</v>
      </c>
      <c r="K62" s="47">
        <v>0</v>
      </c>
      <c r="L62" s="47">
        <v>0</v>
      </c>
      <c r="M62" s="47">
        <v>0</v>
      </c>
      <c r="N62" s="47">
        <v>3.2907898454672999E-2</v>
      </c>
      <c r="O62" s="47">
        <v>2.8302646195456766E-2</v>
      </c>
      <c r="P62" s="47">
        <v>3.428796219407456E-2</v>
      </c>
      <c r="Q62" s="47">
        <v>2.8025037512637404E-2</v>
      </c>
      <c r="R62" s="47">
        <v>3.7613666616190954E-3</v>
      </c>
      <c r="S62" s="48">
        <v>3.1498715902348383E-3</v>
      </c>
      <c r="T62" s="49">
        <v>0</v>
      </c>
      <c r="U62" s="47">
        <v>0</v>
      </c>
      <c r="V62" s="47">
        <v>0</v>
      </c>
      <c r="W62" s="47">
        <v>0</v>
      </c>
      <c r="X62" s="47">
        <v>0.13163159381869199</v>
      </c>
      <c r="Y62" s="47">
        <v>0.11321058478182706</v>
      </c>
      <c r="Z62" s="47">
        <v>0.13715184877629824</v>
      </c>
      <c r="AA62" s="47">
        <v>0.11210015005054962</v>
      </c>
      <c r="AB62" s="47">
        <v>1.5045466646476382E-2</v>
      </c>
      <c r="AC62" s="48">
        <v>1.2599486360939353E-2</v>
      </c>
      <c r="AD62" s="55">
        <v>0</v>
      </c>
      <c r="AE62" s="47">
        <v>0</v>
      </c>
      <c r="AF62" s="47">
        <v>0</v>
      </c>
      <c r="AG62" s="47">
        <v>0</v>
      </c>
      <c r="AH62" s="47">
        <v>0</v>
      </c>
      <c r="AI62" s="47">
        <v>0</v>
      </c>
      <c r="AJ62" s="47">
        <v>0</v>
      </c>
      <c r="AK62" s="47">
        <v>0</v>
      </c>
      <c r="AL62" s="47">
        <v>0</v>
      </c>
      <c r="AM62" s="47">
        <v>0</v>
      </c>
      <c r="AN62" s="28">
        <f t="shared" si="19"/>
        <v>0</v>
      </c>
      <c r="AO62" s="28">
        <f t="shared" si="20"/>
        <v>0</v>
      </c>
      <c r="AP62" s="28">
        <f t="shared" si="21"/>
        <v>0</v>
      </c>
      <c r="AQ62" s="28">
        <f t="shared" si="22"/>
        <v>0</v>
      </c>
      <c r="AR62" s="28">
        <f t="shared" si="23"/>
        <v>0.16453949227336501</v>
      </c>
      <c r="AS62" s="28">
        <f t="shared" si="24"/>
        <v>0.14151323097728383</v>
      </c>
      <c r="AT62" s="28">
        <f t="shared" si="25"/>
        <v>0.17143981097037281</v>
      </c>
      <c r="AU62" s="28">
        <f t="shared" si="26"/>
        <v>0.14012518756318701</v>
      </c>
      <c r="AV62" s="28">
        <f t="shared" si="27"/>
        <v>1.8806833308095478E-2</v>
      </c>
      <c r="AW62" s="28">
        <f t="shared" si="28"/>
        <v>1.574935795117419E-2</v>
      </c>
      <c r="AX62" s="28">
        <f t="shared" si="29"/>
        <v>0.65217391304347827</v>
      </c>
    </row>
    <row r="63" spans="1:50" x14ac:dyDescent="0.35">
      <c r="A63" s="25" t="s">
        <v>169</v>
      </c>
      <c r="B63" s="25" t="s">
        <v>170</v>
      </c>
      <c r="C63" s="25" t="s">
        <v>183</v>
      </c>
      <c r="D63" s="25" t="s">
        <v>184</v>
      </c>
      <c r="E63" s="80">
        <v>4</v>
      </c>
      <c r="F63" s="32">
        <f t="shared" si="15"/>
        <v>2.7898550724637685</v>
      </c>
      <c r="G63" s="34">
        <f t="shared" si="16"/>
        <v>0.55797101449275366</v>
      </c>
      <c r="H63" s="28">
        <f t="shared" si="17"/>
        <v>2.2318840579710146</v>
      </c>
      <c r="I63" s="28">
        <f t="shared" si="18"/>
        <v>0</v>
      </c>
      <c r="J63" s="49">
        <v>0</v>
      </c>
      <c r="K63" s="47">
        <v>0</v>
      </c>
      <c r="L63" s="47">
        <v>0</v>
      </c>
      <c r="M63" s="47">
        <v>0</v>
      </c>
      <c r="N63" s="47">
        <v>0.1407726767227678</v>
      </c>
      <c r="O63" s="47">
        <v>0.12107243094723172</v>
      </c>
      <c r="P63" s="47">
        <v>0.14667628271909672</v>
      </c>
      <c r="Q63" s="47">
        <v>0.11988488269294889</v>
      </c>
      <c r="R63" s="47">
        <v>1.6090290719148352E-2</v>
      </c>
      <c r="S63" s="48">
        <v>1.347445069156014E-2</v>
      </c>
      <c r="T63" s="49">
        <v>0</v>
      </c>
      <c r="U63" s="47">
        <v>0</v>
      </c>
      <c r="V63" s="47">
        <v>0</v>
      </c>
      <c r="W63" s="47">
        <v>0</v>
      </c>
      <c r="X63" s="47">
        <v>0.56309070689107121</v>
      </c>
      <c r="Y63" s="47">
        <v>0.48428972378892687</v>
      </c>
      <c r="Z63" s="47">
        <v>0.58670513087638687</v>
      </c>
      <c r="AA63" s="47">
        <v>0.47953953077179556</v>
      </c>
      <c r="AB63" s="47">
        <v>6.4361162876593409E-2</v>
      </c>
      <c r="AC63" s="48">
        <v>5.3897802766240559E-2</v>
      </c>
      <c r="AD63" s="55">
        <v>0</v>
      </c>
      <c r="AE63" s="47">
        <v>0</v>
      </c>
      <c r="AF63" s="47">
        <v>0</v>
      </c>
      <c r="AG63" s="47">
        <v>0</v>
      </c>
      <c r="AH63" s="47">
        <v>0</v>
      </c>
      <c r="AI63" s="47">
        <v>0</v>
      </c>
      <c r="AJ63" s="47">
        <v>0</v>
      </c>
      <c r="AK63" s="47">
        <v>0</v>
      </c>
      <c r="AL63" s="47">
        <v>0</v>
      </c>
      <c r="AM63" s="47">
        <v>0</v>
      </c>
      <c r="AN63" s="28">
        <f t="shared" si="19"/>
        <v>0</v>
      </c>
      <c r="AO63" s="28">
        <f t="shared" si="20"/>
        <v>0</v>
      </c>
      <c r="AP63" s="28">
        <f t="shared" si="21"/>
        <v>0</v>
      </c>
      <c r="AQ63" s="28">
        <f t="shared" si="22"/>
        <v>0</v>
      </c>
      <c r="AR63" s="28">
        <f t="shared" si="23"/>
        <v>0.70386338361383904</v>
      </c>
      <c r="AS63" s="28">
        <f t="shared" si="24"/>
        <v>0.60536215473615862</v>
      </c>
      <c r="AT63" s="28">
        <f t="shared" si="25"/>
        <v>0.73338141359548359</v>
      </c>
      <c r="AU63" s="28">
        <f t="shared" si="26"/>
        <v>0.5994244134647444</v>
      </c>
      <c r="AV63" s="28">
        <f t="shared" si="27"/>
        <v>8.0451453595741768E-2</v>
      </c>
      <c r="AW63" s="28">
        <f t="shared" si="28"/>
        <v>6.7372253457800693E-2</v>
      </c>
      <c r="AX63" s="28">
        <f t="shared" si="29"/>
        <v>2.7898550724637685</v>
      </c>
    </row>
    <row r="64" spans="1:50" x14ac:dyDescent="0.35">
      <c r="A64" s="25" t="s">
        <v>169</v>
      </c>
      <c r="B64" s="25" t="s">
        <v>170</v>
      </c>
      <c r="C64" s="25" t="s">
        <v>185</v>
      </c>
      <c r="D64" s="25" t="s">
        <v>186</v>
      </c>
      <c r="E64" s="80">
        <v>4</v>
      </c>
      <c r="F64" s="32">
        <f t="shared" si="15"/>
        <v>0</v>
      </c>
      <c r="G64" s="34">
        <f t="shared" si="16"/>
        <v>0</v>
      </c>
      <c r="H64" s="28">
        <f t="shared" si="17"/>
        <v>0</v>
      </c>
      <c r="I64" s="28">
        <f t="shared" si="18"/>
        <v>0</v>
      </c>
      <c r="J64" s="49">
        <v>0</v>
      </c>
      <c r="K64" s="47">
        <v>0</v>
      </c>
      <c r="L64" s="47">
        <v>0</v>
      </c>
      <c r="M64" s="47">
        <v>0</v>
      </c>
      <c r="N64" s="47">
        <v>0</v>
      </c>
      <c r="O64" s="47">
        <v>0</v>
      </c>
      <c r="P64" s="47">
        <v>0</v>
      </c>
      <c r="Q64" s="47">
        <v>0</v>
      </c>
      <c r="R64" s="47">
        <v>0</v>
      </c>
      <c r="S64" s="48">
        <v>0</v>
      </c>
      <c r="T64" s="49">
        <v>0</v>
      </c>
      <c r="U64" s="47">
        <v>0</v>
      </c>
      <c r="V64" s="47">
        <v>0</v>
      </c>
      <c r="W64" s="47">
        <v>0</v>
      </c>
      <c r="X64" s="47">
        <v>0</v>
      </c>
      <c r="Y64" s="47">
        <v>0</v>
      </c>
      <c r="Z64" s="47">
        <v>0</v>
      </c>
      <c r="AA64" s="47">
        <v>0</v>
      </c>
      <c r="AB64" s="47">
        <v>0</v>
      </c>
      <c r="AC64" s="48">
        <v>0</v>
      </c>
      <c r="AD64" s="55">
        <v>0</v>
      </c>
      <c r="AE64" s="47">
        <v>0</v>
      </c>
      <c r="AF64" s="47">
        <v>0</v>
      </c>
      <c r="AG64" s="47">
        <v>0</v>
      </c>
      <c r="AH64" s="47">
        <v>0</v>
      </c>
      <c r="AI64" s="47">
        <v>0</v>
      </c>
      <c r="AJ64" s="47">
        <v>0</v>
      </c>
      <c r="AK64" s="47">
        <v>0</v>
      </c>
      <c r="AL64" s="47">
        <v>0</v>
      </c>
      <c r="AM64" s="47">
        <v>0</v>
      </c>
      <c r="AN64" s="28">
        <f t="shared" si="19"/>
        <v>0</v>
      </c>
      <c r="AO64" s="28">
        <f t="shared" si="20"/>
        <v>0</v>
      </c>
      <c r="AP64" s="28">
        <f t="shared" si="21"/>
        <v>0</v>
      </c>
      <c r="AQ64" s="28">
        <f t="shared" si="22"/>
        <v>0</v>
      </c>
      <c r="AR64" s="28">
        <f t="shared" si="23"/>
        <v>0</v>
      </c>
      <c r="AS64" s="28">
        <f t="shared" si="24"/>
        <v>0</v>
      </c>
      <c r="AT64" s="28">
        <f t="shared" si="25"/>
        <v>0</v>
      </c>
      <c r="AU64" s="28">
        <f t="shared" si="26"/>
        <v>0</v>
      </c>
      <c r="AV64" s="28">
        <f t="shared" si="27"/>
        <v>0</v>
      </c>
      <c r="AW64" s="28">
        <f t="shared" si="28"/>
        <v>0</v>
      </c>
      <c r="AX64" s="28">
        <f t="shared" si="29"/>
        <v>0</v>
      </c>
    </row>
    <row r="65" spans="1:50" x14ac:dyDescent="0.35">
      <c r="A65" s="25" t="s">
        <v>169</v>
      </c>
      <c r="B65" s="25" t="s">
        <v>170</v>
      </c>
      <c r="C65" s="25" t="s">
        <v>187</v>
      </c>
      <c r="D65" s="25" t="s">
        <v>188</v>
      </c>
      <c r="E65" s="80">
        <v>3</v>
      </c>
      <c r="F65" s="32">
        <f t="shared" si="15"/>
        <v>0</v>
      </c>
      <c r="G65" s="34">
        <f t="shared" si="16"/>
        <v>0</v>
      </c>
      <c r="H65" s="28">
        <f t="shared" si="17"/>
        <v>0</v>
      </c>
      <c r="I65" s="28">
        <f t="shared" si="18"/>
        <v>0</v>
      </c>
      <c r="J65" s="49">
        <v>0</v>
      </c>
      <c r="K65" s="47">
        <v>0</v>
      </c>
      <c r="L65" s="47">
        <v>0</v>
      </c>
      <c r="M65" s="47">
        <v>0</v>
      </c>
      <c r="N65" s="47">
        <v>0</v>
      </c>
      <c r="O65" s="47">
        <v>0</v>
      </c>
      <c r="P65" s="47">
        <v>0</v>
      </c>
      <c r="Q65" s="47">
        <v>0</v>
      </c>
      <c r="R65" s="47">
        <v>0</v>
      </c>
      <c r="S65" s="48">
        <v>0</v>
      </c>
      <c r="T65" s="49">
        <v>0</v>
      </c>
      <c r="U65" s="47">
        <v>0</v>
      </c>
      <c r="V65" s="47">
        <v>0</v>
      </c>
      <c r="W65" s="47">
        <v>0</v>
      </c>
      <c r="X65" s="47">
        <v>0</v>
      </c>
      <c r="Y65" s="47">
        <v>0</v>
      </c>
      <c r="Z65" s="47">
        <v>0</v>
      </c>
      <c r="AA65" s="47">
        <v>0</v>
      </c>
      <c r="AB65" s="47">
        <v>0</v>
      </c>
      <c r="AC65" s="48">
        <v>0</v>
      </c>
      <c r="AD65" s="55">
        <v>0</v>
      </c>
      <c r="AE65" s="47">
        <v>0</v>
      </c>
      <c r="AF65" s="47">
        <v>0</v>
      </c>
      <c r="AG65" s="47">
        <v>0</v>
      </c>
      <c r="AH65" s="47">
        <v>0</v>
      </c>
      <c r="AI65" s="47">
        <v>0</v>
      </c>
      <c r="AJ65" s="47">
        <v>0</v>
      </c>
      <c r="AK65" s="47">
        <v>0</v>
      </c>
      <c r="AL65" s="47">
        <v>0</v>
      </c>
      <c r="AM65" s="47">
        <v>0</v>
      </c>
      <c r="AN65" s="28">
        <f t="shared" si="19"/>
        <v>0</v>
      </c>
      <c r="AO65" s="28">
        <f t="shared" si="20"/>
        <v>0</v>
      </c>
      <c r="AP65" s="28">
        <f t="shared" si="21"/>
        <v>0</v>
      </c>
      <c r="AQ65" s="28">
        <f t="shared" si="22"/>
        <v>0</v>
      </c>
      <c r="AR65" s="28">
        <f t="shared" si="23"/>
        <v>0</v>
      </c>
      <c r="AS65" s="28">
        <f t="shared" si="24"/>
        <v>0</v>
      </c>
      <c r="AT65" s="28">
        <f t="shared" si="25"/>
        <v>0</v>
      </c>
      <c r="AU65" s="28">
        <f t="shared" si="26"/>
        <v>0</v>
      </c>
      <c r="AV65" s="28">
        <f t="shared" si="27"/>
        <v>0</v>
      </c>
      <c r="AW65" s="28">
        <f t="shared" si="28"/>
        <v>0</v>
      </c>
      <c r="AX65" s="28">
        <f t="shared" si="29"/>
        <v>0</v>
      </c>
    </row>
    <row r="66" spans="1:50" x14ac:dyDescent="0.35">
      <c r="A66" s="25" t="s">
        <v>169</v>
      </c>
      <c r="B66" s="25" t="s">
        <v>170</v>
      </c>
      <c r="C66" s="25" t="s">
        <v>189</v>
      </c>
      <c r="D66" s="25" t="s">
        <v>190</v>
      </c>
      <c r="E66" s="80">
        <v>2</v>
      </c>
      <c r="F66" s="32">
        <f t="shared" si="15"/>
        <v>0</v>
      </c>
      <c r="G66" s="34">
        <f t="shared" si="16"/>
        <v>0</v>
      </c>
      <c r="H66" s="28">
        <f t="shared" si="17"/>
        <v>0</v>
      </c>
      <c r="I66" s="28">
        <f t="shared" si="18"/>
        <v>0</v>
      </c>
      <c r="J66" s="49">
        <v>0</v>
      </c>
      <c r="K66" s="47">
        <v>0</v>
      </c>
      <c r="L66" s="47">
        <v>0</v>
      </c>
      <c r="M66" s="47">
        <v>0</v>
      </c>
      <c r="N66" s="47">
        <v>0</v>
      </c>
      <c r="O66" s="47">
        <v>0</v>
      </c>
      <c r="P66" s="47">
        <v>0</v>
      </c>
      <c r="Q66" s="47">
        <v>0</v>
      </c>
      <c r="R66" s="47">
        <v>0</v>
      </c>
      <c r="S66" s="48">
        <v>0</v>
      </c>
      <c r="T66" s="49">
        <v>0</v>
      </c>
      <c r="U66" s="47">
        <v>0</v>
      </c>
      <c r="V66" s="47">
        <v>0</v>
      </c>
      <c r="W66" s="47">
        <v>0</v>
      </c>
      <c r="X66" s="47">
        <v>0</v>
      </c>
      <c r="Y66" s="47">
        <v>0</v>
      </c>
      <c r="Z66" s="47">
        <v>0</v>
      </c>
      <c r="AA66" s="47">
        <v>0</v>
      </c>
      <c r="AB66" s="47">
        <v>0</v>
      </c>
      <c r="AC66" s="48">
        <v>0</v>
      </c>
      <c r="AD66" s="55">
        <v>0</v>
      </c>
      <c r="AE66" s="47">
        <v>0</v>
      </c>
      <c r="AF66" s="47">
        <v>0</v>
      </c>
      <c r="AG66" s="47">
        <v>0</v>
      </c>
      <c r="AH66" s="47">
        <v>0</v>
      </c>
      <c r="AI66" s="47">
        <v>0</v>
      </c>
      <c r="AJ66" s="47">
        <v>0</v>
      </c>
      <c r="AK66" s="47">
        <v>0</v>
      </c>
      <c r="AL66" s="47">
        <v>0</v>
      </c>
      <c r="AM66" s="47">
        <v>0</v>
      </c>
      <c r="AN66" s="28">
        <f t="shared" si="19"/>
        <v>0</v>
      </c>
      <c r="AO66" s="28">
        <f t="shared" si="20"/>
        <v>0</v>
      </c>
      <c r="AP66" s="28">
        <f t="shared" si="21"/>
        <v>0</v>
      </c>
      <c r="AQ66" s="28">
        <f t="shared" si="22"/>
        <v>0</v>
      </c>
      <c r="AR66" s="28">
        <f t="shared" si="23"/>
        <v>0</v>
      </c>
      <c r="AS66" s="28">
        <f t="shared" si="24"/>
        <v>0</v>
      </c>
      <c r="AT66" s="28">
        <f t="shared" si="25"/>
        <v>0</v>
      </c>
      <c r="AU66" s="28">
        <f t="shared" si="26"/>
        <v>0</v>
      </c>
      <c r="AV66" s="28">
        <f t="shared" si="27"/>
        <v>0</v>
      </c>
      <c r="AW66" s="28">
        <f t="shared" si="28"/>
        <v>0</v>
      </c>
      <c r="AX66" s="28">
        <f t="shared" si="29"/>
        <v>0</v>
      </c>
    </row>
    <row r="67" spans="1:50" x14ac:dyDescent="0.35">
      <c r="A67" s="25" t="s">
        <v>169</v>
      </c>
      <c r="B67" s="25" t="s">
        <v>170</v>
      </c>
      <c r="C67" s="25" t="s">
        <v>191</v>
      </c>
      <c r="D67" s="25" t="s">
        <v>192</v>
      </c>
      <c r="E67" s="80">
        <v>2</v>
      </c>
      <c r="F67" s="32">
        <f t="shared" si="15"/>
        <v>0</v>
      </c>
      <c r="G67" s="34">
        <f t="shared" si="16"/>
        <v>0</v>
      </c>
      <c r="H67" s="28">
        <f t="shared" si="17"/>
        <v>0</v>
      </c>
      <c r="I67" s="28">
        <f t="shared" si="18"/>
        <v>0</v>
      </c>
      <c r="J67" s="49">
        <v>0</v>
      </c>
      <c r="K67" s="47">
        <v>0</v>
      </c>
      <c r="L67" s="47">
        <v>0</v>
      </c>
      <c r="M67" s="47">
        <v>0</v>
      </c>
      <c r="N67" s="47">
        <v>0</v>
      </c>
      <c r="O67" s="47">
        <v>0</v>
      </c>
      <c r="P67" s="47">
        <v>0</v>
      </c>
      <c r="Q67" s="47">
        <v>0</v>
      </c>
      <c r="R67" s="47">
        <v>0</v>
      </c>
      <c r="S67" s="48">
        <v>0</v>
      </c>
      <c r="T67" s="49">
        <v>0</v>
      </c>
      <c r="U67" s="47">
        <v>0</v>
      </c>
      <c r="V67" s="47">
        <v>0</v>
      </c>
      <c r="W67" s="47">
        <v>0</v>
      </c>
      <c r="X67" s="47">
        <v>0</v>
      </c>
      <c r="Y67" s="47">
        <v>0</v>
      </c>
      <c r="Z67" s="47">
        <v>0</v>
      </c>
      <c r="AA67" s="47">
        <v>0</v>
      </c>
      <c r="AB67" s="47">
        <v>0</v>
      </c>
      <c r="AC67" s="48">
        <v>0</v>
      </c>
      <c r="AD67" s="55">
        <v>0</v>
      </c>
      <c r="AE67" s="47">
        <v>0</v>
      </c>
      <c r="AF67" s="47">
        <v>0</v>
      </c>
      <c r="AG67" s="47">
        <v>0</v>
      </c>
      <c r="AH67" s="47">
        <v>0</v>
      </c>
      <c r="AI67" s="47">
        <v>0</v>
      </c>
      <c r="AJ67" s="47">
        <v>0</v>
      </c>
      <c r="AK67" s="47">
        <v>0</v>
      </c>
      <c r="AL67" s="47">
        <v>0</v>
      </c>
      <c r="AM67" s="47">
        <v>0</v>
      </c>
      <c r="AN67" s="28">
        <f t="shared" si="19"/>
        <v>0</v>
      </c>
      <c r="AO67" s="28">
        <f t="shared" si="20"/>
        <v>0</v>
      </c>
      <c r="AP67" s="28">
        <f t="shared" si="21"/>
        <v>0</v>
      </c>
      <c r="AQ67" s="28">
        <f t="shared" si="22"/>
        <v>0</v>
      </c>
      <c r="AR67" s="28">
        <f t="shared" si="23"/>
        <v>0</v>
      </c>
      <c r="AS67" s="28">
        <f t="shared" si="24"/>
        <v>0</v>
      </c>
      <c r="AT67" s="28">
        <f t="shared" si="25"/>
        <v>0</v>
      </c>
      <c r="AU67" s="28">
        <f t="shared" si="26"/>
        <v>0</v>
      </c>
      <c r="AV67" s="28">
        <f t="shared" si="27"/>
        <v>0</v>
      </c>
      <c r="AW67" s="28">
        <f t="shared" si="28"/>
        <v>0</v>
      </c>
      <c r="AX67" s="28">
        <f t="shared" si="29"/>
        <v>0</v>
      </c>
    </row>
    <row r="68" spans="1:50" x14ac:dyDescent="0.35">
      <c r="A68" s="25" t="s">
        <v>169</v>
      </c>
      <c r="B68" s="25" t="s">
        <v>170</v>
      </c>
      <c r="C68" s="25" t="s">
        <v>193</v>
      </c>
      <c r="D68" s="25" t="s">
        <v>194</v>
      </c>
      <c r="E68" s="80">
        <v>2</v>
      </c>
      <c r="F68" s="32">
        <f t="shared" si="15"/>
        <v>0</v>
      </c>
      <c r="G68" s="34">
        <f t="shared" si="16"/>
        <v>0</v>
      </c>
      <c r="H68" s="28">
        <f t="shared" si="17"/>
        <v>0</v>
      </c>
      <c r="I68" s="28">
        <f t="shared" si="18"/>
        <v>0</v>
      </c>
      <c r="J68" s="49">
        <v>0</v>
      </c>
      <c r="K68" s="47">
        <v>0</v>
      </c>
      <c r="L68" s="47">
        <v>0</v>
      </c>
      <c r="M68" s="47">
        <v>0</v>
      </c>
      <c r="N68" s="47">
        <v>0</v>
      </c>
      <c r="O68" s="47">
        <v>0</v>
      </c>
      <c r="P68" s="47">
        <v>0</v>
      </c>
      <c r="Q68" s="47">
        <v>0</v>
      </c>
      <c r="R68" s="47">
        <v>0</v>
      </c>
      <c r="S68" s="48">
        <v>0</v>
      </c>
      <c r="T68" s="49">
        <v>0</v>
      </c>
      <c r="U68" s="47">
        <v>0</v>
      </c>
      <c r="V68" s="47">
        <v>0</v>
      </c>
      <c r="W68" s="47">
        <v>0</v>
      </c>
      <c r="X68" s="47">
        <v>0</v>
      </c>
      <c r="Y68" s="47">
        <v>0</v>
      </c>
      <c r="Z68" s="47">
        <v>0</v>
      </c>
      <c r="AA68" s="47">
        <v>0</v>
      </c>
      <c r="AB68" s="47">
        <v>0</v>
      </c>
      <c r="AC68" s="48">
        <v>0</v>
      </c>
      <c r="AD68" s="55">
        <v>0</v>
      </c>
      <c r="AE68" s="47">
        <v>0</v>
      </c>
      <c r="AF68" s="47">
        <v>0</v>
      </c>
      <c r="AG68" s="47">
        <v>0</v>
      </c>
      <c r="AH68" s="47">
        <v>0</v>
      </c>
      <c r="AI68" s="47">
        <v>0</v>
      </c>
      <c r="AJ68" s="47">
        <v>0</v>
      </c>
      <c r="AK68" s="47">
        <v>0</v>
      </c>
      <c r="AL68" s="47">
        <v>0</v>
      </c>
      <c r="AM68" s="47">
        <v>0</v>
      </c>
      <c r="AN68" s="28">
        <f t="shared" si="19"/>
        <v>0</v>
      </c>
      <c r="AO68" s="28">
        <f t="shared" si="20"/>
        <v>0</v>
      </c>
      <c r="AP68" s="28">
        <f t="shared" si="21"/>
        <v>0</v>
      </c>
      <c r="AQ68" s="28">
        <f t="shared" si="22"/>
        <v>0</v>
      </c>
      <c r="AR68" s="28">
        <f t="shared" si="23"/>
        <v>0</v>
      </c>
      <c r="AS68" s="28">
        <f t="shared" si="24"/>
        <v>0</v>
      </c>
      <c r="AT68" s="28">
        <f t="shared" si="25"/>
        <v>0</v>
      </c>
      <c r="AU68" s="28">
        <f t="shared" si="26"/>
        <v>0</v>
      </c>
      <c r="AV68" s="28">
        <f t="shared" si="27"/>
        <v>0</v>
      </c>
      <c r="AW68" s="28">
        <f t="shared" si="28"/>
        <v>0</v>
      </c>
      <c r="AX68" s="28">
        <f t="shared" si="29"/>
        <v>0</v>
      </c>
    </row>
    <row r="69" spans="1:50" x14ac:dyDescent="0.35">
      <c r="A69" s="25" t="s">
        <v>169</v>
      </c>
      <c r="B69" s="25" t="s">
        <v>170</v>
      </c>
      <c r="C69" s="25" t="s">
        <v>195</v>
      </c>
      <c r="D69" s="25" t="s">
        <v>196</v>
      </c>
      <c r="E69" s="80">
        <v>3</v>
      </c>
      <c r="F69" s="32">
        <f t="shared" si="15"/>
        <v>0</v>
      </c>
      <c r="G69" s="34">
        <f t="shared" si="16"/>
        <v>0</v>
      </c>
      <c r="H69" s="28">
        <f t="shared" si="17"/>
        <v>0</v>
      </c>
      <c r="I69" s="28">
        <f t="shared" si="18"/>
        <v>0</v>
      </c>
      <c r="J69" s="49">
        <v>0</v>
      </c>
      <c r="K69" s="47">
        <v>0</v>
      </c>
      <c r="L69" s="47">
        <v>0</v>
      </c>
      <c r="M69" s="47">
        <v>0</v>
      </c>
      <c r="N69" s="47">
        <v>0</v>
      </c>
      <c r="O69" s="47">
        <v>0</v>
      </c>
      <c r="P69" s="47">
        <v>0</v>
      </c>
      <c r="Q69" s="47">
        <v>0</v>
      </c>
      <c r="R69" s="47">
        <v>0</v>
      </c>
      <c r="S69" s="48">
        <v>0</v>
      </c>
      <c r="T69" s="49">
        <v>0</v>
      </c>
      <c r="U69" s="47">
        <v>0</v>
      </c>
      <c r="V69" s="47">
        <v>0</v>
      </c>
      <c r="W69" s="47">
        <v>0</v>
      </c>
      <c r="X69" s="47">
        <v>0</v>
      </c>
      <c r="Y69" s="47">
        <v>0</v>
      </c>
      <c r="Z69" s="47">
        <v>0</v>
      </c>
      <c r="AA69" s="47">
        <v>0</v>
      </c>
      <c r="AB69" s="47">
        <v>0</v>
      </c>
      <c r="AC69" s="48">
        <v>0</v>
      </c>
      <c r="AD69" s="55">
        <v>0</v>
      </c>
      <c r="AE69" s="47">
        <v>0</v>
      </c>
      <c r="AF69" s="47">
        <v>0</v>
      </c>
      <c r="AG69" s="47">
        <v>0</v>
      </c>
      <c r="AH69" s="47">
        <v>0</v>
      </c>
      <c r="AI69" s="47">
        <v>0</v>
      </c>
      <c r="AJ69" s="47">
        <v>0</v>
      </c>
      <c r="AK69" s="47">
        <v>0</v>
      </c>
      <c r="AL69" s="47">
        <v>0</v>
      </c>
      <c r="AM69" s="47">
        <v>0</v>
      </c>
      <c r="AN69" s="28">
        <f t="shared" si="19"/>
        <v>0</v>
      </c>
      <c r="AO69" s="28">
        <f t="shared" si="20"/>
        <v>0</v>
      </c>
      <c r="AP69" s="28">
        <f t="shared" si="21"/>
        <v>0</v>
      </c>
      <c r="AQ69" s="28">
        <f t="shared" si="22"/>
        <v>0</v>
      </c>
      <c r="AR69" s="28">
        <f t="shared" si="23"/>
        <v>0</v>
      </c>
      <c r="AS69" s="28">
        <f t="shared" si="24"/>
        <v>0</v>
      </c>
      <c r="AT69" s="28">
        <f t="shared" si="25"/>
        <v>0</v>
      </c>
      <c r="AU69" s="28">
        <f t="shared" si="26"/>
        <v>0</v>
      </c>
      <c r="AV69" s="28">
        <f t="shared" si="27"/>
        <v>0</v>
      </c>
      <c r="AW69" s="28">
        <f t="shared" si="28"/>
        <v>0</v>
      </c>
      <c r="AX69" s="28">
        <f t="shared" si="29"/>
        <v>0</v>
      </c>
    </row>
    <row r="70" spans="1:50" x14ac:dyDescent="0.35">
      <c r="A70" s="25" t="s">
        <v>169</v>
      </c>
      <c r="B70" s="25" t="s">
        <v>170</v>
      </c>
      <c r="C70" s="25" t="s">
        <v>197</v>
      </c>
      <c r="D70" s="25" t="s">
        <v>198</v>
      </c>
      <c r="E70" s="80">
        <v>3</v>
      </c>
      <c r="F70" s="32">
        <f t="shared" si="15"/>
        <v>0.21739130434782611</v>
      </c>
      <c r="G70" s="34">
        <f t="shared" si="16"/>
        <v>4.3478260869565223E-2</v>
      </c>
      <c r="H70" s="28">
        <f t="shared" si="17"/>
        <v>0.17391304347826089</v>
      </c>
      <c r="I70" s="28">
        <f t="shared" si="18"/>
        <v>0</v>
      </c>
      <c r="J70" s="49">
        <v>0</v>
      </c>
      <c r="K70" s="47">
        <v>0</v>
      </c>
      <c r="L70" s="47">
        <v>0</v>
      </c>
      <c r="M70" s="47">
        <v>0</v>
      </c>
      <c r="N70" s="47">
        <v>1.0969299484891001E-2</v>
      </c>
      <c r="O70" s="47">
        <v>9.4342153984855893E-3</v>
      </c>
      <c r="P70" s="47">
        <v>1.1429320731358187E-2</v>
      </c>
      <c r="Q70" s="47">
        <v>9.3416791708791341E-3</v>
      </c>
      <c r="R70" s="47">
        <v>1.2537888872063653E-3</v>
      </c>
      <c r="S70" s="48">
        <v>1.0499571967449461E-3</v>
      </c>
      <c r="T70" s="49">
        <v>0</v>
      </c>
      <c r="U70" s="47">
        <v>0</v>
      </c>
      <c r="V70" s="47">
        <v>0</v>
      </c>
      <c r="W70" s="47">
        <v>0</v>
      </c>
      <c r="X70" s="47">
        <v>4.3877197939564003E-2</v>
      </c>
      <c r="Y70" s="47">
        <v>3.7736861593942357E-2</v>
      </c>
      <c r="Z70" s="47">
        <v>4.5717282925432749E-2</v>
      </c>
      <c r="AA70" s="47">
        <v>3.7366716683516536E-2</v>
      </c>
      <c r="AB70" s="47">
        <v>5.0151555488254611E-3</v>
      </c>
      <c r="AC70" s="48">
        <v>4.1998287869797844E-3</v>
      </c>
      <c r="AD70" s="55">
        <v>0</v>
      </c>
      <c r="AE70" s="47">
        <v>0</v>
      </c>
      <c r="AF70" s="47">
        <v>0</v>
      </c>
      <c r="AG70" s="47">
        <v>0</v>
      </c>
      <c r="AH70" s="47">
        <v>0</v>
      </c>
      <c r="AI70" s="47">
        <v>0</v>
      </c>
      <c r="AJ70" s="47">
        <v>0</v>
      </c>
      <c r="AK70" s="47">
        <v>0</v>
      </c>
      <c r="AL70" s="47">
        <v>0</v>
      </c>
      <c r="AM70" s="47">
        <v>0</v>
      </c>
      <c r="AN70" s="28">
        <f t="shared" si="19"/>
        <v>0</v>
      </c>
      <c r="AO70" s="28">
        <f t="shared" si="20"/>
        <v>0</v>
      </c>
      <c r="AP70" s="28">
        <f t="shared" si="21"/>
        <v>0</v>
      </c>
      <c r="AQ70" s="28">
        <f t="shared" si="22"/>
        <v>0</v>
      </c>
      <c r="AR70" s="28">
        <f t="shared" si="23"/>
        <v>5.4846497424455007E-2</v>
      </c>
      <c r="AS70" s="28">
        <f t="shared" si="24"/>
        <v>4.7171076992427945E-2</v>
      </c>
      <c r="AT70" s="28">
        <f t="shared" si="25"/>
        <v>5.7146603656790938E-2</v>
      </c>
      <c r="AU70" s="28">
        <f t="shared" si="26"/>
        <v>4.6708395854395672E-2</v>
      </c>
      <c r="AV70" s="28">
        <f t="shared" si="27"/>
        <v>6.2689444360318263E-3</v>
      </c>
      <c r="AW70" s="28">
        <f t="shared" si="28"/>
        <v>5.24978598372473E-3</v>
      </c>
      <c r="AX70" s="28">
        <f t="shared" si="29"/>
        <v>0.21739130434782611</v>
      </c>
    </row>
    <row r="71" spans="1:50" x14ac:dyDescent="0.35">
      <c r="A71" s="25" t="s">
        <v>169</v>
      </c>
      <c r="B71" s="25" t="s">
        <v>170</v>
      </c>
      <c r="C71" s="25" t="s">
        <v>199</v>
      </c>
      <c r="D71" s="25" t="s">
        <v>200</v>
      </c>
      <c r="E71" s="80">
        <v>3</v>
      </c>
      <c r="F71" s="32">
        <f t="shared" si="15"/>
        <v>0</v>
      </c>
      <c r="G71" s="34">
        <f t="shared" si="16"/>
        <v>0</v>
      </c>
      <c r="H71" s="28">
        <f t="shared" si="17"/>
        <v>0</v>
      </c>
      <c r="I71" s="28">
        <f t="shared" si="18"/>
        <v>0</v>
      </c>
      <c r="J71" s="49">
        <v>0</v>
      </c>
      <c r="K71" s="47">
        <v>0</v>
      </c>
      <c r="L71" s="47">
        <v>0</v>
      </c>
      <c r="M71" s="47">
        <v>0</v>
      </c>
      <c r="N71" s="47">
        <v>0</v>
      </c>
      <c r="O71" s="47">
        <v>0</v>
      </c>
      <c r="P71" s="47">
        <v>0</v>
      </c>
      <c r="Q71" s="47">
        <v>0</v>
      </c>
      <c r="R71" s="47">
        <v>0</v>
      </c>
      <c r="S71" s="48">
        <v>0</v>
      </c>
      <c r="T71" s="49">
        <v>0</v>
      </c>
      <c r="U71" s="47">
        <v>0</v>
      </c>
      <c r="V71" s="47">
        <v>0</v>
      </c>
      <c r="W71" s="47">
        <v>0</v>
      </c>
      <c r="X71" s="47">
        <v>0</v>
      </c>
      <c r="Y71" s="47">
        <v>0</v>
      </c>
      <c r="Z71" s="47">
        <v>0</v>
      </c>
      <c r="AA71" s="47">
        <v>0</v>
      </c>
      <c r="AB71" s="47">
        <v>0</v>
      </c>
      <c r="AC71" s="48">
        <v>0</v>
      </c>
      <c r="AD71" s="55">
        <v>0</v>
      </c>
      <c r="AE71" s="47">
        <v>0</v>
      </c>
      <c r="AF71" s="47">
        <v>0</v>
      </c>
      <c r="AG71" s="47">
        <v>0</v>
      </c>
      <c r="AH71" s="47">
        <v>0</v>
      </c>
      <c r="AI71" s="47">
        <v>0</v>
      </c>
      <c r="AJ71" s="47">
        <v>0</v>
      </c>
      <c r="AK71" s="47">
        <v>0</v>
      </c>
      <c r="AL71" s="47">
        <v>0</v>
      </c>
      <c r="AM71" s="47">
        <v>0</v>
      </c>
      <c r="AN71" s="28">
        <f t="shared" si="19"/>
        <v>0</v>
      </c>
      <c r="AO71" s="28">
        <f t="shared" si="20"/>
        <v>0</v>
      </c>
      <c r="AP71" s="28">
        <f t="shared" si="21"/>
        <v>0</v>
      </c>
      <c r="AQ71" s="28">
        <f t="shared" si="22"/>
        <v>0</v>
      </c>
      <c r="AR71" s="28">
        <f t="shared" si="23"/>
        <v>0</v>
      </c>
      <c r="AS71" s="28">
        <f t="shared" si="24"/>
        <v>0</v>
      </c>
      <c r="AT71" s="28">
        <f t="shared" si="25"/>
        <v>0</v>
      </c>
      <c r="AU71" s="28">
        <f t="shared" si="26"/>
        <v>0</v>
      </c>
      <c r="AV71" s="28">
        <f t="shared" si="27"/>
        <v>0</v>
      </c>
      <c r="AW71" s="28">
        <f t="shared" si="28"/>
        <v>0</v>
      </c>
      <c r="AX71" s="28">
        <f t="shared" si="29"/>
        <v>0</v>
      </c>
    </row>
    <row r="72" spans="1:50" x14ac:dyDescent="0.35">
      <c r="A72" s="25" t="s">
        <v>169</v>
      </c>
      <c r="B72" s="25" t="s">
        <v>170</v>
      </c>
      <c r="C72" s="25" t="s">
        <v>201</v>
      </c>
      <c r="D72" s="25" t="s">
        <v>202</v>
      </c>
      <c r="E72" s="80">
        <v>2</v>
      </c>
      <c r="F72" s="32">
        <f t="shared" si="15"/>
        <v>0.50724637681159435</v>
      </c>
      <c r="G72" s="34">
        <f t="shared" si="16"/>
        <v>0.10144927536231887</v>
      </c>
      <c r="H72" s="28">
        <f t="shared" si="17"/>
        <v>0.4057971014492755</v>
      </c>
      <c r="I72" s="28">
        <f t="shared" si="18"/>
        <v>0</v>
      </c>
      <c r="J72" s="49">
        <v>0</v>
      </c>
      <c r="K72" s="47">
        <v>0</v>
      </c>
      <c r="L72" s="47">
        <v>0</v>
      </c>
      <c r="M72" s="47">
        <v>0</v>
      </c>
      <c r="N72" s="47">
        <v>2.5595032131412336E-2</v>
      </c>
      <c r="O72" s="47">
        <v>2.2013169263133046E-2</v>
      </c>
      <c r="P72" s="47">
        <v>2.6668415039835774E-2</v>
      </c>
      <c r="Q72" s="47">
        <v>2.1797251398717986E-2</v>
      </c>
      <c r="R72" s="47">
        <v>2.9255074034815194E-3</v>
      </c>
      <c r="S72" s="48">
        <v>2.4499001257382081E-3</v>
      </c>
      <c r="T72" s="49">
        <v>0</v>
      </c>
      <c r="U72" s="47">
        <v>0</v>
      </c>
      <c r="V72" s="47">
        <v>0</v>
      </c>
      <c r="W72" s="47">
        <v>0</v>
      </c>
      <c r="X72" s="47">
        <v>0.10238012852564934</v>
      </c>
      <c r="Y72" s="47">
        <v>8.8052677052532183E-2</v>
      </c>
      <c r="Z72" s="47">
        <v>0.1066736601593431</v>
      </c>
      <c r="AA72" s="47">
        <v>8.7189005594871943E-2</v>
      </c>
      <c r="AB72" s="47">
        <v>1.1702029613926078E-2</v>
      </c>
      <c r="AC72" s="48">
        <v>9.7996005029528325E-3</v>
      </c>
      <c r="AD72" s="55">
        <v>0</v>
      </c>
      <c r="AE72" s="47">
        <v>0</v>
      </c>
      <c r="AF72" s="47">
        <v>0</v>
      </c>
      <c r="AG72" s="47">
        <v>0</v>
      </c>
      <c r="AH72" s="47">
        <v>0</v>
      </c>
      <c r="AI72" s="47">
        <v>0</v>
      </c>
      <c r="AJ72" s="47">
        <v>0</v>
      </c>
      <c r="AK72" s="47">
        <v>0</v>
      </c>
      <c r="AL72" s="47">
        <v>0</v>
      </c>
      <c r="AM72" s="47">
        <v>0</v>
      </c>
      <c r="AN72" s="28">
        <f t="shared" si="19"/>
        <v>0</v>
      </c>
      <c r="AO72" s="28">
        <f t="shared" si="20"/>
        <v>0</v>
      </c>
      <c r="AP72" s="28">
        <f t="shared" si="21"/>
        <v>0</v>
      </c>
      <c r="AQ72" s="28">
        <f t="shared" si="22"/>
        <v>0</v>
      </c>
      <c r="AR72" s="28">
        <f t="shared" si="23"/>
        <v>0.12797516065706169</v>
      </c>
      <c r="AS72" s="28">
        <f t="shared" si="24"/>
        <v>0.11006584631566523</v>
      </c>
      <c r="AT72" s="28">
        <f t="shared" si="25"/>
        <v>0.13334207519917887</v>
      </c>
      <c r="AU72" s="28">
        <f t="shared" si="26"/>
        <v>0.10898625699358994</v>
      </c>
      <c r="AV72" s="28">
        <f t="shared" si="27"/>
        <v>1.4627537017407597E-2</v>
      </c>
      <c r="AW72" s="28">
        <f t="shared" si="28"/>
        <v>1.224950062869104E-2</v>
      </c>
      <c r="AX72" s="28">
        <f t="shared" si="29"/>
        <v>0.50724637681159435</v>
      </c>
    </row>
    <row r="73" spans="1:50" x14ac:dyDescent="0.35">
      <c r="A73" s="25" t="s">
        <v>169</v>
      </c>
      <c r="B73" s="25" t="s">
        <v>170</v>
      </c>
      <c r="C73" s="25" t="s">
        <v>203</v>
      </c>
      <c r="D73" s="25" t="s">
        <v>204</v>
      </c>
      <c r="E73" s="80">
        <v>4</v>
      </c>
      <c r="F73" s="32">
        <f t="shared" ref="F73" si="30">SUM(G73:I73)</f>
        <v>0</v>
      </c>
      <c r="G73" s="34">
        <f t="shared" si="16"/>
        <v>0</v>
      </c>
      <c r="H73" s="28">
        <f t="shared" si="17"/>
        <v>0</v>
      </c>
      <c r="I73" s="28">
        <f t="shared" si="18"/>
        <v>0</v>
      </c>
      <c r="J73" s="49">
        <v>0</v>
      </c>
      <c r="K73" s="47">
        <v>0</v>
      </c>
      <c r="L73" s="47">
        <v>0</v>
      </c>
      <c r="M73" s="47">
        <v>0</v>
      </c>
      <c r="N73" s="47">
        <v>0</v>
      </c>
      <c r="O73" s="47">
        <v>0</v>
      </c>
      <c r="P73" s="47">
        <v>0</v>
      </c>
      <c r="Q73" s="47">
        <v>0</v>
      </c>
      <c r="R73" s="47">
        <v>0</v>
      </c>
      <c r="S73" s="48">
        <v>0</v>
      </c>
      <c r="T73" s="49">
        <v>0</v>
      </c>
      <c r="U73" s="47">
        <v>0</v>
      </c>
      <c r="V73" s="47">
        <v>0</v>
      </c>
      <c r="W73" s="47">
        <v>0</v>
      </c>
      <c r="X73" s="47">
        <v>0</v>
      </c>
      <c r="Y73" s="47">
        <v>0</v>
      </c>
      <c r="Z73" s="47">
        <v>0</v>
      </c>
      <c r="AA73" s="47">
        <v>0</v>
      </c>
      <c r="AB73" s="47">
        <v>0</v>
      </c>
      <c r="AC73" s="48">
        <v>0</v>
      </c>
      <c r="AD73" s="55">
        <v>0</v>
      </c>
      <c r="AE73" s="47">
        <v>0</v>
      </c>
      <c r="AF73" s="47">
        <v>0</v>
      </c>
      <c r="AG73" s="47">
        <v>0</v>
      </c>
      <c r="AH73" s="47">
        <v>0</v>
      </c>
      <c r="AI73" s="47">
        <v>0</v>
      </c>
      <c r="AJ73" s="47">
        <v>0</v>
      </c>
      <c r="AK73" s="47">
        <v>0</v>
      </c>
      <c r="AL73" s="47">
        <v>0</v>
      </c>
      <c r="AM73" s="47">
        <v>0</v>
      </c>
      <c r="AN73" s="28">
        <f t="shared" si="19"/>
        <v>0</v>
      </c>
      <c r="AO73" s="28">
        <f t="shared" si="20"/>
        <v>0</v>
      </c>
      <c r="AP73" s="28">
        <f t="shared" si="21"/>
        <v>0</v>
      </c>
      <c r="AQ73" s="28">
        <f t="shared" si="22"/>
        <v>0</v>
      </c>
      <c r="AR73" s="28">
        <f t="shared" si="23"/>
        <v>0</v>
      </c>
      <c r="AS73" s="28">
        <f t="shared" si="24"/>
        <v>0</v>
      </c>
      <c r="AT73" s="28">
        <f t="shared" si="25"/>
        <v>0</v>
      </c>
      <c r="AU73" s="28">
        <f t="shared" si="26"/>
        <v>0</v>
      </c>
      <c r="AV73" s="28">
        <f t="shared" si="27"/>
        <v>0</v>
      </c>
      <c r="AW73" s="28">
        <f t="shared" si="28"/>
        <v>0</v>
      </c>
      <c r="AX73" s="28">
        <f t="shared" ref="AX73" si="31">SUM(AN73:AW73)</f>
        <v>0</v>
      </c>
    </row>
    <row r="74" spans="1:50" x14ac:dyDescent="0.35">
      <c r="A74" s="130" t="s">
        <v>52</v>
      </c>
      <c r="B74" s="130"/>
      <c r="C74" s="130"/>
      <c r="D74" s="130"/>
      <c r="E74" s="130"/>
      <c r="F74" s="44">
        <f t="shared" ref="F74:AX74" si="32">SUM(F9:F73)</f>
        <v>75.278019939387136</v>
      </c>
      <c r="G74" s="44">
        <f t="shared" si="32"/>
        <v>19.115942028985511</v>
      </c>
      <c r="H74" s="44">
        <f t="shared" si="32"/>
        <v>56.162077910401621</v>
      </c>
      <c r="I74" s="44">
        <f t="shared" si="32"/>
        <v>0</v>
      </c>
      <c r="J74" s="44">
        <f t="shared" si="32"/>
        <v>0</v>
      </c>
      <c r="K74" s="44">
        <f t="shared" si="32"/>
        <v>0</v>
      </c>
      <c r="L74" s="44">
        <f t="shared" si="32"/>
        <v>0</v>
      </c>
      <c r="M74" s="44">
        <f t="shared" si="32"/>
        <v>0</v>
      </c>
      <c r="N74" s="44">
        <f t="shared" si="32"/>
        <v>5.5613658994279449</v>
      </c>
      <c r="O74" s="44">
        <f t="shared" si="32"/>
        <v>6.0629752660416543</v>
      </c>
      <c r="P74" s="44">
        <f t="shared" si="32"/>
        <v>3.7107194641142907</v>
      </c>
      <c r="Q74" s="44">
        <f t="shared" si="32"/>
        <v>3.0329318374787584</v>
      </c>
      <c r="R74" s="44">
        <f t="shared" si="32"/>
        <v>0.40706345871299981</v>
      </c>
      <c r="S74" s="44">
        <f t="shared" si="32"/>
        <v>0.34088610320985907</v>
      </c>
      <c r="T74" s="44">
        <f t="shared" si="32"/>
        <v>0</v>
      </c>
      <c r="U74" s="44">
        <f t="shared" si="32"/>
        <v>0</v>
      </c>
      <c r="V74" s="44">
        <f t="shared" si="32"/>
        <v>0</v>
      </c>
      <c r="W74" s="44">
        <f t="shared" si="32"/>
        <v>0</v>
      </c>
      <c r="X74" s="44">
        <f t="shared" si="32"/>
        <v>13.943773392171378</v>
      </c>
      <c r="Y74" s="44">
        <f t="shared" si="32"/>
        <v>12.251901064166615</v>
      </c>
      <c r="Z74" s="44">
        <f t="shared" si="32"/>
        <v>14.842877856457163</v>
      </c>
      <c r="AA74" s="44">
        <f t="shared" si="32"/>
        <v>12.131727349915034</v>
      </c>
      <c r="AB74" s="44">
        <f t="shared" si="32"/>
        <v>1.6282538348519993</v>
      </c>
      <c r="AC74" s="44">
        <f t="shared" si="32"/>
        <v>1.3635444128394363</v>
      </c>
      <c r="AD74" s="44">
        <f t="shared" si="32"/>
        <v>0</v>
      </c>
      <c r="AE74" s="44">
        <f t="shared" si="32"/>
        <v>0</v>
      </c>
      <c r="AF74" s="44">
        <f t="shared" si="32"/>
        <v>0</v>
      </c>
      <c r="AG74" s="44">
        <f t="shared" si="32"/>
        <v>0</v>
      </c>
      <c r="AH74" s="44">
        <f t="shared" si="32"/>
        <v>0</v>
      </c>
      <c r="AI74" s="44">
        <f t="shared" si="32"/>
        <v>0</v>
      </c>
      <c r="AJ74" s="44">
        <f t="shared" si="32"/>
        <v>0</v>
      </c>
      <c r="AK74" s="44">
        <f t="shared" si="32"/>
        <v>0</v>
      </c>
      <c r="AL74" s="44">
        <f t="shared" si="32"/>
        <v>0</v>
      </c>
      <c r="AM74" s="44">
        <f t="shared" si="32"/>
        <v>0</v>
      </c>
      <c r="AN74" s="44">
        <f t="shared" si="32"/>
        <v>0</v>
      </c>
      <c r="AO74" s="44">
        <f t="shared" si="32"/>
        <v>0</v>
      </c>
      <c r="AP74" s="44">
        <f t="shared" si="32"/>
        <v>0</v>
      </c>
      <c r="AQ74" s="44">
        <f t="shared" si="32"/>
        <v>0</v>
      </c>
      <c r="AR74" s="44">
        <f t="shared" si="32"/>
        <v>19.505139291599331</v>
      </c>
      <c r="AS74" s="44">
        <f t="shared" si="32"/>
        <v>18.314876330208275</v>
      </c>
      <c r="AT74" s="44">
        <f t="shared" si="32"/>
        <v>18.553597320571452</v>
      </c>
      <c r="AU74" s="44">
        <f t="shared" si="32"/>
        <v>15.164659187393793</v>
      </c>
      <c r="AV74" s="44">
        <f t="shared" si="32"/>
        <v>2.035317293564999</v>
      </c>
      <c r="AW74" s="44">
        <f t="shared" si="32"/>
        <v>1.7044305160492959</v>
      </c>
      <c r="AX74" s="44">
        <f t="shared" si="32"/>
        <v>75.278019939387136</v>
      </c>
    </row>
  </sheetData>
  <sheetProtection algorithmName="SHA-512" hashValue="g76fhvOct5fs682P6lNQTkxHYUHW9QI3dhWWstUyhIKJnAU+gLWsbIKYdr+Q38mCtHeA+7y95K9K4In6va8Wpw==" saltValue="LQMUcsrr/q9y2WLLUbRlKg==" spinCount="100000" sheet="1" selectLockedCells="1"/>
  <mergeCells count="2">
    <mergeCell ref="A74:E74"/>
    <mergeCell ref="A1:B1"/>
  </mergeCells>
  <conditionalFormatting sqref="F9:F73">
    <cfRule type="cellIs" dxfId="89" priority="5" operator="greaterThan">
      <formula>#REF!</formula>
    </cfRule>
  </conditionalFormatting>
  <conditionalFormatting sqref="E9:E73">
    <cfRule type="cellIs" dxfId="88" priority="1" operator="equal">
      <formula>4</formula>
    </cfRule>
    <cfRule type="cellIs" dxfId="87" priority="2" operator="equal">
      <formula>3</formula>
    </cfRule>
    <cfRule type="cellIs" dxfId="86" priority="3" operator="equal">
      <formula>2</formula>
    </cfRule>
    <cfRule type="cellIs" dxfId="85" priority="4" operator="equal">
      <formula>1</formula>
    </cfRule>
  </conditionalFormatting>
  <pageMargins left="0.7" right="0.7" top="0.75" bottom="0.75" header="0.3" footer="0.3"/>
  <pageSetup orientation="portrait" horizontalDpi="4294967295" verticalDpi="4294967295"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topLeftCell="P1" zoomScale="85" zoomScaleNormal="85" workbookViewId="0">
      <selection activeCell="T9" sqref="T9"/>
    </sheetView>
  </sheetViews>
  <sheetFormatPr defaultColWidth="8.81640625" defaultRowHeight="14.5" x14ac:dyDescent="0.35"/>
  <cols>
    <col min="1" max="2" width="23.453125" customWidth="1"/>
    <col min="4" max="5" width="14.81640625" customWidth="1"/>
    <col min="6" max="6" width="22" customWidth="1"/>
    <col min="7" max="7" width="16.453125" customWidth="1"/>
    <col min="8" max="8" width="14.453125" customWidth="1"/>
    <col min="9" max="9" width="20.453125" bestFit="1" customWidth="1"/>
    <col min="50" max="50" width="11.453125" bestFit="1" customWidth="1"/>
  </cols>
  <sheetData>
    <row r="1" spans="1:50" ht="21" x14ac:dyDescent="0.5">
      <c r="A1" s="127" t="s">
        <v>304</v>
      </c>
      <c r="B1" s="127"/>
    </row>
    <row r="2" spans="1:50" ht="18.5" x14ac:dyDescent="0.45">
      <c r="A2" s="57" t="s">
        <v>299</v>
      </c>
      <c r="B2" s="73">
        <f>SUMIFS($F$9:$F$73,$E$9:$E$73,1)</f>
        <v>1835</v>
      </c>
    </row>
    <row r="3" spans="1:50" ht="18.5" x14ac:dyDescent="0.45">
      <c r="A3" s="58" t="s">
        <v>300</v>
      </c>
      <c r="B3" s="73">
        <f>SUMIFS($F$9:$F$73,$E$9:$E$73,2)</f>
        <v>38872</v>
      </c>
    </row>
    <row r="4" spans="1:50" ht="18.5" x14ac:dyDescent="0.45">
      <c r="A4" s="59" t="s">
        <v>301</v>
      </c>
      <c r="B4" s="73">
        <f>SUMIFS($F$9:$F$73,$E$9:$E$73,3)</f>
        <v>99866</v>
      </c>
    </row>
    <row r="5" spans="1:50" ht="18.5" x14ac:dyDescent="0.45">
      <c r="A5" s="60" t="s">
        <v>302</v>
      </c>
      <c r="B5" s="73">
        <f>SUMIFS($F$9:$F$73,$E$9:$E$73,4)</f>
        <v>163697</v>
      </c>
    </row>
    <row r="6" spans="1:50" ht="18.5" x14ac:dyDescent="0.45">
      <c r="A6" s="61" t="s">
        <v>303</v>
      </c>
      <c r="B6" s="73">
        <f>SUMIFS($F$9:$F$73,$E$9:$E$73,5)</f>
        <v>0</v>
      </c>
    </row>
    <row r="7" spans="1:50" ht="115.5" customHeight="1" x14ac:dyDescent="0.45">
      <c r="A7" s="13"/>
      <c r="B7" s="13"/>
      <c r="C7" s="13"/>
      <c r="D7" s="13"/>
      <c r="E7" s="13"/>
      <c r="F7" s="13"/>
      <c r="G7" s="13"/>
      <c r="H7" s="13"/>
      <c r="I7" s="13"/>
      <c r="J7" s="15"/>
      <c r="K7" s="14"/>
      <c r="L7" s="14" t="s">
        <v>49</v>
      </c>
      <c r="M7" s="14"/>
      <c r="N7" s="14"/>
      <c r="O7" s="14"/>
      <c r="P7" s="14"/>
      <c r="Q7" s="14"/>
      <c r="R7" s="14"/>
      <c r="S7" s="14"/>
      <c r="T7" s="15"/>
      <c r="U7" s="14"/>
      <c r="V7" s="14"/>
      <c r="W7" s="14"/>
      <c r="X7" s="14"/>
      <c r="Y7" s="14"/>
      <c r="Z7" s="14" t="s">
        <v>50</v>
      </c>
      <c r="AA7" s="14"/>
      <c r="AB7" s="14"/>
      <c r="AC7" s="14"/>
      <c r="AD7" s="15"/>
      <c r="AE7" s="14"/>
      <c r="AF7" s="14"/>
      <c r="AG7" s="14"/>
      <c r="AH7" s="14"/>
      <c r="AI7" s="14" t="s">
        <v>51</v>
      </c>
      <c r="AJ7" s="14"/>
      <c r="AK7" s="14"/>
      <c r="AL7" s="14"/>
      <c r="AM7" s="16"/>
      <c r="AN7" s="14"/>
      <c r="AO7" s="14"/>
      <c r="AP7" s="14"/>
      <c r="AQ7" s="14"/>
      <c r="AR7" s="14"/>
      <c r="AS7" s="14" t="s">
        <v>52</v>
      </c>
      <c r="AT7" s="14"/>
      <c r="AU7" s="14"/>
      <c r="AV7" s="14"/>
      <c r="AW7" s="14"/>
      <c r="AX7" s="14"/>
    </row>
    <row r="8" spans="1:50" ht="56.25" customHeight="1" x14ac:dyDescent="0.45">
      <c r="A8" s="1" t="s">
        <v>53</v>
      </c>
      <c r="B8" s="1" t="s">
        <v>54</v>
      </c>
      <c r="C8" s="1" t="s">
        <v>55</v>
      </c>
      <c r="D8" s="1" t="s">
        <v>56</v>
      </c>
      <c r="E8" s="56" t="s">
        <v>295</v>
      </c>
      <c r="F8" s="17" t="s">
        <v>205</v>
      </c>
      <c r="G8" s="33" t="s">
        <v>49</v>
      </c>
      <c r="H8" s="17" t="s">
        <v>50</v>
      </c>
      <c r="I8" s="17" t="s">
        <v>51</v>
      </c>
      <c r="J8" s="31" t="s">
        <v>57</v>
      </c>
      <c r="K8" s="20" t="s">
        <v>58</v>
      </c>
      <c r="L8" s="20" t="s">
        <v>59</v>
      </c>
      <c r="M8" s="20" t="s">
        <v>60</v>
      </c>
      <c r="N8" s="20" t="s">
        <v>61</v>
      </c>
      <c r="O8" s="20" t="s">
        <v>62</v>
      </c>
      <c r="P8" s="20" t="s">
        <v>64</v>
      </c>
      <c r="Q8" s="20" t="s">
        <v>63</v>
      </c>
      <c r="R8" s="21" t="s">
        <v>66</v>
      </c>
      <c r="S8" s="20" t="s">
        <v>65</v>
      </c>
      <c r="T8" s="30" t="s">
        <v>57</v>
      </c>
      <c r="U8" s="22" t="s">
        <v>58</v>
      </c>
      <c r="V8" s="22" t="s">
        <v>59</v>
      </c>
      <c r="W8" s="22" t="s">
        <v>60</v>
      </c>
      <c r="X8" s="22" t="s">
        <v>61</v>
      </c>
      <c r="Y8" s="22" t="s">
        <v>62</v>
      </c>
      <c r="Z8" s="22" t="s">
        <v>64</v>
      </c>
      <c r="AA8" s="22" t="s">
        <v>63</v>
      </c>
      <c r="AB8" s="23" t="s">
        <v>66</v>
      </c>
      <c r="AC8" s="22" t="s">
        <v>65</v>
      </c>
      <c r="AD8" s="29" t="s">
        <v>57</v>
      </c>
      <c r="AE8" s="20" t="s">
        <v>58</v>
      </c>
      <c r="AF8" s="20" t="s">
        <v>59</v>
      </c>
      <c r="AG8" s="20" t="s">
        <v>60</v>
      </c>
      <c r="AH8" s="20" t="s">
        <v>61</v>
      </c>
      <c r="AI8" s="20" t="s">
        <v>62</v>
      </c>
      <c r="AJ8" s="20" t="s">
        <v>68</v>
      </c>
      <c r="AK8" s="20" t="s">
        <v>67</v>
      </c>
      <c r="AL8" s="20" t="s">
        <v>66</v>
      </c>
      <c r="AM8" s="20" t="s">
        <v>65</v>
      </c>
      <c r="AN8" s="24" t="s">
        <v>57</v>
      </c>
      <c r="AO8" s="24" t="s">
        <v>58</v>
      </c>
      <c r="AP8" s="24" t="s">
        <v>59</v>
      </c>
      <c r="AQ8" s="24" t="s">
        <v>60</v>
      </c>
      <c r="AR8" s="24" t="s">
        <v>61</v>
      </c>
      <c r="AS8" s="24" t="s">
        <v>62</v>
      </c>
      <c r="AT8" s="24" t="s">
        <v>68</v>
      </c>
      <c r="AU8" s="24" t="s">
        <v>67</v>
      </c>
      <c r="AV8" s="24" t="s">
        <v>66</v>
      </c>
      <c r="AW8" s="24" t="s">
        <v>65</v>
      </c>
      <c r="AX8" s="24" t="s">
        <v>52</v>
      </c>
    </row>
    <row r="9" spans="1:50" x14ac:dyDescent="0.35">
      <c r="A9" s="25" t="s">
        <v>69</v>
      </c>
      <c r="B9" s="25" t="s">
        <v>70</v>
      </c>
      <c r="C9" s="25" t="s">
        <v>71</v>
      </c>
      <c r="D9" s="25" t="s">
        <v>72</v>
      </c>
      <c r="E9" s="74">
        <v>3</v>
      </c>
      <c r="F9" s="32">
        <f>SUM(G9:I9)</f>
        <v>2116</v>
      </c>
      <c r="G9" s="34">
        <f>SUM(J9:S9)</f>
        <v>765</v>
      </c>
      <c r="H9" s="28">
        <f>SUM(T9:AC9)</f>
        <v>189</v>
      </c>
      <c r="I9" s="28">
        <f>SUM(AD9:AM9)</f>
        <v>1162</v>
      </c>
      <c r="J9" s="126">
        <v>25</v>
      </c>
      <c r="K9" s="126">
        <v>23</v>
      </c>
      <c r="L9" s="126">
        <v>74</v>
      </c>
      <c r="M9" s="126">
        <v>72</v>
      </c>
      <c r="N9" s="126">
        <v>274</v>
      </c>
      <c r="O9" s="126">
        <v>269</v>
      </c>
      <c r="P9" s="126">
        <v>10</v>
      </c>
      <c r="Q9" s="126">
        <v>10</v>
      </c>
      <c r="R9" s="126">
        <v>4</v>
      </c>
      <c r="S9" s="126">
        <v>4</v>
      </c>
      <c r="T9" s="126">
        <v>6</v>
      </c>
      <c r="U9" s="126">
        <v>5</v>
      </c>
      <c r="V9" s="126">
        <v>16</v>
      </c>
      <c r="W9" s="126">
        <v>16</v>
      </c>
      <c r="X9" s="126">
        <v>70</v>
      </c>
      <c r="Y9" s="126">
        <v>69</v>
      </c>
      <c r="Z9" s="126">
        <v>3</v>
      </c>
      <c r="AA9" s="126">
        <v>2</v>
      </c>
      <c r="AB9" s="126">
        <v>1</v>
      </c>
      <c r="AC9" s="126">
        <v>1</v>
      </c>
      <c r="AD9" s="126">
        <v>26</v>
      </c>
      <c r="AE9" s="126">
        <v>24</v>
      </c>
      <c r="AF9" s="126">
        <v>151</v>
      </c>
      <c r="AG9" s="126">
        <v>123</v>
      </c>
      <c r="AH9" s="126">
        <v>397</v>
      </c>
      <c r="AI9" s="126">
        <v>366</v>
      </c>
      <c r="AJ9" s="126">
        <v>34</v>
      </c>
      <c r="AK9" s="126">
        <v>33</v>
      </c>
      <c r="AL9" s="126">
        <v>4</v>
      </c>
      <c r="AM9" s="126">
        <v>4</v>
      </c>
      <c r="AN9" s="28">
        <f>SUM(J9+T9+AD9)</f>
        <v>57</v>
      </c>
      <c r="AO9" s="28">
        <f t="shared" ref="AO9:AW24" si="0">SUM(K9+U9+AE9)</f>
        <v>52</v>
      </c>
      <c r="AP9" s="28">
        <f t="shared" si="0"/>
        <v>241</v>
      </c>
      <c r="AQ9" s="28">
        <f t="shared" si="0"/>
        <v>211</v>
      </c>
      <c r="AR9" s="28">
        <f t="shared" si="0"/>
        <v>741</v>
      </c>
      <c r="AS9" s="28">
        <f t="shared" si="0"/>
        <v>704</v>
      </c>
      <c r="AT9" s="28">
        <f t="shared" si="0"/>
        <v>47</v>
      </c>
      <c r="AU9" s="28">
        <f t="shared" si="0"/>
        <v>45</v>
      </c>
      <c r="AV9" s="28">
        <f t="shared" si="0"/>
        <v>9</v>
      </c>
      <c r="AW9" s="28">
        <f t="shared" si="0"/>
        <v>9</v>
      </c>
      <c r="AX9" s="28">
        <f>SUM(AN9:AW9)</f>
        <v>2116</v>
      </c>
    </row>
    <row r="10" spans="1:50" x14ac:dyDescent="0.35">
      <c r="A10" s="25" t="s">
        <v>69</v>
      </c>
      <c r="B10" s="25" t="s">
        <v>70</v>
      </c>
      <c r="C10" s="25" t="s">
        <v>73</v>
      </c>
      <c r="D10" s="25" t="s">
        <v>74</v>
      </c>
      <c r="E10" s="74">
        <v>3</v>
      </c>
      <c r="F10" s="32">
        <f t="shared" ref="F10:F73" si="1">SUM(G10:I10)</f>
        <v>2534</v>
      </c>
      <c r="G10" s="34">
        <f t="shared" ref="G10:G73" si="2">SUM(J10:S10)</f>
        <v>331</v>
      </c>
      <c r="H10" s="28">
        <f t="shared" ref="H10:H73" si="3">SUM(T10:AC10)</f>
        <v>0</v>
      </c>
      <c r="I10" s="28">
        <f t="shared" ref="I10:I73" si="4">SUM(AD10:AM10)</f>
        <v>2203</v>
      </c>
      <c r="J10" s="126">
        <v>14</v>
      </c>
      <c r="K10" s="126">
        <v>11</v>
      </c>
      <c r="L10" s="126">
        <v>54</v>
      </c>
      <c r="M10" s="126">
        <v>43</v>
      </c>
      <c r="N10" s="126">
        <v>102</v>
      </c>
      <c r="O10" s="126">
        <v>92</v>
      </c>
      <c r="P10" s="126">
        <v>8</v>
      </c>
      <c r="Q10" s="126">
        <v>7</v>
      </c>
      <c r="R10" s="126">
        <v>0</v>
      </c>
      <c r="S10" s="126">
        <v>0</v>
      </c>
      <c r="T10" s="126">
        <v>0</v>
      </c>
      <c r="U10" s="126">
        <v>0</v>
      </c>
      <c r="V10" s="126">
        <v>0</v>
      </c>
      <c r="W10" s="126">
        <v>0</v>
      </c>
      <c r="X10" s="126">
        <v>0</v>
      </c>
      <c r="Y10" s="126">
        <v>0</v>
      </c>
      <c r="Z10" s="126">
        <v>0</v>
      </c>
      <c r="AA10" s="126">
        <v>0</v>
      </c>
      <c r="AB10" s="126">
        <v>0</v>
      </c>
      <c r="AC10" s="126">
        <v>0</v>
      </c>
      <c r="AD10" s="126">
        <v>49</v>
      </c>
      <c r="AE10" s="126">
        <v>45</v>
      </c>
      <c r="AF10" s="126">
        <v>286</v>
      </c>
      <c r="AG10" s="126">
        <v>234</v>
      </c>
      <c r="AH10" s="126">
        <v>753</v>
      </c>
      <c r="AI10" s="126">
        <v>694</v>
      </c>
      <c r="AJ10" s="126">
        <v>65</v>
      </c>
      <c r="AK10" s="126">
        <v>62</v>
      </c>
      <c r="AL10" s="126">
        <v>8</v>
      </c>
      <c r="AM10" s="126">
        <v>7</v>
      </c>
      <c r="AN10" s="28">
        <f t="shared" ref="AN10:AW48" si="5">SUM(J10+T10+AD10)</f>
        <v>63</v>
      </c>
      <c r="AO10" s="28">
        <f t="shared" si="0"/>
        <v>56</v>
      </c>
      <c r="AP10" s="28">
        <f t="shared" si="0"/>
        <v>340</v>
      </c>
      <c r="AQ10" s="28">
        <f t="shared" si="0"/>
        <v>277</v>
      </c>
      <c r="AR10" s="28">
        <f t="shared" si="0"/>
        <v>855</v>
      </c>
      <c r="AS10" s="28">
        <f t="shared" si="0"/>
        <v>786</v>
      </c>
      <c r="AT10" s="28">
        <f t="shared" si="0"/>
        <v>73</v>
      </c>
      <c r="AU10" s="28">
        <f t="shared" si="0"/>
        <v>69</v>
      </c>
      <c r="AV10" s="28">
        <f t="shared" si="0"/>
        <v>8</v>
      </c>
      <c r="AW10" s="28">
        <f t="shared" si="0"/>
        <v>7</v>
      </c>
      <c r="AX10" s="28">
        <f t="shared" ref="AX10:AX73" si="6">SUM(AN10:AW10)</f>
        <v>2534</v>
      </c>
    </row>
    <row r="11" spans="1:50" x14ac:dyDescent="0.35">
      <c r="A11" s="25" t="s">
        <v>69</v>
      </c>
      <c r="B11" s="25" t="s">
        <v>70</v>
      </c>
      <c r="C11" s="25" t="s">
        <v>75</v>
      </c>
      <c r="D11" s="25" t="s">
        <v>76</v>
      </c>
      <c r="E11" s="74">
        <v>2</v>
      </c>
      <c r="F11" s="32">
        <f t="shared" si="1"/>
        <v>2492</v>
      </c>
      <c r="G11" s="34">
        <f t="shared" si="2"/>
        <v>61</v>
      </c>
      <c r="H11" s="28">
        <f t="shared" si="3"/>
        <v>0</v>
      </c>
      <c r="I11" s="28">
        <f t="shared" si="4"/>
        <v>2431</v>
      </c>
      <c r="J11" s="126">
        <v>4</v>
      </c>
      <c r="K11" s="126">
        <v>3</v>
      </c>
      <c r="L11" s="126">
        <v>8</v>
      </c>
      <c r="M11" s="126">
        <v>7</v>
      </c>
      <c r="N11" s="126">
        <v>20</v>
      </c>
      <c r="O11" s="126">
        <v>17</v>
      </c>
      <c r="P11" s="126">
        <v>1</v>
      </c>
      <c r="Q11" s="126">
        <v>1</v>
      </c>
      <c r="R11" s="126">
        <v>0</v>
      </c>
      <c r="S11" s="126">
        <v>0</v>
      </c>
      <c r="T11" s="126">
        <v>0</v>
      </c>
      <c r="U11" s="126">
        <v>0</v>
      </c>
      <c r="V11" s="126">
        <v>0</v>
      </c>
      <c r="W11" s="126">
        <v>0</v>
      </c>
      <c r="X11" s="126">
        <v>0</v>
      </c>
      <c r="Y11" s="126">
        <v>0</v>
      </c>
      <c r="Z11" s="126">
        <v>0</v>
      </c>
      <c r="AA11" s="126">
        <v>0</v>
      </c>
      <c r="AB11" s="126">
        <v>0</v>
      </c>
      <c r="AC11" s="126">
        <v>0</v>
      </c>
      <c r="AD11" s="126">
        <v>54</v>
      </c>
      <c r="AE11" s="126">
        <v>50</v>
      </c>
      <c r="AF11" s="126">
        <v>315</v>
      </c>
      <c r="AG11" s="126">
        <v>258</v>
      </c>
      <c r="AH11" s="126">
        <v>831</v>
      </c>
      <c r="AI11" s="126">
        <v>765</v>
      </c>
      <c r="AJ11" s="126">
        <v>72</v>
      </c>
      <c r="AK11" s="126">
        <v>69</v>
      </c>
      <c r="AL11" s="126">
        <v>9</v>
      </c>
      <c r="AM11" s="126">
        <v>8</v>
      </c>
      <c r="AN11" s="28">
        <f t="shared" si="5"/>
        <v>58</v>
      </c>
      <c r="AO11" s="28">
        <f t="shared" si="0"/>
        <v>53</v>
      </c>
      <c r="AP11" s="28">
        <f t="shared" si="0"/>
        <v>323</v>
      </c>
      <c r="AQ11" s="28">
        <f t="shared" si="0"/>
        <v>265</v>
      </c>
      <c r="AR11" s="28">
        <f t="shared" si="0"/>
        <v>851</v>
      </c>
      <c r="AS11" s="28">
        <f t="shared" si="0"/>
        <v>782</v>
      </c>
      <c r="AT11" s="28">
        <f t="shared" si="0"/>
        <v>73</v>
      </c>
      <c r="AU11" s="28">
        <f t="shared" si="0"/>
        <v>70</v>
      </c>
      <c r="AV11" s="28">
        <f t="shared" si="0"/>
        <v>9</v>
      </c>
      <c r="AW11" s="28">
        <f t="shared" si="0"/>
        <v>8</v>
      </c>
      <c r="AX11" s="28">
        <f t="shared" si="6"/>
        <v>2492</v>
      </c>
    </row>
    <row r="12" spans="1:50" x14ac:dyDescent="0.35">
      <c r="A12" s="25" t="s">
        <v>69</v>
      </c>
      <c r="B12" s="25" t="s">
        <v>70</v>
      </c>
      <c r="C12" s="25" t="s">
        <v>77</v>
      </c>
      <c r="D12" s="25" t="s">
        <v>78</v>
      </c>
      <c r="E12" s="74">
        <v>2</v>
      </c>
      <c r="F12" s="32">
        <f t="shared" si="1"/>
        <v>2292</v>
      </c>
      <c r="G12" s="34">
        <f t="shared" si="2"/>
        <v>747</v>
      </c>
      <c r="H12" s="28">
        <f t="shared" si="3"/>
        <v>14</v>
      </c>
      <c r="I12" s="28">
        <f t="shared" si="4"/>
        <v>1531</v>
      </c>
      <c r="J12" s="126">
        <v>12</v>
      </c>
      <c r="K12" s="126">
        <v>10</v>
      </c>
      <c r="L12" s="126">
        <v>95</v>
      </c>
      <c r="M12" s="126">
        <v>96</v>
      </c>
      <c r="N12" s="126">
        <v>254</v>
      </c>
      <c r="O12" s="126">
        <v>240</v>
      </c>
      <c r="P12" s="126">
        <v>20</v>
      </c>
      <c r="Q12" s="126">
        <v>18</v>
      </c>
      <c r="R12" s="126">
        <v>1</v>
      </c>
      <c r="S12" s="126">
        <v>1</v>
      </c>
      <c r="T12" s="126">
        <v>0</v>
      </c>
      <c r="U12" s="126">
        <v>0</v>
      </c>
      <c r="V12" s="126">
        <v>3</v>
      </c>
      <c r="W12" s="126">
        <v>3</v>
      </c>
      <c r="X12" s="126">
        <v>3</v>
      </c>
      <c r="Y12" s="126">
        <v>3</v>
      </c>
      <c r="Z12" s="126">
        <v>1</v>
      </c>
      <c r="AA12" s="126">
        <v>1</v>
      </c>
      <c r="AB12" s="126">
        <v>0</v>
      </c>
      <c r="AC12" s="126">
        <v>0</v>
      </c>
      <c r="AD12" s="126">
        <v>34</v>
      </c>
      <c r="AE12" s="126">
        <v>32</v>
      </c>
      <c r="AF12" s="126">
        <v>199</v>
      </c>
      <c r="AG12" s="126">
        <v>162</v>
      </c>
      <c r="AH12" s="126">
        <v>523</v>
      </c>
      <c r="AI12" s="126">
        <v>482</v>
      </c>
      <c r="AJ12" s="126">
        <v>45</v>
      </c>
      <c r="AK12" s="126">
        <v>43</v>
      </c>
      <c r="AL12" s="126">
        <v>6</v>
      </c>
      <c r="AM12" s="126">
        <v>5</v>
      </c>
      <c r="AN12" s="28">
        <f t="shared" si="5"/>
        <v>46</v>
      </c>
      <c r="AO12" s="28">
        <f t="shared" si="0"/>
        <v>42</v>
      </c>
      <c r="AP12" s="28">
        <f t="shared" si="0"/>
        <v>297</v>
      </c>
      <c r="AQ12" s="28">
        <f t="shared" si="0"/>
        <v>261</v>
      </c>
      <c r="AR12" s="28">
        <f t="shared" si="0"/>
        <v>780</v>
      </c>
      <c r="AS12" s="28">
        <f t="shared" si="0"/>
        <v>725</v>
      </c>
      <c r="AT12" s="28">
        <f t="shared" si="0"/>
        <v>66</v>
      </c>
      <c r="AU12" s="28">
        <f t="shared" si="0"/>
        <v>62</v>
      </c>
      <c r="AV12" s="28">
        <f t="shared" si="0"/>
        <v>7</v>
      </c>
      <c r="AW12" s="28">
        <f t="shared" si="0"/>
        <v>6</v>
      </c>
      <c r="AX12" s="28">
        <f t="shared" si="6"/>
        <v>2292</v>
      </c>
    </row>
    <row r="13" spans="1:50" x14ac:dyDescent="0.35">
      <c r="A13" s="25" t="s">
        <v>69</v>
      </c>
      <c r="B13" s="25" t="s">
        <v>70</v>
      </c>
      <c r="C13" s="25" t="s">
        <v>79</v>
      </c>
      <c r="D13" s="25" t="s">
        <v>80</v>
      </c>
      <c r="E13" s="74">
        <v>2</v>
      </c>
      <c r="F13" s="32">
        <f t="shared" si="1"/>
        <v>2387</v>
      </c>
      <c r="G13" s="34">
        <f t="shared" si="2"/>
        <v>111</v>
      </c>
      <c r="H13" s="28">
        <f t="shared" si="3"/>
        <v>1014</v>
      </c>
      <c r="I13" s="28">
        <f t="shared" si="4"/>
        <v>1262</v>
      </c>
      <c r="J13" s="126">
        <v>5</v>
      </c>
      <c r="K13" s="126">
        <v>4</v>
      </c>
      <c r="L13" s="126">
        <v>9</v>
      </c>
      <c r="M13" s="126">
        <v>6</v>
      </c>
      <c r="N13" s="126">
        <v>46</v>
      </c>
      <c r="O13" s="126">
        <v>35</v>
      </c>
      <c r="P13" s="126">
        <v>3</v>
      </c>
      <c r="Q13" s="126">
        <v>2</v>
      </c>
      <c r="R13" s="126">
        <v>1</v>
      </c>
      <c r="S13" s="126">
        <v>0</v>
      </c>
      <c r="T13" s="126">
        <v>15</v>
      </c>
      <c r="U13" s="126">
        <v>12</v>
      </c>
      <c r="V13" s="126">
        <v>84</v>
      </c>
      <c r="W13" s="126">
        <v>61</v>
      </c>
      <c r="X13" s="126">
        <v>449</v>
      </c>
      <c r="Y13" s="126">
        <v>326</v>
      </c>
      <c r="Z13" s="126">
        <v>36</v>
      </c>
      <c r="AA13" s="126">
        <v>28</v>
      </c>
      <c r="AB13" s="126">
        <v>2</v>
      </c>
      <c r="AC13" s="126">
        <v>1</v>
      </c>
      <c r="AD13" s="126">
        <v>28</v>
      </c>
      <c r="AE13" s="126">
        <v>26</v>
      </c>
      <c r="AF13" s="126">
        <v>164</v>
      </c>
      <c r="AG13" s="126">
        <v>134</v>
      </c>
      <c r="AH13" s="126">
        <v>431</v>
      </c>
      <c r="AI13" s="126">
        <v>397</v>
      </c>
      <c r="AJ13" s="126">
        <v>37</v>
      </c>
      <c r="AK13" s="126">
        <v>36</v>
      </c>
      <c r="AL13" s="126">
        <v>5</v>
      </c>
      <c r="AM13" s="126">
        <v>4</v>
      </c>
      <c r="AN13" s="28">
        <f t="shared" si="5"/>
        <v>48</v>
      </c>
      <c r="AO13" s="28">
        <f t="shared" si="0"/>
        <v>42</v>
      </c>
      <c r="AP13" s="28">
        <f t="shared" si="0"/>
        <v>257</v>
      </c>
      <c r="AQ13" s="28">
        <f t="shared" si="0"/>
        <v>201</v>
      </c>
      <c r="AR13" s="28">
        <f t="shared" si="0"/>
        <v>926</v>
      </c>
      <c r="AS13" s="28">
        <f t="shared" si="0"/>
        <v>758</v>
      </c>
      <c r="AT13" s="28">
        <f t="shared" si="0"/>
        <v>76</v>
      </c>
      <c r="AU13" s="28">
        <f t="shared" si="0"/>
        <v>66</v>
      </c>
      <c r="AV13" s="28">
        <f t="shared" si="0"/>
        <v>8</v>
      </c>
      <c r="AW13" s="28">
        <f t="shared" si="0"/>
        <v>5</v>
      </c>
      <c r="AX13" s="28">
        <f t="shared" si="6"/>
        <v>2387</v>
      </c>
    </row>
    <row r="14" spans="1:50" x14ac:dyDescent="0.35">
      <c r="A14" s="25" t="s">
        <v>69</v>
      </c>
      <c r="B14" s="25" t="s">
        <v>70</v>
      </c>
      <c r="C14" s="25" t="s">
        <v>81</v>
      </c>
      <c r="D14" s="25" t="s">
        <v>82</v>
      </c>
      <c r="E14" s="74">
        <v>3</v>
      </c>
      <c r="F14" s="32">
        <f t="shared" si="1"/>
        <v>2378</v>
      </c>
      <c r="G14" s="34">
        <f t="shared" si="2"/>
        <v>438</v>
      </c>
      <c r="H14" s="28">
        <f t="shared" si="3"/>
        <v>365</v>
      </c>
      <c r="I14" s="28">
        <f t="shared" si="4"/>
        <v>1575</v>
      </c>
      <c r="J14" s="126">
        <v>29</v>
      </c>
      <c r="K14" s="126">
        <v>19</v>
      </c>
      <c r="L14" s="126">
        <v>83</v>
      </c>
      <c r="M14" s="126">
        <v>59</v>
      </c>
      <c r="N14" s="126">
        <v>131</v>
      </c>
      <c r="O14" s="126">
        <v>85</v>
      </c>
      <c r="P14" s="126">
        <v>17</v>
      </c>
      <c r="Q14" s="126">
        <v>13</v>
      </c>
      <c r="R14" s="126">
        <v>1</v>
      </c>
      <c r="S14" s="126">
        <v>1</v>
      </c>
      <c r="T14" s="126">
        <v>11</v>
      </c>
      <c r="U14" s="126">
        <v>9</v>
      </c>
      <c r="V14" s="126">
        <v>22</v>
      </c>
      <c r="W14" s="126">
        <v>20</v>
      </c>
      <c r="X14" s="126">
        <v>147</v>
      </c>
      <c r="Y14" s="126">
        <v>129</v>
      </c>
      <c r="Z14" s="126">
        <v>12</v>
      </c>
      <c r="AA14" s="126">
        <v>11</v>
      </c>
      <c r="AB14" s="126">
        <v>2</v>
      </c>
      <c r="AC14" s="126">
        <v>2</v>
      </c>
      <c r="AD14" s="126">
        <v>35</v>
      </c>
      <c r="AE14" s="126">
        <v>32</v>
      </c>
      <c r="AF14" s="126">
        <v>204</v>
      </c>
      <c r="AG14" s="126">
        <v>167</v>
      </c>
      <c r="AH14" s="126">
        <v>539</v>
      </c>
      <c r="AI14" s="126">
        <v>496</v>
      </c>
      <c r="AJ14" s="126">
        <v>46</v>
      </c>
      <c r="AK14" s="126">
        <v>45</v>
      </c>
      <c r="AL14" s="126">
        <v>6</v>
      </c>
      <c r="AM14" s="126">
        <v>5</v>
      </c>
      <c r="AN14" s="28">
        <f t="shared" si="5"/>
        <v>75</v>
      </c>
      <c r="AO14" s="28">
        <f t="shared" si="0"/>
        <v>60</v>
      </c>
      <c r="AP14" s="28">
        <f t="shared" si="0"/>
        <v>309</v>
      </c>
      <c r="AQ14" s="28">
        <f t="shared" si="0"/>
        <v>246</v>
      </c>
      <c r="AR14" s="28">
        <f t="shared" si="0"/>
        <v>817</v>
      </c>
      <c r="AS14" s="28">
        <f t="shared" si="0"/>
        <v>710</v>
      </c>
      <c r="AT14" s="28">
        <f t="shared" si="0"/>
        <v>75</v>
      </c>
      <c r="AU14" s="28">
        <f t="shared" si="0"/>
        <v>69</v>
      </c>
      <c r="AV14" s="28">
        <f t="shared" si="0"/>
        <v>9</v>
      </c>
      <c r="AW14" s="28">
        <f t="shared" si="0"/>
        <v>8</v>
      </c>
      <c r="AX14" s="28">
        <f t="shared" si="6"/>
        <v>2378</v>
      </c>
    </row>
    <row r="15" spans="1:50" x14ac:dyDescent="0.35">
      <c r="A15" s="25" t="s">
        <v>69</v>
      </c>
      <c r="B15" s="25" t="s">
        <v>70</v>
      </c>
      <c r="C15" s="25" t="s">
        <v>83</v>
      </c>
      <c r="D15" s="25" t="s">
        <v>84</v>
      </c>
      <c r="E15" s="74">
        <v>4</v>
      </c>
      <c r="F15" s="32">
        <f t="shared" si="1"/>
        <v>12000</v>
      </c>
      <c r="G15" s="34">
        <f t="shared" si="2"/>
        <v>384</v>
      </c>
      <c r="H15" s="28">
        <f t="shared" si="3"/>
        <v>10689</v>
      </c>
      <c r="I15" s="28">
        <f t="shared" si="4"/>
        <v>927</v>
      </c>
      <c r="J15" s="126">
        <v>23</v>
      </c>
      <c r="K15" s="126">
        <v>24</v>
      </c>
      <c r="L15" s="126">
        <v>62</v>
      </c>
      <c r="M15" s="126">
        <v>53</v>
      </c>
      <c r="N15" s="126">
        <v>102</v>
      </c>
      <c r="O15" s="126">
        <v>101</v>
      </c>
      <c r="P15" s="126">
        <v>9</v>
      </c>
      <c r="Q15" s="126">
        <v>8</v>
      </c>
      <c r="R15" s="126">
        <v>1</v>
      </c>
      <c r="S15" s="126">
        <v>1</v>
      </c>
      <c r="T15" s="126">
        <v>150</v>
      </c>
      <c r="U15" s="126">
        <v>120</v>
      </c>
      <c r="V15" s="126">
        <v>942</v>
      </c>
      <c r="W15" s="126">
        <v>702</v>
      </c>
      <c r="X15" s="126">
        <v>3947</v>
      </c>
      <c r="Y15" s="126">
        <v>4182</v>
      </c>
      <c r="Z15" s="126">
        <v>315</v>
      </c>
      <c r="AA15" s="126">
        <v>263</v>
      </c>
      <c r="AB15" s="126">
        <v>38</v>
      </c>
      <c r="AC15" s="126">
        <v>30</v>
      </c>
      <c r="AD15" s="126">
        <v>21</v>
      </c>
      <c r="AE15" s="126">
        <v>19</v>
      </c>
      <c r="AF15" s="126">
        <v>120</v>
      </c>
      <c r="AG15" s="126">
        <v>98</v>
      </c>
      <c r="AH15" s="126">
        <v>317</v>
      </c>
      <c r="AI15" s="126">
        <v>292</v>
      </c>
      <c r="AJ15" s="126">
        <v>27</v>
      </c>
      <c r="AK15" s="126">
        <v>26</v>
      </c>
      <c r="AL15" s="126">
        <v>4</v>
      </c>
      <c r="AM15" s="126">
        <v>3</v>
      </c>
      <c r="AN15" s="28">
        <f t="shared" si="5"/>
        <v>194</v>
      </c>
      <c r="AO15" s="28">
        <f t="shared" si="0"/>
        <v>163</v>
      </c>
      <c r="AP15" s="28">
        <f t="shared" si="0"/>
        <v>1124</v>
      </c>
      <c r="AQ15" s="28">
        <f t="shared" si="0"/>
        <v>853</v>
      </c>
      <c r="AR15" s="28">
        <f t="shared" si="0"/>
        <v>4366</v>
      </c>
      <c r="AS15" s="28">
        <f t="shared" si="0"/>
        <v>4575</v>
      </c>
      <c r="AT15" s="28">
        <f t="shared" si="0"/>
        <v>351</v>
      </c>
      <c r="AU15" s="28">
        <f t="shared" si="0"/>
        <v>297</v>
      </c>
      <c r="AV15" s="28">
        <f t="shared" si="0"/>
        <v>43</v>
      </c>
      <c r="AW15" s="28">
        <f t="shared" si="0"/>
        <v>34</v>
      </c>
      <c r="AX15" s="28">
        <f t="shared" si="6"/>
        <v>12000</v>
      </c>
    </row>
    <row r="16" spans="1:50" x14ac:dyDescent="0.35">
      <c r="A16" s="25" t="s">
        <v>69</v>
      </c>
      <c r="B16" s="25" t="s">
        <v>70</v>
      </c>
      <c r="C16" s="25" t="s">
        <v>85</v>
      </c>
      <c r="D16" s="25" t="s">
        <v>86</v>
      </c>
      <c r="E16" s="74">
        <v>4</v>
      </c>
      <c r="F16" s="32">
        <f t="shared" si="1"/>
        <v>2536</v>
      </c>
      <c r="G16" s="34">
        <f t="shared" si="2"/>
        <v>41</v>
      </c>
      <c r="H16" s="28">
        <f t="shared" si="3"/>
        <v>0</v>
      </c>
      <c r="I16" s="28">
        <f t="shared" si="4"/>
        <v>2495</v>
      </c>
      <c r="J16" s="126">
        <v>3</v>
      </c>
      <c r="K16" s="126">
        <v>2</v>
      </c>
      <c r="L16" s="126">
        <v>6</v>
      </c>
      <c r="M16" s="126">
        <v>5</v>
      </c>
      <c r="N16" s="126">
        <v>13</v>
      </c>
      <c r="O16" s="126">
        <v>10</v>
      </c>
      <c r="P16" s="126">
        <v>1</v>
      </c>
      <c r="Q16" s="126">
        <v>1</v>
      </c>
      <c r="R16" s="126">
        <v>0</v>
      </c>
      <c r="S16" s="126">
        <v>0</v>
      </c>
      <c r="T16" s="126">
        <v>0</v>
      </c>
      <c r="U16" s="126">
        <v>0</v>
      </c>
      <c r="V16" s="126">
        <v>0</v>
      </c>
      <c r="W16" s="126">
        <v>0</v>
      </c>
      <c r="X16" s="126">
        <v>0</v>
      </c>
      <c r="Y16" s="126">
        <v>0</v>
      </c>
      <c r="Z16" s="126">
        <v>0</v>
      </c>
      <c r="AA16" s="126">
        <v>0</v>
      </c>
      <c r="AB16" s="126">
        <v>0</v>
      </c>
      <c r="AC16" s="126">
        <v>0</v>
      </c>
      <c r="AD16" s="126">
        <v>55</v>
      </c>
      <c r="AE16" s="126">
        <v>51</v>
      </c>
      <c r="AF16" s="126">
        <v>324</v>
      </c>
      <c r="AG16" s="126">
        <v>265</v>
      </c>
      <c r="AH16" s="126">
        <v>853</v>
      </c>
      <c r="AI16" s="126">
        <v>786</v>
      </c>
      <c r="AJ16" s="126">
        <v>73</v>
      </c>
      <c r="AK16" s="126">
        <v>71</v>
      </c>
      <c r="AL16" s="126">
        <v>9</v>
      </c>
      <c r="AM16" s="126">
        <v>8</v>
      </c>
      <c r="AN16" s="28">
        <f t="shared" si="5"/>
        <v>58</v>
      </c>
      <c r="AO16" s="28">
        <f t="shared" si="0"/>
        <v>53</v>
      </c>
      <c r="AP16" s="28">
        <f t="shared" si="0"/>
        <v>330</v>
      </c>
      <c r="AQ16" s="28">
        <f t="shared" si="0"/>
        <v>270</v>
      </c>
      <c r="AR16" s="28">
        <f t="shared" si="0"/>
        <v>866</v>
      </c>
      <c r="AS16" s="28">
        <f t="shared" si="0"/>
        <v>796</v>
      </c>
      <c r="AT16" s="28">
        <f t="shared" si="0"/>
        <v>74</v>
      </c>
      <c r="AU16" s="28">
        <f t="shared" si="0"/>
        <v>72</v>
      </c>
      <c r="AV16" s="28">
        <f t="shared" si="0"/>
        <v>9</v>
      </c>
      <c r="AW16" s="28">
        <f t="shared" si="0"/>
        <v>8</v>
      </c>
      <c r="AX16" s="28">
        <f t="shared" si="6"/>
        <v>2536</v>
      </c>
    </row>
    <row r="17" spans="1:50" x14ac:dyDescent="0.35">
      <c r="A17" s="25" t="s">
        <v>69</v>
      </c>
      <c r="B17" s="25" t="s">
        <v>70</v>
      </c>
      <c r="C17" s="25" t="s">
        <v>87</v>
      </c>
      <c r="D17" s="25" t="s">
        <v>88</v>
      </c>
      <c r="E17" s="74">
        <v>4</v>
      </c>
      <c r="F17" s="32">
        <f t="shared" si="1"/>
        <v>513</v>
      </c>
      <c r="G17" s="34">
        <f t="shared" si="2"/>
        <v>61</v>
      </c>
      <c r="H17" s="28">
        <f t="shared" si="3"/>
        <v>318</v>
      </c>
      <c r="I17" s="28">
        <f t="shared" si="4"/>
        <v>134</v>
      </c>
      <c r="J17" s="126">
        <v>2</v>
      </c>
      <c r="K17" s="126">
        <v>2</v>
      </c>
      <c r="L17" s="126">
        <v>7</v>
      </c>
      <c r="M17" s="126">
        <v>7</v>
      </c>
      <c r="N17" s="126">
        <v>21</v>
      </c>
      <c r="O17" s="126">
        <v>20</v>
      </c>
      <c r="P17" s="126">
        <v>1</v>
      </c>
      <c r="Q17" s="126">
        <v>1</v>
      </c>
      <c r="R17" s="126">
        <v>0</v>
      </c>
      <c r="S17" s="126">
        <v>0</v>
      </c>
      <c r="T17" s="126">
        <v>5</v>
      </c>
      <c r="U17" s="126">
        <v>5</v>
      </c>
      <c r="V17" s="126">
        <v>34</v>
      </c>
      <c r="W17" s="126">
        <v>33</v>
      </c>
      <c r="X17" s="126">
        <v>113</v>
      </c>
      <c r="Y17" s="126">
        <v>112</v>
      </c>
      <c r="Z17" s="126">
        <v>8</v>
      </c>
      <c r="AA17" s="126">
        <v>8</v>
      </c>
      <c r="AB17" s="126">
        <v>0</v>
      </c>
      <c r="AC17" s="126">
        <v>0</v>
      </c>
      <c r="AD17" s="126">
        <v>3</v>
      </c>
      <c r="AE17" s="126">
        <v>3</v>
      </c>
      <c r="AF17" s="126">
        <v>17</v>
      </c>
      <c r="AG17" s="126">
        <v>14</v>
      </c>
      <c r="AH17" s="126">
        <v>46</v>
      </c>
      <c r="AI17" s="126">
        <v>42</v>
      </c>
      <c r="AJ17" s="126">
        <v>4</v>
      </c>
      <c r="AK17" s="126">
        <v>4</v>
      </c>
      <c r="AL17" s="126">
        <v>1</v>
      </c>
      <c r="AM17" s="126">
        <v>0</v>
      </c>
      <c r="AN17" s="28">
        <f t="shared" si="5"/>
        <v>10</v>
      </c>
      <c r="AO17" s="28">
        <f t="shared" si="0"/>
        <v>10</v>
      </c>
      <c r="AP17" s="28">
        <f t="shared" si="0"/>
        <v>58</v>
      </c>
      <c r="AQ17" s="28">
        <f t="shared" si="0"/>
        <v>54</v>
      </c>
      <c r="AR17" s="28">
        <f t="shared" si="0"/>
        <v>180</v>
      </c>
      <c r="AS17" s="28">
        <f t="shared" si="0"/>
        <v>174</v>
      </c>
      <c r="AT17" s="28">
        <f t="shared" si="0"/>
        <v>13</v>
      </c>
      <c r="AU17" s="28">
        <f t="shared" si="0"/>
        <v>13</v>
      </c>
      <c r="AV17" s="28">
        <f t="shared" si="0"/>
        <v>1</v>
      </c>
      <c r="AW17" s="28">
        <f t="shared" si="0"/>
        <v>0</v>
      </c>
      <c r="AX17" s="28">
        <f t="shared" si="6"/>
        <v>513</v>
      </c>
    </row>
    <row r="18" spans="1:50" x14ac:dyDescent="0.35">
      <c r="A18" s="25" t="s">
        <v>69</v>
      </c>
      <c r="B18" s="25" t="s">
        <v>70</v>
      </c>
      <c r="C18" s="25" t="s">
        <v>89</v>
      </c>
      <c r="D18" s="25" t="s">
        <v>90</v>
      </c>
      <c r="E18" s="74">
        <v>4</v>
      </c>
      <c r="F18" s="32">
        <f t="shared" si="1"/>
        <v>5773</v>
      </c>
      <c r="G18" s="34">
        <f t="shared" si="2"/>
        <v>1615</v>
      </c>
      <c r="H18" s="28">
        <f t="shared" si="3"/>
        <v>3625</v>
      </c>
      <c r="I18" s="28">
        <f t="shared" si="4"/>
        <v>533</v>
      </c>
      <c r="J18" s="126">
        <v>50</v>
      </c>
      <c r="K18" s="126">
        <v>38</v>
      </c>
      <c r="L18" s="126">
        <v>343</v>
      </c>
      <c r="M18" s="126">
        <v>262</v>
      </c>
      <c r="N18" s="126">
        <v>487</v>
      </c>
      <c r="O18" s="126">
        <v>367</v>
      </c>
      <c r="P18" s="126">
        <v>37</v>
      </c>
      <c r="Q18" s="126">
        <v>27</v>
      </c>
      <c r="R18" s="126">
        <v>2</v>
      </c>
      <c r="S18" s="126">
        <v>2</v>
      </c>
      <c r="T18" s="126">
        <v>175</v>
      </c>
      <c r="U18" s="126">
        <v>137</v>
      </c>
      <c r="V18" s="126">
        <v>323</v>
      </c>
      <c r="W18" s="126">
        <v>272</v>
      </c>
      <c r="X18" s="126">
        <v>1356</v>
      </c>
      <c r="Y18" s="126">
        <v>1119</v>
      </c>
      <c r="Z18" s="126">
        <v>118</v>
      </c>
      <c r="AA18" s="126">
        <v>101</v>
      </c>
      <c r="AB18" s="126">
        <v>13</v>
      </c>
      <c r="AC18" s="126">
        <v>11</v>
      </c>
      <c r="AD18" s="126">
        <v>12</v>
      </c>
      <c r="AE18" s="126">
        <v>11</v>
      </c>
      <c r="AF18" s="126">
        <v>69</v>
      </c>
      <c r="AG18" s="126">
        <v>56</v>
      </c>
      <c r="AH18" s="126">
        <v>182</v>
      </c>
      <c r="AI18" s="126">
        <v>168</v>
      </c>
      <c r="AJ18" s="126">
        <v>16</v>
      </c>
      <c r="AK18" s="126">
        <v>15</v>
      </c>
      <c r="AL18" s="126">
        <v>2</v>
      </c>
      <c r="AM18" s="126">
        <v>2</v>
      </c>
      <c r="AN18" s="28">
        <f t="shared" si="5"/>
        <v>237</v>
      </c>
      <c r="AO18" s="28">
        <f t="shared" si="0"/>
        <v>186</v>
      </c>
      <c r="AP18" s="28">
        <f t="shared" si="0"/>
        <v>735</v>
      </c>
      <c r="AQ18" s="28">
        <f t="shared" si="0"/>
        <v>590</v>
      </c>
      <c r="AR18" s="28">
        <f t="shared" si="0"/>
        <v>2025</v>
      </c>
      <c r="AS18" s="28">
        <f t="shared" si="0"/>
        <v>1654</v>
      </c>
      <c r="AT18" s="28">
        <f t="shared" si="0"/>
        <v>171</v>
      </c>
      <c r="AU18" s="28">
        <f t="shared" si="0"/>
        <v>143</v>
      </c>
      <c r="AV18" s="28">
        <f t="shared" si="0"/>
        <v>17</v>
      </c>
      <c r="AW18" s="28">
        <f t="shared" si="0"/>
        <v>15</v>
      </c>
      <c r="AX18" s="28">
        <f t="shared" si="6"/>
        <v>5773</v>
      </c>
    </row>
    <row r="19" spans="1:50" x14ac:dyDescent="0.35">
      <c r="A19" s="25" t="s">
        <v>69</v>
      </c>
      <c r="B19" s="25" t="s">
        <v>70</v>
      </c>
      <c r="C19" s="25" t="s">
        <v>91</v>
      </c>
      <c r="D19" s="25" t="s">
        <v>92</v>
      </c>
      <c r="E19" s="74">
        <v>4</v>
      </c>
      <c r="F19" s="32">
        <f t="shared" si="1"/>
        <v>1723</v>
      </c>
      <c r="G19" s="34">
        <f t="shared" si="2"/>
        <v>730</v>
      </c>
      <c r="H19" s="28">
        <f t="shared" si="3"/>
        <v>820</v>
      </c>
      <c r="I19" s="28">
        <f t="shared" si="4"/>
        <v>173</v>
      </c>
      <c r="J19" s="126">
        <v>26</v>
      </c>
      <c r="K19" s="126">
        <v>24</v>
      </c>
      <c r="L19" s="126">
        <v>117</v>
      </c>
      <c r="M19" s="126">
        <v>107</v>
      </c>
      <c r="N19" s="126">
        <v>222</v>
      </c>
      <c r="O19" s="126">
        <v>202</v>
      </c>
      <c r="P19" s="126">
        <v>14</v>
      </c>
      <c r="Q19" s="126">
        <v>14</v>
      </c>
      <c r="R19" s="126">
        <v>2</v>
      </c>
      <c r="S19" s="126">
        <v>2</v>
      </c>
      <c r="T19" s="126">
        <v>26</v>
      </c>
      <c r="U19" s="126">
        <v>18</v>
      </c>
      <c r="V19" s="126">
        <v>71</v>
      </c>
      <c r="W19" s="126">
        <v>58</v>
      </c>
      <c r="X19" s="126">
        <v>337</v>
      </c>
      <c r="Y19" s="126">
        <v>236</v>
      </c>
      <c r="Z19" s="126">
        <v>38</v>
      </c>
      <c r="AA19" s="126">
        <v>27</v>
      </c>
      <c r="AB19" s="126">
        <v>5</v>
      </c>
      <c r="AC19" s="126">
        <v>4</v>
      </c>
      <c r="AD19" s="126">
        <v>4</v>
      </c>
      <c r="AE19" s="126">
        <v>4</v>
      </c>
      <c r="AF19" s="126">
        <v>22</v>
      </c>
      <c r="AG19" s="126">
        <v>18</v>
      </c>
      <c r="AH19" s="126">
        <v>59</v>
      </c>
      <c r="AI19" s="126">
        <v>54</v>
      </c>
      <c r="AJ19" s="126">
        <v>5</v>
      </c>
      <c r="AK19" s="126">
        <v>5</v>
      </c>
      <c r="AL19" s="126">
        <v>1</v>
      </c>
      <c r="AM19" s="126">
        <v>1</v>
      </c>
      <c r="AN19" s="28">
        <f t="shared" si="5"/>
        <v>56</v>
      </c>
      <c r="AO19" s="28">
        <f t="shared" si="0"/>
        <v>46</v>
      </c>
      <c r="AP19" s="28">
        <f t="shared" si="0"/>
        <v>210</v>
      </c>
      <c r="AQ19" s="28">
        <f t="shared" si="0"/>
        <v>183</v>
      </c>
      <c r="AR19" s="28">
        <f t="shared" si="0"/>
        <v>618</v>
      </c>
      <c r="AS19" s="28">
        <f t="shared" si="0"/>
        <v>492</v>
      </c>
      <c r="AT19" s="28">
        <f t="shared" si="0"/>
        <v>57</v>
      </c>
      <c r="AU19" s="28">
        <f t="shared" si="0"/>
        <v>46</v>
      </c>
      <c r="AV19" s="28">
        <f t="shared" si="0"/>
        <v>8</v>
      </c>
      <c r="AW19" s="28">
        <f t="shared" si="0"/>
        <v>7</v>
      </c>
      <c r="AX19" s="28">
        <f t="shared" si="6"/>
        <v>1723</v>
      </c>
    </row>
    <row r="20" spans="1:50" x14ac:dyDescent="0.35">
      <c r="A20" s="25" t="s">
        <v>69</v>
      </c>
      <c r="B20" s="25" t="s">
        <v>70</v>
      </c>
      <c r="C20" s="25" t="s">
        <v>93</v>
      </c>
      <c r="D20" s="25" t="s">
        <v>94</v>
      </c>
      <c r="E20" s="74">
        <v>3</v>
      </c>
      <c r="F20" s="32">
        <f t="shared" si="1"/>
        <v>637</v>
      </c>
      <c r="G20" s="34">
        <f t="shared" si="2"/>
        <v>16</v>
      </c>
      <c r="H20" s="28">
        <f t="shared" si="3"/>
        <v>2</v>
      </c>
      <c r="I20" s="28">
        <f t="shared" si="4"/>
        <v>619</v>
      </c>
      <c r="J20" s="126">
        <v>1</v>
      </c>
      <c r="K20" s="126">
        <v>1</v>
      </c>
      <c r="L20" s="126">
        <v>3</v>
      </c>
      <c r="M20" s="126">
        <v>2</v>
      </c>
      <c r="N20" s="126">
        <v>5</v>
      </c>
      <c r="O20" s="126">
        <v>4</v>
      </c>
      <c r="P20" s="126">
        <v>0</v>
      </c>
      <c r="Q20" s="126">
        <v>0</v>
      </c>
      <c r="R20" s="126">
        <v>0</v>
      </c>
      <c r="S20" s="126">
        <v>0</v>
      </c>
      <c r="T20" s="126">
        <v>0</v>
      </c>
      <c r="U20" s="126">
        <v>0</v>
      </c>
      <c r="V20" s="126">
        <v>0</v>
      </c>
      <c r="W20" s="126">
        <v>0</v>
      </c>
      <c r="X20" s="126">
        <v>1</v>
      </c>
      <c r="Y20" s="126">
        <v>1</v>
      </c>
      <c r="Z20" s="126">
        <v>0</v>
      </c>
      <c r="AA20" s="126">
        <v>0</v>
      </c>
      <c r="AB20" s="126">
        <v>0</v>
      </c>
      <c r="AC20" s="126">
        <v>0</v>
      </c>
      <c r="AD20" s="126">
        <v>14</v>
      </c>
      <c r="AE20" s="126">
        <v>13</v>
      </c>
      <c r="AF20" s="126">
        <v>80</v>
      </c>
      <c r="AG20" s="126">
        <v>66</v>
      </c>
      <c r="AH20" s="126">
        <v>211</v>
      </c>
      <c r="AI20" s="126">
        <v>195</v>
      </c>
      <c r="AJ20" s="126">
        <v>18</v>
      </c>
      <c r="AK20" s="126">
        <v>18</v>
      </c>
      <c r="AL20" s="126">
        <v>2</v>
      </c>
      <c r="AM20" s="126">
        <v>2</v>
      </c>
      <c r="AN20" s="28">
        <f t="shared" si="5"/>
        <v>15</v>
      </c>
      <c r="AO20" s="28">
        <f t="shared" si="0"/>
        <v>14</v>
      </c>
      <c r="AP20" s="28">
        <f t="shared" si="0"/>
        <v>83</v>
      </c>
      <c r="AQ20" s="28">
        <f t="shared" si="0"/>
        <v>68</v>
      </c>
      <c r="AR20" s="28">
        <f t="shared" si="0"/>
        <v>217</v>
      </c>
      <c r="AS20" s="28">
        <f t="shared" si="0"/>
        <v>200</v>
      </c>
      <c r="AT20" s="28">
        <f t="shared" si="0"/>
        <v>18</v>
      </c>
      <c r="AU20" s="28">
        <f t="shared" si="0"/>
        <v>18</v>
      </c>
      <c r="AV20" s="28">
        <f t="shared" si="0"/>
        <v>2</v>
      </c>
      <c r="AW20" s="28">
        <f t="shared" si="0"/>
        <v>2</v>
      </c>
      <c r="AX20" s="28">
        <f t="shared" si="6"/>
        <v>637</v>
      </c>
    </row>
    <row r="21" spans="1:50" x14ac:dyDescent="0.35">
      <c r="A21" s="25" t="s">
        <v>69</v>
      </c>
      <c r="B21" s="25" t="s">
        <v>70</v>
      </c>
      <c r="C21" s="25" t="s">
        <v>95</v>
      </c>
      <c r="D21" s="25" t="s">
        <v>96</v>
      </c>
      <c r="E21" s="74">
        <v>4</v>
      </c>
      <c r="F21" s="32">
        <f t="shared" si="1"/>
        <v>3674</v>
      </c>
      <c r="G21" s="34">
        <f t="shared" si="2"/>
        <v>989</v>
      </c>
      <c r="H21" s="28">
        <f t="shared" si="3"/>
        <v>2456</v>
      </c>
      <c r="I21" s="28">
        <f t="shared" si="4"/>
        <v>229</v>
      </c>
      <c r="J21" s="126">
        <v>46</v>
      </c>
      <c r="K21" s="126">
        <v>44</v>
      </c>
      <c r="L21" s="126">
        <v>197</v>
      </c>
      <c r="M21" s="126">
        <v>164</v>
      </c>
      <c r="N21" s="126">
        <v>259</v>
      </c>
      <c r="O21" s="126">
        <v>225</v>
      </c>
      <c r="P21" s="126">
        <v>32</v>
      </c>
      <c r="Q21" s="126">
        <v>18</v>
      </c>
      <c r="R21" s="126">
        <v>2</v>
      </c>
      <c r="S21" s="126">
        <v>2</v>
      </c>
      <c r="T21" s="126">
        <v>97</v>
      </c>
      <c r="U21" s="126">
        <v>87</v>
      </c>
      <c r="V21" s="126">
        <v>261</v>
      </c>
      <c r="W21" s="126">
        <v>243</v>
      </c>
      <c r="X21" s="126">
        <v>855</v>
      </c>
      <c r="Y21" s="126">
        <v>779</v>
      </c>
      <c r="Z21" s="126">
        <v>62</v>
      </c>
      <c r="AA21" s="126">
        <v>55</v>
      </c>
      <c r="AB21" s="126">
        <v>9</v>
      </c>
      <c r="AC21" s="126">
        <v>8</v>
      </c>
      <c r="AD21" s="126">
        <v>5</v>
      </c>
      <c r="AE21" s="126">
        <v>5</v>
      </c>
      <c r="AF21" s="126">
        <v>30</v>
      </c>
      <c r="AG21" s="126">
        <v>24</v>
      </c>
      <c r="AH21" s="126">
        <v>78</v>
      </c>
      <c r="AI21" s="126">
        <v>72</v>
      </c>
      <c r="AJ21" s="126">
        <v>7</v>
      </c>
      <c r="AK21" s="126">
        <v>6</v>
      </c>
      <c r="AL21" s="126">
        <v>1</v>
      </c>
      <c r="AM21" s="126">
        <v>1</v>
      </c>
      <c r="AN21" s="28">
        <f t="shared" si="5"/>
        <v>148</v>
      </c>
      <c r="AO21" s="28">
        <f t="shared" si="0"/>
        <v>136</v>
      </c>
      <c r="AP21" s="28">
        <f t="shared" si="0"/>
        <v>488</v>
      </c>
      <c r="AQ21" s="28">
        <f t="shared" si="0"/>
        <v>431</v>
      </c>
      <c r="AR21" s="28">
        <f t="shared" si="0"/>
        <v>1192</v>
      </c>
      <c r="AS21" s="28">
        <f t="shared" si="0"/>
        <v>1076</v>
      </c>
      <c r="AT21" s="28">
        <f t="shared" si="0"/>
        <v>101</v>
      </c>
      <c r="AU21" s="28">
        <f t="shared" si="0"/>
        <v>79</v>
      </c>
      <c r="AV21" s="28">
        <f t="shared" si="0"/>
        <v>12</v>
      </c>
      <c r="AW21" s="28">
        <f t="shared" si="0"/>
        <v>11</v>
      </c>
      <c r="AX21" s="28">
        <f t="shared" si="6"/>
        <v>3674</v>
      </c>
    </row>
    <row r="22" spans="1:50" x14ac:dyDescent="0.35">
      <c r="A22" s="25" t="s">
        <v>69</v>
      </c>
      <c r="B22" s="25" t="s">
        <v>70</v>
      </c>
      <c r="C22" s="25" t="s">
        <v>97</v>
      </c>
      <c r="D22" s="25" t="s">
        <v>98</v>
      </c>
      <c r="E22" s="74">
        <v>4</v>
      </c>
      <c r="F22" s="32">
        <f t="shared" si="1"/>
        <v>8549</v>
      </c>
      <c r="G22" s="34">
        <f t="shared" si="2"/>
        <v>1030</v>
      </c>
      <c r="H22" s="28">
        <f t="shared" si="3"/>
        <v>6834</v>
      </c>
      <c r="I22" s="28">
        <f t="shared" si="4"/>
        <v>685</v>
      </c>
      <c r="J22" s="126">
        <v>34</v>
      </c>
      <c r="K22" s="126">
        <v>31</v>
      </c>
      <c r="L22" s="126">
        <v>175</v>
      </c>
      <c r="M22" s="126">
        <v>170</v>
      </c>
      <c r="N22" s="126">
        <v>295</v>
      </c>
      <c r="O22" s="126">
        <v>267</v>
      </c>
      <c r="P22" s="126">
        <v>25</v>
      </c>
      <c r="Q22" s="126">
        <v>26</v>
      </c>
      <c r="R22" s="126">
        <v>3</v>
      </c>
      <c r="S22" s="126">
        <v>4</v>
      </c>
      <c r="T22" s="126">
        <v>55</v>
      </c>
      <c r="U22" s="126">
        <v>39</v>
      </c>
      <c r="V22" s="126">
        <v>377</v>
      </c>
      <c r="W22" s="126">
        <v>326</v>
      </c>
      <c r="X22" s="126">
        <v>2937</v>
      </c>
      <c r="Y22" s="126">
        <v>2726</v>
      </c>
      <c r="Z22" s="126">
        <v>176</v>
      </c>
      <c r="AA22" s="126">
        <v>172</v>
      </c>
      <c r="AB22" s="126">
        <v>14</v>
      </c>
      <c r="AC22" s="126">
        <v>12</v>
      </c>
      <c r="AD22" s="126">
        <v>15</v>
      </c>
      <c r="AE22" s="126">
        <v>14</v>
      </c>
      <c r="AF22" s="126">
        <v>89</v>
      </c>
      <c r="AG22" s="126">
        <v>73</v>
      </c>
      <c r="AH22" s="126">
        <v>234</v>
      </c>
      <c r="AI22" s="126">
        <v>216</v>
      </c>
      <c r="AJ22" s="126">
        <v>20</v>
      </c>
      <c r="AK22" s="126">
        <v>19</v>
      </c>
      <c r="AL22" s="126">
        <v>3</v>
      </c>
      <c r="AM22" s="126">
        <v>2</v>
      </c>
      <c r="AN22" s="28">
        <f t="shared" si="5"/>
        <v>104</v>
      </c>
      <c r="AO22" s="28">
        <f t="shared" si="0"/>
        <v>84</v>
      </c>
      <c r="AP22" s="28">
        <f t="shared" si="0"/>
        <v>641</v>
      </c>
      <c r="AQ22" s="28">
        <f t="shared" si="0"/>
        <v>569</v>
      </c>
      <c r="AR22" s="28">
        <f t="shared" si="0"/>
        <v>3466</v>
      </c>
      <c r="AS22" s="28">
        <f t="shared" si="0"/>
        <v>3209</v>
      </c>
      <c r="AT22" s="28">
        <f t="shared" si="0"/>
        <v>221</v>
      </c>
      <c r="AU22" s="28">
        <f t="shared" si="0"/>
        <v>217</v>
      </c>
      <c r="AV22" s="28">
        <f t="shared" si="0"/>
        <v>20</v>
      </c>
      <c r="AW22" s="28">
        <f t="shared" si="0"/>
        <v>18</v>
      </c>
      <c r="AX22" s="28">
        <f t="shared" si="6"/>
        <v>8549</v>
      </c>
    </row>
    <row r="23" spans="1:50" x14ac:dyDescent="0.35">
      <c r="A23" s="25" t="s">
        <v>69</v>
      </c>
      <c r="B23" s="25" t="s">
        <v>70</v>
      </c>
      <c r="C23" s="25" t="s">
        <v>99</v>
      </c>
      <c r="D23" s="25" t="s">
        <v>100</v>
      </c>
      <c r="E23" s="74">
        <v>4</v>
      </c>
      <c r="F23" s="32">
        <f t="shared" si="1"/>
        <v>8405</v>
      </c>
      <c r="G23" s="34">
        <f t="shared" si="2"/>
        <v>516</v>
      </c>
      <c r="H23" s="28">
        <f t="shared" si="3"/>
        <v>7230</v>
      </c>
      <c r="I23" s="28">
        <f t="shared" si="4"/>
        <v>659</v>
      </c>
      <c r="J23" s="126">
        <v>8</v>
      </c>
      <c r="K23" s="126">
        <v>7</v>
      </c>
      <c r="L23" s="126">
        <v>104</v>
      </c>
      <c r="M23" s="126">
        <v>86</v>
      </c>
      <c r="N23" s="126">
        <v>146</v>
      </c>
      <c r="O23" s="126">
        <v>130</v>
      </c>
      <c r="P23" s="126">
        <v>16</v>
      </c>
      <c r="Q23" s="126">
        <v>17</v>
      </c>
      <c r="R23" s="126">
        <v>1</v>
      </c>
      <c r="S23" s="126">
        <v>1</v>
      </c>
      <c r="T23" s="126">
        <v>80</v>
      </c>
      <c r="U23" s="126">
        <v>60</v>
      </c>
      <c r="V23" s="126">
        <v>464</v>
      </c>
      <c r="W23" s="126">
        <v>422</v>
      </c>
      <c r="X23" s="126">
        <v>3013</v>
      </c>
      <c r="Y23" s="126">
        <v>2753</v>
      </c>
      <c r="Z23" s="126">
        <v>202</v>
      </c>
      <c r="AA23" s="126">
        <v>196</v>
      </c>
      <c r="AB23" s="126">
        <v>22</v>
      </c>
      <c r="AC23" s="126">
        <v>18</v>
      </c>
      <c r="AD23" s="126">
        <v>15</v>
      </c>
      <c r="AE23" s="126">
        <v>14</v>
      </c>
      <c r="AF23" s="126">
        <v>85</v>
      </c>
      <c r="AG23" s="126">
        <v>70</v>
      </c>
      <c r="AH23" s="126">
        <v>225</v>
      </c>
      <c r="AI23" s="126">
        <v>207</v>
      </c>
      <c r="AJ23" s="126">
        <v>19</v>
      </c>
      <c r="AK23" s="126">
        <v>19</v>
      </c>
      <c r="AL23" s="126">
        <v>3</v>
      </c>
      <c r="AM23" s="126">
        <v>2</v>
      </c>
      <c r="AN23" s="28">
        <f t="shared" si="5"/>
        <v>103</v>
      </c>
      <c r="AO23" s="28">
        <f t="shared" si="0"/>
        <v>81</v>
      </c>
      <c r="AP23" s="28">
        <f t="shared" si="0"/>
        <v>653</v>
      </c>
      <c r="AQ23" s="28">
        <f t="shared" si="0"/>
        <v>578</v>
      </c>
      <c r="AR23" s="28">
        <f t="shared" si="0"/>
        <v>3384</v>
      </c>
      <c r="AS23" s="28">
        <f t="shared" si="0"/>
        <v>3090</v>
      </c>
      <c r="AT23" s="28">
        <f t="shared" si="0"/>
        <v>237</v>
      </c>
      <c r="AU23" s="28">
        <f t="shared" si="0"/>
        <v>232</v>
      </c>
      <c r="AV23" s="28">
        <f t="shared" si="0"/>
        <v>26</v>
      </c>
      <c r="AW23" s="28">
        <f t="shared" si="0"/>
        <v>21</v>
      </c>
      <c r="AX23" s="28">
        <f t="shared" si="6"/>
        <v>8405</v>
      </c>
    </row>
    <row r="24" spans="1:50" x14ac:dyDescent="0.35">
      <c r="A24" s="25" t="s">
        <v>69</v>
      </c>
      <c r="B24" s="25" t="s">
        <v>70</v>
      </c>
      <c r="C24" s="25" t="s">
        <v>101</v>
      </c>
      <c r="D24" s="25" t="s">
        <v>102</v>
      </c>
      <c r="E24" s="74">
        <v>4</v>
      </c>
      <c r="F24" s="32">
        <f t="shared" si="1"/>
        <v>1544</v>
      </c>
      <c r="G24" s="34">
        <f t="shared" si="2"/>
        <v>871</v>
      </c>
      <c r="H24" s="28">
        <f t="shared" si="3"/>
        <v>378</v>
      </c>
      <c r="I24" s="28">
        <f t="shared" si="4"/>
        <v>295</v>
      </c>
      <c r="J24" s="126">
        <v>25</v>
      </c>
      <c r="K24" s="126">
        <v>20</v>
      </c>
      <c r="L24" s="126">
        <v>67</v>
      </c>
      <c r="M24" s="126">
        <v>56</v>
      </c>
      <c r="N24" s="126">
        <v>346</v>
      </c>
      <c r="O24" s="126">
        <v>306</v>
      </c>
      <c r="P24" s="126">
        <v>23</v>
      </c>
      <c r="Q24" s="126">
        <v>22</v>
      </c>
      <c r="R24" s="126">
        <v>3</v>
      </c>
      <c r="S24" s="126">
        <v>3</v>
      </c>
      <c r="T24" s="126">
        <v>12</v>
      </c>
      <c r="U24" s="126">
        <v>10</v>
      </c>
      <c r="V24" s="126">
        <v>21</v>
      </c>
      <c r="W24" s="126">
        <v>17</v>
      </c>
      <c r="X24" s="126">
        <v>145</v>
      </c>
      <c r="Y24" s="126">
        <v>138</v>
      </c>
      <c r="Z24" s="126">
        <v>18</v>
      </c>
      <c r="AA24" s="126">
        <v>15</v>
      </c>
      <c r="AB24" s="126">
        <v>1</v>
      </c>
      <c r="AC24" s="126">
        <v>1</v>
      </c>
      <c r="AD24" s="126">
        <v>7</v>
      </c>
      <c r="AE24" s="126">
        <v>6</v>
      </c>
      <c r="AF24" s="126">
        <v>38</v>
      </c>
      <c r="AG24" s="126">
        <v>31</v>
      </c>
      <c r="AH24" s="126">
        <v>101</v>
      </c>
      <c r="AI24" s="126">
        <v>93</v>
      </c>
      <c r="AJ24" s="126">
        <v>9</v>
      </c>
      <c r="AK24" s="126">
        <v>8</v>
      </c>
      <c r="AL24" s="126">
        <v>1</v>
      </c>
      <c r="AM24" s="126">
        <v>1</v>
      </c>
      <c r="AN24" s="28">
        <f t="shared" si="5"/>
        <v>44</v>
      </c>
      <c r="AO24" s="28">
        <f t="shared" si="0"/>
        <v>36</v>
      </c>
      <c r="AP24" s="28">
        <f t="shared" si="0"/>
        <v>126</v>
      </c>
      <c r="AQ24" s="28">
        <f t="shared" si="0"/>
        <v>104</v>
      </c>
      <c r="AR24" s="28">
        <f t="shared" si="0"/>
        <v>592</v>
      </c>
      <c r="AS24" s="28">
        <f t="shared" si="0"/>
        <v>537</v>
      </c>
      <c r="AT24" s="28">
        <f t="shared" si="0"/>
        <v>50</v>
      </c>
      <c r="AU24" s="28">
        <f t="shared" si="0"/>
        <v>45</v>
      </c>
      <c r="AV24" s="28">
        <f t="shared" si="0"/>
        <v>5</v>
      </c>
      <c r="AW24" s="28">
        <f t="shared" si="0"/>
        <v>5</v>
      </c>
      <c r="AX24" s="28">
        <f t="shared" si="6"/>
        <v>1544</v>
      </c>
    </row>
    <row r="25" spans="1:50" x14ac:dyDescent="0.35">
      <c r="A25" s="25" t="s">
        <v>69</v>
      </c>
      <c r="B25" s="25" t="s">
        <v>70</v>
      </c>
      <c r="C25" s="25" t="s">
        <v>103</v>
      </c>
      <c r="D25" s="25" t="s">
        <v>104</v>
      </c>
      <c r="E25" s="74">
        <v>1</v>
      </c>
      <c r="F25" s="32">
        <f t="shared" si="1"/>
        <v>1341</v>
      </c>
      <c r="G25" s="34">
        <f t="shared" si="2"/>
        <v>186</v>
      </c>
      <c r="H25" s="28">
        <f t="shared" si="3"/>
        <v>129</v>
      </c>
      <c r="I25" s="28">
        <f t="shared" si="4"/>
        <v>1026</v>
      </c>
      <c r="J25" s="126">
        <v>19</v>
      </c>
      <c r="K25" s="126">
        <v>12</v>
      </c>
      <c r="L25" s="126">
        <v>27</v>
      </c>
      <c r="M25" s="126">
        <v>18</v>
      </c>
      <c r="N25" s="126">
        <v>59</v>
      </c>
      <c r="O25" s="126">
        <v>42</v>
      </c>
      <c r="P25" s="126">
        <v>4</v>
      </c>
      <c r="Q25" s="126">
        <v>3</v>
      </c>
      <c r="R25" s="126">
        <v>1</v>
      </c>
      <c r="S25" s="126">
        <v>1</v>
      </c>
      <c r="T25" s="126">
        <v>12</v>
      </c>
      <c r="U25" s="126">
        <v>7</v>
      </c>
      <c r="V25" s="126">
        <v>16</v>
      </c>
      <c r="W25" s="126">
        <v>10</v>
      </c>
      <c r="X25" s="126">
        <v>45</v>
      </c>
      <c r="Y25" s="126">
        <v>27</v>
      </c>
      <c r="Z25" s="126">
        <v>6</v>
      </c>
      <c r="AA25" s="126">
        <v>3</v>
      </c>
      <c r="AB25" s="126">
        <v>2</v>
      </c>
      <c r="AC25" s="126">
        <v>1</v>
      </c>
      <c r="AD25" s="126">
        <v>23</v>
      </c>
      <c r="AE25" s="126">
        <v>21</v>
      </c>
      <c r="AF25" s="126">
        <v>133</v>
      </c>
      <c r="AG25" s="126">
        <v>109</v>
      </c>
      <c r="AH25" s="126">
        <v>351</v>
      </c>
      <c r="AI25" s="126">
        <v>323</v>
      </c>
      <c r="AJ25" s="126">
        <v>30</v>
      </c>
      <c r="AK25" s="126">
        <v>29</v>
      </c>
      <c r="AL25" s="126">
        <v>4</v>
      </c>
      <c r="AM25" s="126">
        <v>3</v>
      </c>
      <c r="AN25" s="28">
        <f t="shared" si="5"/>
        <v>54</v>
      </c>
      <c r="AO25" s="28">
        <f t="shared" si="5"/>
        <v>40</v>
      </c>
      <c r="AP25" s="28">
        <f t="shared" si="5"/>
        <v>176</v>
      </c>
      <c r="AQ25" s="28">
        <f t="shared" si="5"/>
        <v>137</v>
      </c>
      <c r="AR25" s="28">
        <f t="shared" si="5"/>
        <v>455</v>
      </c>
      <c r="AS25" s="28">
        <f t="shared" si="5"/>
        <v>392</v>
      </c>
      <c r="AT25" s="28">
        <f t="shared" si="5"/>
        <v>40</v>
      </c>
      <c r="AU25" s="28">
        <f t="shared" si="5"/>
        <v>35</v>
      </c>
      <c r="AV25" s="28">
        <f t="shared" si="5"/>
        <v>7</v>
      </c>
      <c r="AW25" s="28">
        <f t="shared" si="5"/>
        <v>5</v>
      </c>
      <c r="AX25" s="28">
        <f t="shared" si="6"/>
        <v>1341</v>
      </c>
    </row>
    <row r="26" spans="1:50" x14ac:dyDescent="0.35">
      <c r="A26" s="25" t="s">
        <v>69</v>
      </c>
      <c r="B26" s="25" t="s">
        <v>70</v>
      </c>
      <c r="C26" s="25" t="s">
        <v>105</v>
      </c>
      <c r="D26" s="25" t="s">
        <v>106</v>
      </c>
      <c r="E26" s="74">
        <v>2</v>
      </c>
      <c r="F26" s="32">
        <f t="shared" si="1"/>
        <v>2518</v>
      </c>
      <c r="G26" s="34">
        <f t="shared" si="2"/>
        <v>132</v>
      </c>
      <c r="H26" s="28">
        <f t="shared" si="3"/>
        <v>459</v>
      </c>
      <c r="I26" s="28">
        <f t="shared" si="4"/>
        <v>1927</v>
      </c>
      <c r="J26" s="126">
        <v>11</v>
      </c>
      <c r="K26" s="126">
        <v>9</v>
      </c>
      <c r="L26" s="126">
        <v>19</v>
      </c>
      <c r="M26" s="126">
        <v>18</v>
      </c>
      <c r="N26" s="126">
        <v>36</v>
      </c>
      <c r="O26" s="126">
        <v>34</v>
      </c>
      <c r="P26" s="126">
        <v>2</v>
      </c>
      <c r="Q26" s="126">
        <v>2</v>
      </c>
      <c r="R26" s="126">
        <v>0</v>
      </c>
      <c r="S26" s="126">
        <v>1</v>
      </c>
      <c r="T26" s="126">
        <v>11</v>
      </c>
      <c r="U26" s="126">
        <v>10</v>
      </c>
      <c r="V26" s="126">
        <v>23</v>
      </c>
      <c r="W26" s="126">
        <v>23</v>
      </c>
      <c r="X26" s="126">
        <v>177</v>
      </c>
      <c r="Y26" s="126">
        <v>171</v>
      </c>
      <c r="Z26" s="126">
        <v>21</v>
      </c>
      <c r="AA26" s="126">
        <v>21</v>
      </c>
      <c r="AB26" s="126">
        <v>1</v>
      </c>
      <c r="AC26" s="126">
        <v>1</v>
      </c>
      <c r="AD26" s="126">
        <v>43</v>
      </c>
      <c r="AE26" s="126">
        <v>40</v>
      </c>
      <c r="AF26" s="126">
        <v>250</v>
      </c>
      <c r="AG26" s="126">
        <v>204</v>
      </c>
      <c r="AH26" s="126">
        <v>658</v>
      </c>
      <c r="AI26" s="126">
        <v>607</v>
      </c>
      <c r="AJ26" s="126">
        <v>57</v>
      </c>
      <c r="AK26" s="126">
        <v>55</v>
      </c>
      <c r="AL26" s="126">
        <v>7</v>
      </c>
      <c r="AM26" s="126">
        <v>6</v>
      </c>
      <c r="AN26" s="28">
        <f t="shared" si="5"/>
        <v>65</v>
      </c>
      <c r="AO26" s="28">
        <f t="shared" si="5"/>
        <v>59</v>
      </c>
      <c r="AP26" s="28">
        <f t="shared" si="5"/>
        <v>292</v>
      </c>
      <c r="AQ26" s="28">
        <f t="shared" si="5"/>
        <v>245</v>
      </c>
      <c r="AR26" s="28">
        <f t="shared" si="5"/>
        <v>871</v>
      </c>
      <c r="AS26" s="28">
        <f t="shared" si="5"/>
        <v>812</v>
      </c>
      <c r="AT26" s="28">
        <f t="shared" si="5"/>
        <v>80</v>
      </c>
      <c r="AU26" s="28">
        <f t="shared" si="5"/>
        <v>78</v>
      </c>
      <c r="AV26" s="28">
        <f t="shared" si="5"/>
        <v>8</v>
      </c>
      <c r="AW26" s="28">
        <f t="shared" si="5"/>
        <v>8</v>
      </c>
      <c r="AX26" s="28">
        <f t="shared" si="6"/>
        <v>2518</v>
      </c>
    </row>
    <row r="27" spans="1:50" x14ac:dyDescent="0.35">
      <c r="A27" s="25" t="s">
        <v>69</v>
      </c>
      <c r="B27" s="25" t="s">
        <v>70</v>
      </c>
      <c r="C27" s="25" t="s">
        <v>107</v>
      </c>
      <c r="D27" s="25" t="s">
        <v>108</v>
      </c>
      <c r="E27" s="74">
        <v>1</v>
      </c>
      <c r="F27" s="32">
        <f t="shared" si="1"/>
        <v>494</v>
      </c>
      <c r="G27" s="34">
        <f t="shared" si="2"/>
        <v>26</v>
      </c>
      <c r="H27" s="28">
        <f t="shared" si="3"/>
        <v>0</v>
      </c>
      <c r="I27" s="28">
        <f t="shared" si="4"/>
        <v>468</v>
      </c>
      <c r="J27" s="126">
        <v>2</v>
      </c>
      <c r="K27" s="126">
        <v>1</v>
      </c>
      <c r="L27" s="126">
        <v>4</v>
      </c>
      <c r="M27" s="126">
        <v>4</v>
      </c>
      <c r="N27" s="126">
        <v>8</v>
      </c>
      <c r="O27" s="126">
        <v>7</v>
      </c>
      <c r="P27" s="126">
        <v>0</v>
      </c>
      <c r="Q27" s="126">
        <v>0</v>
      </c>
      <c r="R27" s="126">
        <v>0</v>
      </c>
      <c r="S27" s="126">
        <v>0</v>
      </c>
      <c r="T27" s="126">
        <v>0</v>
      </c>
      <c r="U27" s="126">
        <v>0</v>
      </c>
      <c r="V27" s="126">
        <v>0</v>
      </c>
      <c r="W27" s="126">
        <v>0</v>
      </c>
      <c r="X27" s="126">
        <v>0</v>
      </c>
      <c r="Y27" s="126">
        <v>0</v>
      </c>
      <c r="Z27" s="126">
        <v>0</v>
      </c>
      <c r="AA27" s="126">
        <v>0</v>
      </c>
      <c r="AB27" s="126">
        <v>0</v>
      </c>
      <c r="AC27" s="126">
        <v>0</v>
      </c>
      <c r="AD27" s="126">
        <v>10</v>
      </c>
      <c r="AE27" s="126">
        <v>10</v>
      </c>
      <c r="AF27" s="126">
        <v>61</v>
      </c>
      <c r="AG27" s="126">
        <v>50</v>
      </c>
      <c r="AH27" s="126">
        <v>160</v>
      </c>
      <c r="AI27" s="126">
        <v>147</v>
      </c>
      <c r="AJ27" s="126">
        <v>14</v>
      </c>
      <c r="AK27" s="126">
        <v>13</v>
      </c>
      <c r="AL27" s="126">
        <v>2</v>
      </c>
      <c r="AM27" s="126">
        <v>1</v>
      </c>
      <c r="AN27" s="28">
        <f t="shared" si="5"/>
        <v>12</v>
      </c>
      <c r="AO27" s="28">
        <f t="shared" si="5"/>
        <v>11</v>
      </c>
      <c r="AP27" s="28">
        <f t="shared" si="5"/>
        <v>65</v>
      </c>
      <c r="AQ27" s="28">
        <f t="shared" si="5"/>
        <v>54</v>
      </c>
      <c r="AR27" s="28">
        <f t="shared" si="5"/>
        <v>168</v>
      </c>
      <c r="AS27" s="28">
        <f t="shared" si="5"/>
        <v>154</v>
      </c>
      <c r="AT27" s="28">
        <f t="shared" si="5"/>
        <v>14</v>
      </c>
      <c r="AU27" s="28">
        <f t="shared" si="5"/>
        <v>13</v>
      </c>
      <c r="AV27" s="28">
        <f t="shared" si="5"/>
        <v>2</v>
      </c>
      <c r="AW27" s="28">
        <f t="shared" si="5"/>
        <v>1</v>
      </c>
      <c r="AX27" s="28">
        <f t="shared" si="6"/>
        <v>494</v>
      </c>
    </row>
    <row r="28" spans="1:50" x14ac:dyDescent="0.35">
      <c r="A28" s="25" t="s">
        <v>69</v>
      </c>
      <c r="B28" s="25" t="s">
        <v>70</v>
      </c>
      <c r="C28" s="25" t="s">
        <v>109</v>
      </c>
      <c r="D28" s="25" t="s">
        <v>110</v>
      </c>
      <c r="E28" s="74">
        <v>3</v>
      </c>
      <c r="F28" s="32">
        <f t="shared" si="1"/>
        <v>2280</v>
      </c>
      <c r="G28" s="34">
        <f t="shared" si="2"/>
        <v>417</v>
      </c>
      <c r="H28" s="28">
        <f t="shared" si="3"/>
        <v>0</v>
      </c>
      <c r="I28" s="28">
        <f t="shared" si="4"/>
        <v>1863</v>
      </c>
      <c r="J28" s="126">
        <v>9</v>
      </c>
      <c r="K28" s="126">
        <v>6</v>
      </c>
      <c r="L28" s="126">
        <v>62</v>
      </c>
      <c r="M28" s="126">
        <v>49</v>
      </c>
      <c r="N28" s="126">
        <v>162</v>
      </c>
      <c r="O28" s="126">
        <v>110</v>
      </c>
      <c r="P28" s="126">
        <v>11</v>
      </c>
      <c r="Q28" s="126">
        <v>8</v>
      </c>
      <c r="R28" s="126">
        <v>0</v>
      </c>
      <c r="S28" s="126">
        <v>0</v>
      </c>
      <c r="T28" s="126">
        <v>0</v>
      </c>
      <c r="U28" s="126">
        <v>0</v>
      </c>
      <c r="V28" s="126">
        <v>0</v>
      </c>
      <c r="W28" s="126">
        <v>0</v>
      </c>
      <c r="X28" s="126">
        <v>0</v>
      </c>
      <c r="Y28" s="126">
        <v>0</v>
      </c>
      <c r="Z28" s="126">
        <v>0</v>
      </c>
      <c r="AA28" s="126">
        <v>0</v>
      </c>
      <c r="AB28" s="126">
        <v>0</v>
      </c>
      <c r="AC28" s="126">
        <v>0</v>
      </c>
      <c r="AD28" s="126">
        <v>41</v>
      </c>
      <c r="AE28" s="126">
        <v>38</v>
      </c>
      <c r="AF28" s="126">
        <v>242</v>
      </c>
      <c r="AG28" s="126">
        <v>197</v>
      </c>
      <c r="AH28" s="126">
        <v>637</v>
      </c>
      <c r="AI28" s="126">
        <v>587</v>
      </c>
      <c r="AJ28" s="126">
        <v>55</v>
      </c>
      <c r="AK28" s="126">
        <v>53</v>
      </c>
      <c r="AL28" s="126">
        <v>7</v>
      </c>
      <c r="AM28" s="126">
        <v>6</v>
      </c>
      <c r="AN28" s="28">
        <f t="shared" si="5"/>
        <v>50</v>
      </c>
      <c r="AO28" s="28">
        <f t="shared" si="5"/>
        <v>44</v>
      </c>
      <c r="AP28" s="28">
        <f t="shared" si="5"/>
        <v>304</v>
      </c>
      <c r="AQ28" s="28">
        <f t="shared" si="5"/>
        <v>246</v>
      </c>
      <c r="AR28" s="28">
        <f t="shared" si="5"/>
        <v>799</v>
      </c>
      <c r="AS28" s="28">
        <f t="shared" si="5"/>
        <v>697</v>
      </c>
      <c r="AT28" s="28">
        <f t="shared" si="5"/>
        <v>66</v>
      </c>
      <c r="AU28" s="28">
        <f t="shared" si="5"/>
        <v>61</v>
      </c>
      <c r="AV28" s="28">
        <f t="shared" si="5"/>
        <v>7</v>
      </c>
      <c r="AW28" s="28">
        <f t="shared" si="5"/>
        <v>6</v>
      </c>
      <c r="AX28" s="28">
        <f t="shared" si="6"/>
        <v>2280</v>
      </c>
    </row>
    <row r="29" spans="1:50" x14ac:dyDescent="0.35">
      <c r="A29" s="25" t="s">
        <v>69</v>
      </c>
      <c r="B29" s="25" t="s">
        <v>70</v>
      </c>
      <c r="C29" s="25" t="s">
        <v>111</v>
      </c>
      <c r="D29" s="25" t="s">
        <v>112</v>
      </c>
      <c r="E29" s="74">
        <v>4</v>
      </c>
      <c r="F29" s="32">
        <f t="shared" si="1"/>
        <v>4314</v>
      </c>
      <c r="G29" s="34">
        <f t="shared" si="2"/>
        <v>1082</v>
      </c>
      <c r="H29" s="28">
        <f t="shared" si="3"/>
        <v>12</v>
      </c>
      <c r="I29" s="28">
        <f t="shared" si="4"/>
        <v>3220</v>
      </c>
      <c r="J29" s="126">
        <v>86</v>
      </c>
      <c r="K29" s="126">
        <v>73</v>
      </c>
      <c r="L29" s="126">
        <v>139</v>
      </c>
      <c r="M29" s="126">
        <v>127</v>
      </c>
      <c r="N29" s="126">
        <v>312</v>
      </c>
      <c r="O29" s="126">
        <v>278</v>
      </c>
      <c r="P29" s="126">
        <v>33</v>
      </c>
      <c r="Q29" s="126">
        <v>29</v>
      </c>
      <c r="R29" s="126">
        <v>3</v>
      </c>
      <c r="S29" s="126">
        <v>2</v>
      </c>
      <c r="T29" s="126">
        <v>1</v>
      </c>
      <c r="U29" s="126">
        <v>1</v>
      </c>
      <c r="V29" s="126">
        <v>1</v>
      </c>
      <c r="W29" s="126">
        <v>1</v>
      </c>
      <c r="X29" s="126">
        <v>4</v>
      </c>
      <c r="Y29" s="126">
        <v>4</v>
      </c>
      <c r="Z29" s="126">
        <v>0</v>
      </c>
      <c r="AA29" s="126">
        <v>0</v>
      </c>
      <c r="AB29" s="126">
        <v>0</v>
      </c>
      <c r="AC29" s="126">
        <v>0</v>
      </c>
      <c r="AD29" s="126">
        <v>71</v>
      </c>
      <c r="AE29" s="126">
        <v>66</v>
      </c>
      <c r="AF29" s="126">
        <v>418</v>
      </c>
      <c r="AG29" s="126">
        <v>342</v>
      </c>
      <c r="AH29" s="126">
        <v>1101</v>
      </c>
      <c r="AI29" s="126">
        <v>1014</v>
      </c>
      <c r="AJ29" s="126">
        <v>95</v>
      </c>
      <c r="AK29" s="126">
        <v>91</v>
      </c>
      <c r="AL29" s="126">
        <v>12</v>
      </c>
      <c r="AM29" s="126">
        <v>10</v>
      </c>
      <c r="AN29" s="28">
        <f t="shared" si="5"/>
        <v>158</v>
      </c>
      <c r="AO29" s="28">
        <f t="shared" si="5"/>
        <v>140</v>
      </c>
      <c r="AP29" s="28">
        <f t="shared" si="5"/>
        <v>558</v>
      </c>
      <c r="AQ29" s="28">
        <f t="shared" si="5"/>
        <v>470</v>
      </c>
      <c r="AR29" s="28">
        <f t="shared" si="5"/>
        <v>1417</v>
      </c>
      <c r="AS29" s="28">
        <f t="shared" si="5"/>
        <v>1296</v>
      </c>
      <c r="AT29" s="28">
        <f t="shared" si="5"/>
        <v>128</v>
      </c>
      <c r="AU29" s="28">
        <f t="shared" si="5"/>
        <v>120</v>
      </c>
      <c r="AV29" s="28">
        <f t="shared" si="5"/>
        <v>15</v>
      </c>
      <c r="AW29" s="28">
        <f t="shared" si="5"/>
        <v>12</v>
      </c>
      <c r="AX29" s="28">
        <f t="shared" si="6"/>
        <v>4314</v>
      </c>
    </row>
    <row r="30" spans="1:50" x14ac:dyDescent="0.35">
      <c r="A30" s="25" t="s">
        <v>113</v>
      </c>
      <c r="B30" s="25" t="s">
        <v>114</v>
      </c>
      <c r="C30" s="25" t="s">
        <v>115</v>
      </c>
      <c r="D30" s="25" t="s">
        <v>116</v>
      </c>
      <c r="E30" s="74">
        <v>0</v>
      </c>
      <c r="F30" s="32">
        <f t="shared" si="1"/>
        <v>0</v>
      </c>
      <c r="G30" s="34">
        <f t="shared" si="2"/>
        <v>0</v>
      </c>
      <c r="H30" s="28">
        <f t="shared" si="3"/>
        <v>0</v>
      </c>
      <c r="I30" s="28">
        <f t="shared" si="4"/>
        <v>0</v>
      </c>
      <c r="J30" s="126">
        <v>0</v>
      </c>
      <c r="K30" s="126">
        <v>0</v>
      </c>
      <c r="L30" s="126">
        <v>0</v>
      </c>
      <c r="M30" s="126">
        <v>0</v>
      </c>
      <c r="N30" s="126">
        <v>0</v>
      </c>
      <c r="O30" s="126">
        <v>0</v>
      </c>
      <c r="P30" s="126">
        <v>0</v>
      </c>
      <c r="Q30" s="126">
        <v>0</v>
      </c>
      <c r="R30" s="126">
        <v>0</v>
      </c>
      <c r="S30" s="126">
        <v>0</v>
      </c>
      <c r="T30" s="126">
        <v>0</v>
      </c>
      <c r="U30" s="126">
        <v>0</v>
      </c>
      <c r="V30" s="126">
        <v>0</v>
      </c>
      <c r="W30" s="126">
        <v>0</v>
      </c>
      <c r="X30" s="126">
        <v>0</v>
      </c>
      <c r="Y30" s="126">
        <v>0</v>
      </c>
      <c r="Z30" s="126">
        <v>0</v>
      </c>
      <c r="AA30" s="126">
        <v>0</v>
      </c>
      <c r="AB30" s="126">
        <v>0</v>
      </c>
      <c r="AC30" s="126">
        <v>0</v>
      </c>
      <c r="AD30" s="126">
        <v>0</v>
      </c>
      <c r="AE30" s="126">
        <v>0</v>
      </c>
      <c r="AF30" s="126">
        <v>0</v>
      </c>
      <c r="AG30" s="126">
        <v>0</v>
      </c>
      <c r="AH30" s="126">
        <v>0</v>
      </c>
      <c r="AI30" s="126">
        <v>0</v>
      </c>
      <c r="AJ30" s="126">
        <v>0</v>
      </c>
      <c r="AK30" s="126">
        <v>0</v>
      </c>
      <c r="AL30" s="126">
        <v>0</v>
      </c>
      <c r="AM30" s="126">
        <v>0</v>
      </c>
      <c r="AN30" s="28">
        <f t="shared" si="5"/>
        <v>0</v>
      </c>
      <c r="AO30" s="28">
        <f t="shared" si="5"/>
        <v>0</v>
      </c>
      <c r="AP30" s="28">
        <f t="shared" si="5"/>
        <v>0</v>
      </c>
      <c r="AQ30" s="28">
        <f t="shared" si="5"/>
        <v>0</v>
      </c>
      <c r="AR30" s="28">
        <f t="shared" si="5"/>
        <v>0</v>
      </c>
      <c r="AS30" s="28">
        <f t="shared" si="5"/>
        <v>0</v>
      </c>
      <c r="AT30" s="28">
        <f t="shared" si="5"/>
        <v>0</v>
      </c>
      <c r="AU30" s="28">
        <f t="shared" si="5"/>
        <v>0</v>
      </c>
      <c r="AV30" s="28">
        <f t="shared" si="5"/>
        <v>0</v>
      </c>
      <c r="AW30" s="28">
        <f t="shared" si="5"/>
        <v>0</v>
      </c>
      <c r="AX30" s="28">
        <f t="shared" si="6"/>
        <v>0</v>
      </c>
    </row>
    <row r="31" spans="1:50" x14ac:dyDescent="0.35">
      <c r="A31" s="25" t="s">
        <v>113</v>
      </c>
      <c r="B31" s="25" t="s">
        <v>114</v>
      </c>
      <c r="C31" s="25" t="s">
        <v>117</v>
      </c>
      <c r="D31" s="25" t="s">
        <v>118</v>
      </c>
      <c r="E31" s="74">
        <v>3</v>
      </c>
      <c r="F31" s="32">
        <f t="shared" si="1"/>
        <v>4122</v>
      </c>
      <c r="G31" s="34">
        <f t="shared" si="2"/>
        <v>434</v>
      </c>
      <c r="H31" s="28">
        <f t="shared" si="3"/>
        <v>2780</v>
      </c>
      <c r="I31" s="28">
        <f t="shared" si="4"/>
        <v>908</v>
      </c>
      <c r="J31" s="126">
        <v>10</v>
      </c>
      <c r="K31" s="126">
        <v>9</v>
      </c>
      <c r="L31" s="126">
        <v>34</v>
      </c>
      <c r="M31" s="126">
        <v>33</v>
      </c>
      <c r="N31" s="126">
        <v>182</v>
      </c>
      <c r="O31" s="126">
        <v>145</v>
      </c>
      <c r="P31" s="126">
        <v>10</v>
      </c>
      <c r="Q31" s="126">
        <v>9</v>
      </c>
      <c r="R31" s="126">
        <v>1</v>
      </c>
      <c r="S31" s="126">
        <v>1</v>
      </c>
      <c r="T31" s="126">
        <v>61</v>
      </c>
      <c r="U31" s="126">
        <v>51</v>
      </c>
      <c r="V31" s="126">
        <v>331</v>
      </c>
      <c r="W31" s="126">
        <v>294</v>
      </c>
      <c r="X31" s="126">
        <v>1012</v>
      </c>
      <c r="Y31" s="126">
        <v>884</v>
      </c>
      <c r="Z31" s="126">
        <v>73</v>
      </c>
      <c r="AA31" s="126">
        <v>57</v>
      </c>
      <c r="AB31" s="126">
        <v>9</v>
      </c>
      <c r="AC31" s="126">
        <v>8</v>
      </c>
      <c r="AD31" s="126">
        <v>20</v>
      </c>
      <c r="AE31" s="126">
        <v>19</v>
      </c>
      <c r="AF31" s="126">
        <v>118</v>
      </c>
      <c r="AG31" s="126">
        <v>96</v>
      </c>
      <c r="AH31" s="126">
        <v>310</v>
      </c>
      <c r="AI31" s="126">
        <v>286</v>
      </c>
      <c r="AJ31" s="126">
        <v>27</v>
      </c>
      <c r="AK31" s="126">
        <v>26</v>
      </c>
      <c r="AL31" s="126">
        <v>3</v>
      </c>
      <c r="AM31" s="126">
        <v>3</v>
      </c>
      <c r="AN31" s="28">
        <f t="shared" si="5"/>
        <v>91</v>
      </c>
      <c r="AO31" s="28">
        <f t="shared" si="5"/>
        <v>79</v>
      </c>
      <c r="AP31" s="28">
        <f t="shared" si="5"/>
        <v>483</v>
      </c>
      <c r="AQ31" s="28">
        <f t="shared" si="5"/>
        <v>423</v>
      </c>
      <c r="AR31" s="28">
        <f t="shared" si="5"/>
        <v>1504</v>
      </c>
      <c r="AS31" s="28">
        <f t="shared" si="5"/>
        <v>1315</v>
      </c>
      <c r="AT31" s="28">
        <f t="shared" si="5"/>
        <v>110</v>
      </c>
      <c r="AU31" s="28">
        <f t="shared" si="5"/>
        <v>92</v>
      </c>
      <c r="AV31" s="28">
        <f t="shared" si="5"/>
        <v>13</v>
      </c>
      <c r="AW31" s="28">
        <f t="shared" si="5"/>
        <v>12</v>
      </c>
      <c r="AX31" s="28">
        <f t="shared" si="6"/>
        <v>4122</v>
      </c>
    </row>
    <row r="32" spans="1:50" x14ac:dyDescent="0.35">
      <c r="A32" s="25" t="s">
        <v>113</v>
      </c>
      <c r="B32" s="25" t="s">
        <v>114</v>
      </c>
      <c r="C32" s="25" t="s">
        <v>119</v>
      </c>
      <c r="D32" s="25" t="s">
        <v>120</v>
      </c>
      <c r="E32" s="74">
        <v>4</v>
      </c>
      <c r="F32" s="32">
        <f t="shared" si="1"/>
        <v>9506</v>
      </c>
      <c r="G32" s="34">
        <f t="shared" si="2"/>
        <v>7162</v>
      </c>
      <c r="H32" s="28">
        <f t="shared" si="3"/>
        <v>1973</v>
      </c>
      <c r="I32" s="28">
        <f t="shared" si="4"/>
        <v>371</v>
      </c>
      <c r="J32" s="126">
        <v>607</v>
      </c>
      <c r="K32" s="126">
        <v>493</v>
      </c>
      <c r="L32" s="126">
        <v>1143</v>
      </c>
      <c r="M32" s="126">
        <v>940</v>
      </c>
      <c r="N32" s="126">
        <v>1908</v>
      </c>
      <c r="O32" s="126">
        <v>1716</v>
      </c>
      <c r="P32" s="126">
        <v>200</v>
      </c>
      <c r="Q32" s="126">
        <v>108</v>
      </c>
      <c r="R32" s="126">
        <v>24</v>
      </c>
      <c r="S32" s="126">
        <v>23</v>
      </c>
      <c r="T32" s="126">
        <v>76</v>
      </c>
      <c r="U32" s="126">
        <v>64</v>
      </c>
      <c r="V32" s="126">
        <v>248</v>
      </c>
      <c r="W32" s="126">
        <v>206</v>
      </c>
      <c r="X32" s="126">
        <v>664</v>
      </c>
      <c r="Y32" s="126">
        <v>556</v>
      </c>
      <c r="Z32" s="126">
        <v>83</v>
      </c>
      <c r="AA32" s="126">
        <v>67</v>
      </c>
      <c r="AB32" s="126">
        <v>5</v>
      </c>
      <c r="AC32" s="126">
        <v>4</v>
      </c>
      <c r="AD32" s="126">
        <v>8</v>
      </c>
      <c r="AE32" s="126">
        <v>8</v>
      </c>
      <c r="AF32" s="126">
        <v>48</v>
      </c>
      <c r="AG32" s="126">
        <v>39</v>
      </c>
      <c r="AH32" s="126">
        <v>127</v>
      </c>
      <c r="AI32" s="126">
        <v>117</v>
      </c>
      <c r="AJ32" s="126">
        <v>11</v>
      </c>
      <c r="AK32" s="126">
        <v>11</v>
      </c>
      <c r="AL32" s="126">
        <v>1</v>
      </c>
      <c r="AM32" s="126">
        <v>1</v>
      </c>
      <c r="AN32" s="28">
        <f t="shared" si="5"/>
        <v>691</v>
      </c>
      <c r="AO32" s="28">
        <f t="shared" si="5"/>
        <v>565</v>
      </c>
      <c r="AP32" s="28">
        <f t="shared" si="5"/>
        <v>1439</v>
      </c>
      <c r="AQ32" s="28">
        <f t="shared" si="5"/>
        <v>1185</v>
      </c>
      <c r="AR32" s="28">
        <f t="shared" si="5"/>
        <v>2699</v>
      </c>
      <c r="AS32" s="28">
        <f t="shared" si="5"/>
        <v>2389</v>
      </c>
      <c r="AT32" s="28">
        <f t="shared" si="5"/>
        <v>294</v>
      </c>
      <c r="AU32" s="28">
        <f t="shared" si="5"/>
        <v>186</v>
      </c>
      <c r="AV32" s="28">
        <f t="shared" si="5"/>
        <v>30</v>
      </c>
      <c r="AW32" s="28">
        <f t="shared" si="5"/>
        <v>28</v>
      </c>
      <c r="AX32" s="28">
        <f t="shared" si="6"/>
        <v>9506</v>
      </c>
    </row>
    <row r="33" spans="1:50" x14ac:dyDescent="0.35">
      <c r="A33" s="25" t="s">
        <v>113</v>
      </c>
      <c r="B33" s="25" t="s">
        <v>114</v>
      </c>
      <c r="C33" s="25" t="s">
        <v>121</v>
      </c>
      <c r="D33" s="25" t="s">
        <v>122</v>
      </c>
      <c r="E33" s="74">
        <v>2</v>
      </c>
      <c r="F33" s="32">
        <f t="shared" si="1"/>
        <v>1669</v>
      </c>
      <c r="G33" s="34">
        <f t="shared" si="2"/>
        <v>56</v>
      </c>
      <c r="H33" s="28">
        <f t="shared" si="3"/>
        <v>50</v>
      </c>
      <c r="I33" s="28">
        <f t="shared" si="4"/>
        <v>1563</v>
      </c>
      <c r="J33" s="126">
        <v>5</v>
      </c>
      <c r="K33" s="126">
        <v>4</v>
      </c>
      <c r="L33" s="126">
        <v>11</v>
      </c>
      <c r="M33" s="126">
        <v>9</v>
      </c>
      <c r="N33" s="126">
        <v>12</v>
      </c>
      <c r="O33" s="126">
        <v>13</v>
      </c>
      <c r="P33" s="126">
        <v>1</v>
      </c>
      <c r="Q33" s="126">
        <v>1</v>
      </c>
      <c r="R33" s="126">
        <v>0</v>
      </c>
      <c r="S33" s="126">
        <v>0</v>
      </c>
      <c r="T33" s="126">
        <v>3</v>
      </c>
      <c r="U33" s="126">
        <v>2</v>
      </c>
      <c r="V33" s="126">
        <v>9</v>
      </c>
      <c r="W33" s="126">
        <v>8</v>
      </c>
      <c r="X33" s="126">
        <v>13</v>
      </c>
      <c r="Y33" s="126">
        <v>13</v>
      </c>
      <c r="Z33" s="126">
        <v>1</v>
      </c>
      <c r="AA33" s="126">
        <v>1</v>
      </c>
      <c r="AB33" s="126">
        <v>0</v>
      </c>
      <c r="AC33" s="126">
        <v>0</v>
      </c>
      <c r="AD33" s="126">
        <v>35</v>
      </c>
      <c r="AE33" s="126">
        <v>32</v>
      </c>
      <c r="AF33" s="126">
        <v>203</v>
      </c>
      <c r="AG33" s="126">
        <v>166</v>
      </c>
      <c r="AH33" s="126">
        <v>534</v>
      </c>
      <c r="AI33" s="126">
        <v>492</v>
      </c>
      <c r="AJ33" s="126">
        <v>46</v>
      </c>
      <c r="AK33" s="126">
        <v>44</v>
      </c>
      <c r="AL33" s="126">
        <v>6</v>
      </c>
      <c r="AM33" s="126">
        <v>5</v>
      </c>
      <c r="AN33" s="28">
        <f t="shared" si="5"/>
        <v>43</v>
      </c>
      <c r="AO33" s="28">
        <f t="shared" si="5"/>
        <v>38</v>
      </c>
      <c r="AP33" s="28">
        <f t="shared" si="5"/>
        <v>223</v>
      </c>
      <c r="AQ33" s="28">
        <f t="shared" si="5"/>
        <v>183</v>
      </c>
      <c r="AR33" s="28">
        <f t="shared" si="5"/>
        <v>559</v>
      </c>
      <c r="AS33" s="28">
        <f t="shared" si="5"/>
        <v>518</v>
      </c>
      <c r="AT33" s="28">
        <f t="shared" si="5"/>
        <v>48</v>
      </c>
      <c r="AU33" s="28">
        <f t="shared" si="5"/>
        <v>46</v>
      </c>
      <c r="AV33" s="28">
        <f t="shared" si="5"/>
        <v>6</v>
      </c>
      <c r="AW33" s="28">
        <f t="shared" si="5"/>
        <v>5</v>
      </c>
      <c r="AX33" s="28">
        <f t="shared" si="6"/>
        <v>1669</v>
      </c>
    </row>
    <row r="34" spans="1:50" x14ac:dyDescent="0.35">
      <c r="A34" s="25" t="s">
        <v>113</v>
      </c>
      <c r="B34" s="25" t="s">
        <v>114</v>
      </c>
      <c r="C34" s="25" t="s">
        <v>123</v>
      </c>
      <c r="D34" s="25" t="s">
        <v>124</v>
      </c>
      <c r="E34" s="74">
        <v>2</v>
      </c>
      <c r="F34" s="32">
        <f t="shared" si="1"/>
        <v>4274</v>
      </c>
      <c r="G34" s="34">
        <f t="shared" si="2"/>
        <v>1968</v>
      </c>
      <c r="H34" s="28">
        <f t="shared" si="3"/>
        <v>162</v>
      </c>
      <c r="I34" s="28">
        <f t="shared" si="4"/>
        <v>2144</v>
      </c>
      <c r="J34" s="126">
        <v>192</v>
      </c>
      <c r="K34" s="126">
        <v>146</v>
      </c>
      <c r="L34" s="126">
        <v>399</v>
      </c>
      <c r="M34" s="126">
        <v>345</v>
      </c>
      <c r="N34" s="126">
        <v>429</v>
      </c>
      <c r="O34" s="126">
        <v>381</v>
      </c>
      <c r="P34" s="126">
        <v>32</v>
      </c>
      <c r="Q34" s="126">
        <v>29</v>
      </c>
      <c r="R34" s="126">
        <v>9</v>
      </c>
      <c r="S34" s="126">
        <v>6</v>
      </c>
      <c r="T34" s="126">
        <v>7</v>
      </c>
      <c r="U34" s="126">
        <v>6</v>
      </c>
      <c r="V34" s="126">
        <v>20</v>
      </c>
      <c r="W34" s="126">
        <v>13</v>
      </c>
      <c r="X34" s="126">
        <v>64</v>
      </c>
      <c r="Y34" s="126">
        <v>42</v>
      </c>
      <c r="Z34" s="126">
        <v>5</v>
      </c>
      <c r="AA34" s="126">
        <v>3</v>
      </c>
      <c r="AB34" s="126">
        <v>1</v>
      </c>
      <c r="AC34" s="126">
        <v>1</v>
      </c>
      <c r="AD34" s="126">
        <v>48</v>
      </c>
      <c r="AE34" s="126">
        <v>44</v>
      </c>
      <c r="AF34" s="126">
        <v>278</v>
      </c>
      <c r="AG34" s="126">
        <v>227</v>
      </c>
      <c r="AH34" s="126">
        <v>733</v>
      </c>
      <c r="AI34" s="126">
        <v>675</v>
      </c>
      <c r="AJ34" s="126">
        <v>63</v>
      </c>
      <c r="AK34" s="126">
        <v>61</v>
      </c>
      <c r="AL34" s="126">
        <v>8</v>
      </c>
      <c r="AM34" s="126">
        <v>7</v>
      </c>
      <c r="AN34" s="28">
        <f t="shared" si="5"/>
        <v>247</v>
      </c>
      <c r="AO34" s="28">
        <f t="shared" si="5"/>
        <v>196</v>
      </c>
      <c r="AP34" s="28">
        <f t="shared" si="5"/>
        <v>697</v>
      </c>
      <c r="AQ34" s="28">
        <f t="shared" si="5"/>
        <v>585</v>
      </c>
      <c r="AR34" s="28">
        <f t="shared" si="5"/>
        <v>1226</v>
      </c>
      <c r="AS34" s="28">
        <f t="shared" si="5"/>
        <v>1098</v>
      </c>
      <c r="AT34" s="28">
        <f t="shared" si="5"/>
        <v>100</v>
      </c>
      <c r="AU34" s="28">
        <f t="shared" si="5"/>
        <v>93</v>
      </c>
      <c r="AV34" s="28">
        <f t="shared" si="5"/>
        <v>18</v>
      </c>
      <c r="AW34" s="28">
        <f t="shared" si="5"/>
        <v>14</v>
      </c>
      <c r="AX34" s="28">
        <f t="shared" si="6"/>
        <v>4274</v>
      </c>
    </row>
    <row r="35" spans="1:50" x14ac:dyDescent="0.35">
      <c r="A35" s="25" t="s">
        <v>113</v>
      </c>
      <c r="B35" s="25" t="s">
        <v>114</v>
      </c>
      <c r="C35" s="25" t="s">
        <v>125</v>
      </c>
      <c r="D35" s="25" t="s">
        <v>126</v>
      </c>
      <c r="E35" s="74">
        <v>2</v>
      </c>
      <c r="F35" s="32">
        <f t="shared" si="1"/>
        <v>1670</v>
      </c>
      <c r="G35" s="34">
        <f t="shared" si="2"/>
        <v>546</v>
      </c>
      <c r="H35" s="28">
        <f t="shared" si="3"/>
        <v>455</v>
      </c>
      <c r="I35" s="28">
        <f t="shared" si="4"/>
        <v>669</v>
      </c>
      <c r="J35" s="126">
        <v>35</v>
      </c>
      <c r="K35" s="126">
        <v>32</v>
      </c>
      <c r="L35" s="126">
        <v>86</v>
      </c>
      <c r="M35" s="126">
        <v>81</v>
      </c>
      <c r="N35" s="126">
        <v>140</v>
      </c>
      <c r="O35" s="126">
        <v>138</v>
      </c>
      <c r="P35" s="126">
        <v>17</v>
      </c>
      <c r="Q35" s="126">
        <v>15</v>
      </c>
      <c r="R35" s="126">
        <v>1</v>
      </c>
      <c r="S35" s="126">
        <v>1</v>
      </c>
      <c r="T35" s="126">
        <v>20</v>
      </c>
      <c r="U35" s="126">
        <v>17</v>
      </c>
      <c r="V35" s="126">
        <v>60</v>
      </c>
      <c r="W35" s="126">
        <v>59</v>
      </c>
      <c r="X35" s="126">
        <v>133</v>
      </c>
      <c r="Y35" s="126">
        <v>135</v>
      </c>
      <c r="Z35" s="126">
        <v>15</v>
      </c>
      <c r="AA35" s="126">
        <v>14</v>
      </c>
      <c r="AB35" s="126">
        <v>1</v>
      </c>
      <c r="AC35" s="126">
        <v>1</v>
      </c>
      <c r="AD35" s="126">
        <v>15</v>
      </c>
      <c r="AE35" s="126">
        <v>14</v>
      </c>
      <c r="AF35" s="126">
        <v>87</v>
      </c>
      <c r="AG35" s="126">
        <v>71</v>
      </c>
      <c r="AH35" s="126">
        <v>228</v>
      </c>
      <c r="AI35" s="126">
        <v>210</v>
      </c>
      <c r="AJ35" s="126">
        <v>20</v>
      </c>
      <c r="AK35" s="126">
        <v>19</v>
      </c>
      <c r="AL35" s="126">
        <v>3</v>
      </c>
      <c r="AM35" s="126">
        <v>2</v>
      </c>
      <c r="AN35" s="28">
        <f t="shared" si="5"/>
        <v>70</v>
      </c>
      <c r="AO35" s="28">
        <f t="shared" si="5"/>
        <v>63</v>
      </c>
      <c r="AP35" s="28">
        <f t="shared" si="5"/>
        <v>233</v>
      </c>
      <c r="AQ35" s="28">
        <f t="shared" si="5"/>
        <v>211</v>
      </c>
      <c r="AR35" s="28">
        <f t="shared" si="5"/>
        <v>501</v>
      </c>
      <c r="AS35" s="28">
        <f t="shared" si="5"/>
        <v>483</v>
      </c>
      <c r="AT35" s="28">
        <f t="shared" si="5"/>
        <v>52</v>
      </c>
      <c r="AU35" s="28">
        <f t="shared" si="5"/>
        <v>48</v>
      </c>
      <c r="AV35" s="28">
        <f t="shared" si="5"/>
        <v>5</v>
      </c>
      <c r="AW35" s="28">
        <f t="shared" si="5"/>
        <v>4</v>
      </c>
      <c r="AX35" s="28">
        <f t="shared" si="6"/>
        <v>1670</v>
      </c>
    </row>
    <row r="36" spans="1:50" x14ac:dyDescent="0.35">
      <c r="A36" s="25" t="s">
        <v>113</v>
      </c>
      <c r="B36" s="25" t="s">
        <v>114</v>
      </c>
      <c r="C36" s="25" t="s">
        <v>127</v>
      </c>
      <c r="D36" s="25" t="s">
        <v>128</v>
      </c>
      <c r="E36" s="74">
        <v>3</v>
      </c>
      <c r="F36" s="32">
        <f t="shared" si="1"/>
        <v>10221</v>
      </c>
      <c r="G36" s="34">
        <f t="shared" si="2"/>
        <v>7831</v>
      </c>
      <c r="H36" s="28">
        <f t="shared" si="3"/>
        <v>2011</v>
      </c>
      <c r="I36" s="28">
        <f t="shared" si="4"/>
        <v>379</v>
      </c>
      <c r="J36" s="126">
        <v>597</v>
      </c>
      <c r="K36" s="126">
        <v>521</v>
      </c>
      <c r="L36" s="126">
        <v>1380</v>
      </c>
      <c r="M36" s="126">
        <v>1147</v>
      </c>
      <c r="N36" s="126">
        <v>2017</v>
      </c>
      <c r="O36" s="126">
        <v>1645</v>
      </c>
      <c r="P36" s="126">
        <v>272</v>
      </c>
      <c r="Q36" s="126">
        <v>216</v>
      </c>
      <c r="R36" s="126">
        <v>20</v>
      </c>
      <c r="S36" s="126">
        <v>16</v>
      </c>
      <c r="T36" s="126">
        <v>89</v>
      </c>
      <c r="U36" s="126">
        <v>62</v>
      </c>
      <c r="V36" s="126">
        <v>225</v>
      </c>
      <c r="W36" s="126">
        <v>147</v>
      </c>
      <c r="X36" s="126">
        <v>780</v>
      </c>
      <c r="Y36" s="126">
        <v>572</v>
      </c>
      <c r="Z36" s="126">
        <v>75</v>
      </c>
      <c r="AA36" s="126">
        <v>49</v>
      </c>
      <c r="AB36" s="126">
        <v>7</v>
      </c>
      <c r="AC36" s="126">
        <v>5</v>
      </c>
      <c r="AD36" s="126">
        <v>8</v>
      </c>
      <c r="AE36" s="126">
        <v>8</v>
      </c>
      <c r="AF36" s="126">
        <v>49</v>
      </c>
      <c r="AG36" s="126">
        <v>40</v>
      </c>
      <c r="AH36" s="126">
        <v>130</v>
      </c>
      <c r="AI36" s="126">
        <v>120</v>
      </c>
      <c r="AJ36" s="126">
        <v>11</v>
      </c>
      <c r="AK36" s="126">
        <v>11</v>
      </c>
      <c r="AL36" s="126">
        <v>1</v>
      </c>
      <c r="AM36" s="126">
        <v>1</v>
      </c>
      <c r="AN36" s="28">
        <f t="shared" si="5"/>
        <v>694</v>
      </c>
      <c r="AO36" s="28">
        <f t="shared" si="5"/>
        <v>591</v>
      </c>
      <c r="AP36" s="28">
        <f t="shared" si="5"/>
        <v>1654</v>
      </c>
      <c r="AQ36" s="28">
        <f t="shared" si="5"/>
        <v>1334</v>
      </c>
      <c r="AR36" s="28">
        <f t="shared" si="5"/>
        <v>2927</v>
      </c>
      <c r="AS36" s="28">
        <f t="shared" si="5"/>
        <v>2337</v>
      </c>
      <c r="AT36" s="28">
        <f t="shared" si="5"/>
        <v>358</v>
      </c>
      <c r="AU36" s="28">
        <f t="shared" si="5"/>
        <v>276</v>
      </c>
      <c r="AV36" s="28">
        <f t="shared" si="5"/>
        <v>28</v>
      </c>
      <c r="AW36" s="28">
        <f t="shared" si="5"/>
        <v>22</v>
      </c>
      <c r="AX36" s="28">
        <f t="shared" si="6"/>
        <v>10221</v>
      </c>
    </row>
    <row r="37" spans="1:50" x14ac:dyDescent="0.35">
      <c r="A37" s="25" t="s">
        <v>113</v>
      </c>
      <c r="B37" s="25" t="s">
        <v>114</v>
      </c>
      <c r="C37" s="25" t="s">
        <v>129</v>
      </c>
      <c r="D37" s="25" t="s">
        <v>130</v>
      </c>
      <c r="E37" s="74">
        <v>4</v>
      </c>
      <c r="F37" s="32">
        <f t="shared" si="1"/>
        <v>8031</v>
      </c>
      <c r="G37" s="34">
        <f t="shared" si="2"/>
        <v>6532</v>
      </c>
      <c r="H37" s="28">
        <f t="shared" si="3"/>
        <v>1304</v>
      </c>
      <c r="I37" s="28">
        <f t="shared" si="4"/>
        <v>195</v>
      </c>
      <c r="J37" s="126">
        <v>317</v>
      </c>
      <c r="K37" s="126">
        <v>388</v>
      </c>
      <c r="L37" s="126">
        <v>1027</v>
      </c>
      <c r="M37" s="126">
        <v>1206</v>
      </c>
      <c r="N37" s="126">
        <v>1792</v>
      </c>
      <c r="O37" s="126">
        <v>1466</v>
      </c>
      <c r="P37" s="126">
        <v>168</v>
      </c>
      <c r="Q37" s="126">
        <v>137</v>
      </c>
      <c r="R37" s="126">
        <v>17</v>
      </c>
      <c r="S37" s="126">
        <v>14</v>
      </c>
      <c r="T37" s="126">
        <v>55</v>
      </c>
      <c r="U37" s="126">
        <v>67</v>
      </c>
      <c r="V37" s="126">
        <v>178</v>
      </c>
      <c r="W37" s="126">
        <v>209</v>
      </c>
      <c r="X37" s="126">
        <v>392</v>
      </c>
      <c r="Y37" s="126">
        <v>311</v>
      </c>
      <c r="Z37" s="126">
        <v>46</v>
      </c>
      <c r="AA37" s="126">
        <v>37</v>
      </c>
      <c r="AB37" s="126">
        <v>5</v>
      </c>
      <c r="AC37" s="126">
        <v>4</v>
      </c>
      <c r="AD37" s="126">
        <v>4</v>
      </c>
      <c r="AE37" s="126">
        <v>4</v>
      </c>
      <c r="AF37" s="126">
        <v>25</v>
      </c>
      <c r="AG37" s="126">
        <v>21</v>
      </c>
      <c r="AH37" s="126">
        <v>66</v>
      </c>
      <c r="AI37" s="126">
        <v>61</v>
      </c>
      <c r="AJ37" s="126">
        <v>6</v>
      </c>
      <c r="AK37" s="126">
        <v>6</v>
      </c>
      <c r="AL37" s="126">
        <v>1</v>
      </c>
      <c r="AM37" s="126">
        <v>1</v>
      </c>
      <c r="AN37" s="28">
        <f t="shared" si="5"/>
        <v>376</v>
      </c>
      <c r="AO37" s="28">
        <f t="shared" si="5"/>
        <v>459</v>
      </c>
      <c r="AP37" s="28">
        <f t="shared" si="5"/>
        <v>1230</v>
      </c>
      <c r="AQ37" s="28">
        <f t="shared" si="5"/>
        <v>1436</v>
      </c>
      <c r="AR37" s="28">
        <f t="shared" si="5"/>
        <v>2250</v>
      </c>
      <c r="AS37" s="28">
        <f t="shared" si="5"/>
        <v>1838</v>
      </c>
      <c r="AT37" s="28">
        <f t="shared" si="5"/>
        <v>220</v>
      </c>
      <c r="AU37" s="28">
        <f t="shared" si="5"/>
        <v>180</v>
      </c>
      <c r="AV37" s="28">
        <f t="shared" si="5"/>
        <v>23</v>
      </c>
      <c r="AW37" s="28">
        <f t="shared" si="5"/>
        <v>19</v>
      </c>
      <c r="AX37" s="28">
        <f t="shared" si="6"/>
        <v>8031</v>
      </c>
    </row>
    <row r="38" spans="1:50" x14ac:dyDescent="0.35">
      <c r="A38" s="25" t="s">
        <v>113</v>
      </c>
      <c r="B38" s="25" t="s">
        <v>114</v>
      </c>
      <c r="C38" s="25" t="s">
        <v>131</v>
      </c>
      <c r="D38" s="25" t="s">
        <v>132</v>
      </c>
      <c r="E38" s="74">
        <v>4</v>
      </c>
      <c r="F38" s="32">
        <f t="shared" si="1"/>
        <v>2948</v>
      </c>
      <c r="G38" s="34">
        <f t="shared" si="2"/>
        <v>743</v>
      </c>
      <c r="H38" s="28">
        <f t="shared" si="3"/>
        <v>1503</v>
      </c>
      <c r="I38" s="28">
        <f t="shared" si="4"/>
        <v>702</v>
      </c>
      <c r="J38" s="126">
        <v>31</v>
      </c>
      <c r="K38" s="126">
        <v>25</v>
      </c>
      <c r="L38" s="126">
        <v>130</v>
      </c>
      <c r="M38" s="126">
        <v>106</v>
      </c>
      <c r="N38" s="126">
        <v>225</v>
      </c>
      <c r="O38" s="126">
        <v>184</v>
      </c>
      <c r="P38" s="126">
        <v>21</v>
      </c>
      <c r="Q38" s="126">
        <v>18</v>
      </c>
      <c r="R38" s="126">
        <v>2</v>
      </c>
      <c r="S38" s="126">
        <v>1</v>
      </c>
      <c r="T38" s="126">
        <v>69</v>
      </c>
      <c r="U38" s="126">
        <v>56</v>
      </c>
      <c r="V38" s="126">
        <v>260</v>
      </c>
      <c r="W38" s="126">
        <v>213</v>
      </c>
      <c r="X38" s="126">
        <v>438</v>
      </c>
      <c r="Y38" s="126">
        <v>358</v>
      </c>
      <c r="Z38" s="126">
        <v>56</v>
      </c>
      <c r="AA38" s="126">
        <v>46</v>
      </c>
      <c r="AB38" s="126">
        <v>4</v>
      </c>
      <c r="AC38" s="126">
        <v>3</v>
      </c>
      <c r="AD38" s="126">
        <v>16</v>
      </c>
      <c r="AE38" s="126">
        <v>14</v>
      </c>
      <c r="AF38" s="126">
        <v>91</v>
      </c>
      <c r="AG38" s="126">
        <v>74</v>
      </c>
      <c r="AH38" s="126">
        <v>240</v>
      </c>
      <c r="AI38" s="126">
        <v>221</v>
      </c>
      <c r="AJ38" s="126">
        <v>21</v>
      </c>
      <c r="AK38" s="126">
        <v>20</v>
      </c>
      <c r="AL38" s="126">
        <v>3</v>
      </c>
      <c r="AM38" s="126">
        <v>2</v>
      </c>
      <c r="AN38" s="28">
        <f t="shared" si="5"/>
        <v>116</v>
      </c>
      <c r="AO38" s="28">
        <f t="shared" si="5"/>
        <v>95</v>
      </c>
      <c r="AP38" s="28">
        <f t="shared" si="5"/>
        <v>481</v>
      </c>
      <c r="AQ38" s="28">
        <f t="shared" si="5"/>
        <v>393</v>
      </c>
      <c r="AR38" s="28">
        <f t="shared" si="5"/>
        <v>903</v>
      </c>
      <c r="AS38" s="28">
        <f t="shared" si="5"/>
        <v>763</v>
      </c>
      <c r="AT38" s="28">
        <f t="shared" si="5"/>
        <v>98</v>
      </c>
      <c r="AU38" s="28">
        <f t="shared" si="5"/>
        <v>84</v>
      </c>
      <c r="AV38" s="28">
        <f t="shared" si="5"/>
        <v>9</v>
      </c>
      <c r="AW38" s="28">
        <f t="shared" si="5"/>
        <v>6</v>
      </c>
      <c r="AX38" s="28">
        <f t="shared" si="6"/>
        <v>2948</v>
      </c>
    </row>
    <row r="39" spans="1:50" x14ac:dyDescent="0.35">
      <c r="A39" s="25" t="s">
        <v>113</v>
      </c>
      <c r="B39" s="25" t="s">
        <v>114</v>
      </c>
      <c r="C39" s="25" t="s">
        <v>133</v>
      </c>
      <c r="D39" s="25" t="s">
        <v>134</v>
      </c>
      <c r="E39" s="74">
        <v>0</v>
      </c>
      <c r="F39" s="32">
        <f t="shared" si="1"/>
        <v>0</v>
      </c>
      <c r="G39" s="34">
        <f t="shared" si="2"/>
        <v>0</v>
      </c>
      <c r="H39" s="28">
        <f t="shared" si="3"/>
        <v>0</v>
      </c>
      <c r="I39" s="28">
        <f t="shared" si="4"/>
        <v>0</v>
      </c>
      <c r="J39" s="126">
        <v>0</v>
      </c>
      <c r="K39" s="126">
        <v>0</v>
      </c>
      <c r="L39" s="126">
        <v>0</v>
      </c>
      <c r="M39" s="126">
        <v>0</v>
      </c>
      <c r="N39" s="126">
        <v>0</v>
      </c>
      <c r="O39" s="126">
        <v>0</v>
      </c>
      <c r="P39" s="126">
        <v>0</v>
      </c>
      <c r="Q39" s="126">
        <v>0</v>
      </c>
      <c r="R39" s="126">
        <v>0</v>
      </c>
      <c r="S39" s="126">
        <v>0</v>
      </c>
      <c r="T39" s="126">
        <v>0</v>
      </c>
      <c r="U39" s="126">
        <v>0</v>
      </c>
      <c r="V39" s="126">
        <v>0</v>
      </c>
      <c r="W39" s="126">
        <v>0</v>
      </c>
      <c r="X39" s="126">
        <v>0</v>
      </c>
      <c r="Y39" s="126">
        <v>0</v>
      </c>
      <c r="Z39" s="126">
        <v>0</v>
      </c>
      <c r="AA39" s="126">
        <v>0</v>
      </c>
      <c r="AB39" s="126">
        <v>0</v>
      </c>
      <c r="AC39" s="126">
        <v>0</v>
      </c>
      <c r="AD39" s="126">
        <v>0</v>
      </c>
      <c r="AE39" s="126">
        <v>0</v>
      </c>
      <c r="AF39" s="126">
        <v>0</v>
      </c>
      <c r="AG39" s="126">
        <v>0</v>
      </c>
      <c r="AH39" s="126">
        <v>0</v>
      </c>
      <c r="AI39" s="126">
        <v>0</v>
      </c>
      <c r="AJ39" s="126">
        <v>0</v>
      </c>
      <c r="AK39" s="126">
        <v>0</v>
      </c>
      <c r="AL39" s="126">
        <v>0</v>
      </c>
      <c r="AM39" s="126">
        <v>0</v>
      </c>
      <c r="AN39" s="28">
        <f t="shared" si="5"/>
        <v>0</v>
      </c>
      <c r="AO39" s="28">
        <f t="shared" si="5"/>
        <v>0</v>
      </c>
      <c r="AP39" s="28">
        <f t="shared" si="5"/>
        <v>0</v>
      </c>
      <c r="AQ39" s="28">
        <f t="shared" si="5"/>
        <v>0</v>
      </c>
      <c r="AR39" s="28">
        <f t="shared" si="5"/>
        <v>0</v>
      </c>
      <c r="AS39" s="28">
        <f t="shared" si="5"/>
        <v>0</v>
      </c>
      <c r="AT39" s="28">
        <f t="shared" si="5"/>
        <v>0</v>
      </c>
      <c r="AU39" s="28">
        <f t="shared" si="5"/>
        <v>0</v>
      </c>
      <c r="AV39" s="28">
        <f t="shared" si="5"/>
        <v>0</v>
      </c>
      <c r="AW39" s="28">
        <f t="shared" si="5"/>
        <v>0</v>
      </c>
      <c r="AX39" s="28">
        <f t="shared" si="6"/>
        <v>0</v>
      </c>
    </row>
    <row r="40" spans="1:50" x14ac:dyDescent="0.35">
      <c r="A40" s="25" t="s">
        <v>113</v>
      </c>
      <c r="B40" s="25" t="s">
        <v>114</v>
      </c>
      <c r="C40" s="25" t="s">
        <v>135</v>
      </c>
      <c r="D40" s="25" t="s">
        <v>136</v>
      </c>
      <c r="E40" s="74">
        <v>3</v>
      </c>
      <c r="F40" s="32">
        <f t="shared" si="1"/>
        <v>18814</v>
      </c>
      <c r="G40" s="34">
        <f t="shared" si="2"/>
        <v>13402</v>
      </c>
      <c r="H40" s="28">
        <f t="shared" si="3"/>
        <v>5205</v>
      </c>
      <c r="I40" s="28">
        <f t="shared" si="4"/>
        <v>207</v>
      </c>
      <c r="J40" s="126">
        <v>951</v>
      </c>
      <c r="K40" s="126">
        <v>704</v>
      </c>
      <c r="L40" s="126">
        <v>2153</v>
      </c>
      <c r="M40" s="126">
        <v>1837</v>
      </c>
      <c r="N40" s="126">
        <v>3957</v>
      </c>
      <c r="O40" s="126">
        <v>3241</v>
      </c>
      <c r="P40" s="126">
        <v>298</v>
      </c>
      <c r="Q40" s="126">
        <v>193</v>
      </c>
      <c r="R40" s="126">
        <v>35</v>
      </c>
      <c r="S40" s="126">
        <v>33</v>
      </c>
      <c r="T40" s="126">
        <v>225</v>
      </c>
      <c r="U40" s="126">
        <v>178</v>
      </c>
      <c r="V40" s="126">
        <v>523</v>
      </c>
      <c r="W40" s="126">
        <v>413</v>
      </c>
      <c r="X40" s="126">
        <v>1987</v>
      </c>
      <c r="Y40" s="126">
        <v>1486</v>
      </c>
      <c r="Z40" s="126">
        <v>201</v>
      </c>
      <c r="AA40" s="126">
        <v>131</v>
      </c>
      <c r="AB40" s="126">
        <v>33</v>
      </c>
      <c r="AC40" s="126">
        <v>28</v>
      </c>
      <c r="AD40" s="126">
        <v>5</v>
      </c>
      <c r="AE40" s="126">
        <v>4</v>
      </c>
      <c r="AF40" s="126">
        <v>27</v>
      </c>
      <c r="AG40" s="126">
        <v>22</v>
      </c>
      <c r="AH40" s="126">
        <v>70</v>
      </c>
      <c r="AI40" s="126">
        <v>65</v>
      </c>
      <c r="AJ40" s="126">
        <v>6</v>
      </c>
      <c r="AK40" s="126">
        <v>6</v>
      </c>
      <c r="AL40" s="126">
        <v>1</v>
      </c>
      <c r="AM40" s="126">
        <v>1</v>
      </c>
      <c r="AN40" s="28">
        <f t="shared" si="5"/>
        <v>1181</v>
      </c>
      <c r="AO40" s="28">
        <f t="shared" si="5"/>
        <v>886</v>
      </c>
      <c r="AP40" s="28">
        <f t="shared" si="5"/>
        <v>2703</v>
      </c>
      <c r="AQ40" s="28">
        <f t="shared" si="5"/>
        <v>2272</v>
      </c>
      <c r="AR40" s="28">
        <f t="shared" si="5"/>
        <v>6014</v>
      </c>
      <c r="AS40" s="28">
        <f t="shared" si="5"/>
        <v>4792</v>
      </c>
      <c r="AT40" s="28">
        <f t="shared" si="5"/>
        <v>505</v>
      </c>
      <c r="AU40" s="28">
        <f t="shared" si="5"/>
        <v>330</v>
      </c>
      <c r="AV40" s="28">
        <f t="shared" si="5"/>
        <v>69</v>
      </c>
      <c r="AW40" s="28">
        <f t="shared" si="5"/>
        <v>62</v>
      </c>
      <c r="AX40" s="28">
        <f t="shared" si="6"/>
        <v>18814</v>
      </c>
    </row>
    <row r="41" spans="1:50" x14ac:dyDescent="0.35">
      <c r="A41" s="25" t="s">
        <v>113</v>
      </c>
      <c r="B41" s="25" t="s">
        <v>114</v>
      </c>
      <c r="C41" s="25" t="s">
        <v>137</v>
      </c>
      <c r="D41" s="25" t="s">
        <v>138</v>
      </c>
      <c r="E41" s="74">
        <v>2</v>
      </c>
      <c r="F41" s="32">
        <f t="shared" si="1"/>
        <v>3230</v>
      </c>
      <c r="G41" s="34">
        <f t="shared" si="2"/>
        <v>861</v>
      </c>
      <c r="H41" s="28">
        <f t="shared" si="3"/>
        <v>380</v>
      </c>
      <c r="I41" s="28">
        <f t="shared" si="4"/>
        <v>1989</v>
      </c>
      <c r="J41" s="126">
        <v>64</v>
      </c>
      <c r="K41" s="126">
        <v>56</v>
      </c>
      <c r="L41" s="126">
        <v>148</v>
      </c>
      <c r="M41" s="126">
        <v>130</v>
      </c>
      <c r="N41" s="126">
        <v>216</v>
      </c>
      <c r="O41" s="126">
        <v>197</v>
      </c>
      <c r="P41" s="126">
        <v>25</v>
      </c>
      <c r="Q41" s="126">
        <v>23</v>
      </c>
      <c r="R41" s="126">
        <v>1</v>
      </c>
      <c r="S41" s="126">
        <v>1</v>
      </c>
      <c r="T41" s="126">
        <v>24</v>
      </c>
      <c r="U41" s="126">
        <v>27</v>
      </c>
      <c r="V41" s="126">
        <v>36</v>
      </c>
      <c r="W41" s="126">
        <v>36</v>
      </c>
      <c r="X41" s="126">
        <v>125</v>
      </c>
      <c r="Y41" s="126">
        <v>113</v>
      </c>
      <c r="Z41" s="126">
        <v>10</v>
      </c>
      <c r="AA41" s="126">
        <v>9</v>
      </c>
      <c r="AB41" s="126">
        <v>0</v>
      </c>
      <c r="AC41" s="126">
        <v>0</v>
      </c>
      <c r="AD41" s="126">
        <v>44</v>
      </c>
      <c r="AE41" s="126">
        <v>41</v>
      </c>
      <c r="AF41" s="126">
        <v>258</v>
      </c>
      <c r="AG41" s="126">
        <v>211</v>
      </c>
      <c r="AH41" s="126">
        <v>680</v>
      </c>
      <c r="AI41" s="126">
        <v>626</v>
      </c>
      <c r="AJ41" s="126">
        <v>59</v>
      </c>
      <c r="AK41" s="126">
        <v>56</v>
      </c>
      <c r="AL41" s="126">
        <v>8</v>
      </c>
      <c r="AM41" s="126">
        <v>6</v>
      </c>
      <c r="AN41" s="28">
        <f t="shared" si="5"/>
        <v>132</v>
      </c>
      <c r="AO41" s="28">
        <f t="shared" si="5"/>
        <v>124</v>
      </c>
      <c r="AP41" s="28">
        <f t="shared" si="5"/>
        <v>442</v>
      </c>
      <c r="AQ41" s="28">
        <f t="shared" si="5"/>
        <v>377</v>
      </c>
      <c r="AR41" s="28">
        <f t="shared" si="5"/>
        <v>1021</v>
      </c>
      <c r="AS41" s="28">
        <f t="shared" si="5"/>
        <v>936</v>
      </c>
      <c r="AT41" s="28">
        <f t="shared" si="5"/>
        <v>94</v>
      </c>
      <c r="AU41" s="28">
        <f t="shared" si="5"/>
        <v>88</v>
      </c>
      <c r="AV41" s="28">
        <f t="shared" si="5"/>
        <v>9</v>
      </c>
      <c r="AW41" s="28">
        <f t="shared" si="5"/>
        <v>7</v>
      </c>
      <c r="AX41" s="28">
        <f t="shared" si="6"/>
        <v>3230</v>
      </c>
    </row>
    <row r="42" spans="1:50" x14ac:dyDescent="0.35">
      <c r="A42" s="25" t="s">
        <v>113</v>
      </c>
      <c r="B42" s="25" t="s">
        <v>114</v>
      </c>
      <c r="C42" s="25" t="s">
        <v>139</v>
      </c>
      <c r="D42" s="25" t="s">
        <v>140</v>
      </c>
      <c r="E42" s="74">
        <v>4</v>
      </c>
      <c r="F42" s="32">
        <f t="shared" si="1"/>
        <v>25765</v>
      </c>
      <c r="G42" s="34">
        <f t="shared" si="2"/>
        <v>23739</v>
      </c>
      <c r="H42" s="28">
        <f t="shared" si="3"/>
        <v>306</v>
      </c>
      <c r="I42" s="28">
        <f t="shared" si="4"/>
        <v>1720</v>
      </c>
      <c r="J42" s="126">
        <v>1123</v>
      </c>
      <c r="K42" s="126">
        <v>897</v>
      </c>
      <c r="L42" s="126">
        <v>4065</v>
      </c>
      <c r="M42" s="126">
        <v>3078</v>
      </c>
      <c r="N42" s="126">
        <v>7358</v>
      </c>
      <c r="O42" s="126">
        <v>5874</v>
      </c>
      <c r="P42" s="126">
        <v>702</v>
      </c>
      <c r="Q42" s="126">
        <v>558</v>
      </c>
      <c r="R42" s="126">
        <v>47</v>
      </c>
      <c r="S42" s="126">
        <v>37</v>
      </c>
      <c r="T42" s="126">
        <v>19</v>
      </c>
      <c r="U42" s="126">
        <v>17</v>
      </c>
      <c r="V42" s="126">
        <v>35</v>
      </c>
      <c r="W42" s="126">
        <v>30</v>
      </c>
      <c r="X42" s="126">
        <v>97</v>
      </c>
      <c r="Y42" s="126">
        <v>84</v>
      </c>
      <c r="Z42" s="126">
        <v>12</v>
      </c>
      <c r="AA42" s="126">
        <v>10</v>
      </c>
      <c r="AB42" s="126">
        <v>1</v>
      </c>
      <c r="AC42" s="126">
        <v>1</v>
      </c>
      <c r="AD42" s="126">
        <v>38</v>
      </c>
      <c r="AE42" s="126">
        <v>35</v>
      </c>
      <c r="AF42" s="126">
        <v>223</v>
      </c>
      <c r="AG42" s="126">
        <v>182</v>
      </c>
      <c r="AH42" s="126">
        <v>588</v>
      </c>
      <c r="AI42" s="126">
        <v>542</v>
      </c>
      <c r="AJ42" s="126">
        <v>51</v>
      </c>
      <c r="AK42" s="126">
        <v>49</v>
      </c>
      <c r="AL42" s="126">
        <v>7</v>
      </c>
      <c r="AM42" s="126">
        <v>5</v>
      </c>
      <c r="AN42" s="28">
        <f t="shared" si="5"/>
        <v>1180</v>
      </c>
      <c r="AO42" s="28">
        <f t="shared" si="5"/>
        <v>949</v>
      </c>
      <c r="AP42" s="28">
        <f t="shared" si="5"/>
        <v>4323</v>
      </c>
      <c r="AQ42" s="28">
        <f t="shared" si="5"/>
        <v>3290</v>
      </c>
      <c r="AR42" s="28">
        <f t="shared" si="5"/>
        <v>8043</v>
      </c>
      <c r="AS42" s="28">
        <f t="shared" si="5"/>
        <v>6500</v>
      </c>
      <c r="AT42" s="28">
        <f t="shared" si="5"/>
        <v>765</v>
      </c>
      <c r="AU42" s="28">
        <f t="shared" si="5"/>
        <v>617</v>
      </c>
      <c r="AV42" s="28">
        <f t="shared" si="5"/>
        <v>55</v>
      </c>
      <c r="AW42" s="28">
        <f t="shared" si="5"/>
        <v>43</v>
      </c>
      <c r="AX42" s="28">
        <f t="shared" si="6"/>
        <v>25765</v>
      </c>
    </row>
    <row r="43" spans="1:50" x14ac:dyDescent="0.35">
      <c r="A43" s="25" t="s">
        <v>113</v>
      </c>
      <c r="B43" s="25" t="s">
        <v>114</v>
      </c>
      <c r="C43" s="25" t="s">
        <v>141</v>
      </c>
      <c r="D43" s="25" t="s">
        <v>142</v>
      </c>
      <c r="E43" s="74">
        <v>4</v>
      </c>
      <c r="F43" s="32">
        <f t="shared" si="1"/>
        <v>4945</v>
      </c>
      <c r="G43" s="34">
        <f t="shared" si="2"/>
        <v>2054</v>
      </c>
      <c r="H43" s="28">
        <f t="shared" si="3"/>
        <v>2390</v>
      </c>
      <c r="I43" s="28">
        <f t="shared" si="4"/>
        <v>501</v>
      </c>
      <c r="J43" s="126">
        <v>132</v>
      </c>
      <c r="K43" s="126">
        <v>113</v>
      </c>
      <c r="L43" s="126">
        <v>293</v>
      </c>
      <c r="M43" s="126">
        <v>252</v>
      </c>
      <c r="N43" s="126">
        <v>648</v>
      </c>
      <c r="O43" s="126">
        <v>534</v>
      </c>
      <c r="P43" s="126">
        <v>37</v>
      </c>
      <c r="Q43" s="126">
        <v>30</v>
      </c>
      <c r="R43" s="126">
        <v>8</v>
      </c>
      <c r="S43" s="126">
        <v>7</v>
      </c>
      <c r="T43" s="126">
        <v>157</v>
      </c>
      <c r="U43" s="126">
        <v>129</v>
      </c>
      <c r="V43" s="126">
        <v>236</v>
      </c>
      <c r="W43" s="126">
        <v>194</v>
      </c>
      <c r="X43" s="126">
        <v>844</v>
      </c>
      <c r="Y43" s="126">
        <v>697</v>
      </c>
      <c r="Z43" s="126">
        <v>53</v>
      </c>
      <c r="AA43" s="126">
        <v>44</v>
      </c>
      <c r="AB43" s="126">
        <v>20</v>
      </c>
      <c r="AC43" s="126">
        <v>16</v>
      </c>
      <c r="AD43" s="126">
        <v>11</v>
      </c>
      <c r="AE43" s="126">
        <v>10</v>
      </c>
      <c r="AF43" s="126">
        <v>65</v>
      </c>
      <c r="AG43" s="126">
        <v>53</v>
      </c>
      <c r="AH43" s="126">
        <v>171</v>
      </c>
      <c r="AI43" s="126">
        <v>158</v>
      </c>
      <c r="AJ43" s="126">
        <v>15</v>
      </c>
      <c r="AK43" s="126">
        <v>14</v>
      </c>
      <c r="AL43" s="126">
        <v>2</v>
      </c>
      <c r="AM43" s="126">
        <v>2</v>
      </c>
      <c r="AN43" s="28">
        <f t="shared" si="5"/>
        <v>300</v>
      </c>
      <c r="AO43" s="28">
        <f t="shared" si="5"/>
        <v>252</v>
      </c>
      <c r="AP43" s="28">
        <f t="shared" si="5"/>
        <v>594</v>
      </c>
      <c r="AQ43" s="28">
        <f t="shared" si="5"/>
        <v>499</v>
      </c>
      <c r="AR43" s="28">
        <f t="shared" si="5"/>
        <v>1663</v>
      </c>
      <c r="AS43" s="28">
        <f t="shared" si="5"/>
        <v>1389</v>
      </c>
      <c r="AT43" s="28">
        <f t="shared" si="5"/>
        <v>105</v>
      </c>
      <c r="AU43" s="28">
        <f t="shared" si="5"/>
        <v>88</v>
      </c>
      <c r="AV43" s="28">
        <f t="shared" si="5"/>
        <v>30</v>
      </c>
      <c r="AW43" s="28">
        <f t="shared" si="5"/>
        <v>25</v>
      </c>
      <c r="AX43" s="28">
        <f t="shared" si="6"/>
        <v>4945</v>
      </c>
    </row>
    <row r="44" spans="1:50" x14ac:dyDescent="0.35">
      <c r="A44" s="25" t="s">
        <v>113</v>
      </c>
      <c r="B44" s="25" t="s">
        <v>114</v>
      </c>
      <c r="C44" s="25" t="s">
        <v>143</v>
      </c>
      <c r="D44" s="25" t="s">
        <v>144</v>
      </c>
      <c r="E44" s="74">
        <v>3</v>
      </c>
      <c r="F44" s="32">
        <f t="shared" si="1"/>
        <v>3123</v>
      </c>
      <c r="G44" s="34">
        <f t="shared" si="2"/>
        <v>2786</v>
      </c>
      <c r="H44" s="28">
        <f t="shared" si="3"/>
        <v>0</v>
      </c>
      <c r="I44" s="28">
        <f t="shared" si="4"/>
        <v>337</v>
      </c>
      <c r="J44" s="126">
        <v>86</v>
      </c>
      <c r="K44" s="126">
        <v>64</v>
      </c>
      <c r="L44" s="126">
        <v>575</v>
      </c>
      <c r="M44" s="126">
        <v>429</v>
      </c>
      <c r="N44" s="126">
        <v>799</v>
      </c>
      <c r="O44" s="126">
        <v>642</v>
      </c>
      <c r="P44" s="126">
        <v>96</v>
      </c>
      <c r="Q44" s="126">
        <v>89</v>
      </c>
      <c r="R44" s="126">
        <v>3</v>
      </c>
      <c r="S44" s="126">
        <v>3</v>
      </c>
      <c r="T44" s="126">
        <v>0</v>
      </c>
      <c r="U44" s="126">
        <v>0</v>
      </c>
      <c r="V44" s="126">
        <v>0</v>
      </c>
      <c r="W44" s="126">
        <v>0</v>
      </c>
      <c r="X44" s="126">
        <v>0</v>
      </c>
      <c r="Y44" s="126">
        <v>0</v>
      </c>
      <c r="Z44" s="126">
        <v>0</v>
      </c>
      <c r="AA44" s="126">
        <v>0</v>
      </c>
      <c r="AB44" s="126">
        <v>0</v>
      </c>
      <c r="AC44" s="126">
        <v>0</v>
      </c>
      <c r="AD44" s="126">
        <v>7</v>
      </c>
      <c r="AE44" s="126">
        <v>7</v>
      </c>
      <c r="AF44" s="126">
        <v>44</v>
      </c>
      <c r="AG44" s="126">
        <v>36</v>
      </c>
      <c r="AH44" s="126">
        <v>115</v>
      </c>
      <c r="AI44" s="126">
        <v>106</v>
      </c>
      <c r="AJ44" s="126">
        <v>10</v>
      </c>
      <c r="AK44" s="126">
        <v>10</v>
      </c>
      <c r="AL44" s="126">
        <v>1</v>
      </c>
      <c r="AM44" s="126">
        <v>1</v>
      </c>
      <c r="AN44" s="28">
        <f t="shared" si="5"/>
        <v>93</v>
      </c>
      <c r="AO44" s="28">
        <f t="shared" si="5"/>
        <v>71</v>
      </c>
      <c r="AP44" s="28">
        <f t="shared" si="5"/>
        <v>619</v>
      </c>
      <c r="AQ44" s="28">
        <f t="shared" si="5"/>
        <v>465</v>
      </c>
      <c r="AR44" s="28">
        <f t="shared" si="5"/>
        <v>914</v>
      </c>
      <c r="AS44" s="28">
        <f t="shared" si="5"/>
        <v>748</v>
      </c>
      <c r="AT44" s="28">
        <f t="shared" si="5"/>
        <v>106</v>
      </c>
      <c r="AU44" s="28">
        <f t="shared" si="5"/>
        <v>99</v>
      </c>
      <c r="AV44" s="28">
        <f t="shared" si="5"/>
        <v>4</v>
      </c>
      <c r="AW44" s="28">
        <f t="shared" si="5"/>
        <v>4</v>
      </c>
      <c r="AX44" s="28">
        <f t="shared" si="6"/>
        <v>3123</v>
      </c>
    </row>
    <row r="45" spans="1:50" x14ac:dyDescent="0.35">
      <c r="A45" s="25" t="s">
        <v>113</v>
      </c>
      <c r="B45" s="25" t="s">
        <v>114</v>
      </c>
      <c r="C45" s="25" t="s">
        <v>145</v>
      </c>
      <c r="D45" s="25" t="s">
        <v>146</v>
      </c>
      <c r="E45" s="74">
        <v>3</v>
      </c>
      <c r="F45" s="32">
        <f t="shared" si="1"/>
        <v>14561</v>
      </c>
      <c r="G45" s="34">
        <f t="shared" si="2"/>
        <v>10808</v>
      </c>
      <c r="H45" s="28">
        <f t="shared" si="3"/>
        <v>3122</v>
      </c>
      <c r="I45" s="28">
        <f t="shared" si="4"/>
        <v>631</v>
      </c>
      <c r="J45" s="126">
        <v>866</v>
      </c>
      <c r="K45" s="126">
        <v>712</v>
      </c>
      <c r="L45" s="126">
        <v>1921</v>
      </c>
      <c r="M45" s="126">
        <v>1557</v>
      </c>
      <c r="N45" s="126">
        <v>2806</v>
      </c>
      <c r="O45" s="126">
        <v>2282</v>
      </c>
      <c r="P45" s="126">
        <v>336</v>
      </c>
      <c r="Q45" s="126">
        <v>272</v>
      </c>
      <c r="R45" s="126">
        <v>31</v>
      </c>
      <c r="S45" s="126">
        <v>25</v>
      </c>
      <c r="T45" s="126">
        <v>213</v>
      </c>
      <c r="U45" s="126">
        <v>180</v>
      </c>
      <c r="V45" s="126">
        <v>478</v>
      </c>
      <c r="W45" s="126">
        <v>386</v>
      </c>
      <c r="X45" s="126">
        <v>875</v>
      </c>
      <c r="Y45" s="126">
        <v>706</v>
      </c>
      <c r="Z45" s="126">
        <v>144</v>
      </c>
      <c r="AA45" s="126">
        <v>117</v>
      </c>
      <c r="AB45" s="126">
        <v>13</v>
      </c>
      <c r="AC45" s="126">
        <v>10</v>
      </c>
      <c r="AD45" s="126">
        <v>14</v>
      </c>
      <c r="AE45" s="126">
        <v>13</v>
      </c>
      <c r="AF45" s="126">
        <v>82</v>
      </c>
      <c r="AG45" s="126">
        <v>67</v>
      </c>
      <c r="AH45" s="126">
        <v>215</v>
      </c>
      <c r="AI45" s="126">
        <v>199</v>
      </c>
      <c r="AJ45" s="126">
        <v>19</v>
      </c>
      <c r="AK45" s="126">
        <v>18</v>
      </c>
      <c r="AL45" s="126">
        <v>2</v>
      </c>
      <c r="AM45" s="126">
        <v>2</v>
      </c>
      <c r="AN45" s="28">
        <f t="shared" si="5"/>
        <v>1093</v>
      </c>
      <c r="AO45" s="28">
        <f t="shared" si="5"/>
        <v>905</v>
      </c>
      <c r="AP45" s="28">
        <f t="shared" si="5"/>
        <v>2481</v>
      </c>
      <c r="AQ45" s="28">
        <f t="shared" si="5"/>
        <v>2010</v>
      </c>
      <c r="AR45" s="28">
        <f t="shared" si="5"/>
        <v>3896</v>
      </c>
      <c r="AS45" s="28">
        <f t="shared" si="5"/>
        <v>3187</v>
      </c>
      <c r="AT45" s="28">
        <f t="shared" si="5"/>
        <v>499</v>
      </c>
      <c r="AU45" s="28">
        <f t="shared" si="5"/>
        <v>407</v>
      </c>
      <c r="AV45" s="28">
        <f t="shared" si="5"/>
        <v>46</v>
      </c>
      <c r="AW45" s="28">
        <f t="shared" si="5"/>
        <v>37</v>
      </c>
      <c r="AX45" s="28">
        <f t="shared" si="6"/>
        <v>14561</v>
      </c>
    </row>
    <row r="46" spans="1:50" x14ac:dyDescent="0.35">
      <c r="A46" s="25" t="s">
        <v>113</v>
      </c>
      <c r="B46" s="25" t="s">
        <v>114</v>
      </c>
      <c r="C46" s="25" t="s">
        <v>147</v>
      </c>
      <c r="D46" s="25" t="s">
        <v>148</v>
      </c>
      <c r="E46" s="74">
        <v>0</v>
      </c>
      <c r="F46" s="32">
        <f t="shared" si="1"/>
        <v>0</v>
      </c>
      <c r="G46" s="34">
        <f t="shared" si="2"/>
        <v>0</v>
      </c>
      <c r="H46" s="28">
        <f t="shared" si="3"/>
        <v>0</v>
      </c>
      <c r="I46" s="28">
        <f t="shared" si="4"/>
        <v>0</v>
      </c>
      <c r="J46" s="126">
        <v>0</v>
      </c>
      <c r="K46" s="126">
        <v>0</v>
      </c>
      <c r="L46" s="126">
        <v>0</v>
      </c>
      <c r="M46" s="126">
        <v>0</v>
      </c>
      <c r="N46" s="126">
        <v>0</v>
      </c>
      <c r="O46" s="126">
        <v>0</v>
      </c>
      <c r="P46" s="126">
        <v>0</v>
      </c>
      <c r="Q46" s="126">
        <v>0</v>
      </c>
      <c r="R46" s="126">
        <v>0</v>
      </c>
      <c r="S46" s="126">
        <v>0</v>
      </c>
      <c r="T46" s="126">
        <v>0</v>
      </c>
      <c r="U46" s="126">
        <v>0</v>
      </c>
      <c r="V46" s="126">
        <v>0</v>
      </c>
      <c r="W46" s="126">
        <v>0</v>
      </c>
      <c r="X46" s="126">
        <v>0</v>
      </c>
      <c r="Y46" s="126">
        <v>0</v>
      </c>
      <c r="Z46" s="126">
        <v>0</v>
      </c>
      <c r="AA46" s="126">
        <v>0</v>
      </c>
      <c r="AB46" s="126">
        <v>0</v>
      </c>
      <c r="AC46" s="126">
        <v>0</v>
      </c>
      <c r="AD46" s="126">
        <v>0</v>
      </c>
      <c r="AE46" s="126">
        <v>0</v>
      </c>
      <c r="AF46" s="126">
        <v>0</v>
      </c>
      <c r="AG46" s="126">
        <v>0</v>
      </c>
      <c r="AH46" s="126">
        <v>0</v>
      </c>
      <c r="AI46" s="126">
        <v>0</v>
      </c>
      <c r="AJ46" s="126">
        <v>0</v>
      </c>
      <c r="AK46" s="126">
        <v>0</v>
      </c>
      <c r="AL46" s="126">
        <v>0</v>
      </c>
      <c r="AM46" s="126">
        <v>0</v>
      </c>
      <c r="AN46" s="28">
        <f t="shared" si="5"/>
        <v>0</v>
      </c>
      <c r="AO46" s="28">
        <f t="shared" si="5"/>
        <v>0</v>
      </c>
      <c r="AP46" s="28">
        <f t="shared" si="5"/>
        <v>0</v>
      </c>
      <c r="AQ46" s="28">
        <f t="shared" si="5"/>
        <v>0</v>
      </c>
      <c r="AR46" s="28">
        <f t="shared" si="5"/>
        <v>0</v>
      </c>
      <c r="AS46" s="28">
        <f t="shared" si="5"/>
        <v>0</v>
      </c>
      <c r="AT46" s="28">
        <f t="shared" si="5"/>
        <v>0</v>
      </c>
      <c r="AU46" s="28">
        <f t="shared" si="5"/>
        <v>0</v>
      </c>
      <c r="AV46" s="28">
        <f t="shared" si="5"/>
        <v>0</v>
      </c>
      <c r="AW46" s="28">
        <f t="shared" si="5"/>
        <v>0</v>
      </c>
      <c r="AX46" s="28">
        <f t="shared" si="6"/>
        <v>0</v>
      </c>
    </row>
    <row r="47" spans="1:50" x14ac:dyDescent="0.35">
      <c r="A47" s="25" t="s">
        <v>113</v>
      </c>
      <c r="B47" s="25" t="s">
        <v>114</v>
      </c>
      <c r="C47" s="25" t="s">
        <v>149</v>
      </c>
      <c r="D47" s="25" t="s">
        <v>150</v>
      </c>
      <c r="E47" s="74">
        <v>2</v>
      </c>
      <c r="F47" s="32">
        <f t="shared" si="1"/>
        <v>1447</v>
      </c>
      <c r="G47" s="34">
        <f t="shared" si="2"/>
        <v>233</v>
      </c>
      <c r="H47" s="28">
        <f t="shared" si="3"/>
        <v>0</v>
      </c>
      <c r="I47" s="28">
        <f t="shared" si="4"/>
        <v>1214</v>
      </c>
      <c r="J47" s="126">
        <v>41</v>
      </c>
      <c r="K47" s="126">
        <v>36</v>
      </c>
      <c r="L47" s="126">
        <v>34</v>
      </c>
      <c r="M47" s="126">
        <v>28</v>
      </c>
      <c r="N47" s="126">
        <v>48</v>
      </c>
      <c r="O47" s="126">
        <v>38</v>
      </c>
      <c r="P47" s="126">
        <v>3</v>
      </c>
      <c r="Q47" s="126">
        <v>3</v>
      </c>
      <c r="R47" s="126">
        <v>1</v>
      </c>
      <c r="S47" s="126">
        <v>1</v>
      </c>
      <c r="T47" s="126">
        <v>0</v>
      </c>
      <c r="U47" s="126">
        <v>0</v>
      </c>
      <c r="V47" s="126">
        <v>0</v>
      </c>
      <c r="W47" s="126">
        <v>0</v>
      </c>
      <c r="X47" s="126">
        <v>0</v>
      </c>
      <c r="Y47" s="126">
        <v>0</v>
      </c>
      <c r="Z47" s="126">
        <v>0</v>
      </c>
      <c r="AA47" s="126">
        <v>0</v>
      </c>
      <c r="AB47" s="126">
        <v>0</v>
      </c>
      <c r="AC47" s="126">
        <v>0</v>
      </c>
      <c r="AD47" s="126">
        <v>27</v>
      </c>
      <c r="AE47" s="126">
        <v>25</v>
      </c>
      <c r="AF47" s="126">
        <v>157</v>
      </c>
      <c r="AG47" s="126">
        <v>129</v>
      </c>
      <c r="AH47" s="126">
        <v>415</v>
      </c>
      <c r="AI47" s="126">
        <v>382</v>
      </c>
      <c r="AJ47" s="126">
        <v>36</v>
      </c>
      <c r="AK47" s="126">
        <v>34</v>
      </c>
      <c r="AL47" s="126">
        <v>5</v>
      </c>
      <c r="AM47" s="126">
        <v>4</v>
      </c>
      <c r="AN47" s="28">
        <f t="shared" si="5"/>
        <v>68</v>
      </c>
      <c r="AO47" s="28">
        <f t="shared" si="5"/>
        <v>61</v>
      </c>
      <c r="AP47" s="28">
        <f t="shared" si="5"/>
        <v>191</v>
      </c>
      <c r="AQ47" s="28">
        <f t="shared" si="5"/>
        <v>157</v>
      </c>
      <c r="AR47" s="28">
        <f t="shared" si="5"/>
        <v>463</v>
      </c>
      <c r="AS47" s="28">
        <f t="shared" si="5"/>
        <v>420</v>
      </c>
      <c r="AT47" s="28">
        <f t="shared" si="5"/>
        <v>39</v>
      </c>
      <c r="AU47" s="28">
        <f t="shared" si="5"/>
        <v>37</v>
      </c>
      <c r="AV47" s="28">
        <f t="shared" si="5"/>
        <v>6</v>
      </c>
      <c r="AW47" s="28">
        <f t="shared" si="5"/>
        <v>5</v>
      </c>
      <c r="AX47" s="28">
        <f t="shared" si="6"/>
        <v>1447</v>
      </c>
    </row>
    <row r="48" spans="1:50" x14ac:dyDescent="0.35">
      <c r="A48" s="25" t="s">
        <v>113</v>
      </c>
      <c r="B48" s="25" t="s">
        <v>114</v>
      </c>
      <c r="C48" s="25" t="s">
        <v>151</v>
      </c>
      <c r="D48" s="25" t="s">
        <v>152</v>
      </c>
      <c r="E48" s="74">
        <v>3</v>
      </c>
      <c r="F48" s="32">
        <f t="shared" si="1"/>
        <v>3856</v>
      </c>
      <c r="G48" s="34">
        <f t="shared" si="2"/>
        <v>1841</v>
      </c>
      <c r="H48" s="28">
        <f t="shared" si="3"/>
        <v>1012</v>
      </c>
      <c r="I48" s="28">
        <f t="shared" si="4"/>
        <v>1003</v>
      </c>
      <c r="J48" s="126">
        <v>94</v>
      </c>
      <c r="K48" s="126">
        <v>74</v>
      </c>
      <c r="L48" s="126">
        <v>357</v>
      </c>
      <c r="M48" s="126">
        <v>281</v>
      </c>
      <c r="N48" s="126">
        <v>523</v>
      </c>
      <c r="O48" s="126">
        <v>412</v>
      </c>
      <c r="P48" s="126">
        <v>53</v>
      </c>
      <c r="Q48" s="126">
        <v>42</v>
      </c>
      <c r="R48" s="126">
        <v>3</v>
      </c>
      <c r="S48" s="126">
        <v>2</v>
      </c>
      <c r="T48" s="126">
        <v>51</v>
      </c>
      <c r="U48" s="126">
        <v>41</v>
      </c>
      <c r="V48" s="126">
        <v>150</v>
      </c>
      <c r="W48" s="126">
        <v>122</v>
      </c>
      <c r="X48" s="126">
        <v>302</v>
      </c>
      <c r="Y48" s="126">
        <v>277</v>
      </c>
      <c r="Z48" s="126">
        <v>35</v>
      </c>
      <c r="AA48" s="126">
        <v>29</v>
      </c>
      <c r="AB48" s="126">
        <v>3</v>
      </c>
      <c r="AC48" s="126">
        <v>2</v>
      </c>
      <c r="AD48" s="126">
        <v>22</v>
      </c>
      <c r="AE48" s="126">
        <v>21</v>
      </c>
      <c r="AF48" s="126">
        <v>130</v>
      </c>
      <c r="AG48" s="126">
        <v>106</v>
      </c>
      <c r="AH48" s="126">
        <v>343</v>
      </c>
      <c r="AI48" s="126">
        <v>316</v>
      </c>
      <c r="AJ48" s="126">
        <v>30</v>
      </c>
      <c r="AK48" s="126">
        <v>28</v>
      </c>
      <c r="AL48" s="126">
        <v>4</v>
      </c>
      <c r="AM48" s="126">
        <v>3</v>
      </c>
      <c r="AN48" s="28">
        <f t="shared" si="5"/>
        <v>167</v>
      </c>
      <c r="AO48" s="28">
        <f t="shared" si="5"/>
        <v>136</v>
      </c>
      <c r="AP48" s="28">
        <f t="shared" si="5"/>
        <v>637</v>
      </c>
      <c r="AQ48" s="28">
        <f t="shared" si="5"/>
        <v>509</v>
      </c>
      <c r="AR48" s="28">
        <f t="shared" si="5"/>
        <v>1168</v>
      </c>
      <c r="AS48" s="28">
        <f t="shared" si="5"/>
        <v>1005</v>
      </c>
      <c r="AT48" s="28">
        <f t="shared" si="5"/>
        <v>118</v>
      </c>
      <c r="AU48" s="28">
        <f t="shared" si="5"/>
        <v>99</v>
      </c>
      <c r="AV48" s="28">
        <f t="shared" si="5"/>
        <v>10</v>
      </c>
      <c r="AW48" s="28">
        <f t="shared" si="5"/>
        <v>7</v>
      </c>
      <c r="AX48" s="28">
        <f t="shared" si="6"/>
        <v>3856</v>
      </c>
    </row>
    <row r="49" spans="1:50" x14ac:dyDescent="0.35">
      <c r="A49" s="25" t="s">
        <v>113</v>
      </c>
      <c r="B49" s="25" t="s">
        <v>114</v>
      </c>
      <c r="C49" s="25" t="s">
        <v>153</v>
      </c>
      <c r="D49" s="25" t="s">
        <v>154</v>
      </c>
      <c r="E49" s="74">
        <v>3</v>
      </c>
      <c r="F49" s="32">
        <f t="shared" si="1"/>
        <v>4677</v>
      </c>
      <c r="G49" s="34">
        <f t="shared" si="2"/>
        <v>2798</v>
      </c>
      <c r="H49" s="28">
        <f t="shared" si="3"/>
        <v>623</v>
      </c>
      <c r="I49" s="28">
        <f t="shared" si="4"/>
        <v>1256</v>
      </c>
      <c r="J49" s="126">
        <v>141</v>
      </c>
      <c r="K49" s="126">
        <v>114</v>
      </c>
      <c r="L49" s="126">
        <v>558</v>
      </c>
      <c r="M49" s="126">
        <v>459</v>
      </c>
      <c r="N49" s="126">
        <v>756</v>
      </c>
      <c r="O49" s="126">
        <v>619</v>
      </c>
      <c r="P49" s="126">
        <v>77</v>
      </c>
      <c r="Q49" s="126">
        <v>63</v>
      </c>
      <c r="R49" s="126">
        <v>6</v>
      </c>
      <c r="S49" s="126">
        <v>5</v>
      </c>
      <c r="T49" s="126">
        <v>29</v>
      </c>
      <c r="U49" s="126">
        <v>24</v>
      </c>
      <c r="V49" s="126">
        <v>114</v>
      </c>
      <c r="W49" s="126">
        <v>92</v>
      </c>
      <c r="X49" s="126">
        <v>176</v>
      </c>
      <c r="Y49" s="126">
        <v>143</v>
      </c>
      <c r="Z49" s="126">
        <v>23</v>
      </c>
      <c r="AA49" s="126">
        <v>19</v>
      </c>
      <c r="AB49" s="126">
        <v>2</v>
      </c>
      <c r="AC49" s="126">
        <v>1</v>
      </c>
      <c r="AD49" s="126">
        <v>28</v>
      </c>
      <c r="AE49" s="126">
        <v>26</v>
      </c>
      <c r="AF49" s="126">
        <v>163</v>
      </c>
      <c r="AG49" s="126">
        <v>133</v>
      </c>
      <c r="AH49" s="126">
        <v>429</v>
      </c>
      <c r="AI49" s="126">
        <v>395</v>
      </c>
      <c r="AJ49" s="126">
        <v>37</v>
      </c>
      <c r="AK49" s="126">
        <v>36</v>
      </c>
      <c r="AL49" s="126">
        <v>5</v>
      </c>
      <c r="AM49" s="126">
        <v>4</v>
      </c>
      <c r="AN49" s="28">
        <f t="shared" ref="AN49:AW73" si="7">SUM(J49+T49+AD49)</f>
        <v>198</v>
      </c>
      <c r="AO49" s="28">
        <f t="shared" si="7"/>
        <v>164</v>
      </c>
      <c r="AP49" s="28">
        <f t="shared" si="7"/>
        <v>835</v>
      </c>
      <c r="AQ49" s="28">
        <f t="shared" si="7"/>
        <v>684</v>
      </c>
      <c r="AR49" s="28">
        <f t="shared" si="7"/>
        <v>1361</v>
      </c>
      <c r="AS49" s="28">
        <f t="shared" si="7"/>
        <v>1157</v>
      </c>
      <c r="AT49" s="28">
        <f t="shared" si="7"/>
        <v>137</v>
      </c>
      <c r="AU49" s="28">
        <f t="shared" si="7"/>
        <v>118</v>
      </c>
      <c r="AV49" s="28">
        <f t="shared" si="7"/>
        <v>13</v>
      </c>
      <c r="AW49" s="28">
        <f t="shared" si="7"/>
        <v>10</v>
      </c>
      <c r="AX49" s="28">
        <f t="shared" si="6"/>
        <v>4677</v>
      </c>
    </row>
    <row r="50" spans="1:50" x14ac:dyDescent="0.35">
      <c r="A50" s="25" t="s">
        <v>113</v>
      </c>
      <c r="B50" s="25" t="s">
        <v>114</v>
      </c>
      <c r="C50" s="25" t="s">
        <v>155</v>
      </c>
      <c r="D50" s="25" t="s">
        <v>156</v>
      </c>
      <c r="E50" s="74">
        <v>4</v>
      </c>
      <c r="F50" s="32">
        <f t="shared" si="1"/>
        <v>29283</v>
      </c>
      <c r="G50" s="34">
        <f t="shared" si="2"/>
        <v>25045</v>
      </c>
      <c r="H50" s="28">
        <f t="shared" si="3"/>
        <v>0</v>
      </c>
      <c r="I50" s="28">
        <f t="shared" si="4"/>
        <v>4238</v>
      </c>
      <c r="J50" s="126">
        <v>1382</v>
      </c>
      <c r="K50" s="126">
        <v>1112</v>
      </c>
      <c r="L50" s="126">
        <v>4202</v>
      </c>
      <c r="M50" s="126">
        <v>3403</v>
      </c>
      <c r="N50" s="126">
        <v>7463</v>
      </c>
      <c r="O50" s="126">
        <v>6207</v>
      </c>
      <c r="P50" s="126">
        <v>643</v>
      </c>
      <c r="Q50" s="126">
        <v>541</v>
      </c>
      <c r="R50" s="126">
        <v>52</v>
      </c>
      <c r="S50" s="126">
        <v>40</v>
      </c>
      <c r="T50" s="126">
        <v>0</v>
      </c>
      <c r="U50" s="126">
        <v>0</v>
      </c>
      <c r="V50" s="126">
        <v>0</v>
      </c>
      <c r="W50" s="126">
        <v>0</v>
      </c>
      <c r="X50" s="126">
        <v>0</v>
      </c>
      <c r="Y50" s="126">
        <v>0</v>
      </c>
      <c r="Z50" s="126">
        <v>0</v>
      </c>
      <c r="AA50" s="126">
        <v>0</v>
      </c>
      <c r="AB50" s="126">
        <v>0</v>
      </c>
      <c r="AC50" s="126">
        <v>0</v>
      </c>
      <c r="AD50" s="126">
        <v>94</v>
      </c>
      <c r="AE50" s="126">
        <v>87</v>
      </c>
      <c r="AF50" s="126">
        <v>550</v>
      </c>
      <c r="AG50" s="126">
        <v>449</v>
      </c>
      <c r="AH50" s="126">
        <v>1449</v>
      </c>
      <c r="AI50" s="126">
        <v>1335</v>
      </c>
      <c r="AJ50" s="126">
        <v>125</v>
      </c>
      <c r="AK50" s="126">
        <v>120</v>
      </c>
      <c r="AL50" s="126">
        <v>16</v>
      </c>
      <c r="AM50" s="126">
        <v>13</v>
      </c>
      <c r="AN50" s="28">
        <f t="shared" si="7"/>
        <v>1476</v>
      </c>
      <c r="AO50" s="28">
        <f t="shared" si="7"/>
        <v>1199</v>
      </c>
      <c r="AP50" s="28">
        <f t="shared" si="7"/>
        <v>4752</v>
      </c>
      <c r="AQ50" s="28">
        <f t="shared" si="7"/>
        <v>3852</v>
      </c>
      <c r="AR50" s="28">
        <f t="shared" si="7"/>
        <v>8912</v>
      </c>
      <c r="AS50" s="28">
        <f t="shared" si="7"/>
        <v>7542</v>
      </c>
      <c r="AT50" s="28">
        <f t="shared" si="7"/>
        <v>768</v>
      </c>
      <c r="AU50" s="28">
        <f t="shared" si="7"/>
        <v>661</v>
      </c>
      <c r="AV50" s="28">
        <f t="shared" si="7"/>
        <v>68</v>
      </c>
      <c r="AW50" s="28">
        <f t="shared" si="7"/>
        <v>53</v>
      </c>
      <c r="AX50" s="28">
        <f t="shared" si="6"/>
        <v>29283</v>
      </c>
    </row>
    <row r="51" spans="1:50" x14ac:dyDescent="0.35">
      <c r="A51" s="25" t="s">
        <v>113</v>
      </c>
      <c r="B51" s="25" t="s">
        <v>114</v>
      </c>
      <c r="C51" s="25" t="s">
        <v>157</v>
      </c>
      <c r="D51" s="25" t="s">
        <v>158</v>
      </c>
      <c r="E51" s="74">
        <v>0</v>
      </c>
      <c r="F51" s="32">
        <f t="shared" si="1"/>
        <v>0</v>
      </c>
      <c r="G51" s="34">
        <f t="shared" si="2"/>
        <v>0</v>
      </c>
      <c r="H51" s="28">
        <f t="shared" si="3"/>
        <v>0</v>
      </c>
      <c r="I51" s="28">
        <f t="shared" si="4"/>
        <v>0</v>
      </c>
      <c r="J51" s="126">
        <v>0</v>
      </c>
      <c r="K51" s="126">
        <v>0</v>
      </c>
      <c r="L51" s="126">
        <v>0</v>
      </c>
      <c r="M51" s="126">
        <v>0</v>
      </c>
      <c r="N51" s="126">
        <v>0</v>
      </c>
      <c r="O51" s="126">
        <v>0</v>
      </c>
      <c r="P51" s="126">
        <v>0</v>
      </c>
      <c r="Q51" s="126">
        <v>0</v>
      </c>
      <c r="R51" s="126">
        <v>0</v>
      </c>
      <c r="S51" s="126">
        <v>0</v>
      </c>
      <c r="T51" s="126">
        <v>0</v>
      </c>
      <c r="U51" s="126">
        <v>0</v>
      </c>
      <c r="V51" s="126">
        <v>0</v>
      </c>
      <c r="W51" s="126">
        <v>0</v>
      </c>
      <c r="X51" s="126">
        <v>0</v>
      </c>
      <c r="Y51" s="126">
        <v>0</v>
      </c>
      <c r="Z51" s="126">
        <v>0</v>
      </c>
      <c r="AA51" s="126">
        <v>0</v>
      </c>
      <c r="AB51" s="126">
        <v>0</v>
      </c>
      <c r="AC51" s="126">
        <v>0</v>
      </c>
      <c r="AD51" s="126">
        <v>0</v>
      </c>
      <c r="AE51" s="126">
        <v>0</v>
      </c>
      <c r="AF51" s="126">
        <v>0</v>
      </c>
      <c r="AG51" s="126">
        <v>0</v>
      </c>
      <c r="AH51" s="126">
        <v>0</v>
      </c>
      <c r="AI51" s="126">
        <v>0</v>
      </c>
      <c r="AJ51" s="126">
        <v>0</v>
      </c>
      <c r="AK51" s="126">
        <v>0</v>
      </c>
      <c r="AL51" s="126">
        <v>0</v>
      </c>
      <c r="AM51" s="126">
        <v>0</v>
      </c>
      <c r="AN51" s="28">
        <f t="shared" si="7"/>
        <v>0</v>
      </c>
      <c r="AO51" s="28">
        <f t="shared" si="7"/>
        <v>0</v>
      </c>
      <c r="AP51" s="28">
        <f t="shared" si="7"/>
        <v>0</v>
      </c>
      <c r="AQ51" s="28">
        <f t="shared" si="7"/>
        <v>0</v>
      </c>
      <c r="AR51" s="28">
        <f t="shared" si="7"/>
        <v>0</v>
      </c>
      <c r="AS51" s="28">
        <f t="shared" si="7"/>
        <v>0</v>
      </c>
      <c r="AT51" s="28">
        <f t="shared" si="7"/>
        <v>0</v>
      </c>
      <c r="AU51" s="28">
        <f t="shared" si="7"/>
        <v>0</v>
      </c>
      <c r="AV51" s="28">
        <f t="shared" si="7"/>
        <v>0</v>
      </c>
      <c r="AW51" s="28">
        <f t="shared" si="7"/>
        <v>0</v>
      </c>
      <c r="AX51" s="28">
        <f t="shared" si="6"/>
        <v>0</v>
      </c>
    </row>
    <row r="52" spans="1:50" x14ac:dyDescent="0.35">
      <c r="A52" s="25" t="s">
        <v>113</v>
      </c>
      <c r="B52" s="25" t="s">
        <v>114</v>
      </c>
      <c r="C52" s="25" t="s">
        <v>159</v>
      </c>
      <c r="D52" s="25" t="s">
        <v>160</v>
      </c>
      <c r="E52" s="74">
        <v>4</v>
      </c>
      <c r="F52" s="32">
        <f t="shared" si="1"/>
        <v>4405</v>
      </c>
      <c r="G52" s="34">
        <f t="shared" si="2"/>
        <v>1202</v>
      </c>
      <c r="H52" s="28">
        <f t="shared" si="3"/>
        <v>2542</v>
      </c>
      <c r="I52" s="28">
        <f t="shared" si="4"/>
        <v>661</v>
      </c>
      <c r="J52" s="126">
        <v>75</v>
      </c>
      <c r="K52" s="126">
        <v>59</v>
      </c>
      <c r="L52" s="126">
        <v>220</v>
      </c>
      <c r="M52" s="126">
        <v>182</v>
      </c>
      <c r="N52" s="126">
        <v>327</v>
      </c>
      <c r="O52" s="126">
        <v>274</v>
      </c>
      <c r="P52" s="126">
        <v>32</v>
      </c>
      <c r="Q52" s="126">
        <v>26</v>
      </c>
      <c r="R52" s="126">
        <v>4</v>
      </c>
      <c r="S52" s="126">
        <v>3</v>
      </c>
      <c r="T52" s="126">
        <v>105</v>
      </c>
      <c r="U52" s="126">
        <v>82</v>
      </c>
      <c r="V52" s="126">
        <v>346</v>
      </c>
      <c r="W52" s="126">
        <v>296</v>
      </c>
      <c r="X52" s="126">
        <v>868</v>
      </c>
      <c r="Y52" s="126">
        <v>669</v>
      </c>
      <c r="Z52" s="126">
        <v>83</v>
      </c>
      <c r="AA52" s="126">
        <v>77</v>
      </c>
      <c r="AB52" s="126">
        <v>9</v>
      </c>
      <c r="AC52" s="126">
        <v>7</v>
      </c>
      <c r="AD52" s="126">
        <v>15</v>
      </c>
      <c r="AE52" s="126">
        <v>14</v>
      </c>
      <c r="AF52" s="126">
        <v>86</v>
      </c>
      <c r="AG52" s="126">
        <v>70</v>
      </c>
      <c r="AH52" s="126">
        <v>225</v>
      </c>
      <c r="AI52" s="126">
        <v>208</v>
      </c>
      <c r="AJ52" s="126">
        <v>19</v>
      </c>
      <c r="AK52" s="126">
        <v>19</v>
      </c>
      <c r="AL52" s="126">
        <v>3</v>
      </c>
      <c r="AM52" s="126">
        <v>2</v>
      </c>
      <c r="AN52" s="28">
        <f t="shared" si="7"/>
        <v>195</v>
      </c>
      <c r="AO52" s="28">
        <f t="shared" si="7"/>
        <v>155</v>
      </c>
      <c r="AP52" s="28">
        <f t="shared" si="7"/>
        <v>652</v>
      </c>
      <c r="AQ52" s="28">
        <f t="shared" si="7"/>
        <v>548</v>
      </c>
      <c r="AR52" s="28">
        <f t="shared" si="7"/>
        <v>1420</v>
      </c>
      <c r="AS52" s="28">
        <f t="shared" si="7"/>
        <v>1151</v>
      </c>
      <c r="AT52" s="28">
        <f t="shared" si="7"/>
        <v>134</v>
      </c>
      <c r="AU52" s="28">
        <f t="shared" si="7"/>
        <v>122</v>
      </c>
      <c r="AV52" s="28">
        <f t="shared" si="7"/>
        <v>16</v>
      </c>
      <c r="AW52" s="28">
        <f t="shared" si="7"/>
        <v>12</v>
      </c>
      <c r="AX52" s="28">
        <f t="shared" si="6"/>
        <v>4405</v>
      </c>
    </row>
    <row r="53" spans="1:50" x14ac:dyDescent="0.35">
      <c r="A53" s="25" t="s">
        <v>113</v>
      </c>
      <c r="B53" s="25" t="s">
        <v>114</v>
      </c>
      <c r="C53" s="25" t="s">
        <v>161</v>
      </c>
      <c r="D53" s="25" t="s">
        <v>162</v>
      </c>
      <c r="E53" s="74">
        <v>4</v>
      </c>
      <c r="F53" s="32">
        <f t="shared" si="1"/>
        <v>14475</v>
      </c>
      <c r="G53" s="34">
        <f t="shared" si="2"/>
        <v>11473</v>
      </c>
      <c r="H53" s="28">
        <f t="shared" si="3"/>
        <v>2409</v>
      </c>
      <c r="I53" s="28">
        <f t="shared" si="4"/>
        <v>593</v>
      </c>
      <c r="J53" s="126">
        <v>612</v>
      </c>
      <c r="K53" s="126">
        <v>495</v>
      </c>
      <c r="L53" s="126">
        <v>1972</v>
      </c>
      <c r="M53" s="126">
        <v>1605</v>
      </c>
      <c r="N53" s="126">
        <v>3326</v>
      </c>
      <c r="O53" s="126">
        <v>2719</v>
      </c>
      <c r="P53" s="126">
        <v>377</v>
      </c>
      <c r="Q53" s="126">
        <v>270</v>
      </c>
      <c r="R53" s="126">
        <v>47</v>
      </c>
      <c r="S53" s="126">
        <v>50</v>
      </c>
      <c r="T53" s="126">
        <v>130</v>
      </c>
      <c r="U53" s="126">
        <v>104</v>
      </c>
      <c r="V53" s="126">
        <v>362</v>
      </c>
      <c r="W53" s="126">
        <v>285</v>
      </c>
      <c r="X53" s="126">
        <v>729</v>
      </c>
      <c r="Y53" s="126">
        <v>589</v>
      </c>
      <c r="Z53" s="126">
        <v>113</v>
      </c>
      <c r="AA53" s="126">
        <v>78</v>
      </c>
      <c r="AB53" s="126">
        <v>12</v>
      </c>
      <c r="AC53" s="126">
        <v>7</v>
      </c>
      <c r="AD53" s="126">
        <v>13</v>
      </c>
      <c r="AE53" s="126">
        <v>12</v>
      </c>
      <c r="AF53" s="126">
        <v>77</v>
      </c>
      <c r="AG53" s="126">
        <v>63</v>
      </c>
      <c r="AH53" s="126">
        <v>203</v>
      </c>
      <c r="AI53" s="126">
        <v>187</v>
      </c>
      <c r="AJ53" s="126">
        <v>17</v>
      </c>
      <c r="AK53" s="126">
        <v>17</v>
      </c>
      <c r="AL53" s="126">
        <v>2</v>
      </c>
      <c r="AM53" s="126">
        <v>2</v>
      </c>
      <c r="AN53" s="28">
        <f t="shared" si="7"/>
        <v>755</v>
      </c>
      <c r="AO53" s="28">
        <f t="shared" si="7"/>
        <v>611</v>
      </c>
      <c r="AP53" s="28">
        <f t="shared" si="7"/>
        <v>2411</v>
      </c>
      <c r="AQ53" s="28">
        <f t="shared" si="7"/>
        <v>1953</v>
      </c>
      <c r="AR53" s="28">
        <f t="shared" si="7"/>
        <v>4258</v>
      </c>
      <c r="AS53" s="28">
        <f t="shared" si="7"/>
        <v>3495</v>
      </c>
      <c r="AT53" s="28">
        <f t="shared" si="7"/>
        <v>507</v>
      </c>
      <c r="AU53" s="28">
        <f t="shared" si="7"/>
        <v>365</v>
      </c>
      <c r="AV53" s="28">
        <f t="shared" si="7"/>
        <v>61</v>
      </c>
      <c r="AW53" s="28">
        <f t="shared" si="7"/>
        <v>59</v>
      </c>
      <c r="AX53" s="28">
        <f t="shared" si="6"/>
        <v>14475</v>
      </c>
    </row>
    <row r="54" spans="1:50" x14ac:dyDescent="0.35">
      <c r="A54" s="25" t="s">
        <v>113</v>
      </c>
      <c r="B54" s="25" t="s">
        <v>114</v>
      </c>
      <c r="C54" s="25" t="s">
        <v>163</v>
      </c>
      <c r="D54" s="25" t="s">
        <v>164</v>
      </c>
      <c r="E54" s="74">
        <v>3</v>
      </c>
      <c r="F54" s="32">
        <f t="shared" si="1"/>
        <v>14938</v>
      </c>
      <c r="G54" s="34">
        <f t="shared" si="2"/>
        <v>7902</v>
      </c>
      <c r="H54" s="28">
        <f t="shared" si="3"/>
        <v>6857</v>
      </c>
      <c r="I54" s="28">
        <f t="shared" si="4"/>
        <v>179</v>
      </c>
      <c r="J54" s="126">
        <v>675</v>
      </c>
      <c r="K54" s="126">
        <v>529</v>
      </c>
      <c r="L54" s="126">
        <v>1308</v>
      </c>
      <c r="M54" s="126">
        <v>1076</v>
      </c>
      <c r="N54" s="126">
        <v>2159</v>
      </c>
      <c r="O54" s="126">
        <v>1799</v>
      </c>
      <c r="P54" s="126">
        <v>167</v>
      </c>
      <c r="Q54" s="126">
        <v>131</v>
      </c>
      <c r="R54" s="126">
        <v>32</v>
      </c>
      <c r="S54" s="126">
        <v>26</v>
      </c>
      <c r="T54" s="126">
        <v>612</v>
      </c>
      <c r="U54" s="126">
        <v>503</v>
      </c>
      <c r="V54" s="126">
        <v>1113</v>
      </c>
      <c r="W54" s="126">
        <v>937</v>
      </c>
      <c r="X54" s="126">
        <v>1843</v>
      </c>
      <c r="Y54" s="126">
        <v>1455</v>
      </c>
      <c r="Z54" s="126">
        <v>178</v>
      </c>
      <c r="AA54" s="126">
        <v>142</v>
      </c>
      <c r="AB54" s="126">
        <v>43</v>
      </c>
      <c r="AC54" s="126">
        <v>31</v>
      </c>
      <c r="AD54" s="126">
        <v>4</v>
      </c>
      <c r="AE54" s="126">
        <v>4</v>
      </c>
      <c r="AF54" s="126">
        <v>23</v>
      </c>
      <c r="AG54" s="126">
        <v>19</v>
      </c>
      <c r="AH54" s="126">
        <v>61</v>
      </c>
      <c r="AI54" s="126">
        <v>56</v>
      </c>
      <c r="AJ54" s="126">
        <v>5</v>
      </c>
      <c r="AK54" s="126">
        <v>5</v>
      </c>
      <c r="AL54" s="126">
        <v>1</v>
      </c>
      <c r="AM54" s="126">
        <v>1</v>
      </c>
      <c r="AN54" s="28">
        <f t="shared" si="7"/>
        <v>1291</v>
      </c>
      <c r="AO54" s="28">
        <f t="shared" si="7"/>
        <v>1036</v>
      </c>
      <c r="AP54" s="28">
        <f t="shared" si="7"/>
        <v>2444</v>
      </c>
      <c r="AQ54" s="28">
        <f t="shared" si="7"/>
        <v>2032</v>
      </c>
      <c r="AR54" s="28">
        <f t="shared" si="7"/>
        <v>4063</v>
      </c>
      <c r="AS54" s="28">
        <f t="shared" si="7"/>
        <v>3310</v>
      </c>
      <c r="AT54" s="28">
        <f t="shared" si="7"/>
        <v>350</v>
      </c>
      <c r="AU54" s="28">
        <f t="shared" si="7"/>
        <v>278</v>
      </c>
      <c r="AV54" s="28">
        <f t="shared" si="7"/>
        <v>76</v>
      </c>
      <c r="AW54" s="28">
        <f t="shared" si="7"/>
        <v>58</v>
      </c>
      <c r="AX54" s="28">
        <f t="shared" si="6"/>
        <v>14938</v>
      </c>
    </row>
    <row r="55" spans="1:50" x14ac:dyDescent="0.35">
      <c r="A55" s="25" t="s">
        <v>113</v>
      </c>
      <c r="B55" s="25" t="s">
        <v>114</v>
      </c>
      <c r="C55" s="25" t="s">
        <v>165</v>
      </c>
      <c r="D55" s="25" t="s">
        <v>166</v>
      </c>
      <c r="E55" s="74">
        <v>2</v>
      </c>
      <c r="F55" s="32">
        <f t="shared" si="1"/>
        <v>0</v>
      </c>
      <c r="G55" s="34">
        <f t="shared" si="2"/>
        <v>0</v>
      </c>
      <c r="H55" s="28">
        <f t="shared" si="3"/>
        <v>0</v>
      </c>
      <c r="I55" s="28">
        <f t="shared" si="4"/>
        <v>0</v>
      </c>
      <c r="J55" s="126">
        <v>0</v>
      </c>
      <c r="K55" s="126">
        <v>0</v>
      </c>
      <c r="L55" s="126">
        <v>0</v>
      </c>
      <c r="M55" s="126">
        <v>0</v>
      </c>
      <c r="N55" s="126">
        <v>0</v>
      </c>
      <c r="O55" s="126">
        <v>0</v>
      </c>
      <c r="P55" s="126">
        <v>0</v>
      </c>
      <c r="Q55" s="126">
        <v>0</v>
      </c>
      <c r="R55" s="126">
        <v>0</v>
      </c>
      <c r="S55" s="126">
        <v>0</v>
      </c>
      <c r="T55" s="126">
        <v>0</v>
      </c>
      <c r="U55" s="126">
        <v>0</v>
      </c>
      <c r="V55" s="126">
        <v>0</v>
      </c>
      <c r="W55" s="126">
        <v>0</v>
      </c>
      <c r="X55" s="126">
        <v>0</v>
      </c>
      <c r="Y55" s="126">
        <v>0</v>
      </c>
      <c r="Z55" s="126">
        <v>0</v>
      </c>
      <c r="AA55" s="126">
        <v>0</v>
      </c>
      <c r="AB55" s="126">
        <v>0</v>
      </c>
      <c r="AC55" s="126">
        <v>0</v>
      </c>
      <c r="AD55" s="126">
        <v>0</v>
      </c>
      <c r="AE55" s="126">
        <v>0</v>
      </c>
      <c r="AF55" s="126">
        <v>0</v>
      </c>
      <c r="AG55" s="126">
        <v>0</v>
      </c>
      <c r="AH55" s="126">
        <v>0</v>
      </c>
      <c r="AI55" s="126">
        <v>0</v>
      </c>
      <c r="AJ55" s="126">
        <v>0</v>
      </c>
      <c r="AK55" s="126">
        <v>0</v>
      </c>
      <c r="AL55" s="126">
        <v>0</v>
      </c>
      <c r="AM55" s="126">
        <v>0</v>
      </c>
      <c r="AN55" s="28">
        <f t="shared" si="7"/>
        <v>0</v>
      </c>
      <c r="AO55" s="28">
        <f t="shared" si="7"/>
        <v>0</v>
      </c>
      <c r="AP55" s="28">
        <f t="shared" si="7"/>
        <v>0</v>
      </c>
      <c r="AQ55" s="28">
        <f t="shared" si="7"/>
        <v>0</v>
      </c>
      <c r="AR55" s="28">
        <f t="shared" si="7"/>
        <v>0</v>
      </c>
      <c r="AS55" s="28">
        <f t="shared" si="7"/>
        <v>0</v>
      </c>
      <c r="AT55" s="28">
        <f t="shared" si="7"/>
        <v>0</v>
      </c>
      <c r="AU55" s="28">
        <f t="shared" si="7"/>
        <v>0</v>
      </c>
      <c r="AV55" s="28">
        <f t="shared" si="7"/>
        <v>0</v>
      </c>
      <c r="AW55" s="28">
        <f t="shared" si="7"/>
        <v>0</v>
      </c>
      <c r="AX55" s="28">
        <f t="shared" si="6"/>
        <v>0</v>
      </c>
    </row>
    <row r="56" spans="1:50" x14ac:dyDescent="0.35">
      <c r="A56" s="25" t="s">
        <v>113</v>
      </c>
      <c r="B56" s="25" t="s">
        <v>114</v>
      </c>
      <c r="C56" s="25" t="s">
        <v>167</v>
      </c>
      <c r="D56" s="25" t="s">
        <v>168</v>
      </c>
      <c r="E56" s="74">
        <v>2</v>
      </c>
      <c r="F56" s="32">
        <f t="shared" si="1"/>
        <v>2285</v>
      </c>
      <c r="G56" s="34">
        <f t="shared" si="2"/>
        <v>142</v>
      </c>
      <c r="H56" s="28">
        <f t="shared" si="3"/>
        <v>0</v>
      </c>
      <c r="I56" s="28">
        <f t="shared" si="4"/>
        <v>2143</v>
      </c>
      <c r="J56" s="126">
        <v>14</v>
      </c>
      <c r="K56" s="126">
        <v>12</v>
      </c>
      <c r="L56" s="126">
        <v>29</v>
      </c>
      <c r="M56" s="126">
        <v>24</v>
      </c>
      <c r="N56" s="126">
        <v>31</v>
      </c>
      <c r="O56" s="126">
        <v>26</v>
      </c>
      <c r="P56" s="126">
        <v>3</v>
      </c>
      <c r="Q56" s="126">
        <v>3</v>
      </c>
      <c r="R56" s="126">
        <v>0</v>
      </c>
      <c r="S56" s="126">
        <v>0</v>
      </c>
      <c r="T56" s="126">
        <v>0</v>
      </c>
      <c r="U56" s="126">
        <v>0</v>
      </c>
      <c r="V56" s="126">
        <v>0</v>
      </c>
      <c r="W56" s="126">
        <v>0</v>
      </c>
      <c r="X56" s="126">
        <v>0</v>
      </c>
      <c r="Y56" s="126">
        <v>0</v>
      </c>
      <c r="Z56" s="126">
        <v>0</v>
      </c>
      <c r="AA56" s="126">
        <v>0</v>
      </c>
      <c r="AB56" s="126">
        <v>0</v>
      </c>
      <c r="AC56" s="126">
        <v>0</v>
      </c>
      <c r="AD56" s="126">
        <v>47</v>
      </c>
      <c r="AE56" s="126">
        <v>44</v>
      </c>
      <c r="AF56" s="126">
        <v>278</v>
      </c>
      <c r="AG56" s="126">
        <v>227</v>
      </c>
      <c r="AH56" s="126">
        <v>733</v>
      </c>
      <c r="AI56" s="126">
        <v>675</v>
      </c>
      <c r="AJ56" s="126">
        <v>63</v>
      </c>
      <c r="AK56" s="126">
        <v>61</v>
      </c>
      <c r="AL56" s="126">
        <v>8</v>
      </c>
      <c r="AM56" s="126">
        <v>7</v>
      </c>
      <c r="AN56" s="28">
        <f t="shared" si="7"/>
        <v>61</v>
      </c>
      <c r="AO56" s="28">
        <f t="shared" si="7"/>
        <v>56</v>
      </c>
      <c r="AP56" s="28">
        <f t="shared" si="7"/>
        <v>307</v>
      </c>
      <c r="AQ56" s="28">
        <f t="shared" si="7"/>
        <v>251</v>
      </c>
      <c r="AR56" s="28">
        <f t="shared" si="7"/>
        <v>764</v>
      </c>
      <c r="AS56" s="28">
        <f t="shared" si="7"/>
        <v>701</v>
      </c>
      <c r="AT56" s="28">
        <f t="shared" si="7"/>
        <v>66</v>
      </c>
      <c r="AU56" s="28">
        <f t="shared" si="7"/>
        <v>64</v>
      </c>
      <c r="AV56" s="28">
        <f t="shared" si="7"/>
        <v>8</v>
      </c>
      <c r="AW56" s="28">
        <f t="shared" si="7"/>
        <v>7</v>
      </c>
      <c r="AX56" s="28">
        <f t="shared" si="6"/>
        <v>2285</v>
      </c>
    </row>
    <row r="57" spans="1:50" x14ac:dyDescent="0.35">
      <c r="A57" s="25" t="s">
        <v>169</v>
      </c>
      <c r="B57" s="25" t="s">
        <v>170</v>
      </c>
      <c r="C57" s="25" t="s">
        <v>171</v>
      </c>
      <c r="D57" s="25" t="s">
        <v>172</v>
      </c>
      <c r="E57" s="74">
        <v>2</v>
      </c>
      <c r="F57" s="32">
        <f t="shared" si="1"/>
        <v>4113</v>
      </c>
      <c r="G57" s="34">
        <f t="shared" si="2"/>
        <v>2396</v>
      </c>
      <c r="H57" s="28">
        <f t="shared" si="3"/>
        <v>0</v>
      </c>
      <c r="I57" s="28">
        <f t="shared" si="4"/>
        <v>1717</v>
      </c>
      <c r="J57" s="126">
        <v>249</v>
      </c>
      <c r="K57" s="126">
        <v>189</v>
      </c>
      <c r="L57" s="126">
        <v>374</v>
      </c>
      <c r="M57" s="126">
        <v>297</v>
      </c>
      <c r="N57" s="126">
        <v>668</v>
      </c>
      <c r="O57" s="126">
        <v>501</v>
      </c>
      <c r="P57" s="126">
        <v>69</v>
      </c>
      <c r="Q57" s="126">
        <v>33</v>
      </c>
      <c r="R57" s="126">
        <v>9</v>
      </c>
      <c r="S57" s="126">
        <v>7</v>
      </c>
      <c r="T57" s="126">
        <v>0</v>
      </c>
      <c r="U57" s="126">
        <v>0</v>
      </c>
      <c r="V57" s="126">
        <v>0</v>
      </c>
      <c r="W57" s="126">
        <v>0</v>
      </c>
      <c r="X57" s="126">
        <v>0</v>
      </c>
      <c r="Y57" s="126">
        <v>0</v>
      </c>
      <c r="Z57" s="126">
        <v>0</v>
      </c>
      <c r="AA57" s="126">
        <v>0</v>
      </c>
      <c r="AB57" s="126">
        <v>0</v>
      </c>
      <c r="AC57" s="126">
        <v>0</v>
      </c>
      <c r="AD57" s="126">
        <v>38</v>
      </c>
      <c r="AE57" s="126">
        <v>35</v>
      </c>
      <c r="AF57" s="126">
        <v>223</v>
      </c>
      <c r="AG57" s="126">
        <v>182</v>
      </c>
      <c r="AH57" s="126">
        <v>587</v>
      </c>
      <c r="AI57" s="126">
        <v>540</v>
      </c>
      <c r="AJ57" s="126">
        <v>51</v>
      </c>
      <c r="AK57" s="126">
        <v>49</v>
      </c>
      <c r="AL57" s="126">
        <v>7</v>
      </c>
      <c r="AM57" s="126">
        <v>5</v>
      </c>
      <c r="AN57" s="28">
        <f t="shared" si="7"/>
        <v>287</v>
      </c>
      <c r="AO57" s="28">
        <f t="shared" si="7"/>
        <v>224</v>
      </c>
      <c r="AP57" s="28">
        <f t="shared" si="7"/>
        <v>597</v>
      </c>
      <c r="AQ57" s="28">
        <f t="shared" si="7"/>
        <v>479</v>
      </c>
      <c r="AR57" s="28">
        <f t="shared" si="7"/>
        <v>1255</v>
      </c>
      <c r="AS57" s="28">
        <f t="shared" si="7"/>
        <v>1041</v>
      </c>
      <c r="AT57" s="28">
        <f t="shared" si="7"/>
        <v>120</v>
      </c>
      <c r="AU57" s="28">
        <f t="shared" si="7"/>
        <v>82</v>
      </c>
      <c r="AV57" s="28">
        <f t="shared" si="7"/>
        <v>16</v>
      </c>
      <c r="AW57" s="28">
        <f t="shared" si="7"/>
        <v>12</v>
      </c>
      <c r="AX57" s="28">
        <f t="shared" si="6"/>
        <v>4113</v>
      </c>
    </row>
    <row r="58" spans="1:50" x14ac:dyDescent="0.35">
      <c r="A58" s="25" t="s">
        <v>169</v>
      </c>
      <c r="B58" s="25" t="s">
        <v>170</v>
      </c>
      <c r="C58" s="25" t="s">
        <v>173</v>
      </c>
      <c r="D58" s="25" t="s">
        <v>174</v>
      </c>
      <c r="E58" s="74">
        <v>2</v>
      </c>
      <c r="F58" s="32">
        <f t="shared" si="1"/>
        <v>1896</v>
      </c>
      <c r="G58" s="34">
        <f t="shared" si="2"/>
        <v>510</v>
      </c>
      <c r="H58" s="28">
        <f t="shared" si="3"/>
        <v>0</v>
      </c>
      <c r="I58" s="28">
        <f t="shared" si="4"/>
        <v>1386</v>
      </c>
      <c r="J58" s="126">
        <v>35</v>
      </c>
      <c r="K58" s="126">
        <v>24</v>
      </c>
      <c r="L58" s="126">
        <v>61</v>
      </c>
      <c r="M58" s="126">
        <v>45</v>
      </c>
      <c r="N58" s="126">
        <v>178</v>
      </c>
      <c r="O58" s="126">
        <v>139</v>
      </c>
      <c r="P58" s="126">
        <v>16</v>
      </c>
      <c r="Q58" s="126">
        <v>11</v>
      </c>
      <c r="R58" s="126">
        <v>1</v>
      </c>
      <c r="S58" s="126">
        <v>0</v>
      </c>
      <c r="T58" s="126">
        <v>0</v>
      </c>
      <c r="U58" s="126">
        <v>0</v>
      </c>
      <c r="V58" s="126">
        <v>0</v>
      </c>
      <c r="W58" s="126">
        <v>0</v>
      </c>
      <c r="X58" s="126">
        <v>0</v>
      </c>
      <c r="Y58" s="126">
        <v>0</v>
      </c>
      <c r="Z58" s="126">
        <v>0</v>
      </c>
      <c r="AA58" s="126">
        <v>0</v>
      </c>
      <c r="AB58" s="126">
        <v>0</v>
      </c>
      <c r="AC58" s="126">
        <v>0</v>
      </c>
      <c r="AD58" s="126">
        <v>31</v>
      </c>
      <c r="AE58" s="126">
        <v>29</v>
      </c>
      <c r="AF58" s="126">
        <v>180</v>
      </c>
      <c r="AG58" s="126">
        <v>147</v>
      </c>
      <c r="AH58" s="126">
        <v>474</v>
      </c>
      <c r="AI58" s="126">
        <v>436</v>
      </c>
      <c r="AJ58" s="126">
        <v>41</v>
      </c>
      <c r="AK58" s="126">
        <v>39</v>
      </c>
      <c r="AL58" s="126">
        <v>5</v>
      </c>
      <c r="AM58" s="126">
        <v>4</v>
      </c>
      <c r="AN58" s="28">
        <f t="shared" si="7"/>
        <v>66</v>
      </c>
      <c r="AO58" s="28">
        <f t="shared" si="7"/>
        <v>53</v>
      </c>
      <c r="AP58" s="28">
        <f t="shared" si="7"/>
        <v>241</v>
      </c>
      <c r="AQ58" s="28">
        <f t="shared" si="7"/>
        <v>192</v>
      </c>
      <c r="AR58" s="28">
        <f t="shared" si="7"/>
        <v>652</v>
      </c>
      <c r="AS58" s="28">
        <f t="shared" si="7"/>
        <v>575</v>
      </c>
      <c r="AT58" s="28">
        <f t="shared" si="7"/>
        <v>57</v>
      </c>
      <c r="AU58" s="28">
        <f t="shared" si="7"/>
        <v>50</v>
      </c>
      <c r="AV58" s="28">
        <f t="shared" si="7"/>
        <v>6</v>
      </c>
      <c r="AW58" s="28">
        <f t="shared" si="7"/>
        <v>4</v>
      </c>
      <c r="AX58" s="28">
        <f t="shared" si="6"/>
        <v>1896</v>
      </c>
    </row>
    <row r="59" spans="1:50" x14ac:dyDescent="0.35">
      <c r="A59" s="25" t="s">
        <v>169</v>
      </c>
      <c r="B59" s="25" t="s">
        <v>170</v>
      </c>
      <c r="C59" s="25" t="s">
        <v>175</v>
      </c>
      <c r="D59" s="25" t="s">
        <v>176</v>
      </c>
      <c r="E59" s="74">
        <v>4</v>
      </c>
      <c r="F59" s="32">
        <f t="shared" si="1"/>
        <v>3334</v>
      </c>
      <c r="G59" s="34">
        <f t="shared" si="2"/>
        <v>1115</v>
      </c>
      <c r="H59" s="28">
        <f t="shared" si="3"/>
        <v>67</v>
      </c>
      <c r="I59" s="28">
        <f t="shared" si="4"/>
        <v>2152</v>
      </c>
      <c r="J59" s="126">
        <v>94</v>
      </c>
      <c r="K59" s="126">
        <v>75</v>
      </c>
      <c r="L59" s="126">
        <v>137</v>
      </c>
      <c r="M59" s="126">
        <v>111</v>
      </c>
      <c r="N59" s="126">
        <v>345</v>
      </c>
      <c r="O59" s="126">
        <v>276</v>
      </c>
      <c r="P59" s="126">
        <v>44</v>
      </c>
      <c r="Q59" s="126">
        <v>28</v>
      </c>
      <c r="R59" s="126">
        <v>3</v>
      </c>
      <c r="S59" s="126">
        <v>2</v>
      </c>
      <c r="T59" s="126">
        <v>6</v>
      </c>
      <c r="U59" s="126">
        <v>4</v>
      </c>
      <c r="V59" s="126">
        <v>7</v>
      </c>
      <c r="W59" s="126">
        <v>6</v>
      </c>
      <c r="X59" s="126">
        <v>20</v>
      </c>
      <c r="Y59" s="126">
        <v>17</v>
      </c>
      <c r="Z59" s="126">
        <v>4</v>
      </c>
      <c r="AA59" s="126">
        <v>3</v>
      </c>
      <c r="AB59" s="126">
        <v>0</v>
      </c>
      <c r="AC59" s="126">
        <v>0</v>
      </c>
      <c r="AD59" s="126">
        <v>48</v>
      </c>
      <c r="AE59" s="126">
        <v>44</v>
      </c>
      <c r="AF59" s="126">
        <v>279</v>
      </c>
      <c r="AG59" s="126">
        <v>228</v>
      </c>
      <c r="AH59" s="126">
        <v>736</v>
      </c>
      <c r="AI59" s="126">
        <v>678</v>
      </c>
      <c r="AJ59" s="126">
        <v>63</v>
      </c>
      <c r="AK59" s="126">
        <v>61</v>
      </c>
      <c r="AL59" s="126">
        <v>8</v>
      </c>
      <c r="AM59" s="126">
        <v>7</v>
      </c>
      <c r="AN59" s="28">
        <f t="shared" si="7"/>
        <v>148</v>
      </c>
      <c r="AO59" s="28">
        <f t="shared" si="7"/>
        <v>123</v>
      </c>
      <c r="AP59" s="28">
        <f t="shared" si="7"/>
        <v>423</v>
      </c>
      <c r="AQ59" s="28">
        <f t="shared" si="7"/>
        <v>345</v>
      </c>
      <c r="AR59" s="28">
        <f t="shared" si="7"/>
        <v>1101</v>
      </c>
      <c r="AS59" s="28">
        <f t="shared" si="7"/>
        <v>971</v>
      </c>
      <c r="AT59" s="28">
        <f t="shared" si="7"/>
        <v>111</v>
      </c>
      <c r="AU59" s="28">
        <f t="shared" si="7"/>
        <v>92</v>
      </c>
      <c r="AV59" s="28">
        <f t="shared" si="7"/>
        <v>11</v>
      </c>
      <c r="AW59" s="28">
        <f t="shared" si="7"/>
        <v>9</v>
      </c>
      <c r="AX59" s="28">
        <f t="shared" si="6"/>
        <v>3334</v>
      </c>
    </row>
    <row r="60" spans="1:50" x14ac:dyDescent="0.35">
      <c r="A60" s="25" t="s">
        <v>169</v>
      </c>
      <c r="B60" s="25" t="s">
        <v>170</v>
      </c>
      <c r="C60" s="25" t="s">
        <v>177</v>
      </c>
      <c r="D60" s="25" t="s">
        <v>178</v>
      </c>
      <c r="E60" s="74">
        <v>3</v>
      </c>
      <c r="F60" s="32">
        <f t="shared" si="1"/>
        <v>2310</v>
      </c>
      <c r="G60" s="34">
        <f t="shared" si="2"/>
        <v>232</v>
      </c>
      <c r="H60" s="28">
        <f t="shared" si="3"/>
        <v>0</v>
      </c>
      <c r="I60" s="28">
        <f t="shared" si="4"/>
        <v>2078</v>
      </c>
      <c r="J60" s="126">
        <v>16</v>
      </c>
      <c r="K60" s="126">
        <v>14</v>
      </c>
      <c r="L60" s="126">
        <v>41</v>
      </c>
      <c r="M60" s="126">
        <v>34</v>
      </c>
      <c r="N60" s="126">
        <v>63</v>
      </c>
      <c r="O60" s="126">
        <v>53</v>
      </c>
      <c r="P60" s="126">
        <v>5</v>
      </c>
      <c r="Q60" s="126">
        <v>4</v>
      </c>
      <c r="R60" s="126">
        <v>1</v>
      </c>
      <c r="S60" s="126">
        <v>1</v>
      </c>
      <c r="T60" s="126">
        <v>0</v>
      </c>
      <c r="U60" s="126">
        <v>0</v>
      </c>
      <c r="V60" s="126">
        <v>0</v>
      </c>
      <c r="W60" s="126">
        <v>0</v>
      </c>
      <c r="X60" s="126">
        <v>0</v>
      </c>
      <c r="Y60" s="126">
        <v>0</v>
      </c>
      <c r="Z60" s="126">
        <v>0</v>
      </c>
      <c r="AA60" s="126">
        <v>0</v>
      </c>
      <c r="AB60" s="126">
        <v>0</v>
      </c>
      <c r="AC60" s="126">
        <v>0</v>
      </c>
      <c r="AD60" s="126">
        <v>46</v>
      </c>
      <c r="AE60" s="126">
        <v>43</v>
      </c>
      <c r="AF60" s="126">
        <v>270</v>
      </c>
      <c r="AG60" s="126">
        <v>220</v>
      </c>
      <c r="AH60" s="126">
        <v>710</v>
      </c>
      <c r="AI60" s="126">
        <v>654</v>
      </c>
      <c r="AJ60" s="126">
        <v>61</v>
      </c>
      <c r="AK60" s="126">
        <v>59</v>
      </c>
      <c r="AL60" s="126">
        <v>8</v>
      </c>
      <c r="AM60" s="126">
        <v>7</v>
      </c>
      <c r="AN60" s="28">
        <f t="shared" si="7"/>
        <v>62</v>
      </c>
      <c r="AO60" s="28">
        <f t="shared" si="7"/>
        <v>57</v>
      </c>
      <c r="AP60" s="28">
        <f t="shared" si="7"/>
        <v>311</v>
      </c>
      <c r="AQ60" s="28">
        <f t="shared" si="7"/>
        <v>254</v>
      </c>
      <c r="AR60" s="28">
        <f t="shared" si="7"/>
        <v>773</v>
      </c>
      <c r="AS60" s="28">
        <f t="shared" si="7"/>
        <v>707</v>
      </c>
      <c r="AT60" s="28">
        <f t="shared" si="7"/>
        <v>66</v>
      </c>
      <c r="AU60" s="28">
        <f t="shared" si="7"/>
        <v>63</v>
      </c>
      <c r="AV60" s="28">
        <f t="shared" si="7"/>
        <v>9</v>
      </c>
      <c r="AW60" s="28">
        <f t="shared" si="7"/>
        <v>8</v>
      </c>
      <c r="AX60" s="28">
        <f t="shared" si="6"/>
        <v>2310</v>
      </c>
    </row>
    <row r="61" spans="1:50" x14ac:dyDescent="0.35">
      <c r="A61" s="25" t="s">
        <v>169</v>
      </c>
      <c r="B61" s="25" t="s">
        <v>170</v>
      </c>
      <c r="C61" s="25" t="s">
        <v>179</v>
      </c>
      <c r="D61" s="25" t="s">
        <v>180</v>
      </c>
      <c r="E61" s="74">
        <v>2</v>
      </c>
      <c r="F61" s="32">
        <f t="shared" si="1"/>
        <v>2809</v>
      </c>
      <c r="G61" s="34">
        <f t="shared" si="2"/>
        <v>198</v>
      </c>
      <c r="H61" s="28">
        <f t="shared" si="3"/>
        <v>0</v>
      </c>
      <c r="I61" s="28">
        <f t="shared" si="4"/>
        <v>2611</v>
      </c>
      <c r="J61" s="126">
        <v>7</v>
      </c>
      <c r="K61" s="126">
        <v>7</v>
      </c>
      <c r="L61" s="126">
        <v>23</v>
      </c>
      <c r="M61" s="126">
        <v>21</v>
      </c>
      <c r="N61" s="126">
        <v>67</v>
      </c>
      <c r="O61" s="126">
        <v>66</v>
      </c>
      <c r="P61" s="126">
        <v>4</v>
      </c>
      <c r="Q61" s="126">
        <v>3</v>
      </c>
      <c r="R61" s="126">
        <v>0</v>
      </c>
      <c r="S61" s="126">
        <v>0</v>
      </c>
      <c r="T61" s="126">
        <v>0</v>
      </c>
      <c r="U61" s="126">
        <v>0</v>
      </c>
      <c r="V61" s="126">
        <v>0</v>
      </c>
      <c r="W61" s="126">
        <v>0</v>
      </c>
      <c r="X61" s="126">
        <v>0</v>
      </c>
      <c r="Y61" s="126">
        <v>0</v>
      </c>
      <c r="Z61" s="126">
        <v>0</v>
      </c>
      <c r="AA61" s="126">
        <v>0</v>
      </c>
      <c r="AB61" s="126">
        <v>0</v>
      </c>
      <c r="AC61" s="126">
        <v>0</v>
      </c>
      <c r="AD61" s="126">
        <v>58</v>
      </c>
      <c r="AE61" s="126">
        <v>54</v>
      </c>
      <c r="AF61" s="126">
        <v>339</v>
      </c>
      <c r="AG61" s="126">
        <v>277</v>
      </c>
      <c r="AH61" s="126">
        <v>892</v>
      </c>
      <c r="AI61" s="126">
        <v>822</v>
      </c>
      <c r="AJ61" s="126">
        <v>77</v>
      </c>
      <c r="AK61" s="126">
        <v>74</v>
      </c>
      <c r="AL61" s="126">
        <v>10</v>
      </c>
      <c r="AM61" s="126">
        <v>8</v>
      </c>
      <c r="AN61" s="28">
        <f t="shared" si="7"/>
        <v>65</v>
      </c>
      <c r="AO61" s="28">
        <f t="shared" si="7"/>
        <v>61</v>
      </c>
      <c r="AP61" s="28">
        <f t="shared" si="7"/>
        <v>362</v>
      </c>
      <c r="AQ61" s="28">
        <f t="shared" si="7"/>
        <v>298</v>
      </c>
      <c r="AR61" s="28">
        <f t="shared" si="7"/>
        <v>959</v>
      </c>
      <c r="AS61" s="28">
        <f t="shared" si="7"/>
        <v>888</v>
      </c>
      <c r="AT61" s="28">
        <f t="shared" si="7"/>
        <v>81</v>
      </c>
      <c r="AU61" s="28">
        <f t="shared" si="7"/>
        <v>77</v>
      </c>
      <c r="AV61" s="28">
        <f t="shared" si="7"/>
        <v>10</v>
      </c>
      <c r="AW61" s="28">
        <f t="shared" si="7"/>
        <v>8</v>
      </c>
      <c r="AX61" s="28">
        <f t="shared" si="6"/>
        <v>2809</v>
      </c>
    </row>
    <row r="62" spans="1:50" x14ac:dyDescent="0.35">
      <c r="A62" s="25" t="s">
        <v>169</v>
      </c>
      <c r="B62" s="25" t="s">
        <v>170</v>
      </c>
      <c r="C62" s="25" t="s">
        <v>181</v>
      </c>
      <c r="D62" s="25" t="s">
        <v>182</v>
      </c>
      <c r="E62" s="74">
        <v>3</v>
      </c>
      <c r="F62" s="32">
        <f t="shared" si="1"/>
        <v>4346</v>
      </c>
      <c r="G62" s="34">
        <f t="shared" si="2"/>
        <v>325</v>
      </c>
      <c r="H62" s="28">
        <f t="shared" si="3"/>
        <v>2260</v>
      </c>
      <c r="I62" s="28">
        <f t="shared" si="4"/>
        <v>1761</v>
      </c>
      <c r="J62" s="126">
        <v>19</v>
      </c>
      <c r="K62" s="126">
        <v>15</v>
      </c>
      <c r="L62" s="126">
        <v>40</v>
      </c>
      <c r="M62" s="126">
        <v>26</v>
      </c>
      <c r="N62" s="126">
        <v>121</v>
      </c>
      <c r="O62" s="126">
        <v>89</v>
      </c>
      <c r="P62" s="126">
        <v>7</v>
      </c>
      <c r="Q62" s="126">
        <v>5</v>
      </c>
      <c r="R62" s="126">
        <v>2</v>
      </c>
      <c r="S62" s="126">
        <v>1</v>
      </c>
      <c r="T62" s="126">
        <v>142</v>
      </c>
      <c r="U62" s="126">
        <v>102</v>
      </c>
      <c r="V62" s="126">
        <v>275</v>
      </c>
      <c r="W62" s="126">
        <v>178</v>
      </c>
      <c r="X62" s="126">
        <v>791</v>
      </c>
      <c r="Y62" s="126">
        <v>643</v>
      </c>
      <c r="Z62" s="126">
        <v>62</v>
      </c>
      <c r="AA62" s="126">
        <v>49</v>
      </c>
      <c r="AB62" s="126">
        <v>10</v>
      </c>
      <c r="AC62" s="126">
        <v>8</v>
      </c>
      <c r="AD62" s="126">
        <v>39</v>
      </c>
      <c r="AE62" s="126">
        <v>36</v>
      </c>
      <c r="AF62" s="126">
        <v>228</v>
      </c>
      <c r="AG62" s="126">
        <v>187</v>
      </c>
      <c r="AH62" s="126">
        <v>602</v>
      </c>
      <c r="AI62" s="126">
        <v>554</v>
      </c>
      <c r="AJ62" s="126">
        <v>52</v>
      </c>
      <c r="AK62" s="126">
        <v>50</v>
      </c>
      <c r="AL62" s="126">
        <v>7</v>
      </c>
      <c r="AM62" s="126">
        <v>6</v>
      </c>
      <c r="AN62" s="28">
        <f t="shared" si="7"/>
        <v>200</v>
      </c>
      <c r="AO62" s="28">
        <f t="shared" si="7"/>
        <v>153</v>
      </c>
      <c r="AP62" s="28">
        <f t="shared" si="7"/>
        <v>543</v>
      </c>
      <c r="AQ62" s="28">
        <f t="shared" si="7"/>
        <v>391</v>
      </c>
      <c r="AR62" s="28">
        <f t="shared" si="7"/>
        <v>1514</v>
      </c>
      <c r="AS62" s="28">
        <f t="shared" si="7"/>
        <v>1286</v>
      </c>
      <c r="AT62" s="28">
        <f t="shared" si="7"/>
        <v>121</v>
      </c>
      <c r="AU62" s="28">
        <f t="shared" si="7"/>
        <v>104</v>
      </c>
      <c r="AV62" s="28">
        <f t="shared" si="7"/>
        <v>19</v>
      </c>
      <c r="AW62" s="28">
        <f t="shared" si="7"/>
        <v>15</v>
      </c>
      <c r="AX62" s="28">
        <f t="shared" si="6"/>
        <v>4346</v>
      </c>
    </row>
    <row r="63" spans="1:50" x14ac:dyDescent="0.35">
      <c r="A63" s="25" t="s">
        <v>169</v>
      </c>
      <c r="B63" s="25" t="s">
        <v>170</v>
      </c>
      <c r="C63" s="25" t="s">
        <v>183</v>
      </c>
      <c r="D63" s="25" t="s">
        <v>184</v>
      </c>
      <c r="E63" s="74">
        <v>4</v>
      </c>
      <c r="F63" s="32">
        <f t="shared" si="1"/>
        <v>8970</v>
      </c>
      <c r="G63" s="34">
        <f t="shared" si="2"/>
        <v>4032</v>
      </c>
      <c r="H63" s="28">
        <f t="shared" si="3"/>
        <v>4252</v>
      </c>
      <c r="I63" s="28">
        <f t="shared" si="4"/>
        <v>686</v>
      </c>
      <c r="J63" s="126">
        <v>487</v>
      </c>
      <c r="K63" s="126">
        <v>372</v>
      </c>
      <c r="L63" s="126">
        <v>674</v>
      </c>
      <c r="M63" s="126">
        <v>552</v>
      </c>
      <c r="N63" s="126">
        <v>989</v>
      </c>
      <c r="O63" s="126">
        <v>831</v>
      </c>
      <c r="P63" s="126">
        <v>53</v>
      </c>
      <c r="Q63" s="126">
        <v>44</v>
      </c>
      <c r="R63" s="126">
        <v>17</v>
      </c>
      <c r="S63" s="126">
        <v>13</v>
      </c>
      <c r="T63" s="126">
        <v>201</v>
      </c>
      <c r="U63" s="126">
        <v>214</v>
      </c>
      <c r="V63" s="126">
        <v>486</v>
      </c>
      <c r="W63" s="126">
        <v>454</v>
      </c>
      <c r="X63" s="126">
        <v>1361</v>
      </c>
      <c r="Y63" s="126">
        <v>1293</v>
      </c>
      <c r="Z63" s="126">
        <v>129</v>
      </c>
      <c r="AA63" s="126">
        <v>87</v>
      </c>
      <c r="AB63" s="126">
        <v>13</v>
      </c>
      <c r="AC63" s="126">
        <v>14</v>
      </c>
      <c r="AD63" s="126">
        <v>15</v>
      </c>
      <c r="AE63" s="126">
        <v>14</v>
      </c>
      <c r="AF63" s="126">
        <v>89</v>
      </c>
      <c r="AG63" s="126">
        <v>73</v>
      </c>
      <c r="AH63" s="126">
        <v>235</v>
      </c>
      <c r="AI63" s="126">
        <v>216</v>
      </c>
      <c r="AJ63" s="126">
        <v>20</v>
      </c>
      <c r="AK63" s="126">
        <v>19</v>
      </c>
      <c r="AL63" s="126">
        <v>3</v>
      </c>
      <c r="AM63" s="126">
        <v>2</v>
      </c>
      <c r="AN63" s="28">
        <f t="shared" si="7"/>
        <v>703</v>
      </c>
      <c r="AO63" s="28">
        <f t="shared" si="7"/>
        <v>600</v>
      </c>
      <c r="AP63" s="28">
        <f t="shared" si="7"/>
        <v>1249</v>
      </c>
      <c r="AQ63" s="28">
        <f t="shared" si="7"/>
        <v>1079</v>
      </c>
      <c r="AR63" s="28">
        <f t="shared" si="7"/>
        <v>2585</v>
      </c>
      <c r="AS63" s="28">
        <f t="shared" si="7"/>
        <v>2340</v>
      </c>
      <c r="AT63" s="28">
        <f t="shared" si="7"/>
        <v>202</v>
      </c>
      <c r="AU63" s="28">
        <f t="shared" si="7"/>
        <v>150</v>
      </c>
      <c r="AV63" s="28">
        <f t="shared" si="7"/>
        <v>33</v>
      </c>
      <c r="AW63" s="28">
        <f t="shared" si="7"/>
        <v>29</v>
      </c>
      <c r="AX63" s="28">
        <f t="shared" si="6"/>
        <v>8970</v>
      </c>
    </row>
    <row r="64" spans="1:50" x14ac:dyDescent="0.35">
      <c r="A64" s="25" t="s">
        <v>169</v>
      </c>
      <c r="B64" s="25" t="s">
        <v>170</v>
      </c>
      <c r="C64" s="25" t="s">
        <v>185</v>
      </c>
      <c r="D64" s="25" t="s">
        <v>186</v>
      </c>
      <c r="E64" s="74">
        <v>4</v>
      </c>
      <c r="F64" s="32">
        <f t="shared" si="1"/>
        <v>1272</v>
      </c>
      <c r="G64" s="34">
        <f t="shared" si="2"/>
        <v>26</v>
      </c>
      <c r="H64" s="28">
        <f t="shared" si="3"/>
        <v>822</v>
      </c>
      <c r="I64" s="28">
        <f t="shared" si="4"/>
        <v>424</v>
      </c>
      <c r="J64" s="126">
        <v>3</v>
      </c>
      <c r="K64" s="126">
        <v>2</v>
      </c>
      <c r="L64" s="126">
        <v>4</v>
      </c>
      <c r="M64" s="126">
        <v>3</v>
      </c>
      <c r="N64" s="126">
        <v>7</v>
      </c>
      <c r="O64" s="126">
        <v>5</v>
      </c>
      <c r="P64" s="126">
        <v>1</v>
      </c>
      <c r="Q64" s="126">
        <v>1</v>
      </c>
      <c r="R64" s="126">
        <v>0</v>
      </c>
      <c r="S64" s="126">
        <v>0</v>
      </c>
      <c r="T64" s="126">
        <v>73</v>
      </c>
      <c r="U64" s="126">
        <v>64</v>
      </c>
      <c r="V64" s="126">
        <v>89</v>
      </c>
      <c r="W64" s="126">
        <v>80</v>
      </c>
      <c r="X64" s="126">
        <v>252</v>
      </c>
      <c r="Y64" s="126">
        <v>233</v>
      </c>
      <c r="Z64" s="126">
        <v>15</v>
      </c>
      <c r="AA64" s="126">
        <v>14</v>
      </c>
      <c r="AB64" s="126">
        <v>1</v>
      </c>
      <c r="AC64" s="126">
        <v>1</v>
      </c>
      <c r="AD64" s="126">
        <v>9</v>
      </c>
      <c r="AE64" s="126">
        <v>9</v>
      </c>
      <c r="AF64" s="126">
        <v>55</v>
      </c>
      <c r="AG64" s="126">
        <v>45</v>
      </c>
      <c r="AH64" s="126">
        <v>145</v>
      </c>
      <c r="AI64" s="126">
        <v>134</v>
      </c>
      <c r="AJ64" s="126">
        <v>12</v>
      </c>
      <c r="AK64" s="126">
        <v>12</v>
      </c>
      <c r="AL64" s="126">
        <v>2</v>
      </c>
      <c r="AM64" s="126">
        <v>1</v>
      </c>
      <c r="AN64" s="28">
        <f t="shared" si="7"/>
        <v>85</v>
      </c>
      <c r="AO64" s="28">
        <f t="shared" si="7"/>
        <v>75</v>
      </c>
      <c r="AP64" s="28">
        <f t="shared" si="7"/>
        <v>148</v>
      </c>
      <c r="AQ64" s="28">
        <f t="shared" si="7"/>
        <v>128</v>
      </c>
      <c r="AR64" s="28">
        <f t="shared" si="7"/>
        <v>404</v>
      </c>
      <c r="AS64" s="28">
        <f t="shared" si="7"/>
        <v>372</v>
      </c>
      <c r="AT64" s="28">
        <f t="shared" si="7"/>
        <v>28</v>
      </c>
      <c r="AU64" s="28">
        <f t="shared" si="7"/>
        <v>27</v>
      </c>
      <c r="AV64" s="28">
        <f t="shared" si="7"/>
        <v>3</v>
      </c>
      <c r="AW64" s="28">
        <f t="shared" si="7"/>
        <v>2</v>
      </c>
      <c r="AX64" s="28">
        <f t="shared" si="6"/>
        <v>1272</v>
      </c>
    </row>
    <row r="65" spans="1:50" x14ac:dyDescent="0.35">
      <c r="A65" s="25" t="s">
        <v>169</v>
      </c>
      <c r="B65" s="25" t="s">
        <v>170</v>
      </c>
      <c r="C65" s="25" t="s">
        <v>187</v>
      </c>
      <c r="D65" s="25" t="s">
        <v>188</v>
      </c>
      <c r="E65" s="74">
        <v>3</v>
      </c>
      <c r="F65" s="32">
        <f t="shared" si="1"/>
        <v>1674</v>
      </c>
      <c r="G65" s="34">
        <f t="shared" si="2"/>
        <v>86</v>
      </c>
      <c r="H65" s="28">
        <f t="shared" si="3"/>
        <v>0</v>
      </c>
      <c r="I65" s="28">
        <f t="shared" si="4"/>
        <v>1588</v>
      </c>
      <c r="J65" s="126">
        <v>7</v>
      </c>
      <c r="K65" s="126">
        <v>7</v>
      </c>
      <c r="L65" s="126">
        <v>13</v>
      </c>
      <c r="M65" s="126">
        <v>12</v>
      </c>
      <c r="N65" s="126">
        <v>22</v>
      </c>
      <c r="O65" s="126">
        <v>20</v>
      </c>
      <c r="P65" s="126">
        <v>3</v>
      </c>
      <c r="Q65" s="126">
        <v>2</v>
      </c>
      <c r="R65" s="126">
        <v>0</v>
      </c>
      <c r="S65" s="126">
        <v>0</v>
      </c>
      <c r="T65" s="126">
        <v>0</v>
      </c>
      <c r="U65" s="126">
        <v>0</v>
      </c>
      <c r="V65" s="126">
        <v>0</v>
      </c>
      <c r="W65" s="126">
        <v>0</v>
      </c>
      <c r="X65" s="126">
        <v>0</v>
      </c>
      <c r="Y65" s="126">
        <v>0</v>
      </c>
      <c r="Z65" s="126">
        <v>0</v>
      </c>
      <c r="AA65" s="126">
        <v>0</v>
      </c>
      <c r="AB65" s="126">
        <v>0</v>
      </c>
      <c r="AC65" s="126">
        <v>0</v>
      </c>
      <c r="AD65" s="126">
        <v>35</v>
      </c>
      <c r="AE65" s="126">
        <v>33</v>
      </c>
      <c r="AF65" s="126">
        <v>206</v>
      </c>
      <c r="AG65" s="126">
        <v>168</v>
      </c>
      <c r="AH65" s="126">
        <v>543</v>
      </c>
      <c r="AI65" s="126">
        <v>500</v>
      </c>
      <c r="AJ65" s="126">
        <v>47</v>
      </c>
      <c r="AK65" s="126">
        <v>45</v>
      </c>
      <c r="AL65" s="126">
        <v>6</v>
      </c>
      <c r="AM65" s="126">
        <v>5</v>
      </c>
      <c r="AN65" s="28">
        <f t="shared" si="7"/>
        <v>42</v>
      </c>
      <c r="AO65" s="28">
        <f t="shared" si="7"/>
        <v>40</v>
      </c>
      <c r="AP65" s="28">
        <f t="shared" si="7"/>
        <v>219</v>
      </c>
      <c r="AQ65" s="28">
        <f t="shared" si="7"/>
        <v>180</v>
      </c>
      <c r="AR65" s="28">
        <f t="shared" si="7"/>
        <v>565</v>
      </c>
      <c r="AS65" s="28">
        <f t="shared" si="7"/>
        <v>520</v>
      </c>
      <c r="AT65" s="28">
        <f t="shared" si="7"/>
        <v>50</v>
      </c>
      <c r="AU65" s="28">
        <f t="shared" si="7"/>
        <v>47</v>
      </c>
      <c r="AV65" s="28">
        <f t="shared" si="7"/>
        <v>6</v>
      </c>
      <c r="AW65" s="28">
        <f t="shared" si="7"/>
        <v>5</v>
      </c>
      <c r="AX65" s="28">
        <f t="shared" si="6"/>
        <v>1674</v>
      </c>
    </row>
    <row r="66" spans="1:50" x14ac:dyDescent="0.35">
      <c r="A66" s="25" t="s">
        <v>169</v>
      </c>
      <c r="B66" s="25" t="s">
        <v>170</v>
      </c>
      <c r="C66" s="25" t="s">
        <v>189</v>
      </c>
      <c r="D66" s="25" t="s">
        <v>190</v>
      </c>
      <c r="E66" s="74">
        <v>2</v>
      </c>
      <c r="F66" s="32">
        <f t="shared" si="1"/>
        <v>339</v>
      </c>
      <c r="G66" s="34">
        <f t="shared" si="2"/>
        <v>21</v>
      </c>
      <c r="H66" s="28">
        <f t="shared" si="3"/>
        <v>0</v>
      </c>
      <c r="I66" s="28">
        <f t="shared" si="4"/>
        <v>318</v>
      </c>
      <c r="J66" s="126">
        <v>2</v>
      </c>
      <c r="K66" s="126">
        <v>1</v>
      </c>
      <c r="L66" s="126">
        <v>2</v>
      </c>
      <c r="M66" s="126">
        <v>1</v>
      </c>
      <c r="N66" s="126">
        <v>8</v>
      </c>
      <c r="O66" s="126">
        <v>5</v>
      </c>
      <c r="P66" s="126">
        <v>1</v>
      </c>
      <c r="Q66" s="126">
        <v>1</v>
      </c>
      <c r="R66" s="126">
        <v>0</v>
      </c>
      <c r="S66" s="126">
        <v>0</v>
      </c>
      <c r="T66" s="126">
        <v>0</v>
      </c>
      <c r="U66" s="126">
        <v>0</v>
      </c>
      <c r="V66" s="126">
        <v>0</v>
      </c>
      <c r="W66" s="126">
        <v>0</v>
      </c>
      <c r="X66" s="126">
        <v>0</v>
      </c>
      <c r="Y66" s="126">
        <v>0</v>
      </c>
      <c r="Z66" s="126">
        <v>0</v>
      </c>
      <c r="AA66" s="126">
        <v>0</v>
      </c>
      <c r="AB66" s="126">
        <v>0</v>
      </c>
      <c r="AC66" s="126">
        <v>0</v>
      </c>
      <c r="AD66" s="126">
        <v>7</v>
      </c>
      <c r="AE66" s="126">
        <v>7</v>
      </c>
      <c r="AF66" s="126">
        <v>41</v>
      </c>
      <c r="AG66" s="126">
        <v>34</v>
      </c>
      <c r="AH66" s="126">
        <v>109</v>
      </c>
      <c r="AI66" s="126">
        <v>100</v>
      </c>
      <c r="AJ66" s="126">
        <v>9</v>
      </c>
      <c r="AK66" s="126">
        <v>9</v>
      </c>
      <c r="AL66" s="126">
        <v>1</v>
      </c>
      <c r="AM66" s="126">
        <v>1</v>
      </c>
      <c r="AN66" s="28">
        <f t="shared" si="7"/>
        <v>9</v>
      </c>
      <c r="AO66" s="28">
        <f t="shared" si="7"/>
        <v>8</v>
      </c>
      <c r="AP66" s="28">
        <f t="shared" si="7"/>
        <v>43</v>
      </c>
      <c r="AQ66" s="28">
        <f t="shared" si="7"/>
        <v>35</v>
      </c>
      <c r="AR66" s="28">
        <f t="shared" si="7"/>
        <v>117</v>
      </c>
      <c r="AS66" s="28">
        <f t="shared" si="7"/>
        <v>105</v>
      </c>
      <c r="AT66" s="28">
        <f t="shared" si="7"/>
        <v>10</v>
      </c>
      <c r="AU66" s="28">
        <f t="shared" si="7"/>
        <v>10</v>
      </c>
      <c r="AV66" s="28">
        <f t="shared" si="7"/>
        <v>1</v>
      </c>
      <c r="AW66" s="28">
        <f t="shared" si="7"/>
        <v>1</v>
      </c>
      <c r="AX66" s="28">
        <f t="shared" si="6"/>
        <v>339</v>
      </c>
    </row>
    <row r="67" spans="1:50" x14ac:dyDescent="0.35">
      <c r="A67" s="25" t="s">
        <v>169</v>
      </c>
      <c r="B67" s="25" t="s">
        <v>170</v>
      </c>
      <c r="C67" s="25" t="s">
        <v>191</v>
      </c>
      <c r="D67" s="25" t="s">
        <v>192</v>
      </c>
      <c r="E67" s="74">
        <v>2</v>
      </c>
      <c r="F67" s="32">
        <f t="shared" si="1"/>
        <v>348</v>
      </c>
      <c r="G67" s="34">
        <f t="shared" si="2"/>
        <v>18</v>
      </c>
      <c r="H67" s="28">
        <f t="shared" si="3"/>
        <v>0</v>
      </c>
      <c r="I67" s="28">
        <f t="shared" si="4"/>
        <v>330</v>
      </c>
      <c r="J67" s="126">
        <v>1</v>
      </c>
      <c r="K67" s="126">
        <v>1</v>
      </c>
      <c r="L67" s="126">
        <v>2</v>
      </c>
      <c r="M67" s="126">
        <v>2</v>
      </c>
      <c r="N67" s="126">
        <v>6</v>
      </c>
      <c r="O67" s="126">
        <v>6</v>
      </c>
      <c r="P67" s="126">
        <v>0</v>
      </c>
      <c r="Q67" s="126">
        <v>0</v>
      </c>
      <c r="R67" s="126">
        <v>0</v>
      </c>
      <c r="S67" s="126">
        <v>0</v>
      </c>
      <c r="T67" s="126">
        <v>0</v>
      </c>
      <c r="U67" s="126">
        <v>0</v>
      </c>
      <c r="V67" s="126">
        <v>0</v>
      </c>
      <c r="W67" s="126">
        <v>0</v>
      </c>
      <c r="X67" s="126">
        <v>0</v>
      </c>
      <c r="Y67" s="126">
        <v>0</v>
      </c>
      <c r="Z67" s="126">
        <v>0</v>
      </c>
      <c r="AA67" s="126">
        <v>0</v>
      </c>
      <c r="AB67" s="126">
        <v>0</v>
      </c>
      <c r="AC67" s="126">
        <v>0</v>
      </c>
      <c r="AD67" s="126">
        <v>7</v>
      </c>
      <c r="AE67" s="126">
        <v>7</v>
      </c>
      <c r="AF67" s="126">
        <v>43</v>
      </c>
      <c r="AG67" s="126">
        <v>35</v>
      </c>
      <c r="AH67" s="126">
        <v>113</v>
      </c>
      <c r="AI67" s="126">
        <v>104</v>
      </c>
      <c r="AJ67" s="126">
        <v>10</v>
      </c>
      <c r="AK67" s="126">
        <v>9</v>
      </c>
      <c r="AL67" s="126">
        <v>1</v>
      </c>
      <c r="AM67" s="126">
        <v>1</v>
      </c>
      <c r="AN67" s="28">
        <f t="shared" si="7"/>
        <v>8</v>
      </c>
      <c r="AO67" s="28">
        <f t="shared" si="7"/>
        <v>8</v>
      </c>
      <c r="AP67" s="28">
        <f t="shared" si="7"/>
        <v>45</v>
      </c>
      <c r="AQ67" s="28">
        <f t="shared" si="7"/>
        <v>37</v>
      </c>
      <c r="AR67" s="28">
        <f t="shared" si="7"/>
        <v>119</v>
      </c>
      <c r="AS67" s="28">
        <f t="shared" si="7"/>
        <v>110</v>
      </c>
      <c r="AT67" s="28">
        <f t="shared" si="7"/>
        <v>10</v>
      </c>
      <c r="AU67" s="28">
        <f t="shared" si="7"/>
        <v>9</v>
      </c>
      <c r="AV67" s="28">
        <f t="shared" si="7"/>
        <v>1</v>
      </c>
      <c r="AW67" s="28">
        <f t="shared" si="7"/>
        <v>1</v>
      </c>
      <c r="AX67" s="28">
        <f t="shared" si="6"/>
        <v>348</v>
      </c>
    </row>
    <row r="68" spans="1:50" x14ac:dyDescent="0.35">
      <c r="A68" s="25" t="s">
        <v>169</v>
      </c>
      <c r="B68" s="25" t="s">
        <v>170</v>
      </c>
      <c r="C68" s="25" t="s">
        <v>193</v>
      </c>
      <c r="D68" s="25" t="s">
        <v>194</v>
      </c>
      <c r="E68" s="74">
        <v>2</v>
      </c>
      <c r="F68" s="32">
        <f t="shared" si="1"/>
        <v>1961</v>
      </c>
      <c r="G68" s="34">
        <f t="shared" si="2"/>
        <v>59</v>
      </c>
      <c r="H68" s="28">
        <f t="shared" si="3"/>
        <v>0</v>
      </c>
      <c r="I68" s="28">
        <f t="shared" si="4"/>
        <v>1902</v>
      </c>
      <c r="J68" s="126">
        <v>4</v>
      </c>
      <c r="K68" s="126">
        <v>4</v>
      </c>
      <c r="L68" s="126">
        <v>6</v>
      </c>
      <c r="M68" s="126">
        <v>6</v>
      </c>
      <c r="N68" s="126">
        <v>18</v>
      </c>
      <c r="O68" s="126">
        <v>18</v>
      </c>
      <c r="P68" s="126">
        <v>2</v>
      </c>
      <c r="Q68" s="126">
        <v>1</v>
      </c>
      <c r="R68" s="126">
        <v>0</v>
      </c>
      <c r="S68" s="126">
        <v>0</v>
      </c>
      <c r="T68" s="126">
        <v>0</v>
      </c>
      <c r="U68" s="126">
        <v>0</v>
      </c>
      <c r="V68" s="126">
        <v>0</v>
      </c>
      <c r="W68" s="126">
        <v>0</v>
      </c>
      <c r="X68" s="126">
        <v>0</v>
      </c>
      <c r="Y68" s="126">
        <v>0</v>
      </c>
      <c r="Z68" s="126">
        <v>0</v>
      </c>
      <c r="AA68" s="126">
        <v>0</v>
      </c>
      <c r="AB68" s="126">
        <v>0</v>
      </c>
      <c r="AC68" s="126">
        <v>0</v>
      </c>
      <c r="AD68" s="126">
        <v>42</v>
      </c>
      <c r="AE68" s="126">
        <v>39</v>
      </c>
      <c r="AF68" s="126">
        <v>247</v>
      </c>
      <c r="AG68" s="126">
        <v>202</v>
      </c>
      <c r="AH68" s="126">
        <v>650</v>
      </c>
      <c r="AI68" s="126">
        <v>599</v>
      </c>
      <c r="AJ68" s="126">
        <v>56</v>
      </c>
      <c r="AK68" s="126">
        <v>54</v>
      </c>
      <c r="AL68" s="126">
        <v>7</v>
      </c>
      <c r="AM68" s="126">
        <v>6</v>
      </c>
      <c r="AN68" s="28">
        <f t="shared" si="7"/>
        <v>46</v>
      </c>
      <c r="AO68" s="28">
        <f t="shared" si="7"/>
        <v>43</v>
      </c>
      <c r="AP68" s="28">
        <f t="shared" si="7"/>
        <v>253</v>
      </c>
      <c r="AQ68" s="28">
        <f t="shared" si="7"/>
        <v>208</v>
      </c>
      <c r="AR68" s="28">
        <f t="shared" si="7"/>
        <v>668</v>
      </c>
      <c r="AS68" s="28">
        <f t="shared" si="7"/>
        <v>617</v>
      </c>
      <c r="AT68" s="28">
        <f t="shared" si="7"/>
        <v>58</v>
      </c>
      <c r="AU68" s="28">
        <f t="shared" si="7"/>
        <v>55</v>
      </c>
      <c r="AV68" s="28">
        <f t="shared" si="7"/>
        <v>7</v>
      </c>
      <c r="AW68" s="28">
        <f t="shared" si="7"/>
        <v>6</v>
      </c>
      <c r="AX68" s="28">
        <f t="shared" si="6"/>
        <v>1961</v>
      </c>
    </row>
    <row r="69" spans="1:50" x14ac:dyDescent="0.35">
      <c r="A69" s="25" t="s">
        <v>169</v>
      </c>
      <c r="B69" s="25" t="s">
        <v>170</v>
      </c>
      <c r="C69" s="25" t="s">
        <v>195</v>
      </c>
      <c r="D69" s="25" t="s">
        <v>196</v>
      </c>
      <c r="E69" s="74">
        <v>3</v>
      </c>
      <c r="F69" s="32">
        <f t="shared" si="1"/>
        <v>1765</v>
      </c>
      <c r="G69" s="34">
        <f t="shared" si="2"/>
        <v>315</v>
      </c>
      <c r="H69" s="28">
        <f t="shared" si="3"/>
        <v>0</v>
      </c>
      <c r="I69" s="28">
        <f t="shared" si="4"/>
        <v>1450</v>
      </c>
      <c r="J69" s="126">
        <v>25</v>
      </c>
      <c r="K69" s="126">
        <v>16</v>
      </c>
      <c r="L69" s="126">
        <v>59</v>
      </c>
      <c r="M69" s="126">
        <v>41</v>
      </c>
      <c r="N69" s="126">
        <v>94</v>
      </c>
      <c r="O69" s="126">
        <v>63</v>
      </c>
      <c r="P69" s="126">
        <v>10</v>
      </c>
      <c r="Q69" s="126">
        <v>6</v>
      </c>
      <c r="R69" s="126">
        <v>1</v>
      </c>
      <c r="S69" s="126">
        <v>0</v>
      </c>
      <c r="T69" s="126">
        <v>0</v>
      </c>
      <c r="U69" s="126">
        <v>0</v>
      </c>
      <c r="V69" s="126">
        <v>0</v>
      </c>
      <c r="W69" s="126">
        <v>0</v>
      </c>
      <c r="X69" s="126">
        <v>0</v>
      </c>
      <c r="Y69" s="126">
        <v>0</v>
      </c>
      <c r="Z69" s="126">
        <v>0</v>
      </c>
      <c r="AA69" s="126">
        <v>0</v>
      </c>
      <c r="AB69" s="126">
        <v>0</v>
      </c>
      <c r="AC69" s="126">
        <v>0</v>
      </c>
      <c r="AD69" s="126">
        <v>32</v>
      </c>
      <c r="AE69" s="126">
        <v>30</v>
      </c>
      <c r="AF69" s="126">
        <v>188</v>
      </c>
      <c r="AG69" s="126">
        <v>154</v>
      </c>
      <c r="AH69" s="126">
        <v>495</v>
      </c>
      <c r="AI69" s="126">
        <v>456</v>
      </c>
      <c r="AJ69" s="126">
        <v>43</v>
      </c>
      <c r="AK69" s="126">
        <v>41</v>
      </c>
      <c r="AL69" s="126">
        <v>6</v>
      </c>
      <c r="AM69" s="126">
        <v>5</v>
      </c>
      <c r="AN69" s="28">
        <f t="shared" si="7"/>
        <v>57</v>
      </c>
      <c r="AO69" s="28">
        <f t="shared" si="7"/>
        <v>46</v>
      </c>
      <c r="AP69" s="28">
        <f t="shared" si="7"/>
        <v>247</v>
      </c>
      <c r="AQ69" s="28">
        <f t="shared" si="7"/>
        <v>195</v>
      </c>
      <c r="AR69" s="28">
        <f t="shared" si="7"/>
        <v>589</v>
      </c>
      <c r="AS69" s="28">
        <f t="shared" si="7"/>
        <v>519</v>
      </c>
      <c r="AT69" s="28">
        <f t="shared" si="7"/>
        <v>53</v>
      </c>
      <c r="AU69" s="28">
        <f t="shared" si="7"/>
        <v>47</v>
      </c>
      <c r="AV69" s="28">
        <f t="shared" si="7"/>
        <v>7</v>
      </c>
      <c r="AW69" s="28">
        <f t="shared" si="7"/>
        <v>5</v>
      </c>
      <c r="AX69" s="28">
        <f t="shared" si="6"/>
        <v>1765</v>
      </c>
    </row>
    <row r="70" spans="1:50" x14ac:dyDescent="0.35">
      <c r="A70" s="25" t="s">
        <v>169</v>
      </c>
      <c r="B70" s="25" t="s">
        <v>170</v>
      </c>
      <c r="C70" s="25" t="s">
        <v>197</v>
      </c>
      <c r="D70" s="25" t="s">
        <v>198</v>
      </c>
      <c r="E70" s="74">
        <v>3</v>
      </c>
      <c r="F70" s="32">
        <f t="shared" si="1"/>
        <v>4510</v>
      </c>
      <c r="G70" s="34">
        <f t="shared" si="2"/>
        <v>472</v>
      </c>
      <c r="H70" s="28">
        <f t="shared" si="3"/>
        <v>0</v>
      </c>
      <c r="I70" s="28">
        <f t="shared" si="4"/>
        <v>4038</v>
      </c>
      <c r="J70" s="126">
        <v>38</v>
      </c>
      <c r="K70" s="126">
        <v>36</v>
      </c>
      <c r="L70" s="126">
        <v>55</v>
      </c>
      <c r="M70" s="126">
        <v>54</v>
      </c>
      <c r="N70" s="126">
        <v>140</v>
      </c>
      <c r="O70" s="126">
        <v>133</v>
      </c>
      <c r="P70" s="126">
        <v>6</v>
      </c>
      <c r="Q70" s="126">
        <v>6</v>
      </c>
      <c r="R70" s="126">
        <v>2</v>
      </c>
      <c r="S70" s="126">
        <v>2</v>
      </c>
      <c r="T70" s="126">
        <v>0</v>
      </c>
      <c r="U70" s="126">
        <v>0</v>
      </c>
      <c r="V70" s="126">
        <v>0</v>
      </c>
      <c r="W70" s="126">
        <v>0</v>
      </c>
      <c r="X70" s="126">
        <v>0</v>
      </c>
      <c r="Y70" s="126">
        <v>0</v>
      </c>
      <c r="Z70" s="126">
        <v>0</v>
      </c>
      <c r="AA70" s="126">
        <v>0</v>
      </c>
      <c r="AB70" s="126">
        <v>0</v>
      </c>
      <c r="AC70" s="126">
        <v>0</v>
      </c>
      <c r="AD70" s="126">
        <v>89</v>
      </c>
      <c r="AE70" s="126">
        <v>83</v>
      </c>
      <c r="AF70" s="126">
        <v>524</v>
      </c>
      <c r="AG70" s="126">
        <v>428</v>
      </c>
      <c r="AH70" s="126">
        <v>1381</v>
      </c>
      <c r="AI70" s="126">
        <v>1272</v>
      </c>
      <c r="AJ70" s="126">
        <v>119</v>
      </c>
      <c r="AK70" s="126">
        <v>114</v>
      </c>
      <c r="AL70" s="126">
        <v>15</v>
      </c>
      <c r="AM70" s="126">
        <v>13</v>
      </c>
      <c r="AN70" s="28">
        <f t="shared" si="7"/>
        <v>127</v>
      </c>
      <c r="AO70" s="28">
        <f t="shared" si="7"/>
        <v>119</v>
      </c>
      <c r="AP70" s="28">
        <f t="shared" si="7"/>
        <v>579</v>
      </c>
      <c r="AQ70" s="28">
        <f t="shared" si="7"/>
        <v>482</v>
      </c>
      <c r="AR70" s="28">
        <f t="shared" si="7"/>
        <v>1521</v>
      </c>
      <c r="AS70" s="28">
        <f t="shared" si="7"/>
        <v>1405</v>
      </c>
      <c r="AT70" s="28">
        <f t="shared" si="7"/>
        <v>125</v>
      </c>
      <c r="AU70" s="28">
        <f t="shared" si="7"/>
        <v>120</v>
      </c>
      <c r="AV70" s="28">
        <f t="shared" si="7"/>
        <v>17</v>
      </c>
      <c r="AW70" s="28">
        <f t="shared" si="7"/>
        <v>15</v>
      </c>
      <c r="AX70" s="28">
        <f t="shared" si="6"/>
        <v>4510</v>
      </c>
    </row>
    <row r="71" spans="1:50" x14ac:dyDescent="0.35">
      <c r="A71" s="25" t="s">
        <v>169</v>
      </c>
      <c r="B71" s="25" t="s">
        <v>170</v>
      </c>
      <c r="C71" s="25" t="s">
        <v>199</v>
      </c>
      <c r="D71" s="25" t="s">
        <v>200</v>
      </c>
      <c r="E71" s="74">
        <v>3</v>
      </c>
      <c r="F71" s="32">
        <f t="shared" si="1"/>
        <v>1004</v>
      </c>
      <c r="G71" s="34">
        <f t="shared" si="2"/>
        <v>267</v>
      </c>
      <c r="H71" s="28">
        <f t="shared" si="3"/>
        <v>0</v>
      </c>
      <c r="I71" s="28">
        <f t="shared" si="4"/>
        <v>737</v>
      </c>
      <c r="J71" s="126">
        <v>4</v>
      </c>
      <c r="K71" s="126">
        <v>3</v>
      </c>
      <c r="L71" s="126">
        <v>43</v>
      </c>
      <c r="M71" s="126">
        <v>42</v>
      </c>
      <c r="N71" s="126">
        <v>83</v>
      </c>
      <c r="O71" s="126">
        <v>85</v>
      </c>
      <c r="P71" s="126">
        <v>4</v>
      </c>
      <c r="Q71" s="126">
        <v>3</v>
      </c>
      <c r="R71" s="126">
        <v>0</v>
      </c>
      <c r="S71" s="126">
        <v>0</v>
      </c>
      <c r="T71" s="126">
        <v>0</v>
      </c>
      <c r="U71" s="126">
        <v>0</v>
      </c>
      <c r="V71" s="126">
        <v>0</v>
      </c>
      <c r="W71" s="126">
        <v>0</v>
      </c>
      <c r="X71" s="126">
        <v>0</v>
      </c>
      <c r="Y71" s="126">
        <v>0</v>
      </c>
      <c r="Z71" s="126">
        <v>0</v>
      </c>
      <c r="AA71" s="126">
        <v>0</v>
      </c>
      <c r="AB71" s="126">
        <v>0</v>
      </c>
      <c r="AC71" s="126">
        <v>0</v>
      </c>
      <c r="AD71" s="126">
        <v>16</v>
      </c>
      <c r="AE71" s="126">
        <v>15</v>
      </c>
      <c r="AF71" s="126">
        <v>96</v>
      </c>
      <c r="AG71" s="126">
        <v>78</v>
      </c>
      <c r="AH71" s="126">
        <v>252</v>
      </c>
      <c r="AI71" s="126">
        <v>232</v>
      </c>
      <c r="AJ71" s="126">
        <v>22</v>
      </c>
      <c r="AK71" s="126">
        <v>21</v>
      </c>
      <c r="AL71" s="126">
        <v>3</v>
      </c>
      <c r="AM71" s="126">
        <v>2</v>
      </c>
      <c r="AN71" s="28">
        <f t="shared" si="7"/>
        <v>20</v>
      </c>
      <c r="AO71" s="28">
        <f t="shared" si="7"/>
        <v>18</v>
      </c>
      <c r="AP71" s="28">
        <f t="shared" si="7"/>
        <v>139</v>
      </c>
      <c r="AQ71" s="28">
        <f t="shared" si="7"/>
        <v>120</v>
      </c>
      <c r="AR71" s="28">
        <f t="shared" si="7"/>
        <v>335</v>
      </c>
      <c r="AS71" s="28">
        <f t="shared" si="7"/>
        <v>317</v>
      </c>
      <c r="AT71" s="28">
        <f t="shared" si="7"/>
        <v>26</v>
      </c>
      <c r="AU71" s="28">
        <f t="shared" si="7"/>
        <v>24</v>
      </c>
      <c r="AV71" s="28">
        <f t="shared" si="7"/>
        <v>3</v>
      </c>
      <c r="AW71" s="28">
        <f t="shared" si="7"/>
        <v>2</v>
      </c>
      <c r="AX71" s="28">
        <f t="shared" si="6"/>
        <v>1004</v>
      </c>
    </row>
    <row r="72" spans="1:50" x14ac:dyDescent="0.35">
      <c r="A72" s="25" t="s">
        <v>169</v>
      </c>
      <c r="B72" s="25" t="s">
        <v>170</v>
      </c>
      <c r="C72" s="25" t="s">
        <v>201</v>
      </c>
      <c r="D72" s="25" t="s">
        <v>202</v>
      </c>
      <c r="E72" s="74">
        <v>2</v>
      </c>
      <c r="F72" s="32">
        <f t="shared" si="1"/>
        <v>3142</v>
      </c>
      <c r="G72" s="34">
        <f t="shared" si="2"/>
        <v>848</v>
      </c>
      <c r="H72" s="28">
        <f t="shared" si="3"/>
        <v>362</v>
      </c>
      <c r="I72" s="28">
        <f t="shared" si="4"/>
        <v>1932</v>
      </c>
      <c r="J72" s="126">
        <v>37</v>
      </c>
      <c r="K72" s="126">
        <v>27</v>
      </c>
      <c r="L72" s="126">
        <v>138</v>
      </c>
      <c r="M72" s="126">
        <v>102</v>
      </c>
      <c r="N72" s="126">
        <v>287</v>
      </c>
      <c r="O72" s="126">
        <v>235</v>
      </c>
      <c r="P72" s="126">
        <v>11</v>
      </c>
      <c r="Q72" s="126">
        <v>9</v>
      </c>
      <c r="R72" s="126">
        <v>1</v>
      </c>
      <c r="S72" s="126">
        <v>1</v>
      </c>
      <c r="T72" s="126">
        <v>13</v>
      </c>
      <c r="U72" s="126">
        <v>8</v>
      </c>
      <c r="V72" s="126">
        <v>48</v>
      </c>
      <c r="W72" s="126">
        <v>33</v>
      </c>
      <c r="X72" s="126">
        <v>137</v>
      </c>
      <c r="Y72" s="126">
        <v>108</v>
      </c>
      <c r="Z72" s="126">
        <v>7</v>
      </c>
      <c r="AA72" s="126">
        <v>6</v>
      </c>
      <c r="AB72" s="126">
        <v>1</v>
      </c>
      <c r="AC72" s="126">
        <v>1</v>
      </c>
      <c r="AD72" s="126">
        <v>43</v>
      </c>
      <c r="AE72" s="126">
        <v>40</v>
      </c>
      <c r="AF72" s="126">
        <v>251</v>
      </c>
      <c r="AG72" s="126">
        <v>205</v>
      </c>
      <c r="AH72" s="126">
        <v>660</v>
      </c>
      <c r="AI72" s="126">
        <v>608</v>
      </c>
      <c r="AJ72" s="126">
        <v>57</v>
      </c>
      <c r="AK72" s="126">
        <v>55</v>
      </c>
      <c r="AL72" s="126">
        <v>7</v>
      </c>
      <c r="AM72" s="126">
        <v>6</v>
      </c>
      <c r="AN72" s="28">
        <f t="shared" si="7"/>
        <v>93</v>
      </c>
      <c r="AO72" s="28">
        <f t="shared" si="7"/>
        <v>75</v>
      </c>
      <c r="AP72" s="28">
        <f t="shared" si="7"/>
        <v>437</v>
      </c>
      <c r="AQ72" s="28">
        <f t="shared" si="7"/>
        <v>340</v>
      </c>
      <c r="AR72" s="28">
        <f t="shared" si="7"/>
        <v>1084</v>
      </c>
      <c r="AS72" s="28">
        <f t="shared" si="7"/>
        <v>951</v>
      </c>
      <c r="AT72" s="28">
        <f t="shared" si="7"/>
        <v>75</v>
      </c>
      <c r="AU72" s="28">
        <f t="shared" si="7"/>
        <v>70</v>
      </c>
      <c r="AV72" s="28">
        <f t="shared" si="7"/>
        <v>9</v>
      </c>
      <c r="AW72" s="28">
        <f t="shared" si="7"/>
        <v>8</v>
      </c>
      <c r="AX72" s="28">
        <f t="shared" si="6"/>
        <v>3142</v>
      </c>
    </row>
    <row r="73" spans="1:50" x14ac:dyDescent="0.35">
      <c r="A73" s="25" t="s">
        <v>169</v>
      </c>
      <c r="B73" s="25" t="s">
        <v>170</v>
      </c>
      <c r="C73" s="25" t="s">
        <v>203</v>
      </c>
      <c r="D73" s="25" t="s">
        <v>204</v>
      </c>
      <c r="E73" s="74">
        <v>4</v>
      </c>
      <c r="F73" s="32">
        <f t="shared" si="1"/>
        <v>1732</v>
      </c>
      <c r="G73" s="34">
        <f t="shared" si="2"/>
        <v>112</v>
      </c>
      <c r="H73" s="28">
        <f t="shared" si="3"/>
        <v>32</v>
      </c>
      <c r="I73" s="28">
        <f t="shared" si="4"/>
        <v>1588</v>
      </c>
      <c r="J73" s="126">
        <v>7</v>
      </c>
      <c r="K73" s="126">
        <v>7</v>
      </c>
      <c r="L73" s="126">
        <v>14</v>
      </c>
      <c r="M73" s="126">
        <v>12</v>
      </c>
      <c r="N73" s="126">
        <v>35</v>
      </c>
      <c r="O73" s="126">
        <v>33</v>
      </c>
      <c r="P73" s="126">
        <v>2</v>
      </c>
      <c r="Q73" s="126">
        <v>2</v>
      </c>
      <c r="R73" s="126">
        <v>0</v>
      </c>
      <c r="S73" s="126">
        <v>0</v>
      </c>
      <c r="T73" s="126">
        <v>2</v>
      </c>
      <c r="U73" s="126">
        <v>2</v>
      </c>
      <c r="V73" s="126">
        <v>5</v>
      </c>
      <c r="W73" s="126">
        <v>4</v>
      </c>
      <c r="X73" s="126">
        <v>8</v>
      </c>
      <c r="Y73" s="126">
        <v>9</v>
      </c>
      <c r="Z73" s="126">
        <v>1</v>
      </c>
      <c r="AA73" s="126">
        <v>1</v>
      </c>
      <c r="AB73" s="126">
        <v>0</v>
      </c>
      <c r="AC73" s="126">
        <v>0</v>
      </c>
      <c r="AD73" s="126">
        <v>35</v>
      </c>
      <c r="AE73" s="126">
        <v>33</v>
      </c>
      <c r="AF73" s="126">
        <v>206</v>
      </c>
      <c r="AG73" s="126">
        <v>168</v>
      </c>
      <c r="AH73" s="126">
        <v>543</v>
      </c>
      <c r="AI73" s="126">
        <v>500</v>
      </c>
      <c r="AJ73" s="126">
        <v>47</v>
      </c>
      <c r="AK73" s="126">
        <v>45</v>
      </c>
      <c r="AL73" s="126">
        <v>6</v>
      </c>
      <c r="AM73" s="126">
        <v>5</v>
      </c>
      <c r="AN73" s="28">
        <f t="shared" si="7"/>
        <v>44</v>
      </c>
      <c r="AO73" s="28">
        <f t="shared" si="7"/>
        <v>42</v>
      </c>
      <c r="AP73" s="28">
        <f t="shared" si="7"/>
        <v>225</v>
      </c>
      <c r="AQ73" s="28">
        <f t="shared" si="7"/>
        <v>184</v>
      </c>
      <c r="AR73" s="28">
        <f t="shared" si="7"/>
        <v>586</v>
      </c>
      <c r="AS73" s="28">
        <f t="shared" si="7"/>
        <v>542</v>
      </c>
      <c r="AT73" s="28">
        <f t="shared" si="7"/>
        <v>50</v>
      </c>
      <c r="AU73" s="28">
        <f t="shared" si="7"/>
        <v>48</v>
      </c>
      <c r="AV73" s="28">
        <f t="shared" si="7"/>
        <v>6</v>
      </c>
      <c r="AW73" s="28">
        <f t="shared" si="7"/>
        <v>5</v>
      </c>
      <c r="AX73" s="28">
        <f t="shared" si="6"/>
        <v>1732</v>
      </c>
    </row>
    <row r="74" spans="1:50" x14ac:dyDescent="0.35">
      <c r="A74" s="130" t="s">
        <v>52</v>
      </c>
      <c r="B74" s="130"/>
      <c r="C74" s="130"/>
      <c r="D74" s="130"/>
      <c r="E74" s="130"/>
      <c r="F74" s="44">
        <f>SUM(F9:F73)</f>
        <v>304270</v>
      </c>
      <c r="G74" s="44">
        <f t="shared" ref="G74:AX74" si="8">SUM(G9:G73)</f>
        <v>151139</v>
      </c>
      <c r="H74" s="44">
        <f t="shared" si="8"/>
        <v>77413</v>
      </c>
      <c r="I74" s="44">
        <f t="shared" si="8"/>
        <v>75718</v>
      </c>
      <c r="J74" s="44">
        <f t="shared" si="8"/>
        <v>9519</v>
      </c>
      <c r="K74" s="44">
        <f t="shared" si="8"/>
        <v>7759</v>
      </c>
      <c r="L74" s="44">
        <f t="shared" si="8"/>
        <v>25386</v>
      </c>
      <c r="M74" s="44">
        <f t="shared" si="8"/>
        <v>20980</v>
      </c>
      <c r="N74" s="44">
        <f t="shared" si="8"/>
        <v>43553</v>
      </c>
      <c r="O74" s="44">
        <f t="shared" si="8"/>
        <v>35951</v>
      </c>
      <c r="P74" s="44">
        <f t="shared" si="8"/>
        <v>4075</v>
      </c>
      <c r="Q74" s="44">
        <f t="shared" si="8"/>
        <v>3163</v>
      </c>
      <c r="R74" s="44">
        <f t="shared" si="8"/>
        <v>406</v>
      </c>
      <c r="S74" s="44">
        <f t="shared" si="8"/>
        <v>347</v>
      </c>
      <c r="T74" s="44">
        <f t="shared" si="8"/>
        <v>3038</v>
      </c>
      <c r="U74" s="44">
        <f t="shared" si="8"/>
        <v>2524</v>
      </c>
      <c r="V74" s="44">
        <f t="shared" si="8"/>
        <v>8292</v>
      </c>
      <c r="W74" s="44">
        <f t="shared" si="8"/>
        <v>6902</v>
      </c>
      <c r="X74" s="44">
        <f t="shared" si="8"/>
        <v>27510</v>
      </c>
      <c r="Y74" s="44">
        <f t="shared" si="8"/>
        <v>24168</v>
      </c>
      <c r="Z74" s="44">
        <f t="shared" si="8"/>
        <v>2440</v>
      </c>
      <c r="AA74" s="44">
        <f t="shared" si="8"/>
        <v>1993</v>
      </c>
      <c r="AB74" s="44">
        <f t="shared" si="8"/>
        <v>303</v>
      </c>
      <c r="AC74" s="44">
        <f t="shared" si="8"/>
        <v>243</v>
      </c>
      <c r="AD74" s="44">
        <f t="shared" si="8"/>
        <v>1678</v>
      </c>
      <c r="AE74" s="44">
        <f t="shared" si="8"/>
        <v>1561</v>
      </c>
      <c r="AF74" s="44">
        <f t="shared" si="8"/>
        <v>9824</v>
      </c>
      <c r="AG74" s="44">
        <f t="shared" si="8"/>
        <v>8027</v>
      </c>
      <c r="AH74" s="44">
        <f t="shared" si="8"/>
        <v>25879</v>
      </c>
      <c r="AI74" s="44">
        <f t="shared" si="8"/>
        <v>23840</v>
      </c>
      <c r="AJ74" s="44">
        <f t="shared" si="8"/>
        <v>2232</v>
      </c>
      <c r="AK74" s="44">
        <f t="shared" si="8"/>
        <v>2147</v>
      </c>
      <c r="AL74" s="44">
        <f t="shared" si="8"/>
        <v>290</v>
      </c>
      <c r="AM74" s="44">
        <f t="shared" si="8"/>
        <v>240</v>
      </c>
      <c r="AN74" s="44">
        <f t="shared" si="8"/>
        <v>14235</v>
      </c>
      <c r="AO74" s="44">
        <f t="shared" si="8"/>
        <v>11844</v>
      </c>
      <c r="AP74" s="44">
        <f t="shared" si="8"/>
        <v>43502</v>
      </c>
      <c r="AQ74" s="44">
        <f t="shared" si="8"/>
        <v>35909</v>
      </c>
      <c r="AR74" s="44">
        <f t="shared" si="8"/>
        <v>96942</v>
      </c>
      <c r="AS74" s="44">
        <f t="shared" si="8"/>
        <v>83959</v>
      </c>
      <c r="AT74" s="44">
        <f t="shared" si="8"/>
        <v>8747</v>
      </c>
      <c r="AU74" s="44">
        <f t="shared" si="8"/>
        <v>7303</v>
      </c>
      <c r="AV74" s="44">
        <f t="shared" si="8"/>
        <v>999</v>
      </c>
      <c r="AW74" s="44">
        <f t="shared" si="8"/>
        <v>830</v>
      </c>
      <c r="AX74" s="44">
        <f t="shared" si="8"/>
        <v>304270</v>
      </c>
    </row>
  </sheetData>
  <sheetProtection algorithmName="SHA-512" hashValue="g76fhvOct5fs682P6lNQTkxHYUHW9QI3dhWWstUyhIKJnAU+gLWsbIKYdr+Q38mCtHeA+7y95K9K4In6va8Wpw==" saltValue="LQMUcsrr/q9y2WLLUbRlKg==" spinCount="100000" sheet="1" selectLockedCells="1"/>
  <mergeCells count="2">
    <mergeCell ref="A1:B1"/>
    <mergeCell ref="A74:E74"/>
  </mergeCells>
  <conditionalFormatting sqref="F9:F73">
    <cfRule type="cellIs" dxfId="84" priority="5" operator="greaterThan">
      <formula>#REF!</formula>
    </cfRule>
  </conditionalFormatting>
  <conditionalFormatting sqref="E9:E73">
    <cfRule type="cellIs" dxfId="83" priority="1" operator="equal">
      <formula>4</formula>
    </cfRule>
    <cfRule type="cellIs" dxfId="82" priority="2" operator="equal">
      <formula>3</formula>
    </cfRule>
    <cfRule type="cellIs" dxfId="81" priority="3" operator="equal">
      <formula>2</formula>
    </cfRule>
    <cfRule type="cellIs" dxfId="80" priority="4" operator="equal">
      <formula>1</formula>
    </cfRule>
  </conditionalFormatting>
  <pageMargins left="0.7" right="0.7" top="0.75" bottom="0.75" header="0.3" footer="0.3"/>
  <pageSetup orientation="portrait" horizontalDpi="4294967295" verticalDpi="4294967295"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topLeftCell="F4" zoomScale="85" zoomScaleNormal="85" workbookViewId="0">
      <selection activeCell="J9" sqref="J9:AM73"/>
    </sheetView>
  </sheetViews>
  <sheetFormatPr defaultColWidth="8.81640625" defaultRowHeight="14.5" x14ac:dyDescent="0.35"/>
  <cols>
    <col min="1" max="2" width="23.453125" customWidth="1"/>
    <col min="4" max="5" width="14.81640625" customWidth="1"/>
    <col min="6" max="6" width="22" customWidth="1"/>
    <col min="7" max="7" width="16.453125" customWidth="1"/>
    <col min="8" max="8" width="14.453125" customWidth="1"/>
    <col min="9" max="9" width="20.453125" bestFit="1" customWidth="1"/>
    <col min="50" max="50" width="11.453125" bestFit="1" customWidth="1"/>
  </cols>
  <sheetData>
    <row r="1" spans="1:50" ht="21" x14ac:dyDescent="0.5">
      <c r="A1" s="127" t="s">
        <v>304</v>
      </c>
      <c r="B1" s="127"/>
    </row>
    <row r="2" spans="1:50" ht="18.5" x14ac:dyDescent="0.45">
      <c r="A2" s="57" t="s">
        <v>299</v>
      </c>
      <c r="B2" s="73">
        <f>SUMIFS($F$9:$F$73,$E$9:$E$73,1)</f>
        <v>4302</v>
      </c>
    </row>
    <row r="3" spans="1:50" ht="18.5" x14ac:dyDescent="0.45">
      <c r="A3" s="58" t="s">
        <v>300</v>
      </c>
      <c r="B3" s="73">
        <f>SUMIFS($F$9:$F$73,$E$9:$E$73,2)</f>
        <v>88589</v>
      </c>
    </row>
    <row r="4" spans="1:50" ht="18.5" x14ac:dyDescent="0.45">
      <c r="A4" s="59" t="s">
        <v>301</v>
      </c>
      <c r="B4" s="73">
        <f>SUMIFS($F$9:$F$73,$E$9:$E$73,3)</f>
        <v>221795</v>
      </c>
    </row>
    <row r="5" spans="1:50" ht="18.5" x14ac:dyDescent="0.45">
      <c r="A5" s="60" t="s">
        <v>302</v>
      </c>
      <c r="B5" s="73">
        <f>SUMIFS($F$9:$F$73,$E$9:$E$73,4)</f>
        <v>360436</v>
      </c>
    </row>
    <row r="6" spans="1:50" ht="18.5" x14ac:dyDescent="0.45">
      <c r="A6" s="61" t="s">
        <v>303</v>
      </c>
      <c r="B6" s="73">
        <f>SUMIFS($F$9:$F$73,$E$9:$E$73,5)</f>
        <v>0</v>
      </c>
    </row>
    <row r="7" spans="1:50" ht="115.5" customHeight="1" x14ac:dyDescent="0.45">
      <c r="A7" s="13"/>
      <c r="B7" s="13"/>
      <c r="C7" s="13"/>
      <c r="D7" s="13"/>
      <c r="E7" s="13"/>
      <c r="F7" s="13"/>
      <c r="G7" s="13"/>
      <c r="H7" s="13"/>
      <c r="I7" s="13"/>
      <c r="J7" s="15"/>
      <c r="K7" s="14"/>
      <c r="L7" s="14" t="s">
        <v>49</v>
      </c>
      <c r="M7" s="14"/>
      <c r="N7" s="14"/>
      <c r="O7" s="14"/>
      <c r="P7" s="14"/>
      <c r="Q7" s="14"/>
      <c r="R7" s="14"/>
      <c r="S7" s="14"/>
      <c r="T7" s="15"/>
      <c r="U7" s="14"/>
      <c r="V7" s="14"/>
      <c r="W7" s="14"/>
      <c r="X7" s="14"/>
      <c r="Y7" s="14"/>
      <c r="Z7" s="14" t="s">
        <v>50</v>
      </c>
      <c r="AA7" s="14"/>
      <c r="AB7" s="14"/>
      <c r="AC7" s="14"/>
      <c r="AD7" s="15"/>
      <c r="AE7" s="14"/>
      <c r="AF7" s="14"/>
      <c r="AG7" s="14"/>
      <c r="AH7" s="14"/>
      <c r="AI7" s="14" t="s">
        <v>51</v>
      </c>
      <c r="AJ7" s="14"/>
      <c r="AK7" s="14"/>
      <c r="AL7" s="14"/>
      <c r="AM7" s="16"/>
      <c r="AN7" s="14"/>
      <c r="AO7" s="14"/>
      <c r="AP7" s="14"/>
      <c r="AQ7" s="14"/>
      <c r="AR7" s="14"/>
      <c r="AS7" s="14" t="s">
        <v>52</v>
      </c>
      <c r="AT7" s="14"/>
      <c r="AU7" s="14"/>
      <c r="AV7" s="14"/>
      <c r="AW7" s="14"/>
      <c r="AX7" s="14"/>
    </row>
    <row r="8" spans="1:50" ht="56.25" customHeight="1" x14ac:dyDescent="0.45">
      <c r="A8" s="1" t="s">
        <v>53</v>
      </c>
      <c r="B8" s="1" t="s">
        <v>54</v>
      </c>
      <c r="C8" s="1" t="s">
        <v>55</v>
      </c>
      <c r="D8" s="1" t="s">
        <v>56</v>
      </c>
      <c r="E8" s="56" t="s">
        <v>295</v>
      </c>
      <c r="F8" s="17" t="s">
        <v>205</v>
      </c>
      <c r="G8" s="33" t="s">
        <v>49</v>
      </c>
      <c r="H8" s="17" t="s">
        <v>50</v>
      </c>
      <c r="I8" s="17" t="s">
        <v>51</v>
      </c>
      <c r="J8" s="31" t="s">
        <v>57</v>
      </c>
      <c r="K8" s="20" t="s">
        <v>58</v>
      </c>
      <c r="L8" s="20" t="s">
        <v>59</v>
      </c>
      <c r="M8" s="20" t="s">
        <v>60</v>
      </c>
      <c r="N8" s="20" t="s">
        <v>61</v>
      </c>
      <c r="O8" s="20" t="s">
        <v>62</v>
      </c>
      <c r="P8" s="20" t="s">
        <v>64</v>
      </c>
      <c r="Q8" s="20" t="s">
        <v>63</v>
      </c>
      <c r="R8" s="21" t="s">
        <v>66</v>
      </c>
      <c r="S8" s="20" t="s">
        <v>65</v>
      </c>
      <c r="T8" s="30" t="s">
        <v>57</v>
      </c>
      <c r="U8" s="22" t="s">
        <v>58</v>
      </c>
      <c r="V8" s="22" t="s">
        <v>59</v>
      </c>
      <c r="W8" s="22" t="s">
        <v>60</v>
      </c>
      <c r="X8" s="22" t="s">
        <v>61</v>
      </c>
      <c r="Y8" s="22" t="s">
        <v>62</v>
      </c>
      <c r="Z8" s="22" t="s">
        <v>64</v>
      </c>
      <c r="AA8" s="22" t="s">
        <v>63</v>
      </c>
      <c r="AB8" s="23" t="s">
        <v>66</v>
      </c>
      <c r="AC8" s="22" t="s">
        <v>65</v>
      </c>
      <c r="AD8" s="29" t="s">
        <v>57</v>
      </c>
      <c r="AE8" s="20" t="s">
        <v>58</v>
      </c>
      <c r="AF8" s="20" t="s">
        <v>59</v>
      </c>
      <c r="AG8" s="20" t="s">
        <v>60</v>
      </c>
      <c r="AH8" s="20" t="s">
        <v>61</v>
      </c>
      <c r="AI8" s="20" t="s">
        <v>62</v>
      </c>
      <c r="AJ8" s="20" t="s">
        <v>68</v>
      </c>
      <c r="AK8" s="20" t="s">
        <v>67</v>
      </c>
      <c r="AL8" s="20" t="s">
        <v>66</v>
      </c>
      <c r="AM8" s="20" t="s">
        <v>65</v>
      </c>
      <c r="AN8" s="24" t="s">
        <v>57</v>
      </c>
      <c r="AO8" s="24" t="s">
        <v>58</v>
      </c>
      <c r="AP8" s="24" t="s">
        <v>59</v>
      </c>
      <c r="AQ8" s="24" t="s">
        <v>60</v>
      </c>
      <c r="AR8" s="24" t="s">
        <v>61</v>
      </c>
      <c r="AS8" s="24" t="s">
        <v>62</v>
      </c>
      <c r="AT8" s="24" t="s">
        <v>68</v>
      </c>
      <c r="AU8" s="24" t="s">
        <v>67</v>
      </c>
      <c r="AV8" s="24" t="s">
        <v>66</v>
      </c>
      <c r="AW8" s="24" t="s">
        <v>65</v>
      </c>
      <c r="AX8" s="24" t="s">
        <v>52</v>
      </c>
    </row>
    <row r="9" spans="1:50" x14ac:dyDescent="0.35">
      <c r="A9" s="25" t="s">
        <v>69</v>
      </c>
      <c r="B9" s="25" t="s">
        <v>70</v>
      </c>
      <c r="C9" s="25" t="s">
        <v>71</v>
      </c>
      <c r="D9" s="25" t="s">
        <v>72</v>
      </c>
      <c r="E9" s="74">
        <v>3</v>
      </c>
      <c r="F9" s="32">
        <f>SUM(G9:I9)</f>
        <v>4535</v>
      </c>
      <c r="G9" s="34">
        <f>SUM(J9:S9)</f>
        <v>1401</v>
      </c>
      <c r="H9" s="28">
        <f>SUM(T9:AC9)</f>
        <v>375</v>
      </c>
      <c r="I9" s="28">
        <f>SUM(AD9:AM9)</f>
        <v>2759</v>
      </c>
      <c r="J9" s="49">
        <v>28</v>
      </c>
      <c r="K9" s="49">
        <v>26</v>
      </c>
      <c r="L9" s="49">
        <v>84</v>
      </c>
      <c r="M9" s="49">
        <v>81</v>
      </c>
      <c r="N9" s="49">
        <v>358</v>
      </c>
      <c r="O9" s="49">
        <v>351</v>
      </c>
      <c r="P9" s="49">
        <v>170</v>
      </c>
      <c r="Q9" s="49">
        <v>167</v>
      </c>
      <c r="R9" s="49">
        <v>69</v>
      </c>
      <c r="S9" s="49">
        <v>67</v>
      </c>
      <c r="T9" s="49">
        <v>9</v>
      </c>
      <c r="U9" s="49">
        <v>8</v>
      </c>
      <c r="V9" s="49">
        <v>24</v>
      </c>
      <c r="W9" s="49">
        <v>23</v>
      </c>
      <c r="X9" s="49">
        <v>105</v>
      </c>
      <c r="Y9" s="49">
        <v>104</v>
      </c>
      <c r="Z9" s="49">
        <v>38</v>
      </c>
      <c r="AA9" s="49">
        <v>37</v>
      </c>
      <c r="AB9" s="49">
        <v>14</v>
      </c>
      <c r="AC9" s="49">
        <v>13</v>
      </c>
      <c r="AD9" s="49">
        <v>39</v>
      </c>
      <c r="AE9" s="49">
        <v>36</v>
      </c>
      <c r="AF9" s="49">
        <v>226</v>
      </c>
      <c r="AG9" s="49">
        <v>185</v>
      </c>
      <c r="AH9" s="49">
        <v>596</v>
      </c>
      <c r="AI9" s="49">
        <v>549</v>
      </c>
      <c r="AJ9" s="49">
        <v>513</v>
      </c>
      <c r="AK9" s="49">
        <v>494</v>
      </c>
      <c r="AL9" s="49">
        <v>66</v>
      </c>
      <c r="AM9" s="49">
        <v>55</v>
      </c>
      <c r="AN9" s="28">
        <f>SUM(J9+T9+AD9)</f>
        <v>76</v>
      </c>
      <c r="AO9" s="28">
        <f t="shared" ref="AO9:AW24" si="0">SUM(K9+U9+AE9)</f>
        <v>70</v>
      </c>
      <c r="AP9" s="28">
        <f t="shared" si="0"/>
        <v>334</v>
      </c>
      <c r="AQ9" s="28">
        <f t="shared" si="0"/>
        <v>289</v>
      </c>
      <c r="AR9" s="28">
        <f t="shared" si="0"/>
        <v>1059</v>
      </c>
      <c r="AS9" s="28">
        <f t="shared" si="0"/>
        <v>1004</v>
      </c>
      <c r="AT9" s="28">
        <f t="shared" si="0"/>
        <v>721</v>
      </c>
      <c r="AU9" s="28">
        <f t="shared" si="0"/>
        <v>698</v>
      </c>
      <c r="AV9" s="28">
        <f t="shared" si="0"/>
        <v>149</v>
      </c>
      <c r="AW9" s="28">
        <f t="shared" si="0"/>
        <v>135</v>
      </c>
      <c r="AX9" s="28">
        <f>SUM(AN9:AW9)</f>
        <v>4535</v>
      </c>
    </row>
    <row r="10" spans="1:50" x14ac:dyDescent="0.35">
      <c r="A10" s="25" t="s">
        <v>69</v>
      </c>
      <c r="B10" s="25" t="s">
        <v>70</v>
      </c>
      <c r="C10" s="25" t="s">
        <v>73</v>
      </c>
      <c r="D10" s="25" t="s">
        <v>74</v>
      </c>
      <c r="E10" s="74">
        <v>3</v>
      </c>
      <c r="F10" s="32">
        <f t="shared" ref="F10:F73" si="1">SUM(G10:I10)</f>
        <v>5874</v>
      </c>
      <c r="G10" s="34">
        <f t="shared" ref="G10:G73" si="2">SUM(J10:S10)</f>
        <v>645</v>
      </c>
      <c r="H10" s="28">
        <f t="shared" ref="H10:H73" si="3">SUM(T10:AC10)</f>
        <v>0</v>
      </c>
      <c r="I10" s="28">
        <f t="shared" ref="I10:I73" si="4">SUM(AD10:AM10)</f>
        <v>5229</v>
      </c>
      <c r="J10" s="49">
        <v>15</v>
      </c>
      <c r="K10" s="49">
        <v>12</v>
      </c>
      <c r="L10" s="49">
        <v>61</v>
      </c>
      <c r="M10" s="49">
        <v>49</v>
      </c>
      <c r="N10" s="49">
        <v>133</v>
      </c>
      <c r="O10" s="49">
        <v>120</v>
      </c>
      <c r="P10" s="49">
        <v>128</v>
      </c>
      <c r="Q10" s="49">
        <v>112</v>
      </c>
      <c r="R10" s="49">
        <v>7</v>
      </c>
      <c r="S10" s="49">
        <v>8</v>
      </c>
      <c r="T10" s="49">
        <v>0</v>
      </c>
      <c r="U10" s="49">
        <v>0</v>
      </c>
      <c r="V10" s="49">
        <v>0</v>
      </c>
      <c r="W10" s="49">
        <v>0</v>
      </c>
      <c r="X10" s="49">
        <v>0</v>
      </c>
      <c r="Y10" s="49">
        <v>0</v>
      </c>
      <c r="Z10" s="49">
        <v>0</v>
      </c>
      <c r="AA10" s="49">
        <v>0</v>
      </c>
      <c r="AB10" s="49">
        <v>0</v>
      </c>
      <c r="AC10" s="49">
        <v>0</v>
      </c>
      <c r="AD10" s="49">
        <v>73</v>
      </c>
      <c r="AE10" s="49">
        <v>68</v>
      </c>
      <c r="AF10" s="49">
        <v>429</v>
      </c>
      <c r="AG10" s="49">
        <v>350</v>
      </c>
      <c r="AH10" s="49">
        <v>1129</v>
      </c>
      <c r="AI10" s="49">
        <v>1041</v>
      </c>
      <c r="AJ10" s="49">
        <v>973</v>
      </c>
      <c r="AK10" s="49">
        <v>936</v>
      </c>
      <c r="AL10" s="49">
        <v>125</v>
      </c>
      <c r="AM10" s="49">
        <v>105</v>
      </c>
      <c r="AN10" s="28">
        <f t="shared" ref="AN10:AW48" si="5">SUM(J10+T10+AD10)</f>
        <v>88</v>
      </c>
      <c r="AO10" s="28">
        <f t="shared" si="0"/>
        <v>80</v>
      </c>
      <c r="AP10" s="28">
        <f t="shared" si="0"/>
        <v>490</v>
      </c>
      <c r="AQ10" s="28">
        <f t="shared" si="0"/>
        <v>399</v>
      </c>
      <c r="AR10" s="28">
        <f t="shared" si="0"/>
        <v>1262</v>
      </c>
      <c r="AS10" s="28">
        <f t="shared" si="0"/>
        <v>1161</v>
      </c>
      <c r="AT10" s="28">
        <f t="shared" si="0"/>
        <v>1101</v>
      </c>
      <c r="AU10" s="28">
        <f t="shared" si="0"/>
        <v>1048</v>
      </c>
      <c r="AV10" s="28">
        <f t="shared" si="0"/>
        <v>132</v>
      </c>
      <c r="AW10" s="28">
        <f t="shared" si="0"/>
        <v>113</v>
      </c>
      <c r="AX10" s="28">
        <f t="shared" ref="AX10:AX73" si="6">SUM(AN10:AW10)</f>
        <v>5874</v>
      </c>
    </row>
    <row r="11" spans="1:50" x14ac:dyDescent="0.35">
      <c r="A11" s="25" t="s">
        <v>69</v>
      </c>
      <c r="B11" s="25" t="s">
        <v>70</v>
      </c>
      <c r="C11" s="25" t="s">
        <v>75</v>
      </c>
      <c r="D11" s="25" t="s">
        <v>76</v>
      </c>
      <c r="E11" s="74">
        <v>2</v>
      </c>
      <c r="F11" s="32">
        <f t="shared" si="1"/>
        <v>5884</v>
      </c>
      <c r="G11" s="34">
        <f t="shared" si="2"/>
        <v>117</v>
      </c>
      <c r="H11" s="28">
        <f t="shared" si="3"/>
        <v>0</v>
      </c>
      <c r="I11" s="28">
        <f t="shared" si="4"/>
        <v>5767</v>
      </c>
      <c r="J11" s="49">
        <v>4</v>
      </c>
      <c r="K11" s="49">
        <v>4</v>
      </c>
      <c r="L11" s="49">
        <v>9</v>
      </c>
      <c r="M11" s="49">
        <v>8</v>
      </c>
      <c r="N11" s="49">
        <v>26</v>
      </c>
      <c r="O11" s="49">
        <v>23</v>
      </c>
      <c r="P11" s="49">
        <v>20</v>
      </c>
      <c r="Q11" s="49">
        <v>17</v>
      </c>
      <c r="R11" s="49">
        <v>3</v>
      </c>
      <c r="S11" s="49">
        <v>3</v>
      </c>
      <c r="T11" s="49">
        <v>0</v>
      </c>
      <c r="U11" s="49">
        <v>0</v>
      </c>
      <c r="V11" s="49">
        <v>0</v>
      </c>
      <c r="W11" s="49">
        <v>0</v>
      </c>
      <c r="X11" s="49">
        <v>0</v>
      </c>
      <c r="Y11" s="49">
        <v>0</v>
      </c>
      <c r="Z11" s="49">
        <v>0</v>
      </c>
      <c r="AA11" s="49">
        <v>0</v>
      </c>
      <c r="AB11" s="49">
        <v>0</v>
      </c>
      <c r="AC11" s="49">
        <v>0</v>
      </c>
      <c r="AD11" s="49">
        <v>81</v>
      </c>
      <c r="AE11" s="49">
        <v>75</v>
      </c>
      <c r="AF11" s="49">
        <v>473</v>
      </c>
      <c r="AG11" s="49">
        <v>386</v>
      </c>
      <c r="AH11" s="49">
        <v>1246</v>
      </c>
      <c r="AI11" s="49">
        <v>1148</v>
      </c>
      <c r="AJ11" s="49">
        <v>1073</v>
      </c>
      <c r="AK11" s="49">
        <v>1032</v>
      </c>
      <c r="AL11" s="49">
        <v>138</v>
      </c>
      <c r="AM11" s="49">
        <v>115</v>
      </c>
      <c r="AN11" s="28">
        <f t="shared" si="5"/>
        <v>85</v>
      </c>
      <c r="AO11" s="28">
        <f t="shared" si="0"/>
        <v>79</v>
      </c>
      <c r="AP11" s="28">
        <f t="shared" si="0"/>
        <v>482</v>
      </c>
      <c r="AQ11" s="28">
        <f t="shared" si="0"/>
        <v>394</v>
      </c>
      <c r="AR11" s="28">
        <f t="shared" si="0"/>
        <v>1272</v>
      </c>
      <c r="AS11" s="28">
        <f t="shared" si="0"/>
        <v>1171</v>
      </c>
      <c r="AT11" s="28">
        <f t="shared" si="0"/>
        <v>1093</v>
      </c>
      <c r="AU11" s="28">
        <f t="shared" si="0"/>
        <v>1049</v>
      </c>
      <c r="AV11" s="28">
        <f t="shared" si="0"/>
        <v>141</v>
      </c>
      <c r="AW11" s="28">
        <f t="shared" si="0"/>
        <v>118</v>
      </c>
      <c r="AX11" s="28">
        <f t="shared" si="6"/>
        <v>5884</v>
      </c>
    </row>
    <row r="12" spans="1:50" x14ac:dyDescent="0.35">
      <c r="A12" s="25" t="s">
        <v>69</v>
      </c>
      <c r="B12" s="25" t="s">
        <v>70</v>
      </c>
      <c r="C12" s="25" t="s">
        <v>77</v>
      </c>
      <c r="D12" s="25" t="s">
        <v>78</v>
      </c>
      <c r="E12" s="74">
        <v>2</v>
      </c>
      <c r="F12" s="32">
        <f t="shared" si="1"/>
        <v>5255</v>
      </c>
      <c r="G12" s="34">
        <f t="shared" si="2"/>
        <v>1575</v>
      </c>
      <c r="H12" s="28">
        <f t="shared" si="3"/>
        <v>45</v>
      </c>
      <c r="I12" s="28">
        <f t="shared" si="4"/>
        <v>3635</v>
      </c>
      <c r="J12" s="49">
        <v>14</v>
      </c>
      <c r="K12" s="49">
        <v>11</v>
      </c>
      <c r="L12" s="49">
        <v>108</v>
      </c>
      <c r="M12" s="49">
        <v>108</v>
      </c>
      <c r="N12" s="49">
        <v>332</v>
      </c>
      <c r="O12" s="49">
        <v>314</v>
      </c>
      <c r="P12" s="49">
        <v>347</v>
      </c>
      <c r="Q12" s="49">
        <v>307</v>
      </c>
      <c r="R12" s="49">
        <v>18</v>
      </c>
      <c r="S12" s="49">
        <v>16</v>
      </c>
      <c r="T12" s="49">
        <v>1</v>
      </c>
      <c r="U12" s="49">
        <v>0</v>
      </c>
      <c r="V12" s="49">
        <v>5</v>
      </c>
      <c r="W12" s="49">
        <v>5</v>
      </c>
      <c r="X12" s="49">
        <v>5</v>
      </c>
      <c r="Y12" s="49">
        <v>4</v>
      </c>
      <c r="Z12" s="49">
        <v>12</v>
      </c>
      <c r="AA12" s="49">
        <v>11</v>
      </c>
      <c r="AB12" s="49">
        <v>1</v>
      </c>
      <c r="AC12" s="49">
        <v>1</v>
      </c>
      <c r="AD12" s="49">
        <v>51</v>
      </c>
      <c r="AE12" s="49">
        <v>47</v>
      </c>
      <c r="AF12" s="49">
        <v>298</v>
      </c>
      <c r="AG12" s="49">
        <v>244</v>
      </c>
      <c r="AH12" s="49">
        <v>785</v>
      </c>
      <c r="AI12" s="49">
        <v>723</v>
      </c>
      <c r="AJ12" s="49">
        <v>676</v>
      </c>
      <c r="AK12" s="49">
        <v>651</v>
      </c>
      <c r="AL12" s="49">
        <v>87</v>
      </c>
      <c r="AM12" s="49">
        <v>73</v>
      </c>
      <c r="AN12" s="28">
        <f t="shared" si="5"/>
        <v>66</v>
      </c>
      <c r="AO12" s="28">
        <f t="shared" si="0"/>
        <v>58</v>
      </c>
      <c r="AP12" s="28">
        <f t="shared" si="0"/>
        <v>411</v>
      </c>
      <c r="AQ12" s="28">
        <f t="shared" si="0"/>
        <v>357</v>
      </c>
      <c r="AR12" s="28">
        <f t="shared" si="0"/>
        <v>1122</v>
      </c>
      <c r="AS12" s="28">
        <f t="shared" si="0"/>
        <v>1041</v>
      </c>
      <c r="AT12" s="28">
        <f t="shared" si="0"/>
        <v>1035</v>
      </c>
      <c r="AU12" s="28">
        <f t="shared" si="0"/>
        <v>969</v>
      </c>
      <c r="AV12" s="28">
        <f t="shared" si="0"/>
        <v>106</v>
      </c>
      <c r="AW12" s="28">
        <f t="shared" si="0"/>
        <v>90</v>
      </c>
      <c r="AX12" s="28">
        <f t="shared" si="6"/>
        <v>5255</v>
      </c>
    </row>
    <row r="13" spans="1:50" x14ac:dyDescent="0.35">
      <c r="A13" s="25" t="s">
        <v>69</v>
      </c>
      <c r="B13" s="25" t="s">
        <v>70</v>
      </c>
      <c r="C13" s="25" t="s">
        <v>79</v>
      </c>
      <c r="D13" s="25" t="s">
        <v>80</v>
      </c>
      <c r="E13" s="74">
        <v>2</v>
      </c>
      <c r="F13" s="32">
        <f t="shared" si="1"/>
        <v>5676</v>
      </c>
      <c r="G13" s="34">
        <f t="shared" si="2"/>
        <v>241</v>
      </c>
      <c r="H13" s="28">
        <f t="shared" si="3"/>
        <v>2439</v>
      </c>
      <c r="I13" s="28">
        <f t="shared" si="4"/>
        <v>2996</v>
      </c>
      <c r="J13" s="49">
        <v>6</v>
      </c>
      <c r="K13" s="49">
        <v>4</v>
      </c>
      <c r="L13" s="49">
        <v>10</v>
      </c>
      <c r="M13" s="49">
        <v>7</v>
      </c>
      <c r="N13" s="49">
        <v>61</v>
      </c>
      <c r="O13" s="49">
        <v>46</v>
      </c>
      <c r="P13" s="49">
        <v>54</v>
      </c>
      <c r="Q13" s="49">
        <v>38</v>
      </c>
      <c r="R13" s="49">
        <v>9</v>
      </c>
      <c r="S13" s="49">
        <v>6</v>
      </c>
      <c r="T13" s="49">
        <v>22</v>
      </c>
      <c r="U13" s="49">
        <v>18</v>
      </c>
      <c r="V13" s="49">
        <v>126</v>
      </c>
      <c r="W13" s="49">
        <v>92</v>
      </c>
      <c r="X13" s="49">
        <v>673</v>
      </c>
      <c r="Y13" s="49">
        <v>489</v>
      </c>
      <c r="Z13" s="49">
        <v>546</v>
      </c>
      <c r="AA13" s="49">
        <v>423</v>
      </c>
      <c r="AB13" s="49">
        <v>30</v>
      </c>
      <c r="AC13" s="49">
        <v>20</v>
      </c>
      <c r="AD13" s="49">
        <v>42</v>
      </c>
      <c r="AE13" s="49">
        <v>39</v>
      </c>
      <c r="AF13" s="49">
        <v>246</v>
      </c>
      <c r="AG13" s="49">
        <v>201</v>
      </c>
      <c r="AH13" s="49">
        <v>647</v>
      </c>
      <c r="AI13" s="49">
        <v>596</v>
      </c>
      <c r="AJ13" s="49">
        <v>557</v>
      </c>
      <c r="AK13" s="49">
        <v>536</v>
      </c>
      <c r="AL13" s="49">
        <v>72</v>
      </c>
      <c r="AM13" s="49">
        <v>60</v>
      </c>
      <c r="AN13" s="28">
        <f t="shared" si="5"/>
        <v>70</v>
      </c>
      <c r="AO13" s="28">
        <f t="shared" si="0"/>
        <v>61</v>
      </c>
      <c r="AP13" s="28">
        <f t="shared" si="0"/>
        <v>382</v>
      </c>
      <c r="AQ13" s="28">
        <f t="shared" si="0"/>
        <v>300</v>
      </c>
      <c r="AR13" s="28">
        <f t="shared" si="0"/>
        <v>1381</v>
      </c>
      <c r="AS13" s="28">
        <f t="shared" si="0"/>
        <v>1131</v>
      </c>
      <c r="AT13" s="28">
        <f t="shared" si="0"/>
        <v>1157</v>
      </c>
      <c r="AU13" s="28">
        <f t="shared" si="0"/>
        <v>997</v>
      </c>
      <c r="AV13" s="28">
        <f t="shared" si="0"/>
        <v>111</v>
      </c>
      <c r="AW13" s="28">
        <f t="shared" si="0"/>
        <v>86</v>
      </c>
      <c r="AX13" s="28">
        <f t="shared" si="6"/>
        <v>5676</v>
      </c>
    </row>
    <row r="14" spans="1:50" x14ac:dyDescent="0.35">
      <c r="A14" s="25" t="s">
        <v>69</v>
      </c>
      <c r="B14" s="25" t="s">
        <v>70</v>
      </c>
      <c r="C14" s="25" t="s">
        <v>81</v>
      </c>
      <c r="D14" s="25" t="s">
        <v>82</v>
      </c>
      <c r="E14" s="74">
        <v>3</v>
      </c>
      <c r="F14" s="32">
        <f t="shared" si="1"/>
        <v>5688</v>
      </c>
      <c r="G14" s="34">
        <f t="shared" si="2"/>
        <v>1032</v>
      </c>
      <c r="H14" s="28">
        <f t="shared" si="3"/>
        <v>915</v>
      </c>
      <c r="I14" s="28">
        <f t="shared" si="4"/>
        <v>3741</v>
      </c>
      <c r="J14" s="49">
        <v>32</v>
      </c>
      <c r="K14" s="49">
        <v>21</v>
      </c>
      <c r="L14" s="49">
        <v>94</v>
      </c>
      <c r="M14" s="49">
        <v>67</v>
      </c>
      <c r="N14" s="49">
        <v>171</v>
      </c>
      <c r="O14" s="49">
        <v>112</v>
      </c>
      <c r="P14" s="49">
        <v>289</v>
      </c>
      <c r="Q14" s="49">
        <v>217</v>
      </c>
      <c r="R14" s="49">
        <v>17</v>
      </c>
      <c r="S14" s="49">
        <v>12</v>
      </c>
      <c r="T14" s="49">
        <v>16</v>
      </c>
      <c r="U14" s="49">
        <v>14</v>
      </c>
      <c r="V14" s="49">
        <v>32</v>
      </c>
      <c r="W14" s="49">
        <v>30</v>
      </c>
      <c r="X14" s="49">
        <v>221</v>
      </c>
      <c r="Y14" s="49">
        <v>194</v>
      </c>
      <c r="Z14" s="49">
        <v>183</v>
      </c>
      <c r="AA14" s="49">
        <v>164</v>
      </c>
      <c r="AB14" s="49">
        <v>32</v>
      </c>
      <c r="AC14" s="49">
        <v>29</v>
      </c>
      <c r="AD14" s="49">
        <v>52</v>
      </c>
      <c r="AE14" s="49">
        <v>49</v>
      </c>
      <c r="AF14" s="49">
        <v>307</v>
      </c>
      <c r="AG14" s="49">
        <v>251</v>
      </c>
      <c r="AH14" s="49">
        <v>808</v>
      </c>
      <c r="AI14" s="49">
        <v>744</v>
      </c>
      <c r="AJ14" s="49">
        <v>696</v>
      </c>
      <c r="AK14" s="49">
        <v>669</v>
      </c>
      <c r="AL14" s="49">
        <v>90</v>
      </c>
      <c r="AM14" s="49">
        <v>75</v>
      </c>
      <c r="AN14" s="28">
        <f t="shared" si="5"/>
        <v>100</v>
      </c>
      <c r="AO14" s="28">
        <f t="shared" si="0"/>
        <v>84</v>
      </c>
      <c r="AP14" s="28">
        <f t="shared" si="0"/>
        <v>433</v>
      </c>
      <c r="AQ14" s="28">
        <f t="shared" si="0"/>
        <v>348</v>
      </c>
      <c r="AR14" s="28">
        <f t="shared" si="0"/>
        <v>1200</v>
      </c>
      <c r="AS14" s="28">
        <f t="shared" si="0"/>
        <v>1050</v>
      </c>
      <c r="AT14" s="28">
        <f t="shared" si="0"/>
        <v>1168</v>
      </c>
      <c r="AU14" s="28">
        <f t="shared" si="0"/>
        <v>1050</v>
      </c>
      <c r="AV14" s="28">
        <f t="shared" si="0"/>
        <v>139</v>
      </c>
      <c r="AW14" s="28">
        <f t="shared" si="0"/>
        <v>116</v>
      </c>
      <c r="AX14" s="28">
        <f t="shared" si="6"/>
        <v>5688</v>
      </c>
    </row>
    <row r="15" spans="1:50" x14ac:dyDescent="0.35">
      <c r="A15" s="25" t="s">
        <v>69</v>
      </c>
      <c r="B15" s="25" t="s">
        <v>70</v>
      </c>
      <c r="C15" s="25" t="s">
        <v>83</v>
      </c>
      <c r="D15" s="25" t="s">
        <v>84</v>
      </c>
      <c r="E15" s="74">
        <v>4</v>
      </c>
      <c r="F15" s="32">
        <f t="shared" si="1"/>
        <v>27755</v>
      </c>
      <c r="G15" s="34">
        <f t="shared" si="2"/>
        <v>794</v>
      </c>
      <c r="H15" s="28">
        <f t="shared" si="3"/>
        <v>24761</v>
      </c>
      <c r="I15" s="28">
        <f t="shared" si="4"/>
        <v>2200</v>
      </c>
      <c r="J15" s="49">
        <v>26</v>
      </c>
      <c r="K15" s="49">
        <v>27</v>
      </c>
      <c r="L15" s="49">
        <v>70</v>
      </c>
      <c r="M15" s="49">
        <v>60</v>
      </c>
      <c r="N15" s="49">
        <v>133</v>
      </c>
      <c r="O15" s="49">
        <v>132</v>
      </c>
      <c r="P15" s="49">
        <v>159</v>
      </c>
      <c r="Q15" s="49">
        <v>144</v>
      </c>
      <c r="R15" s="49">
        <v>22</v>
      </c>
      <c r="S15" s="49">
        <v>21</v>
      </c>
      <c r="T15" s="49">
        <v>224</v>
      </c>
      <c r="U15" s="49">
        <v>180</v>
      </c>
      <c r="V15" s="49">
        <v>1412</v>
      </c>
      <c r="W15" s="49">
        <v>1053</v>
      </c>
      <c r="X15" s="49">
        <v>5920</v>
      </c>
      <c r="Y15" s="49">
        <v>6273</v>
      </c>
      <c r="Z15" s="49">
        <v>4728</v>
      </c>
      <c r="AA15" s="49">
        <v>3948</v>
      </c>
      <c r="AB15" s="49">
        <v>571</v>
      </c>
      <c r="AC15" s="49">
        <v>452</v>
      </c>
      <c r="AD15" s="49">
        <v>31</v>
      </c>
      <c r="AE15" s="49">
        <v>29</v>
      </c>
      <c r="AF15" s="49">
        <v>180</v>
      </c>
      <c r="AG15" s="49">
        <v>147</v>
      </c>
      <c r="AH15" s="49">
        <v>475</v>
      </c>
      <c r="AI15" s="49">
        <v>438</v>
      </c>
      <c r="AJ15" s="49">
        <v>409</v>
      </c>
      <c r="AK15" s="49">
        <v>394</v>
      </c>
      <c r="AL15" s="49">
        <v>53</v>
      </c>
      <c r="AM15" s="49">
        <v>44</v>
      </c>
      <c r="AN15" s="28">
        <f t="shared" si="5"/>
        <v>281</v>
      </c>
      <c r="AO15" s="28">
        <f t="shared" si="0"/>
        <v>236</v>
      </c>
      <c r="AP15" s="28">
        <f t="shared" si="0"/>
        <v>1662</v>
      </c>
      <c r="AQ15" s="28">
        <f t="shared" si="0"/>
        <v>1260</v>
      </c>
      <c r="AR15" s="28">
        <f t="shared" si="0"/>
        <v>6528</v>
      </c>
      <c r="AS15" s="28">
        <f t="shared" si="0"/>
        <v>6843</v>
      </c>
      <c r="AT15" s="28">
        <f t="shared" si="0"/>
        <v>5296</v>
      </c>
      <c r="AU15" s="28">
        <f t="shared" si="0"/>
        <v>4486</v>
      </c>
      <c r="AV15" s="28">
        <f t="shared" si="0"/>
        <v>646</v>
      </c>
      <c r="AW15" s="28">
        <f t="shared" si="0"/>
        <v>517</v>
      </c>
      <c r="AX15" s="28">
        <f t="shared" si="6"/>
        <v>27755</v>
      </c>
    </row>
    <row r="16" spans="1:50" x14ac:dyDescent="0.35">
      <c r="A16" s="25" t="s">
        <v>69</v>
      </c>
      <c r="B16" s="25" t="s">
        <v>70</v>
      </c>
      <c r="C16" s="25" t="s">
        <v>85</v>
      </c>
      <c r="D16" s="25" t="s">
        <v>86</v>
      </c>
      <c r="E16" s="74">
        <v>4</v>
      </c>
      <c r="F16" s="32">
        <f t="shared" si="1"/>
        <v>6001</v>
      </c>
      <c r="G16" s="34">
        <f t="shared" si="2"/>
        <v>75</v>
      </c>
      <c r="H16" s="28">
        <f t="shared" si="3"/>
        <v>0</v>
      </c>
      <c r="I16" s="28">
        <f t="shared" si="4"/>
        <v>5926</v>
      </c>
      <c r="J16" s="49">
        <v>3</v>
      </c>
      <c r="K16" s="49">
        <v>2</v>
      </c>
      <c r="L16" s="49">
        <v>7</v>
      </c>
      <c r="M16" s="49">
        <v>5</v>
      </c>
      <c r="N16" s="49">
        <v>17</v>
      </c>
      <c r="O16" s="49">
        <v>13</v>
      </c>
      <c r="P16" s="49">
        <v>13</v>
      </c>
      <c r="Q16" s="49">
        <v>13</v>
      </c>
      <c r="R16" s="49">
        <v>1</v>
      </c>
      <c r="S16" s="49">
        <v>1</v>
      </c>
      <c r="T16" s="49">
        <v>0</v>
      </c>
      <c r="U16" s="49">
        <v>0</v>
      </c>
      <c r="V16" s="49">
        <v>0</v>
      </c>
      <c r="W16" s="49">
        <v>0</v>
      </c>
      <c r="X16" s="49">
        <v>0</v>
      </c>
      <c r="Y16" s="49">
        <v>0</v>
      </c>
      <c r="Z16" s="49">
        <v>0</v>
      </c>
      <c r="AA16" s="49">
        <v>0</v>
      </c>
      <c r="AB16" s="49">
        <v>0</v>
      </c>
      <c r="AC16" s="49">
        <v>0</v>
      </c>
      <c r="AD16" s="49">
        <v>83</v>
      </c>
      <c r="AE16" s="49">
        <v>77</v>
      </c>
      <c r="AF16" s="49">
        <v>486</v>
      </c>
      <c r="AG16" s="49">
        <v>397</v>
      </c>
      <c r="AH16" s="49">
        <v>1280</v>
      </c>
      <c r="AI16" s="49">
        <v>1179</v>
      </c>
      <c r="AJ16" s="49">
        <v>1102</v>
      </c>
      <c r="AK16" s="49">
        <v>1061</v>
      </c>
      <c r="AL16" s="49">
        <v>142</v>
      </c>
      <c r="AM16" s="49">
        <v>119</v>
      </c>
      <c r="AN16" s="28">
        <f t="shared" si="5"/>
        <v>86</v>
      </c>
      <c r="AO16" s="28">
        <f t="shared" si="0"/>
        <v>79</v>
      </c>
      <c r="AP16" s="28">
        <f t="shared" si="0"/>
        <v>493</v>
      </c>
      <c r="AQ16" s="28">
        <f t="shared" si="0"/>
        <v>402</v>
      </c>
      <c r="AR16" s="28">
        <f t="shared" si="0"/>
        <v>1297</v>
      </c>
      <c r="AS16" s="28">
        <f t="shared" si="0"/>
        <v>1192</v>
      </c>
      <c r="AT16" s="28">
        <f t="shared" si="0"/>
        <v>1115</v>
      </c>
      <c r="AU16" s="28">
        <f t="shared" si="0"/>
        <v>1074</v>
      </c>
      <c r="AV16" s="28">
        <f t="shared" si="0"/>
        <v>143</v>
      </c>
      <c r="AW16" s="28">
        <f t="shared" si="0"/>
        <v>120</v>
      </c>
      <c r="AX16" s="28">
        <f t="shared" si="6"/>
        <v>6001</v>
      </c>
    </row>
    <row r="17" spans="1:50" x14ac:dyDescent="0.35">
      <c r="A17" s="25" t="s">
        <v>69</v>
      </c>
      <c r="B17" s="25" t="s">
        <v>70</v>
      </c>
      <c r="C17" s="25" t="s">
        <v>87</v>
      </c>
      <c r="D17" s="25" t="s">
        <v>88</v>
      </c>
      <c r="E17" s="74">
        <v>4</v>
      </c>
      <c r="F17" s="32">
        <f t="shared" si="1"/>
        <v>1145</v>
      </c>
      <c r="G17" s="34">
        <f t="shared" si="2"/>
        <v>117</v>
      </c>
      <c r="H17" s="28">
        <f t="shared" si="3"/>
        <v>712</v>
      </c>
      <c r="I17" s="28">
        <f t="shared" si="4"/>
        <v>316</v>
      </c>
      <c r="J17" s="49">
        <v>3</v>
      </c>
      <c r="K17" s="49">
        <v>2</v>
      </c>
      <c r="L17" s="49">
        <v>8</v>
      </c>
      <c r="M17" s="49">
        <v>7</v>
      </c>
      <c r="N17" s="49">
        <v>27</v>
      </c>
      <c r="O17" s="49">
        <v>26</v>
      </c>
      <c r="P17" s="49">
        <v>21</v>
      </c>
      <c r="Q17" s="49">
        <v>20</v>
      </c>
      <c r="R17" s="49">
        <v>2</v>
      </c>
      <c r="S17" s="49">
        <v>1</v>
      </c>
      <c r="T17" s="49">
        <v>7</v>
      </c>
      <c r="U17" s="49">
        <v>7</v>
      </c>
      <c r="V17" s="49">
        <v>51</v>
      </c>
      <c r="W17" s="49">
        <v>50</v>
      </c>
      <c r="X17" s="49">
        <v>169</v>
      </c>
      <c r="Y17" s="49">
        <v>167</v>
      </c>
      <c r="Z17" s="49">
        <v>125</v>
      </c>
      <c r="AA17" s="49">
        <v>123</v>
      </c>
      <c r="AB17" s="49">
        <v>7</v>
      </c>
      <c r="AC17" s="49">
        <v>6</v>
      </c>
      <c r="AD17" s="49">
        <v>4</v>
      </c>
      <c r="AE17" s="49">
        <v>4</v>
      </c>
      <c r="AF17" s="49">
        <v>26</v>
      </c>
      <c r="AG17" s="49">
        <v>21</v>
      </c>
      <c r="AH17" s="49">
        <v>68</v>
      </c>
      <c r="AI17" s="49">
        <v>63</v>
      </c>
      <c r="AJ17" s="49">
        <v>59</v>
      </c>
      <c r="AK17" s="49">
        <v>57</v>
      </c>
      <c r="AL17" s="49">
        <v>8</v>
      </c>
      <c r="AM17" s="49">
        <v>6</v>
      </c>
      <c r="AN17" s="28">
        <f t="shared" si="5"/>
        <v>14</v>
      </c>
      <c r="AO17" s="28">
        <f t="shared" si="0"/>
        <v>13</v>
      </c>
      <c r="AP17" s="28">
        <f t="shared" si="0"/>
        <v>85</v>
      </c>
      <c r="AQ17" s="28">
        <f t="shared" si="0"/>
        <v>78</v>
      </c>
      <c r="AR17" s="28">
        <f t="shared" si="0"/>
        <v>264</v>
      </c>
      <c r="AS17" s="28">
        <f t="shared" si="0"/>
        <v>256</v>
      </c>
      <c r="AT17" s="28">
        <f t="shared" si="0"/>
        <v>205</v>
      </c>
      <c r="AU17" s="28">
        <f t="shared" si="0"/>
        <v>200</v>
      </c>
      <c r="AV17" s="28">
        <f t="shared" si="0"/>
        <v>17</v>
      </c>
      <c r="AW17" s="28">
        <f t="shared" si="0"/>
        <v>13</v>
      </c>
      <c r="AX17" s="28">
        <f t="shared" si="6"/>
        <v>1145</v>
      </c>
    </row>
    <row r="18" spans="1:50" x14ac:dyDescent="0.35">
      <c r="A18" s="25" t="s">
        <v>69</v>
      </c>
      <c r="B18" s="25" t="s">
        <v>70</v>
      </c>
      <c r="C18" s="25" t="s">
        <v>89</v>
      </c>
      <c r="D18" s="25" t="s">
        <v>90</v>
      </c>
      <c r="E18" s="74">
        <v>4</v>
      </c>
      <c r="F18" s="32">
        <f t="shared" si="1"/>
        <v>13034</v>
      </c>
      <c r="G18" s="34">
        <f t="shared" si="2"/>
        <v>3048</v>
      </c>
      <c r="H18" s="28">
        <f t="shared" si="3"/>
        <v>8723</v>
      </c>
      <c r="I18" s="28">
        <f t="shared" si="4"/>
        <v>1263</v>
      </c>
      <c r="J18" s="49">
        <v>56</v>
      </c>
      <c r="K18" s="49">
        <v>44</v>
      </c>
      <c r="L18" s="49">
        <v>389</v>
      </c>
      <c r="M18" s="49">
        <v>296</v>
      </c>
      <c r="N18" s="49">
        <v>637</v>
      </c>
      <c r="O18" s="49">
        <v>480</v>
      </c>
      <c r="P18" s="49">
        <v>626</v>
      </c>
      <c r="Q18" s="49">
        <v>459</v>
      </c>
      <c r="R18" s="49">
        <v>35</v>
      </c>
      <c r="S18" s="49">
        <v>26</v>
      </c>
      <c r="T18" s="49">
        <v>263</v>
      </c>
      <c r="U18" s="49">
        <v>205</v>
      </c>
      <c r="V18" s="49">
        <v>484</v>
      </c>
      <c r="W18" s="49">
        <v>408</v>
      </c>
      <c r="X18" s="49">
        <v>2034</v>
      </c>
      <c r="Y18" s="49">
        <v>1679</v>
      </c>
      <c r="Z18" s="49">
        <v>1774</v>
      </c>
      <c r="AA18" s="49">
        <v>1508</v>
      </c>
      <c r="AB18" s="49">
        <v>202</v>
      </c>
      <c r="AC18" s="49">
        <v>166</v>
      </c>
      <c r="AD18" s="49">
        <v>18</v>
      </c>
      <c r="AE18" s="49">
        <v>16</v>
      </c>
      <c r="AF18" s="49">
        <v>104</v>
      </c>
      <c r="AG18" s="49">
        <v>85</v>
      </c>
      <c r="AH18" s="49">
        <v>273</v>
      </c>
      <c r="AI18" s="49">
        <v>251</v>
      </c>
      <c r="AJ18" s="49">
        <v>235</v>
      </c>
      <c r="AK18" s="49">
        <v>226</v>
      </c>
      <c r="AL18" s="49">
        <v>30</v>
      </c>
      <c r="AM18" s="49">
        <v>25</v>
      </c>
      <c r="AN18" s="28">
        <f t="shared" si="5"/>
        <v>337</v>
      </c>
      <c r="AO18" s="28">
        <f t="shared" si="0"/>
        <v>265</v>
      </c>
      <c r="AP18" s="28">
        <f t="shared" si="0"/>
        <v>977</v>
      </c>
      <c r="AQ18" s="28">
        <f t="shared" si="0"/>
        <v>789</v>
      </c>
      <c r="AR18" s="28">
        <f t="shared" si="0"/>
        <v>2944</v>
      </c>
      <c r="AS18" s="28">
        <f t="shared" si="0"/>
        <v>2410</v>
      </c>
      <c r="AT18" s="28">
        <f t="shared" si="0"/>
        <v>2635</v>
      </c>
      <c r="AU18" s="28">
        <f t="shared" si="0"/>
        <v>2193</v>
      </c>
      <c r="AV18" s="28">
        <f t="shared" si="0"/>
        <v>267</v>
      </c>
      <c r="AW18" s="28">
        <f t="shared" si="0"/>
        <v>217</v>
      </c>
      <c r="AX18" s="28">
        <f t="shared" si="6"/>
        <v>13034</v>
      </c>
    </row>
    <row r="19" spans="1:50" x14ac:dyDescent="0.35">
      <c r="A19" s="25" t="s">
        <v>69</v>
      </c>
      <c r="B19" s="25" t="s">
        <v>70</v>
      </c>
      <c r="C19" s="25" t="s">
        <v>91</v>
      </c>
      <c r="D19" s="25" t="s">
        <v>92</v>
      </c>
      <c r="E19" s="74">
        <v>4</v>
      </c>
      <c r="F19" s="32">
        <f t="shared" si="1"/>
        <v>4046</v>
      </c>
      <c r="G19" s="34">
        <f t="shared" si="2"/>
        <v>1406</v>
      </c>
      <c r="H19" s="28">
        <f t="shared" si="3"/>
        <v>2233</v>
      </c>
      <c r="I19" s="28">
        <f t="shared" si="4"/>
        <v>407</v>
      </c>
      <c r="J19" s="49">
        <v>30</v>
      </c>
      <c r="K19" s="49">
        <v>28</v>
      </c>
      <c r="L19" s="49">
        <v>132</v>
      </c>
      <c r="M19" s="49">
        <v>121</v>
      </c>
      <c r="N19" s="49">
        <v>290</v>
      </c>
      <c r="O19" s="49">
        <v>264</v>
      </c>
      <c r="P19" s="49">
        <v>244</v>
      </c>
      <c r="Q19" s="49">
        <v>232</v>
      </c>
      <c r="R19" s="49">
        <v>33</v>
      </c>
      <c r="S19" s="49">
        <v>32</v>
      </c>
      <c r="T19" s="49">
        <v>39</v>
      </c>
      <c r="U19" s="49">
        <v>27</v>
      </c>
      <c r="V19" s="49">
        <v>107</v>
      </c>
      <c r="W19" s="49">
        <v>87</v>
      </c>
      <c r="X19" s="49">
        <v>505</v>
      </c>
      <c r="Y19" s="49">
        <v>354</v>
      </c>
      <c r="Z19" s="49">
        <v>563</v>
      </c>
      <c r="AA19" s="49">
        <v>411</v>
      </c>
      <c r="AB19" s="49">
        <v>76</v>
      </c>
      <c r="AC19" s="49">
        <v>64</v>
      </c>
      <c r="AD19" s="49">
        <v>6</v>
      </c>
      <c r="AE19" s="49">
        <v>5</v>
      </c>
      <c r="AF19" s="49">
        <v>33</v>
      </c>
      <c r="AG19" s="49">
        <v>27</v>
      </c>
      <c r="AH19" s="49">
        <v>88</v>
      </c>
      <c r="AI19" s="49">
        <v>81</v>
      </c>
      <c r="AJ19" s="49">
        <v>76</v>
      </c>
      <c r="AK19" s="49">
        <v>73</v>
      </c>
      <c r="AL19" s="49">
        <v>10</v>
      </c>
      <c r="AM19" s="49">
        <v>8</v>
      </c>
      <c r="AN19" s="28">
        <f t="shared" si="5"/>
        <v>75</v>
      </c>
      <c r="AO19" s="28">
        <f t="shared" si="0"/>
        <v>60</v>
      </c>
      <c r="AP19" s="28">
        <f t="shared" si="0"/>
        <v>272</v>
      </c>
      <c r="AQ19" s="28">
        <f t="shared" si="0"/>
        <v>235</v>
      </c>
      <c r="AR19" s="28">
        <f t="shared" si="0"/>
        <v>883</v>
      </c>
      <c r="AS19" s="28">
        <f t="shared" si="0"/>
        <v>699</v>
      </c>
      <c r="AT19" s="28">
        <f t="shared" si="0"/>
        <v>883</v>
      </c>
      <c r="AU19" s="28">
        <f t="shared" si="0"/>
        <v>716</v>
      </c>
      <c r="AV19" s="28">
        <f t="shared" si="0"/>
        <v>119</v>
      </c>
      <c r="AW19" s="28">
        <f t="shared" si="0"/>
        <v>104</v>
      </c>
      <c r="AX19" s="28">
        <f t="shared" si="6"/>
        <v>4046</v>
      </c>
    </row>
    <row r="20" spans="1:50" x14ac:dyDescent="0.35">
      <c r="A20" s="25" t="s">
        <v>69</v>
      </c>
      <c r="B20" s="25" t="s">
        <v>70</v>
      </c>
      <c r="C20" s="25" t="s">
        <v>93</v>
      </c>
      <c r="D20" s="25" t="s">
        <v>94</v>
      </c>
      <c r="E20" s="74">
        <v>3</v>
      </c>
      <c r="F20" s="32">
        <f t="shared" si="1"/>
        <v>1505</v>
      </c>
      <c r="G20" s="34">
        <f t="shared" si="2"/>
        <v>31</v>
      </c>
      <c r="H20" s="28">
        <f t="shared" si="3"/>
        <v>7</v>
      </c>
      <c r="I20" s="28">
        <f t="shared" si="4"/>
        <v>1467</v>
      </c>
      <c r="J20" s="49">
        <v>1</v>
      </c>
      <c r="K20" s="49">
        <v>1</v>
      </c>
      <c r="L20" s="49">
        <v>3</v>
      </c>
      <c r="M20" s="49">
        <v>2</v>
      </c>
      <c r="N20" s="49">
        <v>7</v>
      </c>
      <c r="O20" s="49">
        <v>5</v>
      </c>
      <c r="P20" s="49">
        <v>7</v>
      </c>
      <c r="Q20" s="49">
        <v>5</v>
      </c>
      <c r="R20" s="49">
        <v>0</v>
      </c>
      <c r="S20" s="49">
        <v>0</v>
      </c>
      <c r="T20" s="49">
        <v>0</v>
      </c>
      <c r="U20" s="49">
        <v>0</v>
      </c>
      <c r="V20" s="49">
        <v>1</v>
      </c>
      <c r="W20" s="49">
        <v>0</v>
      </c>
      <c r="X20" s="49">
        <v>2</v>
      </c>
      <c r="Y20" s="49">
        <v>1</v>
      </c>
      <c r="Z20" s="49">
        <v>2</v>
      </c>
      <c r="AA20" s="49">
        <v>1</v>
      </c>
      <c r="AB20" s="49">
        <v>0</v>
      </c>
      <c r="AC20" s="49">
        <v>0</v>
      </c>
      <c r="AD20" s="49">
        <v>21</v>
      </c>
      <c r="AE20" s="49">
        <v>19</v>
      </c>
      <c r="AF20" s="49">
        <v>120</v>
      </c>
      <c r="AG20" s="49">
        <v>98</v>
      </c>
      <c r="AH20" s="49">
        <v>317</v>
      </c>
      <c r="AI20" s="49">
        <v>292</v>
      </c>
      <c r="AJ20" s="49">
        <v>273</v>
      </c>
      <c r="AK20" s="49">
        <v>263</v>
      </c>
      <c r="AL20" s="49">
        <v>35</v>
      </c>
      <c r="AM20" s="49">
        <v>29</v>
      </c>
      <c r="AN20" s="28">
        <f t="shared" si="5"/>
        <v>22</v>
      </c>
      <c r="AO20" s="28">
        <f t="shared" si="0"/>
        <v>20</v>
      </c>
      <c r="AP20" s="28">
        <f t="shared" si="0"/>
        <v>124</v>
      </c>
      <c r="AQ20" s="28">
        <f t="shared" si="0"/>
        <v>100</v>
      </c>
      <c r="AR20" s="28">
        <f t="shared" si="0"/>
        <v>326</v>
      </c>
      <c r="AS20" s="28">
        <f t="shared" si="0"/>
        <v>298</v>
      </c>
      <c r="AT20" s="28">
        <f t="shared" si="0"/>
        <v>282</v>
      </c>
      <c r="AU20" s="28">
        <f t="shared" si="0"/>
        <v>269</v>
      </c>
      <c r="AV20" s="28">
        <f t="shared" si="0"/>
        <v>35</v>
      </c>
      <c r="AW20" s="28">
        <f t="shared" si="0"/>
        <v>29</v>
      </c>
      <c r="AX20" s="28">
        <f t="shared" si="6"/>
        <v>1505</v>
      </c>
    </row>
    <row r="21" spans="1:50" x14ac:dyDescent="0.35">
      <c r="A21" s="25" t="s">
        <v>69</v>
      </c>
      <c r="B21" s="25" t="s">
        <v>70</v>
      </c>
      <c r="C21" s="25" t="s">
        <v>95</v>
      </c>
      <c r="D21" s="25" t="s">
        <v>96</v>
      </c>
      <c r="E21" s="74">
        <v>4</v>
      </c>
      <c r="F21" s="32">
        <f t="shared" si="1"/>
        <v>8094</v>
      </c>
      <c r="G21" s="34">
        <f t="shared" si="2"/>
        <v>2046</v>
      </c>
      <c r="H21" s="28">
        <f t="shared" si="3"/>
        <v>5506</v>
      </c>
      <c r="I21" s="28">
        <f t="shared" si="4"/>
        <v>542</v>
      </c>
      <c r="J21" s="49">
        <v>52</v>
      </c>
      <c r="K21" s="49">
        <v>50</v>
      </c>
      <c r="L21" s="49">
        <v>224</v>
      </c>
      <c r="M21" s="49">
        <v>185</v>
      </c>
      <c r="N21" s="49">
        <v>339</v>
      </c>
      <c r="O21" s="49">
        <v>295</v>
      </c>
      <c r="P21" s="49">
        <v>538</v>
      </c>
      <c r="Q21" s="49">
        <v>302</v>
      </c>
      <c r="R21" s="49">
        <v>29</v>
      </c>
      <c r="S21" s="49">
        <v>32</v>
      </c>
      <c r="T21" s="49">
        <v>146</v>
      </c>
      <c r="U21" s="49">
        <v>131</v>
      </c>
      <c r="V21" s="49">
        <v>391</v>
      </c>
      <c r="W21" s="49">
        <v>365</v>
      </c>
      <c r="X21" s="49">
        <v>1283</v>
      </c>
      <c r="Y21" s="49">
        <v>1168</v>
      </c>
      <c r="Z21" s="49">
        <v>930</v>
      </c>
      <c r="AA21" s="49">
        <v>827</v>
      </c>
      <c r="AB21" s="49">
        <v>142</v>
      </c>
      <c r="AC21" s="49">
        <v>123</v>
      </c>
      <c r="AD21" s="49">
        <v>8</v>
      </c>
      <c r="AE21" s="49">
        <v>7</v>
      </c>
      <c r="AF21" s="49">
        <v>44</v>
      </c>
      <c r="AG21" s="49">
        <v>36</v>
      </c>
      <c r="AH21" s="49">
        <v>117</v>
      </c>
      <c r="AI21" s="49">
        <v>108</v>
      </c>
      <c r="AJ21" s="49">
        <v>101</v>
      </c>
      <c r="AK21" s="49">
        <v>97</v>
      </c>
      <c r="AL21" s="49">
        <v>13</v>
      </c>
      <c r="AM21" s="49">
        <v>11</v>
      </c>
      <c r="AN21" s="28">
        <f t="shared" si="5"/>
        <v>206</v>
      </c>
      <c r="AO21" s="28">
        <f t="shared" si="0"/>
        <v>188</v>
      </c>
      <c r="AP21" s="28">
        <f t="shared" si="0"/>
        <v>659</v>
      </c>
      <c r="AQ21" s="28">
        <f t="shared" si="0"/>
        <v>586</v>
      </c>
      <c r="AR21" s="28">
        <f t="shared" si="0"/>
        <v>1739</v>
      </c>
      <c r="AS21" s="28">
        <f t="shared" si="0"/>
        <v>1571</v>
      </c>
      <c r="AT21" s="28">
        <f t="shared" si="0"/>
        <v>1569</v>
      </c>
      <c r="AU21" s="28">
        <f t="shared" si="0"/>
        <v>1226</v>
      </c>
      <c r="AV21" s="28">
        <f t="shared" si="0"/>
        <v>184</v>
      </c>
      <c r="AW21" s="28">
        <f t="shared" si="0"/>
        <v>166</v>
      </c>
      <c r="AX21" s="28">
        <f t="shared" si="6"/>
        <v>8094</v>
      </c>
    </row>
    <row r="22" spans="1:50" x14ac:dyDescent="0.35">
      <c r="A22" s="25" t="s">
        <v>69</v>
      </c>
      <c r="B22" s="25" t="s">
        <v>70</v>
      </c>
      <c r="C22" s="25" t="s">
        <v>97</v>
      </c>
      <c r="D22" s="25" t="s">
        <v>98</v>
      </c>
      <c r="E22" s="74">
        <v>4</v>
      </c>
      <c r="F22" s="32">
        <f t="shared" si="1"/>
        <v>19102</v>
      </c>
      <c r="G22" s="34">
        <f t="shared" si="2"/>
        <v>2182</v>
      </c>
      <c r="H22" s="28">
        <f t="shared" si="3"/>
        <v>15294</v>
      </c>
      <c r="I22" s="28">
        <f t="shared" si="4"/>
        <v>1626</v>
      </c>
      <c r="J22" s="49">
        <v>39</v>
      </c>
      <c r="K22" s="49">
        <v>35</v>
      </c>
      <c r="L22" s="49">
        <v>198</v>
      </c>
      <c r="M22" s="49">
        <v>193</v>
      </c>
      <c r="N22" s="49">
        <v>386</v>
      </c>
      <c r="O22" s="49">
        <v>349</v>
      </c>
      <c r="P22" s="49">
        <v>422</v>
      </c>
      <c r="Q22" s="49">
        <v>438</v>
      </c>
      <c r="R22" s="49">
        <v>58</v>
      </c>
      <c r="S22" s="49">
        <v>64</v>
      </c>
      <c r="T22" s="49">
        <v>82</v>
      </c>
      <c r="U22" s="49">
        <v>59</v>
      </c>
      <c r="V22" s="49">
        <v>565</v>
      </c>
      <c r="W22" s="49">
        <v>489</v>
      </c>
      <c r="X22" s="49">
        <v>4405</v>
      </c>
      <c r="Y22" s="49">
        <v>4089</v>
      </c>
      <c r="Z22" s="49">
        <v>2647</v>
      </c>
      <c r="AA22" s="49">
        <v>2579</v>
      </c>
      <c r="AB22" s="49">
        <v>203</v>
      </c>
      <c r="AC22" s="49">
        <v>176</v>
      </c>
      <c r="AD22" s="49">
        <v>23</v>
      </c>
      <c r="AE22" s="49">
        <v>21</v>
      </c>
      <c r="AF22" s="49">
        <v>133</v>
      </c>
      <c r="AG22" s="49">
        <v>109</v>
      </c>
      <c r="AH22" s="49">
        <v>351</v>
      </c>
      <c r="AI22" s="49">
        <v>324</v>
      </c>
      <c r="AJ22" s="49">
        <v>302</v>
      </c>
      <c r="AK22" s="49">
        <v>291</v>
      </c>
      <c r="AL22" s="49">
        <v>39</v>
      </c>
      <c r="AM22" s="49">
        <v>33</v>
      </c>
      <c r="AN22" s="28">
        <f t="shared" si="5"/>
        <v>144</v>
      </c>
      <c r="AO22" s="28">
        <f t="shared" si="0"/>
        <v>115</v>
      </c>
      <c r="AP22" s="28">
        <f t="shared" si="0"/>
        <v>896</v>
      </c>
      <c r="AQ22" s="28">
        <f t="shared" si="0"/>
        <v>791</v>
      </c>
      <c r="AR22" s="28">
        <f t="shared" si="0"/>
        <v>5142</v>
      </c>
      <c r="AS22" s="28">
        <f t="shared" si="0"/>
        <v>4762</v>
      </c>
      <c r="AT22" s="28">
        <f t="shared" si="0"/>
        <v>3371</v>
      </c>
      <c r="AU22" s="28">
        <f t="shared" si="0"/>
        <v>3308</v>
      </c>
      <c r="AV22" s="28">
        <f t="shared" si="0"/>
        <v>300</v>
      </c>
      <c r="AW22" s="28">
        <f t="shared" si="0"/>
        <v>273</v>
      </c>
      <c r="AX22" s="28">
        <f t="shared" si="6"/>
        <v>19102</v>
      </c>
    </row>
    <row r="23" spans="1:50" x14ac:dyDescent="0.35">
      <c r="A23" s="25" t="s">
        <v>69</v>
      </c>
      <c r="B23" s="25" t="s">
        <v>70</v>
      </c>
      <c r="C23" s="25" t="s">
        <v>99</v>
      </c>
      <c r="D23" s="25" t="s">
        <v>100</v>
      </c>
      <c r="E23" s="74">
        <v>4</v>
      </c>
      <c r="F23" s="32">
        <f t="shared" si="1"/>
        <v>19497</v>
      </c>
      <c r="G23" s="34">
        <f t="shared" si="2"/>
        <v>1164</v>
      </c>
      <c r="H23" s="28">
        <f t="shared" si="3"/>
        <v>16769</v>
      </c>
      <c r="I23" s="28">
        <f t="shared" si="4"/>
        <v>1564</v>
      </c>
      <c r="J23" s="49">
        <v>9</v>
      </c>
      <c r="K23" s="49">
        <v>8</v>
      </c>
      <c r="L23" s="49">
        <v>118</v>
      </c>
      <c r="M23" s="49">
        <v>97</v>
      </c>
      <c r="N23" s="49">
        <v>191</v>
      </c>
      <c r="O23" s="49">
        <v>170</v>
      </c>
      <c r="P23" s="49">
        <v>269</v>
      </c>
      <c r="Q23" s="49">
        <v>282</v>
      </c>
      <c r="R23" s="49">
        <v>9</v>
      </c>
      <c r="S23" s="49">
        <v>11</v>
      </c>
      <c r="T23" s="49">
        <v>119</v>
      </c>
      <c r="U23" s="49">
        <v>90</v>
      </c>
      <c r="V23" s="49">
        <v>697</v>
      </c>
      <c r="W23" s="49">
        <v>634</v>
      </c>
      <c r="X23" s="49">
        <v>4520</v>
      </c>
      <c r="Y23" s="49">
        <v>4129</v>
      </c>
      <c r="Z23" s="49">
        <v>3023</v>
      </c>
      <c r="AA23" s="49">
        <v>2945</v>
      </c>
      <c r="AB23" s="49">
        <v>336</v>
      </c>
      <c r="AC23" s="49">
        <v>276</v>
      </c>
      <c r="AD23" s="49">
        <v>22</v>
      </c>
      <c r="AE23" s="49">
        <v>20</v>
      </c>
      <c r="AF23" s="49">
        <v>128</v>
      </c>
      <c r="AG23" s="49">
        <v>105</v>
      </c>
      <c r="AH23" s="49">
        <v>338</v>
      </c>
      <c r="AI23" s="49">
        <v>311</v>
      </c>
      <c r="AJ23" s="49">
        <v>291</v>
      </c>
      <c r="AK23" s="49">
        <v>280</v>
      </c>
      <c r="AL23" s="49">
        <v>38</v>
      </c>
      <c r="AM23" s="49">
        <v>31</v>
      </c>
      <c r="AN23" s="28">
        <f t="shared" si="5"/>
        <v>150</v>
      </c>
      <c r="AO23" s="28">
        <f t="shared" si="0"/>
        <v>118</v>
      </c>
      <c r="AP23" s="28">
        <f t="shared" si="0"/>
        <v>943</v>
      </c>
      <c r="AQ23" s="28">
        <f t="shared" si="0"/>
        <v>836</v>
      </c>
      <c r="AR23" s="28">
        <f t="shared" si="0"/>
        <v>5049</v>
      </c>
      <c r="AS23" s="28">
        <f t="shared" si="0"/>
        <v>4610</v>
      </c>
      <c r="AT23" s="28">
        <f t="shared" si="0"/>
        <v>3583</v>
      </c>
      <c r="AU23" s="28">
        <f t="shared" si="0"/>
        <v>3507</v>
      </c>
      <c r="AV23" s="28">
        <f t="shared" si="0"/>
        <v>383</v>
      </c>
      <c r="AW23" s="28">
        <f t="shared" si="0"/>
        <v>318</v>
      </c>
      <c r="AX23" s="28">
        <f t="shared" si="6"/>
        <v>19497</v>
      </c>
    </row>
    <row r="24" spans="1:50" x14ac:dyDescent="0.35">
      <c r="A24" s="25" t="s">
        <v>69</v>
      </c>
      <c r="B24" s="25" t="s">
        <v>70</v>
      </c>
      <c r="C24" s="25" t="s">
        <v>101</v>
      </c>
      <c r="D24" s="25" t="s">
        <v>102</v>
      </c>
      <c r="E24" s="74">
        <v>4</v>
      </c>
      <c r="F24" s="32">
        <f t="shared" si="1"/>
        <v>3672</v>
      </c>
      <c r="G24" s="34">
        <f t="shared" si="2"/>
        <v>1919</v>
      </c>
      <c r="H24" s="28">
        <f t="shared" si="3"/>
        <v>1049</v>
      </c>
      <c r="I24" s="28">
        <f t="shared" si="4"/>
        <v>704</v>
      </c>
      <c r="J24" s="49">
        <v>28</v>
      </c>
      <c r="K24" s="49">
        <v>23</v>
      </c>
      <c r="L24" s="49">
        <v>76</v>
      </c>
      <c r="M24" s="49">
        <v>64</v>
      </c>
      <c r="N24" s="49">
        <v>453</v>
      </c>
      <c r="O24" s="49">
        <v>400</v>
      </c>
      <c r="P24" s="49">
        <v>398</v>
      </c>
      <c r="Q24" s="49">
        <v>367</v>
      </c>
      <c r="R24" s="49">
        <v>58</v>
      </c>
      <c r="S24" s="49">
        <v>52</v>
      </c>
      <c r="T24" s="49">
        <v>18</v>
      </c>
      <c r="U24" s="49">
        <v>15</v>
      </c>
      <c r="V24" s="49">
        <v>31</v>
      </c>
      <c r="W24" s="49">
        <v>25</v>
      </c>
      <c r="X24" s="49">
        <v>218</v>
      </c>
      <c r="Y24" s="49">
        <v>208</v>
      </c>
      <c r="Z24" s="49">
        <v>271</v>
      </c>
      <c r="AA24" s="49">
        <v>232</v>
      </c>
      <c r="AB24" s="49">
        <v>18</v>
      </c>
      <c r="AC24" s="49">
        <v>13</v>
      </c>
      <c r="AD24" s="49">
        <v>10</v>
      </c>
      <c r="AE24" s="49">
        <v>9</v>
      </c>
      <c r="AF24" s="49">
        <v>58</v>
      </c>
      <c r="AG24" s="49">
        <v>47</v>
      </c>
      <c r="AH24" s="49">
        <v>152</v>
      </c>
      <c r="AI24" s="49">
        <v>140</v>
      </c>
      <c r="AJ24" s="49">
        <v>131</v>
      </c>
      <c r="AK24" s="49">
        <v>126</v>
      </c>
      <c r="AL24" s="49">
        <v>17</v>
      </c>
      <c r="AM24" s="49">
        <v>14</v>
      </c>
      <c r="AN24" s="28">
        <f t="shared" si="5"/>
        <v>56</v>
      </c>
      <c r="AO24" s="28">
        <f t="shared" si="0"/>
        <v>47</v>
      </c>
      <c r="AP24" s="28">
        <f t="shared" si="0"/>
        <v>165</v>
      </c>
      <c r="AQ24" s="28">
        <f t="shared" si="0"/>
        <v>136</v>
      </c>
      <c r="AR24" s="28">
        <f t="shared" si="0"/>
        <v>823</v>
      </c>
      <c r="AS24" s="28">
        <f t="shared" si="0"/>
        <v>748</v>
      </c>
      <c r="AT24" s="28">
        <f t="shared" si="0"/>
        <v>800</v>
      </c>
      <c r="AU24" s="28">
        <f t="shared" si="0"/>
        <v>725</v>
      </c>
      <c r="AV24" s="28">
        <f t="shared" si="0"/>
        <v>93</v>
      </c>
      <c r="AW24" s="28">
        <f t="shared" si="0"/>
        <v>79</v>
      </c>
      <c r="AX24" s="28">
        <f t="shared" si="6"/>
        <v>3672</v>
      </c>
    </row>
    <row r="25" spans="1:50" x14ac:dyDescent="0.35">
      <c r="A25" s="25" t="s">
        <v>69</v>
      </c>
      <c r="B25" s="25" t="s">
        <v>70</v>
      </c>
      <c r="C25" s="25" t="s">
        <v>103</v>
      </c>
      <c r="D25" s="25" t="s">
        <v>104</v>
      </c>
      <c r="E25" s="74">
        <v>1</v>
      </c>
      <c r="F25" s="32">
        <f t="shared" si="1"/>
        <v>3144</v>
      </c>
      <c r="G25" s="34">
        <f t="shared" si="2"/>
        <v>361</v>
      </c>
      <c r="H25" s="28">
        <f t="shared" si="3"/>
        <v>347</v>
      </c>
      <c r="I25" s="28">
        <f t="shared" si="4"/>
        <v>2436</v>
      </c>
      <c r="J25" s="49">
        <v>22</v>
      </c>
      <c r="K25" s="49">
        <v>13</v>
      </c>
      <c r="L25" s="49">
        <v>30</v>
      </c>
      <c r="M25" s="49">
        <v>21</v>
      </c>
      <c r="N25" s="49">
        <v>77</v>
      </c>
      <c r="O25" s="49">
        <v>55</v>
      </c>
      <c r="P25" s="49">
        <v>60</v>
      </c>
      <c r="Q25" s="49">
        <v>43</v>
      </c>
      <c r="R25" s="49">
        <v>24</v>
      </c>
      <c r="S25" s="49">
        <v>16</v>
      </c>
      <c r="T25" s="49">
        <v>18</v>
      </c>
      <c r="U25" s="49">
        <v>11</v>
      </c>
      <c r="V25" s="49">
        <v>24</v>
      </c>
      <c r="W25" s="49">
        <v>14</v>
      </c>
      <c r="X25" s="49">
        <v>68</v>
      </c>
      <c r="Y25" s="49">
        <v>41</v>
      </c>
      <c r="Z25" s="49">
        <v>83</v>
      </c>
      <c r="AA25" s="49">
        <v>39</v>
      </c>
      <c r="AB25" s="49">
        <v>34</v>
      </c>
      <c r="AC25" s="49">
        <v>15</v>
      </c>
      <c r="AD25" s="49">
        <v>34</v>
      </c>
      <c r="AE25" s="49">
        <v>32</v>
      </c>
      <c r="AF25" s="49">
        <v>200</v>
      </c>
      <c r="AG25" s="49">
        <v>163</v>
      </c>
      <c r="AH25" s="49">
        <v>526</v>
      </c>
      <c r="AI25" s="49">
        <v>485</v>
      </c>
      <c r="AJ25" s="49">
        <v>453</v>
      </c>
      <c r="AK25" s="49">
        <v>436</v>
      </c>
      <c r="AL25" s="49">
        <v>58</v>
      </c>
      <c r="AM25" s="49">
        <v>49</v>
      </c>
      <c r="AN25" s="28">
        <f t="shared" si="5"/>
        <v>74</v>
      </c>
      <c r="AO25" s="28">
        <f t="shared" si="5"/>
        <v>56</v>
      </c>
      <c r="AP25" s="28">
        <f t="shared" si="5"/>
        <v>254</v>
      </c>
      <c r="AQ25" s="28">
        <f t="shared" si="5"/>
        <v>198</v>
      </c>
      <c r="AR25" s="28">
        <f t="shared" si="5"/>
        <v>671</v>
      </c>
      <c r="AS25" s="28">
        <f t="shared" si="5"/>
        <v>581</v>
      </c>
      <c r="AT25" s="28">
        <f t="shared" si="5"/>
        <v>596</v>
      </c>
      <c r="AU25" s="28">
        <f t="shared" si="5"/>
        <v>518</v>
      </c>
      <c r="AV25" s="28">
        <f t="shared" si="5"/>
        <v>116</v>
      </c>
      <c r="AW25" s="28">
        <f t="shared" si="5"/>
        <v>80</v>
      </c>
      <c r="AX25" s="28">
        <f t="shared" si="6"/>
        <v>3144</v>
      </c>
    </row>
    <row r="26" spans="1:50" x14ac:dyDescent="0.35">
      <c r="A26" s="25" t="s">
        <v>69</v>
      </c>
      <c r="B26" s="25" t="s">
        <v>70</v>
      </c>
      <c r="C26" s="25" t="s">
        <v>105</v>
      </c>
      <c r="D26" s="25" t="s">
        <v>106</v>
      </c>
      <c r="E26" s="74">
        <v>2</v>
      </c>
      <c r="F26" s="32">
        <f t="shared" si="1"/>
        <v>6076</v>
      </c>
      <c r="G26" s="34">
        <f t="shared" si="2"/>
        <v>234</v>
      </c>
      <c r="H26" s="28">
        <f t="shared" si="3"/>
        <v>1271</v>
      </c>
      <c r="I26" s="28">
        <f t="shared" si="4"/>
        <v>4571</v>
      </c>
      <c r="J26" s="49">
        <v>13</v>
      </c>
      <c r="K26" s="49">
        <v>10</v>
      </c>
      <c r="L26" s="49">
        <v>21</v>
      </c>
      <c r="M26" s="49">
        <v>20</v>
      </c>
      <c r="N26" s="49">
        <v>47</v>
      </c>
      <c r="O26" s="49">
        <v>45</v>
      </c>
      <c r="P26" s="49">
        <v>29</v>
      </c>
      <c r="Q26" s="49">
        <v>31</v>
      </c>
      <c r="R26" s="49">
        <v>8</v>
      </c>
      <c r="S26" s="49">
        <v>10</v>
      </c>
      <c r="T26" s="49">
        <v>16</v>
      </c>
      <c r="U26" s="49">
        <v>15</v>
      </c>
      <c r="V26" s="49">
        <v>34</v>
      </c>
      <c r="W26" s="49">
        <v>35</v>
      </c>
      <c r="X26" s="49">
        <v>266</v>
      </c>
      <c r="Y26" s="49">
        <v>257</v>
      </c>
      <c r="Z26" s="49">
        <v>310</v>
      </c>
      <c r="AA26" s="49">
        <v>310</v>
      </c>
      <c r="AB26" s="49">
        <v>14</v>
      </c>
      <c r="AC26" s="49">
        <v>14</v>
      </c>
      <c r="AD26" s="49">
        <v>64</v>
      </c>
      <c r="AE26" s="49">
        <v>59</v>
      </c>
      <c r="AF26" s="49">
        <v>375</v>
      </c>
      <c r="AG26" s="49">
        <v>306</v>
      </c>
      <c r="AH26" s="49">
        <v>988</v>
      </c>
      <c r="AI26" s="49">
        <v>910</v>
      </c>
      <c r="AJ26" s="49">
        <v>850</v>
      </c>
      <c r="AK26" s="49">
        <v>818</v>
      </c>
      <c r="AL26" s="49">
        <v>110</v>
      </c>
      <c r="AM26" s="49">
        <v>91</v>
      </c>
      <c r="AN26" s="28">
        <f t="shared" si="5"/>
        <v>93</v>
      </c>
      <c r="AO26" s="28">
        <f t="shared" si="5"/>
        <v>84</v>
      </c>
      <c r="AP26" s="28">
        <f t="shared" si="5"/>
        <v>430</v>
      </c>
      <c r="AQ26" s="28">
        <f t="shared" si="5"/>
        <v>361</v>
      </c>
      <c r="AR26" s="28">
        <f t="shared" si="5"/>
        <v>1301</v>
      </c>
      <c r="AS26" s="28">
        <f t="shared" si="5"/>
        <v>1212</v>
      </c>
      <c r="AT26" s="28">
        <f t="shared" si="5"/>
        <v>1189</v>
      </c>
      <c r="AU26" s="28">
        <f t="shared" si="5"/>
        <v>1159</v>
      </c>
      <c r="AV26" s="28">
        <f t="shared" si="5"/>
        <v>132</v>
      </c>
      <c r="AW26" s="28">
        <f t="shared" si="5"/>
        <v>115</v>
      </c>
      <c r="AX26" s="28">
        <f t="shared" si="6"/>
        <v>6076</v>
      </c>
    </row>
    <row r="27" spans="1:50" x14ac:dyDescent="0.35">
      <c r="A27" s="25" t="s">
        <v>69</v>
      </c>
      <c r="B27" s="25" t="s">
        <v>70</v>
      </c>
      <c r="C27" s="25" t="s">
        <v>107</v>
      </c>
      <c r="D27" s="25" t="s">
        <v>108</v>
      </c>
      <c r="E27" s="74">
        <v>1</v>
      </c>
      <c r="F27" s="32">
        <f t="shared" si="1"/>
        <v>1158</v>
      </c>
      <c r="G27" s="34">
        <f t="shared" si="2"/>
        <v>50</v>
      </c>
      <c r="H27" s="28">
        <f t="shared" si="3"/>
        <v>0</v>
      </c>
      <c r="I27" s="28">
        <f t="shared" si="4"/>
        <v>1108</v>
      </c>
      <c r="J27" s="49">
        <v>2</v>
      </c>
      <c r="K27" s="49">
        <v>2</v>
      </c>
      <c r="L27" s="49">
        <v>5</v>
      </c>
      <c r="M27" s="49">
        <v>4</v>
      </c>
      <c r="N27" s="49">
        <v>10</v>
      </c>
      <c r="O27" s="49">
        <v>9</v>
      </c>
      <c r="P27" s="49">
        <v>8</v>
      </c>
      <c r="Q27" s="49">
        <v>8</v>
      </c>
      <c r="R27" s="49">
        <v>1</v>
      </c>
      <c r="S27" s="49">
        <v>1</v>
      </c>
      <c r="T27" s="49">
        <v>0</v>
      </c>
      <c r="U27" s="49">
        <v>0</v>
      </c>
      <c r="V27" s="49">
        <v>0</v>
      </c>
      <c r="W27" s="49">
        <v>0</v>
      </c>
      <c r="X27" s="49">
        <v>0</v>
      </c>
      <c r="Y27" s="49">
        <v>0</v>
      </c>
      <c r="Z27" s="49">
        <v>0</v>
      </c>
      <c r="AA27" s="49">
        <v>0</v>
      </c>
      <c r="AB27" s="49">
        <v>0</v>
      </c>
      <c r="AC27" s="49">
        <v>0</v>
      </c>
      <c r="AD27" s="49">
        <v>16</v>
      </c>
      <c r="AE27" s="49">
        <v>14</v>
      </c>
      <c r="AF27" s="49">
        <v>91</v>
      </c>
      <c r="AG27" s="49">
        <v>74</v>
      </c>
      <c r="AH27" s="49">
        <v>239</v>
      </c>
      <c r="AI27" s="49">
        <v>221</v>
      </c>
      <c r="AJ27" s="49">
        <v>206</v>
      </c>
      <c r="AK27" s="49">
        <v>198</v>
      </c>
      <c r="AL27" s="49">
        <v>27</v>
      </c>
      <c r="AM27" s="49">
        <v>22</v>
      </c>
      <c r="AN27" s="28">
        <f t="shared" si="5"/>
        <v>18</v>
      </c>
      <c r="AO27" s="28">
        <f t="shared" si="5"/>
        <v>16</v>
      </c>
      <c r="AP27" s="28">
        <f t="shared" si="5"/>
        <v>96</v>
      </c>
      <c r="AQ27" s="28">
        <f t="shared" si="5"/>
        <v>78</v>
      </c>
      <c r="AR27" s="28">
        <f t="shared" si="5"/>
        <v>249</v>
      </c>
      <c r="AS27" s="28">
        <f t="shared" si="5"/>
        <v>230</v>
      </c>
      <c r="AT27" s="28">
        <f t="shared" si="5"/>
        <v>214</v>
      </c>
      <c r="AU27" s="28">
        <f t="shared" si="5"/>
        <v>206</v>
      </c>
      <c r="AV27" s="28">
        <f t="shared" si="5"/>
        <v>28</v>
      </c>
      <c r="AW27" s="28">
        <f t="shared" si="5"/>
        <v>23</v>
      </c>
      <c r="AX27" s="28">
        <f t="shared" si="6"/>
        <v>1158</v>
      </c>
    </row>
    <row r="28" spans="1:50" x14ac:dyDescent="0.35">
      <c r="A28" s="25" t="s">
        <v>69</v>
      </c>
      <c r="B28" s="25" t="s">
        <v>70</v>
      </c>
      <c r="C28" s="25" t="s">
        <v>109</v>
      </c>
      <c r="D28" s="25" t="s">
        <v>110</v>
      </c>
      <c r="E28" s="74">
        <v>3</v>
      </c>
      <c r="F28" s="32">
        <f t="shared" si="1"/>
        <v>5248</v>
      </c>
      <c r="G28" s="34">
        <f t="shared" si="2"/>
        <v>828</v>
      </c>
      <c r="H28" s="28">
        <f t="shared" si="3"/>
        <v>0</v>
      </c>
      <c r="I28" s="28">
        <f t="shared" si="4"/>
        <v>4420</v>
      </c>
      <c r="J28" s="49">
        <v>10</v>
      </c>
      <c r="K28" s="49">
        <v>7</v>
      </c>
      <c r="L28" s="49">
        <v>70</v>
      </c>
      <c r="M28" s="49">
        <v>55</v>
      </c>
      <c r="N28" s="49">
        <v>211</v>
      </c>
      <c r="O28" s="49">
        <v>144</v>
      </c>
      <c r="P28" s="49">
        <v>182</v>
      </c>
      <c r="Q28" s="49">
        <v>140</v>
      </c>
      <c r="R28" s="49">
        <v>5</v>
      </c>
      <c r="S28" s="49">
        <v>4</v>
      </c>
      <c r="T28" s="49">
        <v>0</v>
      </c>
      <c r="U28" s="49">
        <v>0</v>
      </c>
      <c r="V28" s="49">
        <v>0</v>
      </c>
      <c r="W28" s="49">
        <v>0</v>
      </c>
      <c r="X28" s="49">
        <v>0</v>
      </c>
      <c r="Y28" s="49">
        <v>0</v>
      </c>
      <c r="Z28" s="49">
        <v>0</v>
      </c>
      <c r="AA28" s="49">
        <v>0</v>
      </c>
      <c r="AB28" s="49">
        <v>0</v>
      </c>
      <c r="AC28" s="49">
        <v>0</v>
      </c>
      <c r="AD28" s="49">
        <v>62</v>
      </c>
      <c r="AE28" s="49">
        <v>57</v>
      </c>
      <c r="AF28" s="49">
        <v>363</v>
      </c>
      <c r="AG28" s="49">
        <v>296</v>
      </c>
      <c r="AH28" s="49">
        <v>955</v>
      </c>
      <c r="AI28" s="49">
        <v>880</v>
      </c>
      <c r="AJ28" s="49">
        <v>822</v>
      </c>
      <c r="AK28" s="49">
        <v>791</v>
      </c>
      <c r="AL28" s="49">
        <v>106</v>
      </c>
      <c r="AM28" s="49">
        <v>88</v>
      </c>
      <c r="AN28" s="28">
        <f t="shared" si="5"/>
        <v>72</v>
      </c>
      <c r="AO28" s="28">
        <f t="shared" si="5"/>
        <v>64</v>
      </c>
      <c r="AP28" s="28">
        <f t="shared" si="5"/>
        <v>433</v>
      </c>
      <c r="AQ28" s="28">
        <f t="shared" si="5"/>
        <v>351</v>
      </c>
      <c r="AR28" s="28">
        <f t="shared" si="5"/>
        <v>1166</v>
      </c>
      <c r="AS28" s="28">
        <f t="shared" si="5"/>
        <v>1024</v>
      </c>
      <c r="AT28" s="28">
        <f t="shared" si="5"/>
        <v>1004</v>
      </c>
      <c r="AU28" s="28">
        <f t="shared" si="5"/>
        <v>931</v>
      </c>
      <c r="AV28" s="28">
        <f t="shared" si="5"/>
        <v>111</v>
      </c>
      <c r="AW28" s="28">
        <f t="shared" si="5"/>
        <v>92</v>
      </c>
      <c r="AX28" s="28">
        <f t="shared" si="6"/>
        <v>5248</v>
      </c>
    </row>
    <row r="29" spans="1:50" x14ac:dyDescent="0.35">
      <c r="A29" s="25" t="s">
        <v>69</v>
      </c>
      <c r="B29" s="25" t="s">
        <v>70</v>
      </c>
      <c r="C29" s="25" t="s">
        <v>111</v>
      </c>
      <c r="D29" s="25" t="s">
        <v>112</v>
      </c>
      <c r="E29" s="74">
        <v>4</v>
      </c>
      <c r="F29" s="32">
        <f t="shared" si="1"/>
        <v>10063</v>
      </c>
      <c r="G29" s="34">
        <f t="shared" si="2"/>
        <v>2385</v>
      </c>
      <c r="H29" s="28">
        <f t="shared" si="3"/>
        <v>31</v>
      </c>
      <c r="I29" s="28">
        <f t="shared" si="4"/>
        <v>7647</v>
      </c>
      <c r="J29" s="49">
        <v>98</v>
      </c>
      <c r="K29" s="49">
        <v>83</v>
      </c>
      <c r="L29" s="49">
        <v>157</v>
      </c>
      <c r="M29" s="49">
        <v>144</v>
      </c>
      <c r="N29" s="49">
        <v>408</v>
      </c>
      <c r="O29" s="49">
        <v>363</v>
      </c>
      <c r="P29" s="49">
        <v>553</v>
      </c>
      <c r="Q29" s="49">
        <v>499</v>
      </c>
      <c r="R29" s="49">
        <v>45</v>
      </c>
      <c r="S29" s="49">
        <v>35</v>
      </c>
      <c r="T29" s="49">
        <v>1</v>
      </c>
      <c r="U29" s="49">
        <v>1</v>
      </c>
      <c r="V29" s="49">
        <v>2</v>
      </c>
      <c r="W29" s="49">
        <v>2</v>
      </c>
      <c r="X29" s="49">
        <v>7</v>
      </c>
      <c r="Y29" s="49">
        <v>5</v>
      </c>
      <c r="Z29" s="49">
        <v>7</v>
      </c>
      <c r="AA29" s="49">
        <v>6</v>
      </c>
      <c r="AB29" s="49">
        <v>0</v>
      </c>
      <c r="AC29" s="49">
        <v>0</v>
      </c>
      <c r="AD29" s="49">
        <v>107</v>
      </c>
      <c r="AE29" s="49">
        <v>99</v>
      </c>
      <c r="AF29" s="49">
        <v>627</v>
      </c>
      <c r="AG29" s="49">
        <v>512</v>
      </c>
      <c r="AH29" s="49">
        <v>1652</v>
      </c>
      <c r="AI29" s="49">
        <v>1522</v>
      </c>
      <c r="AJ29" s="49">
        <v>1422</v>
      </c>
      <c r="AK29" s="49">
        <v>1369</v>
      </c>
      <c r="AL29" s="49">
        <v>184</v>
      </c>
      <c r="AM29" s="49">
        <v>153</v>
      </c>
      <c r="AN29" s="28">
        <f t="shared" si="5"/>
        <v>206</v>
      </c>
      <c r="AO29" s="28">
        <f t="shared" si="5"/>
        <v>183</v>
      </c>
      <c r="AP29" s="28">
        <f t="shared" si="5"/>
        <v>786</v>
      </c>
      <c r="AQ29" s="28">
        <f t="shared" si="5"/>
        <v>658</v>
      </c>
      <c r="AR29" s="28">
        <f t="shared" si="5"/>
        <v>2067</v>
      </c>
      <c r="AS29" s="28">
        <f t="shared" si="5"/>
        <v>1890</v>
      </c>
      <c r="AT29" s="28">
        <f t="shared" si="5"/>
        <v>1982</v>
      </c>
      <c r="AU29" s="28">
        <f t="shared" si="5"/>
        <v>1874</v>
      </c>
      <c r="AV29" s="28">
        <f t="shared" si="5"/>
        <v>229</v>
      </c>
      <c r="AW29" s="28">
        <f t="shared" si="5"/>
        <v>188</v>
      </c>
      <c r="AX29" s="28">
        <f t="shared" si="6"/>
        <v>10063</v>
      </c>
    </row>
    <row r="30" spans="1:50" x14ac:dyDescent="0.35">
      <c r="A30" s="25" t="s">
        <v>113</v>
      </c>
      <c r="B30" s="25" t="s">
        <v>114</v>
      </c>
      <c r="C30" s="25" t="s">
        <v>115</v>
      </c>
      <c r="D30" s="25" t="s">
        <v>116</v>
      </c>
      <c r="E30" s="74">
        <v>0</v>
      </c>
      <c r="F30" s="32">
        <f t="shared" si="1"/>
        <v>0</v>
      </c>
      <c r="G30" s="34">
        <f t="shared" si="2"/>
        <v>0</v>
      </c>
      <c r="H30" s="28">
        <f t="shared" si="3"/>
        <v>0</v>
      </c>
      <c r="I30" s="28">
        <f t="shared" si="4"/>
        <v>0</v>
      </c>
      <c r="J30" s="49">
        <v>0</v>
      </c>
      <c r="K30" s="49">
        <v>0</v>
      </c>
      <c r="L30" s="49">
        <v>0</v>
      </c>
      <c r="M30" s="49">
        <v>0</v>
      </c>
      <c r="N30" s="49">
        <v>0</v>
      </c>
      <c r="O30" s="49">
        <v>0</v>
      </c>
      <c r="P30" s="49">
        <v>0</v>
      </c>
      <c r="Q30" s="49">
        <v>0</v>
      </c>
      <c r="R30" s="49">
        <v>0</v>
      </c>
      <c r="S30" s="49">
        <v>0</v>
      </c>
      <c r="T30" s="49">
        <v>0</v>
      </c>
      <c r="U30" s="49">
        <v>0</v>
      </c>
      <c r="V30" s="49">
        <v>0</v>
      </c>
      <c r="W30" s="49">
        <v>0</v>
      </c>
      <c r="X30" s="49">
        <v>0</v>
      </c>
      <c r="Y30" s="49">
        <v>0</v>
      </c>
      <c r="Z30" s="49">
        <v>0</v>
      </c>
      <c r="AA30" s="49">
        <v>0</v>
      </c>
      <c r="AB30" s="49">
        <v>0</v>
      </c>
      <c r="AC30" s="49">
        <v>0</v>
      </c>
      <c r="AD30" s="49">
        <v>0</v>
      </c>
      <c r="AE30" s="49">
        <v>0</v>
      </c>
      <c r="AF30" s="49">
        <v>0</v>
      </c>
      <c r="AG30" s="49">
        <v>0</v>
      </c>
      <c r="AH30" s="49">
        <v>0</v>
      </c>
      <c r="AI30" s="49">
        <v>0</v>
      </c>
      <c r="AJ30" s="49">
        <v>0</v>
      </c>
      <c r="AK30" s="49">
        <v>0</v>
      </c>
      <c r="AL30" s="49">
        <v>0</v>
      </c>
      <c r="AM30" s="49">
        <v>0</v>
      </c>
      <c r="AN30" s="28">
        <f t="shared" si="5"/>
        <v>0</v>
      </c>
      <c r="AO30" s="28">
        <f t="shared" si="5"/>
        <v>0</v>
      </c>
      <c r="AP30" s="28">
        <f t="shared" si="5"/>
        <v>0</v>
      </c>
      <c r="AQ30" s="28">
        <f t="shared" si="5"/>
        <v>0</v>
      </c>
      <c r="AR30" s="28">
        <f t="shared" si="5"/>
        <v>0</v>
      </c>
      <c r="AS30" s="28">
        <f t="shared" si="5"/>
        <v>0</v>
      </c>
      <c r="AT30" s="28">
        <f t="shared" si="5"/>
        <v>0</v>
      </c>
      <c r="AU30" s="28">
        <f t="shared" si="5"/>
        <v>0</v>
      </c>
      <c r="AV30" s="28">
        <f t="shared" si="5"/>
        <v>0</v>
      </c>
      <c r="AW30" s="28">
        <f t="shared" si="5"/>
        <v>0</v>
      </c>
      <c r="AX30" s="28">
        <f t="shared" si="6"/>
        <v>0</v>
      </c>
    </row>
    <row r="31" spans="1:50" x14ac:dyDescent="0.35">
      <c r="A31" s="25" t="s">
        <v>113</v>
      </c>
      <c r="B31" s="25" t="s">
        <v>114</v>
      </c>
      <c r="C31" s="25" t="s">
        <v>117</v>
      </c>
      <c r="D31" s="25" t="s">
        <v>118</v>
      </c>
      <c r="E31" s="74">
        <v>3</v>
      </c>
      <c r="F31" s="32">
        <f t="shared" si="1"/>
        <v>9170</v>
      </c>
      <c r="G31" s="34">
        <f t="shared" si="2"/>
        <v>877</v>
      </c>
      <c r="H31" s="28">
        <f t="shared" si="3"/>
        <v>6142</v>
      </c>
      <c r="I31" s="28">
        <f t="shared" si="4"/>
        <v>2151</v>
      </c>
      <c r="J31" s="49">
        <v>12</v>
      </c>
      <c r="K31" s="49">
        <v>10</v>
      </c>
      <c r="L31" s="49">
        <v>39</v>
      </c>
      <c r="M31" s="49">
        <v>38</v>
      </c>
      <c r="N31" s="49">
        <v>237</v>
      </c>
      <c r="O31" s="49">
        <v>189</v>
      </c>
      <c r="P31" s="49">
        <v>173</v>
      </c>
      <c r="Q31" s="49">
        <v>160</v>
      </c>
      <c r="R31" s="49">
        <v>10</v>
      </c>
      <c r="S31" s="49">
        <v>9</v>
      </c>
      <c r="T31" s="49">
        <v>92</v>
      </c>
      <c r="U31" s="49">
        <v>77</v>
      </c>
      <c r="V31" s="49">
        <v>497</v>
      </c>
      <c r="W31" s="49">
        <v>441</v>
      </c>
      <c r="X31" s="49">
        <v>1518</v>
      </c>
      <c r="Y31" s="49">
        <v>1326</v>
      </c>
      <c r="Z31" s="49">
        <v>1092</v>
      </c>
      <c r="AA31" s="49">
        <v>855</v>
      </c>
      <c r="AB31" s="49">
        <v>129</v>
      </c>
      <c r="AC31" s="49">
        <v>115</v>
      </c>
      <c r="AD31" s="49">
        <v>30</v>
      </c>
      <c r="AE31" s="49">
        <v>28</v>
      </c>
      <c r="AF31" s="49">
        <v>176</v>
      </c>
      <c r="AG31" s="49">
        <v>144</v>
      </c>
      <c r="AH31" s="49">
        <v>465</v>
      </c>
      <c r="AI31" s="49">
        <v>428</v>
      </c>
      <c r="AJ31" s="49">
        <v>400</v>
      </c>
      <c r="AK31" s="49">
        <v>385</v>
      </c>
      <c r="AL31" s="49">
        <v>52</v>
      </c>
      <c r="AM31" s="49">
        <v>43</v>
      </c>
      <c r="AN31" s="28">
        <f t="shared" si="5"/>
        <v>134</v>
      </c>
      <c r="AO31" s="28">
        <f t="shared" si="5"/>
        <v>115</v>
      </c>
      <c r="AP31" s="28">
        <f t="shared" si="5"/>
        <v>712</v>
      </c>
      <c r="AQ31" s="28">
        <f t="shared" si="5"/>
        <v>623</v>
      </c>
      <c r="AR31" s="28">
        <f t="shared" si="5"/>
        <v>2220</v>
      </c>
      <c r="AS31" s="28">
        <f t="shared" si="5"/>
        <v>1943</v>
      </c>
      <c r="AT31" s="28">
        <f t="shared" si="5"/>
        <v>1665</v>
      </c>
      <c r="AU31" s="28">
        <f t="shared" si="5"/>
        <v>1400</v>
      </c>
      <c r="AV31" s="28">
        <f t="shared" si="5"/>
        <v>191</v>
      </c>
      <c r="AW31" s="28">
        <f t="shared" si="5"/>
        <v>167</v>
      </c>
      <c r="AX31" s="28">
        <f t="shared" si="6"/>
        <v>9170</v>
      </c>
    </row>
    <row r="32" spans="1:50" x14ac:dyDescent="0.35">
      <c r="A32" s="25" t="s">
        <v>113</v>
      </c>
      <c r="B32" s="25" t="s">
        <v>114</v>
      </c>
      <c r="C32" s="25" t="s">
        <v>119</v>
      </c>
      <c r="D32" s="25" t="s">
        <v>120</v>
      </c>
      <c r="E32" s="74">
        <v>4</v>
      </c>
      <c r="F32" s="32">
        <f t="shared" si="1"/>
        <v>20379</v>
      </c>
      <c r="G32" s="34">
        <f t="shared" si="2"/>
        <v>14386</v>
      </c>
      <c r="H32" s="28">
        <f t="shared" si="3"/>
        <v>5111</v>
      </c>
      <c r="I32" s="28">
        <f t="shared" si="4"/>
        <v>882</v>
      </c>
      <c r="J32" s="49">
        <v>688</v>
      </c>
      <c r="K32" s="49">
        <v>559</v>
      </c>
      <c r="L32" s="49">
        <v>1295</v>
      </c>
      <c r="M32" s="49">
        <v>1065</v>
      </c>
      <c r="N32" s="49">
        <v>2495</v>
      </c>
      <c r="O32" s="49">
        <v>2244</v>
      </c>
      <c r="P32" s="49">
        <v>3407</v>
      </c>
      <c r="Q32" s="49">
        <v>1831</v>
      </c>
      <c r="R32" s="49">
        <v>412</v>
      </c>
      <c r="S32" s="49">
        <v>390</v>
      </c>
      <c r="T32" s="49">
        <v>114</v>
      </c>
      <c r="U32" s="49">
        <v>95</v>
      </c>
      <c r="V32" s="49">
        <v>373</v>
      </c>
      <c r="W32" s="49">
        <v>309</v>
      </c>
      <c r="X32" s="49">
        <v>995</v>
      </c>
      <c r="Y32" s="49">
        <v>833</v>
      </c>
      <c r="Z32" s="49">
        <v>1238</v>
      </c>
      <c r="AA32" s="49">
        <v>1007</v>
      </c>
      <c r="AB32" s="49">
        <v>81</v>
      </c>
      <c r="AC32" s="49">
        <v>66</v>
      </c>
      <c r="AD32" s="49">
        <v>12</v>
      </c>
      <c r="AE32" s="49">
        <v>11</v>
      </c>
      <c r="AF32" s="49">
        <v>72</v>
      </c>
      <c r="AG32" s="49">
        <v>59</v>
      </c>
      <c r="AH32" s="49">
        <v>191</v>
      </c>
      <c r="AI32" s="49">
        <v>176</v>
      </c>
      <c r="AJ32" s="49">
        <v>164</v>
      </c>
      <c r="AK32" s="49">
        <v>158</v>
      </c>
      <c r="AL32" s="49">
        <v>21</v>
      </c>
      <c r="AM32" s="49">
        <v>18</v>
      </c>
      <c r="AN32" s="28">
        <f t="shared" si="5"/>
        <v>814</v>
      </c>
      <c r="AO32" s="28">
        <f t="shared" si="5"/>
        <v>665</v>
      </c>
      <c r="AP32" s="28">
        <f t="shared" si="5"/>
        <v>1740</v>
      </c>
      <c r="AQ32" s="28">
        <f t="shared" si="5"/>
        <v>1433</v>
      </c>
      <c r="AR32" s="28">
        <f t="shared" si="5"/>
        <v>3681</v>
      </c>
      <c r="AS32" s="28">
        <f t="shared" si="5"/>
        <v>3253</v>
      </c>
      <c r="AT32" s="28">
        <f t="shared" si="5"/>
        <v>4809</v>
      </c>
      <c r="AU32" s="28">
        <f t="shared" si="5"/>
        <v>2996</v>
      </c>
      <c r="AV32" s="28">
        <f t="shared" si="5"/>
        <v>514</v>
      </c>
      <c r="AW32" s="28">
        <f t="shared" si="5"/>
        <v>474</v>
      </c>
      <c r="AX32" s="28">
        <f t="shared" si="6"/>
        <v>20379</v>
      </c>
    </row>
    <row r="33" spans="1:50" x14ac:dyDescent="0.35">
      <c r="A33" s="25" t="s">
        <v>113</v>
      </c>
      <c r="B33" s="25" t="s">
        <v>114</v>
      </c>
      <c r="C33" s="25" t="s">
        <v>121</v>
      </c>
      <c r="D33" s="25" t="s">
        <v>122</v>
      </c>
      <c r="E33" s="74">
        <v>2</v>
      </c>
      <c r="F33" s="32">
        <f t="shared" si="1"/>
        <v>3918</v>
      </c>
      <c r="G33" s="34">
        <f t="shared" si="2"/>
        <v>100</v>
      </c>
      <c r="H33" s="28">
        <f t="shared" si="3"/>
        <v>107</v>
      </c>
      <c r="I33" s="28">
        <f t="shared" si="4"/>
        <v>3711</v>
      </c>
      <c r="J33" s="49">
        <v>5</v>
      </c>
      <c r="K33" s="49">
        <v>5</v>
      </c>
      <c r="L33" s="49">
        <v>13</v>
      </c>
      <c r="M33" s="49">
        <v>10</v>
      </c>
      <c r="N33" s="49">
        <v>15</v>
      </c>
      <c r="O33" s="49">
        <v>17</v>
      </c>
      <c r="P33" s="49">
        <v>18</v>
      </c>
      <c r="Q33" s="49">
        <v>15</v>
      </c>
      <c r="R33" s="49">
        <v>0</v>
      </c>
      <c r="S33" s="49">
        <v>2</v>
      </c>
      <c r="T33" s="49">
        <v>4</v>
      </c>
      <c r="U33" s="49">
        <v>3</v>
      </c>
      <c r="V33" s="49">
        <v>13</v>
      </c>
      <c r="W33" s="49">
        <v>12</v>
      </c>
      <c r="X33" s="49">
        <v>20</v>
      </c>
      <c r="Y33" s="49">
        <v>20</v>
      </c>
      <c r="Z33" s="49">
        <v>17</v>
      </c>
      <c r="AA33" s="49">
        <v>16</v>
      </c>
      <c r="AB33" s="49">
        <v>1</v>
      </c>
      <c r="AC33" s="49">
        <v>1</v>
      </c>
      <c r="AD33" s="49">
        <v>52</v>
      </c>
      <c r="AE33" s="49">
        <v>48</v>
      </c>
      <c r="AF33" s="49">
        <v>304</v>
      </c>
      <c r="AG33" s="49">
        <v>249</v>
      </c>
      <c r="AH33" s="49">
        <v>802</v>
      </c>
      <c r="AI33" s="49">
        <v>739</v>
      </c>
      <c r="AJ33" s="49">
        <v>690</v>
      </c>
      <c r="AK33" s="49">
        <v>664</v>
      </c>
      <c r="AL33" s="49">
        <v>89</v>
      </c>
      <c r="AM33" s="49">
        <v>74</v>
      </c>
      <c r="AN33" s="28">
        <f t="shared" si="5"/>
        <v>61</v>
      </c>
      <c r="AO33" s="28">
        <f t="shared" si="5"/>
        <v>56</v>
      </c>
      <c r="AP33" s="28">
        <f t="shared" si="5"/>
        <v>330</v>
      </c>
      <c r="AQ33" s="28">
        <f t="shared" si="5"/>
        <v>271</v>
      </c>
      <c r="AR33" s="28">
        <f t="shared" si="5"/>
        <v>837</v>
      </c>
      <c r="AS33" s="28">
        <f t="shared" si="5"/>
        <v>776</v>
      </c>
      <c r="AT33" s="28">
        <f t="shared" si="5"/>
        <v>725</v>
      </c>
      <c r="AU33" s="28">
        <f t="shared" si="5"/>
        <v>695</v>
      </c>
      <c r="AV33" s="28">
        <f t="shared" si="5"/>
        <v>90</v>
      </c>
      <c r="AW33" s="28">
        <f t="shared" si="5"/>
        <v>77</v>
      </c>
      <c r="AX33" s="28">
        <f t="shared" si="6"/>
        <v>3918</v>
      </c>
    </row>
    <row r="34" spans="1:50" x14ac:dyDescent="0.35">
      <c r="A34" s="25" t="s">
        <v>113</v>
      </c>
      <c r="B34" s="25" t="s">
        <v>114</v>
      </c>
      <c r="C34" s="25" t="s">
        <v>123</v>
      </c>
      <c r="D34" s="25" t="s">
        <v>124</v>
      </c>
      <c r="E34" s="74">
        <v>2</v>
      </c>
      <c r="F34" s="32">
        <f t="shared" si="1"/>
        <v>9050</v>
      </c>
      <c r="G34" s="34">
        <f t="shared" si="2"/>
        <v>3590</v>
      </c>
      <c r="H34" s="28">
        <f t="shared" si="3"/>
        <v>371</v>
      </c>
      <c r="I34" s="28">
        <f t="shared" si="4"/>
        <v>5089</v>
      </c>
      <c r="J34" s="49">
        <v>217</v>
      </c>
      <c r="K34" s="49">
        <v>165</v>
      </c>
      <c r="L34" s="49">
        <v>453</v>
      </c>
      <c r="M34" s="49">
        <v>391</v>
      </c>
      <c r="N34" s="49">
        <v>561</v>
      </c>
      <c r="O34" s="49">
        <v>499</v>
      </c>
      <c r="P34" s="49">
        <v>541</v>
      </c>
      <c r="Q34" s="49">
        <v>498</v>
      </c>
      <c r="R34" s="49">
        <v>155</v>
      </c>
      <c r="S34" s="49">
        <v>110</v>
      </c>
      <c r="T34" s="49">
        <v>10</v>
      </c>
      <c r="U34" s="49">
        <v>9</v>
      </c>
      <c r="V34" s="49">
        <v>30</v>
      </c>
      <c r="W34" s="49">
        <v>19</v>
      </c>
      <c r="X34" s="49">
        <v>96</v>
      </c>
      <c r="Y34" s="49">
        <v>63</v>
      </c>
      <c r="Z34" s="49">
        <v>74</v>
      </c>
      <c r="AA34" s="49">
        <v>44</v>
      </c>
      <c r="AB34" s="49">
        <v>17</v>
      </c>
      <c r="AC34" s="49">
        <v>9</v>
      </c>
      <c r="AD34" s="49">
        <v>71</v>
      </c>
      <c r="AE34" s="49">
        <v>66</v>
      </c>
      <c r="AF34" s="49">
        <v>417</v>
      </c>
      <c r="AG34" s="49">
        <v>341</v>
      </c>
      <c r="AH34" s="49">
        <v>1099</v>
      </c>
      <c r="AI34" s="49">
        <v>1013</v>
      </c>
      <c r="AJ34" s="49">
        <v>947</v>
      </c>
      <c r="AK34" s="49">
        <v>911</v>
      </c>
      <c r="AL34" s="49">
        <v>122</v>
      </c>
      <c r="AM34" s="49">
        <v>102</v>
      </c>
      <c r="AN34" s="28">
        <f t="shared" si="5"/>
        <v>298</v>
      </c>
      <c r="AO34" s="28">
        <f t="shared" si="5"/>
        <v>240</v>
      </c>
      <c r="AP34" s="28">
        <f t="shared" si="5"/>
        <v>900</v>
      </c>
      <c r="AQ34" s="28">
        <f t="shared" si="5"/>
        <v>751</v>
      </c>
      <c r="AR34" s="28">
        <f t="shared" si="5"/>
        <v>1756</v>
      </c>
      <c r="AS34" s="28">
        <f t="shared" si="5"/>
        <v>1575</v>
      </c>
      <c r="AT34" s="28">
        <f t="shared" si="5"/>
        <v>1562</v>
      </c>
      <c r="AU34" s="28">
        <f t="shared" si="5"/>
        <v>1453</v>
      </c>
      <c r="AV34" s="28">
        <f t="shared" si="5"/>
        <v>294</v>
      </c>
      <c r="AW34" s="28">
        <f t="shared" si="5"/>
        <v>221</v>
      </c>
      <c r="AX34" s="28">
        <f t="shared" si="6"/>
        <v>9050</v>
      </c>
    </row>
    <row r="35" spans="1:50" x14ac:dyDescent="0.35">
      <c r="A35" s="25" t="s">
        <v>113</v>
      </c>
      <c r="B35" s="25" t="s">
        <v>114</v>
      </c>
      <c r="C35" s="25" t="s">
        <v>125</v>
      </c>
      <c r="D35" s="25" t="s">
        <v>126</v>
      </c>
      <c r="E35" s="74">
        <v>2</v>
      </c>
      <c r="F35" s="32">
        <f t="shared" si="1"/>
        <v>3881</v>
      </c>
      <c r="G35" s="34">
        <f t="shared" si="2"/>
        <v>1204</v>
      </c>
      <c r="H35" s="28">
        <f t="shared" si="3"/>
        <v>1092</v>
      </c>
      <c r="I35" s="28">
        <f t="shared" si="4"/>
        <v>1585</v>
      </c>
      <c r="J35" s="49">
        <v>40</v>
      </c>
      <c r="K35" s="49">
        <v>36</v>
      </c>
      <c r="L35" s="49">
        <v>98</v>
      </c>
      <c r="M35" s="49">
        <v>92</v>
      </c>
      <c r="N35" s="49">
        <v>183</v>
      </c>
      <c r="O35" s="49">
        <v>180</v>
      </c>
      <c r="P35" s="49">
        <v>282</v>
      </c>
      <c r="Q35" s="49">
        <v>253</v>
      </c>
      <c r="R35" s="49">
        <v>23</v>
      </c>
      <c r="S35" s="49">
        <v>17</v>
      </c>
      <c r="T35" s="49">
        <v>30</v>
      </c>
      <c r="U35" s="49">
        <v>26</v>
      </c>
      <c r="V35" s="49">
        <v>90</v>
      </c>
      <c r="W35" s="49">
        <v>88</v>
      </c>
      <c r="X35" s="49">
        <v>200</v>
      </c>
      <c r="Y35" s="49">
        <v>202</v>
      </c>
      <c r="Z35" s="49">
        <v>222</v>
      </c>
      <c r="AA35" s="49">
        <v>206</v>
      </c>
      <c r="AB35" s="49">
        <v>16</v>
      </c>
      <c r="AC35" s="49">
        <v>12</v>
      </c>
      <c r="AD35" s="49">
        <v>22</v>
      </c>
      <c r="AE35" s="49">
        <v>21</v>
      </c>
      <c r="AF35" s="49">
        <v>130</v>
      </c>
      <c r="AG35" s="49">
        <v>106</v>
      </c>
      <c r="AH35" s="49">
        <v>342</v>
      </c>
      <c r="AI35" s="49">
        <v>315</v>
      </c>
      <c r="AJ35" s="49">
        <v>295</v>
      </c>
      <c r="AK35" s="49">
        <v>284</v>
      </c>
      <c r="AL35" s="49">
        <v>38</v>
      </c>
      <c r="AM35" s="49">
        <v>32</v>
      </c>
      <c r="AN35" s="28">
        <f t="shared" si="5"/>
        <v>92</v>
      </c>
      <c r="AO35" s="28">
        <f t="shared" si="5"/>
        <v>83</v>
      </c>
      <c r="AP35" s="28">
        <f t="shared" si="5"/>
        <v>318</v>
      </c>
      <c r="AQ35" s="28">
        <f t="shared" si="5"/>
        <v>286</v>
      </c>
      <c r="AR35" s="28">
        <f t="shared" si="5"/>
        <v>725</v>
      </c>
      <c r="AS35" s="28">
        <f t="shared" si="5"/>
        <v>697</v>
      </c>
      <c r="AT35" s="28">
        <f t="shared" si="5"/>
        <v>799</v>
      </c>
      <c r="AU35" s="28">
        <f t="shared" si="5"/>
        <v>743</v>
      </c>
      <c r="AV35" s="28">
        <f t="shared" si="5"/>
        <v>77</v>
      </c>
      <c r="AW35" s="28">
        <f t="shared" si="5"/>
        <v>61</v>
      </c>
      <c r="AX35" s="28">
        <f t="shared" si="6"/>
        <v>3881</v>
      </c>
    </row>
    <row r="36" spans="1:50" x14ac:dyDescent="0.35">
      <c r="A36" s="25" t="s">
        <v>113</v>
      </c>
      <c r="B36" s="25" t="s">
        <v>114</v>
      </c>
      <c r="C36" s="25" t="s">
        <v>127</v>
      </c>
      <c r="D36" s="25" t="s">
        <v>128</v>
      </c>
      <c r="E36" s="74">
        <v>3</v>
      </c>
      <c r="F36" s="32">
        <f t="shared" si="1"/>
        <v>23602</v>
      </c>
      <c r="G36" s="34">
        <f t="shared" si="2"/>
        <v>17842</v>
      </c>
      <c r="H36" s="28">
        <f t="shared" si="3"/>
        <v>4854</v>
      </c>
      <c r="I36" s="28">
        <f t="shared" si="4"/>
        <v>906</v>
      </c>
      <c r="J36" s="49">
        <v>677</v>
      </c>
      <c r="K36" s="49">
        <v>591</v>
      </c>
      <c r="L36" s="49">
        <v>1565</v>
      </c>
      <c r="M36" s="49">
        <v>1300</v>
      </c>
      <c r="N36" s="49">
        <v>2638</v>
      </c>
      <c r="O36" s="49">
        <v>2152</v>
      </c>
      <c r="P36" s="49">
        <v>4631</v>
      </c>
      <c r="Q36" s="49">
        <v>3671</v>
      </c>
      <c r="R36" s="49">
        <v>342</v>
      </c>
      <c r="S36" s="49">
        <v>275</v>
      </c>
      <c r="T36" s="49">
        <v>134</v>
      </c>
      <c r="U36" s="49">
        <v>92</v>
      </c>
      <c r="V36" s="49">
        <v>337</v>
      </c>
      <c r="W36" s="49">
        <v>221</v>
      </c>
      <c r="X36" s="49">
        <v>1170</v>
      </c>
      <c r="Y36" s="49">
        <v>857</v>
      </c>
      <c r="Z36" s="49">
        <v>1131</v>
      </c>
      <c r="AA36" s="49">
        <v>737</v>
      </c>
      <c r="AB36" s="49">
        <v>106</v>
      </c>
      <c r="AC36" s="49">
        <v>69</v>
      </c>
      <c r="AD36" s="49">
        <v>13</v>
      </c>
      <c r="AE36" s="49">
        <v>12</v>
      </c>
      <c r="AF36" s="49">
        <v>74</v>
      </c>
      <c r="AG36" s="49">
        <v>61</v>
      </c>
      <c r="AH36" s="49">
        <v>196</v>
      </c>
      <c r="AI36" s="49">
        <v>180</v>
      </c>
      <c r="AJ36" s="49">
        <v>168</v>
      </c>
      <c r="AK36" s="49">
        <v>162</v>
      </c>
      <c r="AL36" s="49">
        <v>22</v>
      </c>
      <c r="AM36" s="49">
        <v>18</v>
      </c>
      <c r="AN36" s="28">
        <f t="shared" si="5"/>
        <v>824</v>
      </c>
      <c r="AO36" s="28">
        <f t="shared" si="5"/>
        <v>695</v>
      </c>
      <c r="AP36" s="28">
        <f t="shared" si="5"/>
        <v>1976</v>
      </c>
      <c r="AQ36" s="28">
        <f t="shared" si="5"/>
        <v>1582</v>
      </c>
      <c r="AR36" s="28">
        <f t="shared" si="5"/>
        <v>4004</v>
      </c>
      <c r="AS36" s="28">
        <f t="shared" si="5"/>
        <v>3189</v>
      </c>
      <c r="AT36" s="28">
        <f t="shared" si="5"/>
        <v>5930</v>
      </c>
      <c r="AU36" s="28">
        <f t="shared" si="5"/>
        <v>4570</v>
      </c>
      <c r="AV36" s="28">
        <f t="shared" si="5"/>
        <v>470</v>
      </c>
      <c r="AW36" s="28">
        <f t="shared" si="5"/>
        <v>362</v>
      </c>
      <c r="AX36" s="28">
        <f t="shared" si="6"/>
        <v>23602</v>
      </c>
    </row>
    <row r="37" spans="1:50" x14ac:dyDescent="0.35">
      <c r="A37" s="25" t="s">
        <v>113</v>
      </c>
      <c r="B37" s="25" t="s">
        <v>114</v>
      </c>
      <c r="C37" s="25" t="s">
        <v>129</v>
      </c>
      <c r="D37" s="25" t="s">
        <v>130</v>
      </c>
      <c r="E37" s="74">
        <v>4</v>
      </c>
      <c r="F37" s="32">
        <f t="shared" si="1"/>
        <v>16975</v>
      </c>
      <c r="G37" s="34">
        <f t="shared" si="2"/>
        <v>13317</v>
      </c>
      <c r="H37" s="28">
        <f t="shared" si="3"/>
        <v>3196</v>
      </c>
      <c r="I37" s="28">
        <f t="shared" si="4"/>
        <v>462</v>
      </c>
      <c r="J37" s="49">
        <v>359</v>
      </c>
      <c r="K37" s="49">
        <v>439</v>
      </c>
      <c r="L37" s="49">
        <v>1164</v>
      </c>
      <c r="M37" s="49">
        <v>1367</v>
      </c>
      <c r="N37" s="49">
        <v>2344</v>
      </c>
      <c r="O37" s="49">
        <v>1917</v>
      </c>
      <c r="P37" s="49">
        <v>2857</v>
      </c>
      <c r="Q37" s="49">
        <v>2337</v>
      </c>
      <c r="R37" s="49">
        <v>293</v>
      </c>
      <c r="S37" s="49">
        <v>240</v>
      </c>
      <c r="T37" s="49">
        <v>83</v>
      </c>
      <c r="U37" s="49">
        <v>100</v>
      </c>
      <c r="V37" s="49">
        <v>266</v>
      </c>
      <c r="W37" s="49">
        <v>313</v>
      </c>
      <c r="X37" s="49">
        <v>587</v>
      </c>
      <c r="Y37" s="49">
        <v>466</v>
      </c>
      <c r="Z37" s="49">
        <v>692</v>
      </c>
      <c r="AA37" s="49">
        <v>561</v>
      </c>
      <c r="AB37" s="49">
        <v>70</v>
      </c>
      <c r="AC37" s="49">
        <v>58</v>
      </c>
      <c r="AD37" s="49">
        <v>6</v>
      </c>
      <c r="AE37" s="49">
        <v>6</v>
      </c>
      <c r="AF37" s="49">
        <v>38</v>
      </c>
      <c r="AG37" s="49">
        <v>31</v>
      </c>
      <c r="AH37" s="49">
        <v>100</v>
      </c>
      <c r="AI37" s="49">
        <v>92</v>
      </c>
      <c r="AJ37" s="49">
        <v>86</v>
      </c>
      <c r="AK37" s="49">
        <v>83</v>
      </c>
      <c r="AL37" s="49">
        <v>11</v>
      </c>
      <c r="AM37" s="49">
        <v>9</v>
      </c>
      <c r="AN37" s="28">
        <f t="shared" si="5"/>
        <v>448</v>
      </c>
      <c r="AO37" s="28">
        <f t="shared" si="5"/>
        <v>545</v>
      </c>
      <c r="AP37" s="28">
        <f t="shared" si="5"/>
        <v>1468</v>
      </c>
      <c r="AQ37" s="28">
        <f t="shared" si="5"/>
        <v>1711</v>
      </c>
      <c r="AR37" s="28">
        <f t="shared" si="5"/>
        <v>3031</v>
      </c>
      <c r="AS37" s="28">
        <f t="shared" si="5"/>
        <v>2475</v>
      </c>
      <c r="AT37" s="28">
        <f t="shared" si="5"/>
        <v>3635</v>
      </c>
      <c r="AU37" s="28">
        <f t="shared" si="5"/>
        <v>2981</v>
      </c>
      <c r="AV37" s="28">
        <f t="shared" si="5"/>
        <v>374</v>
      </c>
      <c r="AW37" s="28">
        <f t="shared" si="5"/>
        <v>307</v>
      </c>
      <c r="AX37" s="28">
        <f t="shared" si="6"/>
        <v>16975</v>
      </c>
    </row>
    <row r="38" spans="1:50" x14ac:dyDescent="0.35">
      <c r="A38" s="25" t="s">
        <v>113</v>
      </c>
      <c r="B38" s="25" t="s">
        <v>114</v>
      </c>
      <c r="C38" s="25" t="s">
        <v>131</v>
      </c>
      <c r="D38" s="25" t="s">
        <v>132</v>
      </c>
      <c r="E38" s="74">
        <v>4</v>
      </c>
      <c r="F38" s="32">
        <f t="shared" si="1"/>
        <v>6971</v>
      </c>
      <c r="G38" s="34">
        <f t="shared" si="2"/>
        <v>1577</v>
      </c>
      <c r="H38" s="28">
        <f t="shared" si="3"/>
        <v>3732</v>
      </c>
      <c r="I38" s="28">
        <f t="shared" si="4"/>
        <v>1662</v>
      </c>
      <c r="J38" s="49">
        <v>35</v>
      </c>
      <c r="K38" s="49">
        <v>28</v>
      </c>
      <c r="L38" s="49">
        <v>148</v>
      </c>
      <c r="M38" s="49">
        <v>120</v>
      </c>
      <c r="N38" s="49">
        <v>295</v>
      </c>
      <c r="O38" s="49">
        <v>241</v>
      </c>
      <c r="P38" s="49">
        <v>356</v>
      </c>
      <c r="Q38" s="49">
        <v>307</v>
      </c>
      <c r="R38" s="49">
        <v>26</v>
      </c>
      <c r="S38" s="49">
        <v>21</v>
      </c>
      <c r="T38" s="49">
        <v>103</v>
      </c>
      <c r="U38" s="49">
        <v>84</v>
      </c>
      <c r="V38" s="49">
        <v>390</v>
      </c>
      <c r="W38" s="49">
        <v>319</v>
      </c>
      <c r="X38" s="49">
        <v>657</v>
      </c>
      <c r="Y38" s="49">
        <v>537</v>
      </c>
      <c r="Z38" s="49">
        <v>841</v>
      </c>
      <c r="AA38" s="49">
        <v>689</v>
      </c>
      <c r="AB38" s="49">
        <v>62</v>
      </c>
      <c r="AC38" s="49">
        <v>50</v>
      </c>
      <c r="AD38" s="49">
        <v>23</v>
      </c>
      <c r="AE38" s="49">
        <v>22</v>
      </c>
      <c r="AF38" s="49">
        <v>136</v>
      </c>
      <c r="AG38" s="49">
        <v>111</v>
      </c>
      <c r="AH38" s="49">
        <v>359</v>
      </c>
      <c r="AI38" s="49">
        <v>331</v>
      </c>
      <c r="AJ38" s="49">
        <v>309</v>
      </c>
      <c r="AK38" s="49">
        <v>298</v>
      </c>
      <c r="AL38" s="49">
        <v>40</v>
      </c>
      <c r="AM38" s="49">
        <v>33</v>
      </c>
      <c r="AN38" s="28">
        <f t="shared" si="5"/>
        <v>161</v>
      </c>
      <c r="AO38" s="28">
        <f t="shared" si="5"/>
        <v>134</v>
      </c>
      <c r="AP38" s="28">
        <f t="shared" si="5"/>
        <v>674</v>
      </c>
      <c r="AQ38" s="28">
        <f t="shared" si="5"/>
        <v>550</v>
      </c>
      <c r="AR38" s="28">
        <f t="shared" si="5"/>
        <v>1311</v>
      </c>
      <c r="AS38" s="28">
        <f t="shared" si="5"/>
        <v>1109</v>
      </c>
      <c r="AT38" s="28">
        <f t="shared" si="5"/>
        <v>1506</v>
      </c>
      <c r="AU38" s="28">
        <f t="shared" si="5"/>
        <v>1294</v>
      </c>
      <c r="AV38" s="28">
        <f t="shared" si="5"/>
        <v>128</v>
      </c>
      <c r="AW38" s="28">
        <f t="shared" si="5"/>
        <v>104</v>
      </c>
      <c r="AX38" s="28">
        <f t="shared" si="6"/>
        <v>6971</v>
      </c>
    </row>
    <row r="39" spans="1:50" x14ac:dyDescent="0.35">
      <c r="A39" s="25" t="s">
        <v>113</v>
      </c>
      <c r="B39" s="25" t="s">
        <v>114</v>
      </c>
      <c r="C39" s="25" t="s">
        <v>133</v>
      </c>
      <c r="D39" s="25" t="s">
        <v>134</v>
      </c>
      <c r="E39" s="74">
        <v>0</v>
      </c>
      <c r="F39" s="32">
        <f t="shared" si="1"/>
        <v>0</v>
      </c>
      <c r="G39" s="34">
        <f t="shared" si="2"/>
        <v>0</v>
      </c>
      <c r="H39" s="28">
        <f t="shared" si="3"/>
        <v>0</v>
      </c>
      <c r="I39" s="28">
        <f t="shared" si="4"/>
        <v>0</v>
      </c>
      <c r="J39" s="49">
        <v>0</v>
      </c>
      <c r="K39" s="49">
        <v>0</v>
      </c>
      <c r="L39" s="49">
        <v>0</v>
      </c>
      <c r="M39" s="49">
        <v>0</v>
      </c>
      <c r="N39" s="49">
        <v>0</v>
      </c>
      <c r="O39" s="49">
        <v>0</v>
      </c>
      <c r="P39" s="49">
        <v>0</v>
      </c>
      <c r="Q39" s="49">
        <v>0</v>
      </c>
      <c r="R39" s="49">
        <v>0</v>
      </c>
      <c r="S39" s="49">
        <v>0</v>
      </c>
      <c r="T39" s="49">
        <v>0</v>
      </c>
      <c r="U39" s="49">
        <v>0</v>
      </c>
      <c r="V39" s="49">
        <v>0</v>
      </c>
      <c r="W39" s="49">
        <v>0</v>
      </c>
      <c r="X39" s="49">
        <v>0</v>
      </c>
      <c r="Y39" s="49">
        <v>0</v>
      </c>
      <c r="Z39" s="49">
        <v>0</v>
      </c>
      <c r="AA39" s="49">
        <v>0</v>
      </c>
      <c r="AB39" s="49">
        <v>0</v>
      </c>
      <c r="AC39" s="49">
        <v>0</v>
      </c>
      <c r="AD39" s="49">
        <v>0</v>
      </c>
      <c r="AE39" s="49">
        <v>0</v>
      </c>
      <c r="AF39" s="49">
        <v>0</v>
      </c>
      <c r="AG39" s="49">
        <v>0</v>
      </c>
      <c r="AH39" s="49">
        <v>0</v>
      </c>
      <c r="AI39" s="49">
        <v>0</v>
      </c>
      <c r="AJ39" s="49">
        <v>0</v>
      </c>
      <c r="AK39" s="49">
        <v>0</v>
      </c>
      <c r="AL39" s="49">
        <v>0</v>
      </c>
      <c r="AM39" s="49">
        <v>0</v>
      </c>
      <c r="AN39" s="28">
        <f t="shared" si="5"/>
        <v>0</v>
      </c>
      <c r="AO39" s="28">
        <f t="shared" si="5"/>
        <v>0</v>
      </c>
      <c r="AP39" s="28">
        <f t="shared" si="5"/>
        <v>0</v>
      </c>
      <c r="AQ39" s="28">
        <f t="shared" si="5"/>
        <v>0</v>
      </c>
      <c r="AR39" s="28">
        <f t="shared" si="5"/>
        <v>0</v>
      </c>
      <c r="AS39" s="28">
        <f t="shared" si="5"/>
        <v>0</v>
      </c>
      <c r="AT39" s="28">
        <f t="shared" si="5"/>
        <v>0</v>
      </c>
      <c r="AU39" s="28">
        <f t="shared" si="5"/>
        <v>0</v>
      </c>
      <c r="AV39" s="28">
        <f t="shared" si="5"/>
        <v>0</v>
      </c>
      <c r="AW39" s="28">
        <f t="shared" si="5"/>
        <v>0</v>
      </c>
      <c r="AX39" s="28">
        <f t="shared" si="6"/>
        <v>0</v>
      </c>
    </row>
    <row r="40" spans="1:50" x14ac:dyDescent="0.35">
      <c r="A40" s="25" t="s">
        <v>113</v>
      </c>
      <c r="B40" s="25" t="s">
        <v>114</v>
      </c>
      <c r="C40" s="25" t="s">
        <v>135</v>
      </c>
      <c r="D40" s="25" t="s">
        <v>136</v>
      </c>
      <c r="E40" s="74">
        <v>3</v>
      </c>
      <c r="F40" s="32">
        <f t="shared" si="1"/>
        <v>38896</v>
      </c>
      <c r="G40" s="34">
        <f t="shared" si="2"/>
        <v>25292</v>
      </c>
      <c r="H40" s="28">
        <f t="shared" si="3"/>
        <v>13114</v>
      </c>
      <c r="I40" s="28">
        <f t="shared" si="4"/>
        <v>490</v>
      </c>
      <c r="J40" s="49">
        <v>1078</v>
      </c>
      <c r="K40" s="49">
        <v>797</v>
      </c>
      <c r="L40" s="49">
        <v>2440</v>
      </c>
      <c r="M40" s="49">
        <v>2082</v>
      </c>
      <c r="N40" s="49">
        <v>5174</v>
      </c>
      <c r="O40" s="49">
        <v>4238</v>
      </c>
      <c r="P40" s="49">
        <v>5059</v>
      </c>
      <c r="Q40" s="49">
        <v>3273</v>
      </c>
      <c r="R40" s="49">
        <v>595</v>
      </c>
      <c r="S40" s="49">
        <v>556</v>
      </c>
      <c r="T40" s="49">
        <v>337</v>
      </c>
      <c r="U40" s="49">
        <v>267</v>
      </c>
      <c r="V40" s="49">
        <v>785</v>
      </c>
      <c r="W40" s="49">
        <v>620</v>
      </c>
      <c r="X40" s="49">
        <v>2980</v>
      </c>
      <c r="Y40" s="49">
        <v>2228</v>
      </c>
      <c r="Z40" s="49">
        <v>3021</v>
      </c>
      <c r="AA40" s="49">
        <v>1960</v>
      </c>
      <c r="AB40" s="49">
        <v>493</v>
      </c>
      <c r="AC40" s="49">
        <v>423</v>
      </c>
      <c r="AD40" s="49">
        <v>7</v>
      </c>
      <c r="AE40" s="49">
        <v>6</v>
      </c>
      <c r="AF40" s="49">
        <v>40</v>
      </c>
      <c r="AG40" s="49">
        <v>33</v>
      </c>
      <c r="AH40" s="49">
        <v>106</v>
      </c>
      <c r="AI40" s="49">
        <v>97</v>
      </c>
      <c r="AJ40" s="49">
        <v>91</v>
      </c>
      <c r="AK40" s="49">
        <v>88</v>
      </c>
      <c r="AL40" s="49">
        <v>12</v>
      </c>
      <c r="AM40" s="49">
        <v>10</v>
      </c>
      <c r="AN40" s="28">
        <f t="shared" si="5"/>
        <v>1422</v>
      </c>
      <c r="AO40" s="28">
        <f t="shared" si="5"/>
        <v>1070</v>
      </c>
      <c r="AP40" s="28">
        <f t="shared" si="5"/>
        <v>3265</v>
      </c>
      <c r="AQ40" s="28">
        <f t="shared" si="5"/>
        <v>2735</v>
      </c>
      <c r="AR40" s="28">
        <f t="shared" si="5"/>
        <v>8260</v>
      </c>
      <c r="AS40" s="28">
        <f t="shared" si="5"/>
        <v>6563</v>
      </c>
      <c r="AT40" s="28">
        <f t="shared" si="5"/>
        <v>8171</v>
      </c>
      <c r="AU40" s="28">
        <f t="shared" si="5"/>
        <v>5321</v>
      </c>
      <c r="AV40" s="28">
        <f t="shared" si="5"/>
        <v>1100</v>
      </c>
      <c r="AW40" s="28">
        <f t="shared" si="5"/>
        <v>989</v>
      </c>
      <c r="AX40" s="28">
        <f t="shared" si="6"/>
        <v>38896</v>
      </c>
    </row>
    <row r="41" spans="1:50" x14ac:dyDescent="0.35">
      <c r="A41" s="25" t="s">
        <v>113</v>
      </c>
      <c r="B41" s="25" t="s">
        <v>114</v>
      </c>
      <c r="C41" s="25" t="s">
        <v>137</v>
      </c>
      <c r="D41" s="25" t="s">
        <v>138</v>
      </c>
      <c r="E41" s="74">
        <v>2</v>
      </c>
      <c r="F41" s="32">
        <f t="shared" si="1"/>
        <v>7385</v>
      </c>
      <c r="G41" s="34">
        <f t="shared" si="2"/>
        <v>1838</v>
      </c>
      <c r="H41" s="28">
        <f t="shared" si="3"/>
        <v>828</v>
      </c>
      <c r="I41" s="28">
        <f t="shared" si="4"/>
        <v>4719</v>
      </c>
      <c r="J41" s="49">
        <v>72</v>
      </c>
      <c r="K41" s="49">
        <v>64</v>
      </c>
      <c r="L41" s="49">
        <v>168</v>
      </c>
      <c r="M41" s="49">
        <v>148</v>
      </c>
      <c r="N41" s="49">
        <v>283</v>
      </c>
      <c r="O41" s="49">
        <v>257</v>
      </c>
      <c r="P41" s="49">
        <v>428</v>
      </c>
      <c r="Q41" s="49">
        <v>383</v>
      </c>
      <c r="R41" s="49">
        <v>18</v>
      </c>
      <c r="S41" s="49">
        <v>17</v>
      </c>
      <c r="T41" s="49">
        <v>36</v>
      </c>
      <c r="U41" s="49">
        <v>40</v>
      </c>
      <c r="V41" s="49">
        <v>54</v>
      </c>
      <c r="W41" s="49">
        <v>55</v>
      </c>
      <c r="X41" s="49">
        <v>187</v>
      </c>
      <c r="Y41" s="49">
        <v>169</v>
      </c>
      <c r="Z41" s="49">
        <v>143</v>
      </c>
      <c r="AA41" s="49">
        <v>139</v>
      </c>
      <c r="AB41" s="49">
        <v>3</v>
      </c>
      <c r="AC41" s="49">
        <v>2</v>
      </c>
      <c r="AD41" s="49">
        <v>66</v>
      </c>
      <c r="AE41" s="49">
        <v>61</v>
      </c>
      <c r="AF41" s="49">
        <v>387</v>
      </c>
      <c r="AG41" s="49">
        <v>316</v>
      </c>
      <c r="AH41" s="49">
        <v>1020</v>
      </c>
      <c r="AI41" s="49">
        <v>939</v>
      </c>
      <c r="AJ41" s="49">
        <v>878</v>
      </c>
      <c r="AK41" s="49">
        <v>845</v>
      </c>
      <c r="AL41" s="49">
        <v>113</v>
      </c>
      <c r="AM41" s="49">
        <v>94</v>
      </c>
      <c r="AN41" s="28">
        <f t="shared" si="5"/>
        <v>174</v>
      </c>
      <c r="AO41" s="28">
        <f t="shared" si="5"/>
        <v>165</v>
      </c>
      <c r="AP41" s="28">
        <f t="shared" si="5"/>
        <v>609</v>
      </c>
      <c r="AQ41" s="28">
        <f t="shared" si="5"/>
        <v>519</v>
      </c>
      <c r="AR41" s="28">
        <f t="shared" si="5"/>
        <v>1490</v>
      </c>
      <c r="AS41" s="28">
        <f t="shared" si="5"/>
        <v>1365</v>
      </c>
      <c r="AT41" s="28">
        <f t="shared" si="5"/>
        <v>1449</v>
      </c>
      <c r="AU41" s="28">
        <f t="shared" si="5"/>
        <v>1367</v>
      </c>
      <c r="AV41" s="28">
        <f t="shared" si="5"/>
        <v>134</v>
      </c>
      <c r="AW41" s="28">
        <f t="shared" si="5"/>
        <v>113</v>
      </c>
      <c r="AX41" s="28">
        <f t="shared" si="6"/>
        <v>7385</v>
      </c>
    </row>
    <row r="42" spans="1:50" x14ac:dyDescent="0.35">
      <c r="A42" s="25" t="s">
        <v>113</v>
      </c>
      <c r="B42" s="25" t="s">
        <v>114</v>
      </c>
      <c r="C42" s="25" t="s">
        <v>139</v>
      </c>
      <c r="D42" s="25" t="s">
        <v>140</v>
      </c>
      <c r="E42" s="74">
        <v>4</v>
      </c>
      <c r="F42" s="32">
        <f t="shared" si="1"/>
        <v>55397</v>
      </c>
      <c r="G42" s="34">
        <f t="shared" si="2"/>
        <v>50528</v>
      </c>
      <c r="H42" s="28">
        <f t="shared" si="3"/>
        <v>784</v>
      </c>
      <c r="I42" s="28">
        <f t="shared" si="4"/>
        <v>4085</v>
      </c>
      <c r="J42" s="49">
        <v>1272</v>
      </c>
      <c r="K42" s="49">
        <v>1017</v>
      </c>
      <c r="L42" s="49">
        <v>4607</v>
      </c>
      <c r="M42" s="49">
        <v>3488</v>
      </c>
      <c r="N42" s="49">
        <v>9622</v>
      </c>
      <c r="O42" s="49">
        <v>7681</v>
      </c>
      <c r="P42" s="49">
        <v>11942</v>
      </c>
      <c r="Q42" s="49">
        <v>9480</v>
      </c>
      <c r="R42" s="49">
        <v>791</v>
      </c>
      <c r="S42" s="49">
        <v>628</v>
      </c>
      <c r="T42" s="49">
        <v>28</v>
      </c>
      <c r="U42" s="49">
        <v>25</v>
      </c>
      <c r="V42" s="49">
        <v>52</v>
      </c>
      <c r="W42" s="49">
        <v>45</v>
      </c>
      <c r="X42" s="49">
        <v>145</v>
      </c>
      <c r="Y42" s="49">
        <v>125</v>
      </c>
      <c r="Z42" s="49">
        <v>177</v>
      </c>
      <c r="AA42" s="49">
        <v>150</v>
      </c>
      <c r="AB42" s="49">
        <v>19</v>
      </c>
      <c r="AC42" s="49">
        <v>18</v>
      </c>
      <c r="AD42" s="49">
        <v>57</v>
      </c>
      <c r="AE42" s="49">
        <v>53</v>
      </c>
      <c r="AF42" s="49">
        <v>335</v>
      </c>
      <c r="AG42" s="49">
        <v>274</v>
      </c>
      <c r="AH42" s="49">
        <v>882</v>
      </c>
      <c r="AI42" s="49">
        <v>813</v>
      </c>
      <c r="AJ42" s="49">
        <v>760</v>
      </c>
      <c r="AK42" s="49">
        <v>731</v>
      </c>
      <c r="AL42" s="49">
        <v>98</v>
      </c>
      <c r="AM42" s="49">
        <v>82</v>
      </c>
      <c r="AN42" s="28">
        <f t="shared" si="5"/>
        <v>1357</v>
      </c>
      <c r="AO42" s="28">
        <f t="shared" si="5"/>
        <v>1095</v>
      </c>
      <c r="AP42" s="28">
        <f t="shared" si="5"/>
        <v>4994</v>
      </c>
      <c r="AQ42" s="28">
        <f t="shared" si="5"/>
        <v>3807</v>
      </c>
      <c r="AR42" s="28">
        <f t="shared" si="5"/>
        <v>10649</v>
      </c>
      <c r="AS42" s="28">
        <f t="shared" si="5"/>
        <v>8619</v>
      </c>
      <c r="AT42" s="28">
        <f t="shared" si="5"/>
        <v>12879</v>
      </c>
      <c r="AU42" s="28">
        <f t="shared" si="5"/>
        <v>10361</v>
      </c>
      <c r="AV42" s="28">
        <f t="shared" si="5"/>
        <v>908</v>
      </c>
      <c r="AW42" s="28">
        <f t="shared" si="5"/>
        <v>728</v>
      </c>
      <c r="AX42" s="28">
        <f t="shared" si="6"/>
        <v>55397</v>
      </c>
    </row>
    <row r="43" spans="1:50" x14ac:dyDescent="0.35">
      <c r="A43" s="25" t="s">
        <v>113</v>
      </c>
      <c r="B43" s="25" t="s">
        <v>114</v>
      </c>
      <c r="C43" s="25" t="s">
        <v>141</v>
      </c>
      <c r="D43" s="25" t="s">
        <v>142</v>
      </c>
      <c r="E43" s="74">
        <v>4</v>
      </c>
      <c r="F43" s="32">
        <f t="shared" si="1"/>
        <v>10393</v>
      </c>
      <c r="G43" s="34">
        <f t="shared" si="2"/>
        <v>3827</v>
      </c>
      <c r="H43" s="28">
        <f t="shared" si="3"/>
        <v>5375</v>
      </c>
      <c r="I43" s="28">
        <f t="shared" si="4"/>
        <v>1191</v>
      </c>
      <c r="J43" s="49">
        <v>149</v>
      </c>
      <c r="K43" s="49">
        <v>128</v>
      </c>
      <c r="L43" s="49">
        <v>332</v>
      </c>
      <c r="M43" s="49">
        <v>285</v>
      </c>
      <c r="N43" s="49">
        <v>847</v>
      </c>
      <c r="O43" s="49">
        <v>698</v>
      </c>
      <c r="P43" s="49">
        <v>629</v>
      </c>
      <c r="Q43" s="49">
        <v>507</v>
      </c>
      <c r="R43" s="49">
        <v>136</v>
      </c>
      <c r="S43" s="49">
        <v>116</v>
      </c>
      <c r="T43" s="49">
        <v>236</v>
      </c>
      <c r="U43" s="49">
        <v>194</v>
      </c>
      <c r="V43" s="49">
        <v>354</v>
      </c>
      <c r="W43" s="49">
        <v>292</v>
      </c>
      <c r="X43" s="49">
        <v>1266</v>
      </c>
      <c r="Y43" s="49">
        <v>1045</v>
      </c>
      <c r="Z43" s="49">
        <v>795</v>
      </c>
      <c r="AA43" s="49">
        <v>656</v>
      </c>
      <c r="AB43" s="49">
        <v>294</v>
      </c>
      <c r="AC43" s="49">
        <v>243</v>
      </c>
      <c r="AD43" s="49">
        <v>17</v>
      </c>
      <c r="AE43" s="49">
        <v>15</v>
      </c>
      <c r="AF43" s="49">
        <v>98</v>
      </c>
      <c r="AG43" s="49">
        <v>80</v>
      </c>
      <c r="AH43" s="49">
        <v>257</v>
      </c>
      <c r="AI43" s="49">
        <v>237</v>
      </c>
      <c r="AJ43" s="49">
        <v>221</v>
      </c>
      <c r="AK43" s="49">
        <v>213</v>
      </c>
      <c r="AL43" s="49">
        <v>29</v>
      </c>
      <c r="AM43" s="49">
        <v>24</v>
      </c>
      <c r="AN43" s="28">
        <f t="shared" si="5"/>
        <v>402</v>
      </c>
      <c r="AO43" s="28">
        <f t="shared" si="5"/>
        <v>337</v>
      </c>
      <c r="AP43" s="28">
        <f t="shared" si="5"/>
        <v>784</v>
      </c>
      <c r="AQ43" s="28">
        <f t="shared" si="5"/>
        <v>657</v>
      </c>
      <c r="AR43" s="28">
        <f t="shared" si="5"/>
        <v>2370</v>
      </c>
      <c r="AS43" s="28">
        <f t="shared" si="5"/>
        <v>1980</v>
      </c>
      <c r="AT43" s="28">
        <f t="shared" si="5"/>
        <v>1645</v>
      </c>
      <c r="AU43" s="28">
        <f t="shared" si="5"/>
        <v>1376</v>
      </c>
      <c r="AV43" s="28">
        <f t="shared" si="5"/>
        <v>459</v>
      </c>
      <c r="AW43" s="28">
        <f t="shared" si="5"/>
        <v>383</v>
      </c>
      <c r="AX43" s="28">
        <f t="shared" si="6"/>
        <v>10393</v>
      </c>
    </row>
    <row r="44" spans="1:50" x14ac:dyDescent="0.35">
      <c r="A44" s="25" t="s">
        <v>113</v>
      </c>
      <c r="B44" s="25" t="s">
        <v>114</v>
      </c>
      <c r="C44" s="25" t="s">
        <v>143</v>
      </c>
      <c r="D44" s="25" t="s">
        <v>144</v>
      </c>
      <c r="E44" s="74">
        <v>3</v>
      </c>
      <c r="F44" s="32">
        <f t="shared" si="1"/>
        <v>7230</v>
      </c>
      <c r="G44" s="34">
        <f t="shared" si="2"/>
        <v>6434</v>
      </c>
      <c r="H44" s="28">
        <f t="shared" si="3"/>
        <v>0</v>
      </c>
      <c r="I44" s="28">
        <f t="shared" si="4"/>
        <v>796</v>
      </c>
      <c r="J44" s="49">
        <v>97</v>
      </c>
      <c r="K44" s="49">
        <v>73</v>
      </c>
      <c r="L44" s="49">
        <v>652</v>
      </c>
      <c r="M44" s="49">
        <v>487</v>
      </c>
      <c r="N44" s="49">
        <v>1045</v>
      </c>
      <c r="O44" s="49">
        <v>839</v>
      </c>
      <c r="P44" s="49">
        <v>1629</v>
      </c>
      <c r="Q44" s="49">
        <v>1508</v>
      </c>
      <c r="R44" s="49">
        <v>56</v>
      </c>
      <c r="S44" s="49">
        <v>48</v>
      </c>
      <c r="T44" s="49">
        <v>0</v>
      </c>
      <c r="U44" s="49">
        <v>0</v>
      </c>
      <c r="V44" s="49">
        <v>0</v>
      </c>
      <c r="W44" s="49">
        <v>0</v>
      </c>
      <c r="X44" s="49">
        <v>0</v>
      </c>
      <c r="Y44" s="49">
        <v>0</v>
      </c>
      <c r="Z44" s="49">
        <v>0</v>
      </c>
      <c r="AA44" s="49">
        <v>0</v>
      </c>
      <c r="AB44" s="49">
        <v>0</v>
      </c>
      <c r="AC44" s="49">
        <v>0</v>
      </c>
      <c r="AD44" s="49">
        <v>11</v>
      </c>
      <c r="AE44" s="49">
        <v>10</v>
      </c>
      <c r="AF44" s="49">
        <v>65</v>
      </c>
      <c r="AG44" s="49">
        <v>53</v>
      </c>
      <c r="AH44" s="49">
        <v>172</v>
      </c>
      <c r="AI44" s="49">
        <v>159</v>
      </c>
      <c r="AJ44" s="49">
        <v>148</v>
      </c>
      <c r="AK44" s="49">
        <v>143</v>
      </c>
      <c r="AL44" s="49">
        <v>19</v>
      </c>
      <c r="AM44" s="49">
        <v>16</v>
      </c>
      <c r="AN44" s="28">
        <f t="shared" si="5"/>
        <v>108</v>
      </c>
      <c r="AO44" s="28">
        <f t="shared" si="5"/>
        <v>83</v>
      </c>
      <c r="AP44" s="28">
        <f t="shared" si="5"/>
        <v>717</v>
      </c>
      <c r="AQ44" s="28">
        <f t="shared" si="5"/>
        <v>540</v>
      </c>
      <c r="AR44" s="28">
        <f t="shared" si="5"/>
        <v>1217</v>
      </c>
      <c r="AS44" s="28">
        <f t="shared" si="5"/>
        <v>998</v>
      </c>
      <c r="AT44" s="28">
        <f t="shared" si="5"/>
        <v>1777</v>
      </c>
      <c r="AU44" s="28">
        <f t="shared" si="5"/>
        <v>1651</v>
      </c>
      <c r="AV44" s="28">
        <f t="shared" si="5"/>
        <v>75</v>
      </c>
      <c r="AW44" s="28">
        <f t="shared" si="5"/>
        <v>64</v>
      </c>
      <c r="AX44" s="28">
        <f t="shared" si="6"/>
        <v>7230</v>
      </c>
    </row>
    <row r="45" spans="1:50" x14ac:dyDescent="0.35">
      <c r="A45" s="25" t="s">
        <v>113</v>
      </c>
      <c r="B45" s="25" t="s">
        <v>114</v>
      </c>
      <c r="C45" s="25" t="s">
        <v>145</v>
      </c>
      <c r="D45" s="25" t="s">
        <v>146</v>
      </c>
      <c r="E45" s="74">
        <v>3</v>
      </c>
      <c r="F45" s="32">
        <f t="shared" si="1"/>
        <v>33711</v>
      </c>
      <c r="G45" s="34">
        <f t="shared" si="2"/>
        <v>23701</v>
      </c>
      <c r="H45" s="28">
        <f t="shared" si="3"/>
        <v>8514</v>
      </c>
      <c r="I45" s="28">
        <f t="shared" si="4"/>
        <v>1496</v>
      </c>
      <c r="J45" s="49">
        <v>981</v>
      </c>
      <c r="K45" s="49">
        <v>807</v>
      </c>
      <c r="L45" s="49">
        <v>2177</v>
      </c>
      <c r="M45" s="49">
        <v>1765</v>
      </c>
      <c r="N45" s="49">
        <v>3669</v>
      </c>
      <c r="O45" s="49">
        <v>2984</v>
      </c>
      <c r="P45" s="49">
        <v>5719</v>
      </c>
      <c r="Q45" s="49">
        <v>4631</v>
      </c>
      <c r="R45" s="49">
        <v>535</v>
      </c>
      <c r="S45" s="49">
        <v>433</v>
      </c>
      <c r="T45" s="49">
        <v>319</v>
      </c>
      <c r="U45" s="49">
        <v>270</v>
      </c>
      <c r="V45" s="49">
        <v>717</v>
      </c>
      <c r="W45" s="49">
        <v>579</v>
      </c>
      <c r="X45" s="49">
        <v>1312</v>
      </c>
      <c r="Y45" s="49">
        <v>1059</v>
      </c>
      <c r="Z45" s="49">
        <v>2161</v>
      </c>
      <c r="AA45" s="49">
        <v>1752</v>
      </c>
      <c r="AB45" s="49">
        <v>191</v>
      </c>
      <c r="AC45" s="49">
        <v>154</v>
      </c>
      <c r="AD45" s="49">
        <v>21</v>
      </c>
      <c r="AE45" s="49">
        <v>19</v>
      </c>
      <c r="AF45" s="49">
        <v>123</v>
      </c>
      <c r="AG45" s="49">
        <v>100</v>
      </c>
      <c r="AH45" s="49">
        <v>323</v>
      </c>
      <c r="AI45" s="49">
        <v>298</v>
      </c>
      <c r="AJ45" s="49">
        <v>278</v>
      </c>
      <c r="AK45" s="49">
        <v>268</v>
      </c>
      <c r="AL45" s="49">
        <v>36</v>
      </c>
      <c r="AM45" s="49">
        <v>30</v>
      </c>
      <c r="AN45" s="28">
        <f t="shared" si="5"/>
        <v>1321</v>
      </c>
      <c r="AO45" s="28">
        <f t="shared" si="5"/>
        <v>1096</v>
      </c>
      <c r="AP45" s="28">
        <f t="shared" si="5"/>
        <v>3017</v>
      </c>
      <c r="AQ45" s="28">
        <f t="shared" si="5"/>
        <v>2444</v>
      </c>
      <c r="AR45" s="28">
        <f t="shared" si="5"/>
        <v>5304</v>
      </c>
      <c r="AS45" s="28">
        <f t="shared" si="5"/>
        <v>4341</v>
      </c>
      <c r="AT45" s="28">
        <f t="shared" si="5"/>
        <v>8158</v>
      </c>
      <c r="AU45" s="28">
        <f t="shared" si="5"/>
        <v>6651</v>
      </c>
      <c r="AV45" s="28">
        <f t="shared" si="5"/>
        <v>762</v>
      </c>
      <c r="AW45" s="28">
        <f t="shared" si="5"/>
        <v>617</v>
      </c>
      <c r="AX45" s="28">
        <f t="shared" si="6"/>
        <v>33711</v>
      </c>
    </row>
    <row r="46" spans="1:50" x14ac:dyDescent="0.35">
      <c r="A46" s="25" t="s">
        <v>113</v>
      </c>
      <c r="B46" s="25" t="s">
        <v>114</v>
      </c>
      <c r="C46" s="25" t="s">
        <v>147</v>
      </c>
      <c r="D46" s="25" t="s">
        <v>148</v>
      </c>
      <c r="E46" s="74">
        <v>0</v>
      </c>
      <c r="F46" s="32">
        <f t="shared" si="1"/>
        <v>0</v>
      </c>
      <c r="G46" s="34">
        <f t="shared" si="2"/>
        <v>0</v>
      </c>
      <c r="H46" s="28">
        <f t="shared" si="3"/>
        <v>0</v>
      </c>
      <c r="I46" s="28">
        <f t="shared" si="4"/>
        <v>0</v>
      </c>
      <c r="J46" s="49">
        <v>0</v>
      </c>
      <c r="K46" s="49">
        <v>0</v>
      </c>
      <c r="L46" s="49">
        <v>0</v>
      </c>
      <c r="M46" s="49">
        <v>0</v>
      </c>
      <c r="N46" s="49">
        <v>0</v>
      </c>
      <c r="O46" s="49">
        <v>0</v>
      </c>
      <c r="P46" s="49">
        <v>0</v>
      </c>
      <c r="Q46" s="49">
        <v>0</v>
      </c>
      <c r="R46" s="49">
        <v>0</v>
      </c>
      <c r="S46" s="49">
        <v>0</v>
      </c>
      <c r="T46" s="49">
        <v>0</v>
      </c>
      <c r="U46" s="49">
        <v>0</v>
      </c>
      <c r="V46" s="49">
        <v>0</v>
      </c>
      <c r="W46" s="49">
        <v>0</v>
      </c>
      <c r="X46" s="49">
        <v>0</v>
      </c>
      <c r="Y46" s="49">
        <v>0</v>
      </c>
      <c r="Z46" s="49">
        <v>0</v>
      </c>
      <c r="AA46" s="49">
        <v>0</v>
      </c>
      <c r="AB46" s="49">
        <v>0</v>
      </c>
      <c r="AC46" s="49">
        <v>0</v>
      </c>
      <c r="AD46" s="49">
        <v>0</v>
      </c>
      <c r="AE46" s="49">
        <v>0</v>
      </c>
      <c r="AF46" s="49">
        <v>0</v>
      </c>
      <c r="AG46" s="49">
        <v>0</v>
      </c>
      <c r="AH46" s="49">
        <v>0</v>
      </c>
      <c r="AI46" s="49">
        <v>0</v>
      </c>
      <c r="AJ46" s="49">
        <v>0</v>
      </c>
      <c r="AK46" s="49">
        <v>0</v>
      </c>
      <c r="AL46" s="49">
        <v>0</v>
      </c>
      <c r="AM46" s="49">
        <v>0</v>
      </c>
      <c r="AN46" s="28">
        <f t="shared" si="5"/>
        <v>0</v>
      </c>
      <c r="AO46" s="28">
        <f t="shared" si="5"/>
        <v>0</v>
      </c>
      <c r="AP46" s="28">
        <f t="shared" si="5"/>
        <v>0</v>
      </c>
      <c r="AQ46" s="28">
        <f t="shared" si="5"/>
        <v>0</v>
      </c>
      <c r="AR46" s="28">
        <f t="shared" si="5"/>
        <v>0</v>
      </c>
      <c r="AS46" s="28">
        <f t="shared" si="5"/>
        <v>0</v>
      </c>
      <c r="AT46" s="28">
        <f t="shared" si="5"/>
        <v>0</v>
      </c>
      <c r="AU46" s="28">
        <f t="shared" si="5"/>
        <v>0</v>
      </c>
      <c r="AV46" s="28">
        <f t="shared" si="5"/>
        <v>0</v>
      </c>
      <c r="AW46" s="28">
        <f t="shared" si="5"/>
        <v>0</v>
      </c>
      <c r="AX46" s="28">
        <f t="shared" si="6"/>
        <v>0</v>
      </c>
    </row>
    <row r="47" spans="1:50" x14ac:dyDescent="0.35">
      <c r="A47" s="25" t="s">
        <v>113</v>
      </c>
      <c r="B47" s="25" t="s">
        <v>114</v>
      </c>
      <c r="C47" s="25" t="s">
        <v>149</v>
      </c>
      <c r="D47" s="25" t="s">
        <v>150</v>
      </c>
      <c r="E47" s="74">
        <v>2</v>
      </c>
      <c r="F47" s="32">
        <f t="shared" si="1"/>
        <v>3279</v>
      </c>
      <c r="G47" s="34">
        <f t="shared" si="2"/>
        <v>399</v>
      </c>
      <c r="H47" s="28">
        <f t="shared" si="3"/>
        <v>0</v>
      </c>
      <c r="I47" s="28">
        <f t="shared" si="4"/>
        <v>2880</v>
      </c>
      <c r="J47" s="49">
        <v>46</v>
      </c>
      <c r="K47" s="49">
        <v>41</v>
      </c>
      <c r="L47" s="49">
        <v>38</v>
      </c>
      <c r="M47" s="49">
        <v>32</v>
      </c>
      <c r="N47" s="49">
        <v>63</v>
      </c>
      <c r="O47" s="49">
        <v>50</v>
      </c>
      <c r="P47" s="49">
        <v>54</v>
      </c>
      <c r="Q47" s="49">
        <v>48</v>
      </c>
      <c r="R47" s="49">
        <v>15</v>
      </c>
      <c r="S47" s="49">
        <v>12</v>
      </c>
      <c r="T47" s="49">
        <v>0</v>
      </c>
      <c r="U47" s="49">
        <v>0</v>
      </c>
      <c r="V47" s="49">
        <v>0</v>
      </c>
      <c r="W47" s="49">
        <v>0</v>
      </c>
      <c r="X47" s="49">
        <v>0</v>
      </c>
      <c r="Y47" s="49">
        <v>0</v>
      </c>
      <c r="Z47" s="49">
        <v>0</v>
      </c>
      <c r="AA47" s="49">
        <v>0</v>
      </c>
      <c r="AB47" s="49">
        <v>0</v>
      </c>
      <c r="AC47" s="49">
        <v>0</v>
      </c>
      <c r="AD47" s="49">
        <v>40</v>
      </c>
      <c r="AE47" s="49">
        <v>37</v>
      </c>
      <c r="AF47" s="49">
        <v>236</v>
      </c>
      <c r="AG47" s="49">
        <v>193</v>
      </c>
      <c r="AH47" s="49">
        <v>622</v>
      </c>
      <c r="AI47" s="49">
        <v>573</v>
      </c>
      <c r="AJ47" s="49">
        <v>536</v>
      </c>
      <c r="AK47" s="49">
        <v>516</v>
      </c>
      <c r="AL47" s="49">
        <v>69</v>
      </c>
      <c r="AM47" s="49">
        <v>58</v>
      </c>
      <c r="AN47" s="28">
        <f t="shared" si="5"/>
        <v>86</v>
      </c>
      <c r="AO47" s="28">
        <f t="shared" si="5"/>
        <v>78</v>
      </c>
      <c r="AP47" s="28">
        <f t="shared" si="5"/>
        <v>274</v>
      </c>
      <c r="AQ47" s="28">
        <f t="shared" si="5"/>
        <v>225</v>
      </c>
      <c r="AR47" s="28">
        <f t="shared" si="5"/>
        <v>685</v>
      </c>
      <c r="AS47" s="28">
        <f t="shared" si="5"/>
        <v>623</v>
      </c>
      <c r="AT47" s="28">
        <f t="shared" si="5"/>
        <v>590</v>
      </c>
      <c r="AU47" s="28">
        <f t="shared" si="5"/>
        <v>564</v>
      </c>
      <c r="AV47" s="28">
        <f t="shared" si="5"/>
        <v>84</v>
      </c>
      <c r="AW47" s="28">
        <f t="shared" si="5"/>
        <v>70</v>
      </c>
      <c r="AX47" s="28">
        <f t="shared" si="6"/>
        <v>3279</v>
      </c>
    </row>
    <row r="48" spans="1:50" x14ac:dyDescent="0.35">
      <c r="A48" s="25" t="s">
        <v>113</v>
      </c>
      <c r="B48" s="25" t="s">
        <v>114</v>
      </c>
      <c r="C48" s="25" t="s">
        <v>151</v>
      </c>
      <c r="D48" s="25" t="s">
        <v>152</v>
      </c>
      <c r="E48" s="74">
        <v>3</v>
      </c>
      <c r="F48" s="32">
        <f t="shared" si="1"/>
        <v>8655</v>
      </c>
      <c r="G48" s="34">
        <f t="shared" si="2"/>
        <v>3820</v>
      </c>
      <c r="H48" s="28">
        <f t="shared" si="3"/>
        <v>2452</v>
      </c>
      <c r="I48" s="28">
        <f t="shared" si="4"/>
        <v>2383</v>
      </c>
      <c r="J48" s="49">
        <v>107</v>
      </c>
      <c r="K48" s="49">
        <v>84</v>
      </c>
      <c r="L48" s="49">
        <v>405</v>
      </c>
      <c r="M48" s="49">
        <v>319</v>
      </c>
      <c r="N48" s="49">
        <v>684</v>
      </c>
      <c r="O48" s="49">
        <v>539</v>
      </c>
      <c r="P48" s="49">
        <v>896</v>
      </c>
      <c r="Q48" s="49">
        <v>707</v>
      </c>
      <c r="R48" s="49">
        <v>44</v>
      </c>
      <c r="S48" s="49">
        <v>35</v>
      </c>
      <c r="T48" s="49">
        <v>76</v>
      </c>
      <c r="U48" s="49">
        <v>61</v>
      </c>
      <c r="V48" s="49">
        <v>226</v>
      </c>
      <c r="W48" s="49">
        <v>182</v>
      </c>
      <c r="X48" s="49">
        <v>453</v>
      </c>
      <c r="Y48" s="49">
        <v>415</v>
      </c>
      <c r="Z48" s="49">
        <v>526</v>
      </c>
      <c r="AA48" s="49">
        <v>442</v>
      </c>
      <c r="AB48" s="49">
        <v>40</v>
      </c>
      <c r="AC48" s="49">
        <v>31</v>
      </c>
      <c r="AD48" s="49">
        <v>33</v>
      </c>
      <c r="AE48" s="49">
        <v>31</v>
      </c>
      <c r="AF48" s="49">
        <v>195</v>
      </c>
      <c r="AG48" s="49">
        <v>160</v>
      </c>
      <c r="AH48" s="49">
        <v>515</v>
      </c>
      <c r="AI48" s="49">
        <v>474</v>
      </c>
      <c r="AJ48" s="49">
        <v>443</v>
      </c>
      <c r="AK48" s="49">
        <v>427</v>
      </c>
      <c r="AL48" s="49">
        <v>57</v>
      </c>
      <c r="AM48" s="49">
        <v>48</v>
      </c>
      <c r="AN48" s="28">
        <f t="shared" si="5"/>
        <v>216</v>
      </c>
      <c r="AO48" s="28">
        <f t="shared" si="5"/>
        <v>176</v>
      </c>
      <c r="AP48" s="28">
        <f t="shared" si="5"/>
        <v>826</v>
      </c>
      <c r="AQ48" s="28">
        <f t="shared" si="5"/>
        <v>661</v>
      </c>
      <c r="AR48" s="28">
        <f t="shared" si="5"/>
        <v>1652</v>
      </c>
      <c r="AS48" s="28">
        <f t="shared" si="5"/>
        <v>1428</v>
      </c>
      <c r="AT48" s="28">
        <f t="shared" si="5"/>
        <v>1865</v>
      </c>
      <c r="AU48" s="28">
        <f t="shared" si="5"/>
        <v>1576</v>
      </c>
      <c r="AV48" s="28">
        <f t="shared" si="5"/>
        <v>141</v>
      </c>
      <c r="AW48" s="28">
        <f t="shared" si="5"/>
        <v>114</v>
      </c>
      <c r="AX48" s="28">
        <f t="shared" si="6"/>
        <v>8655</v>
      </c>
    </row>
    <row r="49" spans="1:50" x14ac:dyDescent="0.35">
      <c r="A49" s="25" t="s">
        <v>113</v>
      </c>
      <c r="B49" s="25" t="s">
        <v>114</v>
      </c>
      <c r="C49" s="25" t="s">
        <v>153</v>
      </c>
      <c r="D49" s="25" t="s">
        <v>154</v>
      </c>
      <c r="E49" s="74">
        <v>3</v>
      </c>
      <c r="F49" s="32">
        <f t="shared" si="1"/>
        <v>10323</v>
      </c>
      <c r="G49" s="34">
        <f t="shared" si="2"/>
        <v>5794</v>
      </c>
      <c r="H49" s="28">
        <f t="shared" si="3"/>
        <v>1550</v>
      </c>
      <c r="I49" s="28">
        <f t="shared" si="4"/>
        <v>2979</v>
      </c>
      <c r="J49" s="49">
        <v>160</v>
      </c>
      <c r="K49" s="49">
        <v>129</v>
      </c>
      <c r="L49" s="49">
        <v>633</v>
      </c>
      <c r="M49" s="49">
        <v>520</v>
      </c>
      <c r="N49" s="49">
        <v>989</v>
      </c>
      <c r="O49" s="49">
        <v>810</v>
      </c>
      <c r="P49" s="49">
        <v>1310</v>
      </c>
      <c r="Q49" s="49">
        <v>1070</v>
      </c>
      <c r="R49" s="49">
        <v>96</v>
      </c>
      <c r="S49" s="49">
        <v>77</v>
      </c>
      <c r="T49" s="49">
        <v>43</v>
      </c>
      <c r="U49" s="49">
        <v>36</v>
      </c>
      <c r="V49" s="49">
        <v>171</v>
      </c>
      <c r="W49" s="49">
        <v>139</v>
      </c>
      <c r="X49" s="49">
        <v>264</v>
      </c>
      <c r="Y49" s="49">
        <v>214</v>
      </c>
      <c r="Z49" s="49">
        <v>351</v>
      </c>
      <c r="AA49" s="49">
        <v>286</v>
      </c>
      <c r="AB49" s="49">
        <v>26</v>
      </c>
      <c r="AC49" s="49">
        <v>20</v>
      </c>
      <c r="AD49" s="49">
        <v>42</v>
      </c>
      <c r="AE49" s="49">
        <v>39</v>
      </c>
      <c r="AF49" s="49">
        <v>244</v>
      </c>
      <c r="AG49" s="49">
        <v>200</v>
      </c>
      <c r="AH49" s="49">
        <v>643</v>
      </c>
      <c r="AI49" s="49">
        <v>593</v>
      </c>
      <c r="AJ49" s="49">
        <v>554</v>
      </c>
      <c r="AK49" s="49">
        <v>533</v>
      </c>
      <c r="AL49" s="49">
        <v>71</v>
      </c>
      <c r="AM49" s="49">
        <v>60</v>
      </c>
      <c r="AN49" s="28">
        <f t="shared" ref="AN49:AW73" si="7">SUM(J49+T49+AD49)</f>
        <v>245</v>
      </c>
      <c r="AO49" s="28">
        <f t="shared" si="7"/>
        <v>204</v>
      </c>
      <c r="AP49" s="28">
        <f t="shared" si="7"/>
        <v>1048</v>
      </c>
      <c r="AQ49" s="28">
        <f t="shared" si="7"/>
        <v>859</v>
      </c>
      <c r="AR49" s="28">
        <f t="shared" si="7"/>
        <v>1896</v>
      </c>
      <c r="AS49" s="28">
        <f t="shared" si="7"/>
        <v>1617</v>
      </c>
      <c r="AT49" s="28">
        <f t="shared" si="7"/>
        <v>2215</v>
      </c>
      <c r="AU49" s="28">
        <f t="shared" si="7"/>
        <v>1889</v>
      </c>
      <c r="AV49" s="28">
        <f t="shared" si="7"/>
        <v>193</v>
      </c>
      <c r="AW49" s="28">
        <f t="shared" si="7"/>
        <v>157</v>
      </c>
      <c r="AX49" s="28">
        <f t="shared" si="6"/>
        <v>10323</v>
      </c>
    </row>
    <row r="50" spans="1:50" x14ac:dyDescent="0.35">
      <c r="A50" s="25" t="s">
        <v>113</v>
      </c>
      <c r="B50" s="25" t="s">
        <v>114</v>
      </c>
      <c r="C50" s="25" t="s">
        <v>155</v>
      </c>
      <c r="D50" s="25" t="s">
        <v>156</v>
      </c>
      <c r="E50" s="74">
        <v>4</v>
      </c>
      <c r="F50" s="32">
        <f t="shared" si="1"/>
        <v>61087</v>
      </c>
      <c r="G50" s="34">
        <f t="shared" si="2"/>
        <v>51024</v>
      </c>
      <c r="H50" s="28">
        <f t="shared" si="3"/>
        <v>0</v>
      </c>
      <c r="I50" s="28">
        <f t="shared" si="4"/>
        <v>10063</v>
      </c>
      <c r="J50" s="49">
        <v>1567</v>
      </c>
      <c r="K50" s="49">
        <v>1260</v>
      </c>
      <c r="L50" s="49">
        <v>4763</v>
      </c>
      <c r="M50" s="49">
        <v>3857</v>
      </c>
      <c r="N50" s="49">
        <v>9760</v>
      </c>
      <c r="O50" s="49">
        <v>8117</v>
      </c>
      <c r="P50" s="49">
        <v>10930</v>
      </c>
      <c r="Q50" s="49">
        <v>9200</v>
      </c>
      <c r="R50" s="49">
        <v>885</v>
      </c>
      <c r="S50" s="49">
        <v>685</v>
      </c>
      <c r="T50" s="49">
        <v>0</v>
      </c>
      <c r="U50" s="49">
        <v>0</v>
      </c>
      <c r="V50" s="49">
        <v>0</v>
      </c>
      <c r="W50" s="49">
        <v>0</v>
      </c>
      <c r="X50" s="49">
        <v>0</v>
      </c>
      <c r="Y50" s="49">
        <v>0</v>
      </c>
      <c r="Z50" s="49">
        <v>0</v>
      </c>
      <c r="AA50" s="49">
        <v>0</v>
      </c>
      <c r="AB50" s="49">
        <v>0</v>
      </c>
      <c r="AC50" s="49">
        <v>0</v>
      </c>
      <c r="AD50" s="49">
        <v>141</v>
      </c>
      <c r="AE50" s="49">
        <v>131</v>
      </c>
      <c r="AF50" s="49">
        <v>825</v>
      </c>
      <c r="AG50" s="49">
        <v>674</v>
      </c>
      <c r="AH50" s="49">
        <v>2174</v>
      </c>
      <c r="AI50" s="49">
        <v>2002</v>
      </c>
      <c r="AJ50" s="49">
        <v>1872</v>
      </c>
      <c r="AK50" s="49">
        <v>1801</v>
      </c>
      <c r="AL50" s="49">
        <v>242</v>
      </c>
      <c r="AM50" s="49">
        <v>201</v>
      </c>
      <c r="AN50" s="28">
        <f t="shared" si="7"/>
        <v>1708</v>
      </c>
      <c r="AO50" s="28">
        <f t="shared" si="7"/>
        <v>1391</v>
      </c>
      <c r="AP50" s="28">
        <f t="shared" si="7"/>
        <v>5588</v>
      </c>
      <c r="AQ50" s="28">
        <f t="shared" si="7"/>
        <v>4531</v>
      </c>
      <c r="AR50" s="28">
        <f t="shared" si="7"/>
        <v>11934</v>
      </c>
      <c r="AS50" s="28">
        <f t="shared" si="7"/>
        <v>10119</v>
      </c>
      <c r="AT50" s="28">
        <f t="shared" si="7"/>
        <v>12802</v>
      </c>
      <c r="AU50" s="28">
        <f t="shared" si="7"/>
        <v>11001</v>
      </c>
      <c r="AV50" s="28">
        <f t="shared" si="7"/>
        <v>1127</v>
      </c>
      <c r="AW50" s="28">
        <f t="shared" si="7"/>
        <v>886</v>
      </c>
      <c r="AX50" s="28">
        <f t="shared" si="6"/>
        <v>61087</v>
      </c>
    </row>
    <row r="51" spans="1:50" x14ac:dyDescent="0.35">
      <c r="A51" s="25" t="s">
        <v>113</v>
      </c>
      <c r="B51" s="25" t="s">
        <v>114</v>
      </c>
      <c r="C51" s="25" t="s">
        <v>157</v>
      </c>
      <c r="D51" s="25" t="s">
        <v>158</v>
      </c>
      <c r="E51" s="74">
        <v>0</v>
      </c>
      <c r="F51" s="32">
        <f t="shared" si="1"/>
        <v>0</v>
      </c>
      <c r="G51" s="34">
        <f t="shared" si="2"/>
        <v>0</v>
      </c>
      <c r="H51" s="28">
        <f t="shared" si="3"/>
        <v>0</v>
      </c>
      <c r="I51" s="28">
        <f t="shared" si="4"/>
        <v>0</v>
      </c>
      <c r="J51" s="49">
        <v>0</v>
      </c>
      <c r="K51" s="49">
        <v>0</v>
      </c>
      <c r="L51" s="49">
        <v>0</v>
      </c>
      <c r="M51" s="49">
        <v>0</v>
      </c>
      <c r="N51" s="49">
        <v>0</v>
      </c>
      <c r="O51" s="49">
        <v>0</v>
      </c>
      <c r="P51" s="49">
        <v>0</v>
      </c>
      <c r="Q51" s="49">
        <v>0</v>
      </c>
      <c r="R51" s="49">
        <v>0</v>
      </c>
      <c r="S51" s="49">
        <v>0</v>
      </c>
      <c r="T51" s="49">
        <v>0</v>
      </c>
      <c r="U51" s="49">
        <v>0</v>
      </c>
      <c r="V51" s="49">
        <v>0</v>
      </c>
      <c r="W51" s="49">
        <v>0</v>
      </c>
      <c r="X51" s="49">
        <v>0</v>
      </c>
      <c r="Y51" s="49">
        <v>0</v>
      </c>
      <c r="Z51" s="49">
        <v>0</v>
      </c>
      <c r="AA51" s="49">
        <v>0</v>
      </c>
      <c r="AB51" s="49">
        <v>0</v>
      </c>
      <c r="AC51" s="49">
        <v>0</v>
      </c>
      <c r="AD51" s="49">
        <v>0</v>
      </c>
      <c r="AE51" s="49">
        <v>0</v>
      </c>
      <c r="AF51" s="49">
        <v>0</v>
      </c>
      <c r="AG51" s="49">
        <v>0</v>
      </c>
      <c r="AH51" s="49">
        <v>0</v>
      </c>
      <c r="AI51" s="49">
        <v>0</v>
      </c>
      <c r="AJ51" s="49">
        <v>0</v>
      </c>
      <c r="AK51" s="49">
        <v>0</v>
      </c>
      <c r="AL51" s="49">
        <v>0</v>
      </c>
      <c r="AM51" s="49">
        <v>0</v>
      </c>
      <c r="AN51" s="28">
        <f t="shared" si="7"/>
        <v>0</v>
      </c>
      <c r="AO51" s="28">
        <f t="shared" si="7"/>
        <v>0</v>
      </c>
      <c r="AP51" s="28">
        <f t="shared" si="7"/>
        <v>0</v>
      </c>
      <c r="AQ51" s="28">
        <f t="shared" si="7"/>
        <v>0</v>
      </c>
      <c r="AR51" s="28">
        <f t="shared" si="7"/>
        <v>0</v>
      </c>
      <c r="AS51" s="28">
        <f t="shared" si="7"/>
        <v>0</v>
      </c>
      <c r="AT51" s="28">
        <f t="shared" si="7"/>
        <v>0</v>
      </c>
      <c r="AU51" s="28">
        <f t="shared" si="7"/>
        <v>0</v>
      </c>
      <c r="AV51" s="28">
        <f t="shared" si="7"/>
        <v>0</v>
      </c>
      <c r="AW51" s="28">
        <f t="shared" si="7"/>
        <v>0</v>
      </c>
      <c r="AX51" s="28">
        <f t="shared" si="6"/>
        <v>0</v>
      </c>
    </row>
    <row r="52" spans="1:50" x14ac:dyDescent="0.35">
      <c r="A52" s="25" t="s">
        <v>113</v>
      </c>
      <c r="B52" s="25" t="s">
        <v>114</v>
      </c>
      <c r="C52" s="25" t="s">
        <v>159</v>
      </c>
      <c r="D52" s="25" t="s">
        <v>160</v>
      </c>
      <c r="E52" s="74">
        <v>4</v>
      </c>
      <c r="F52" s="32">
        <f t="shared" si="1"/>
        <v>10234</v>
      </c>
      <c r="G52" s="34">
        <f t="shared" si="2"/>
        <v>2483</v>
      </c>
      <c r="H52" s="28">
        <f t="shared" si="3"/>
        <v>6187</v>
      </c>
      <c r="I52" s="28">
        <f t="shared" si="4"/>
        <v>1564</v>
      </c>
      <c r="J52" s="49">
        <v>85</v>
      </c>
      <c r="K52" s="49">
        <v>67</v>
      </c>
      <c r="L52" s="49">
        <v>249</v>
      </c>
      <c r="M52" s="49">
        <v>206</v>
      </c>
      <c r="N52" s="49">
        <v>427</v>
      </c>
      <c r="O52" s="49">
        <v>359</v>
      </c>
      <c r="P52" s="49">
        <v>537</v>
      </c>
      <c r="Q52" s="49">
        <v>442</v>
      </c>
      <c r="R52" s="49">
        <v>64</v>
      </c>
      <c r="S52" s="49">
        <v>47</v>
      </c>
      <c r="T52" s="49">
        <v>158</v>
      </c>
      <c r="U52" s="49">
        <v>123</v>
      </c>
      <c r="V52" s="49">
        <v>519</v>
      </c>
      <c r="W52" s="49">
        <v>444</v>
      </c>
      <c r="X52" s="49">
        <v>1302</v>
      </c>
      <c r="Y52" s="49">
        <v>1003</v>
      </c>
      <c r="Z52" s="49">
        <v>1243</v>
      </c>
      <c r="AA52" s="49">
        <v>1160</v>
      </c>
      <c r="AB52" s="49">
        <v>130</v>
      </c>
      <c r="AC52" s="49">
        <v>105</v>
      </c>
      <c r="AD52" s="49">
        <v>22</v>
      </c>
      <c r="AE52" s="49">
        <v>20</v>
      </c>
      <c r="AF52" s="49">
        <v>128</v>
      </c>
      <c r="AG52" s="49">
        <v>105</v>
      </c>
      <c r="AH52" s="49">
        <v>338</v>
      </c>
      <c r="AI52" s="49">
        <v>311</v>
      </c>
      <c r="AJ52" s="49">
        <v>291</v>
      </c>
      <c r="AK52" s="49">
        <v>280</v>
      </c>
      <c r="AL52" s="49">
        <v>38</v>
      </c>
      <c r="AM52" s="49">
        <v>31</v>
      </c>
      <c r="AN52" s="28">
        <f t="shared" si="7"/>
        <v>265</v>
      </c>
      <c r="AO52" s="28">
        <f t="shared" si="7"/>
        <v>210</v>
      </c>
      <c r="AP52" s="28">
        <f t="shared" si="7"/>
        <v>896</v>
      </c>
      <c r="AQ52" s="28">
        <f t="shared" si="7"/>
        <v>755</v>
      </c>
      <c r="AR52" s="28">
        <f t="shared" si="7"/>
        <v>2067</v>
      </c>
      <c r="AS52" s="28">
        <f t="shared" si="7"/>
        <v>1673</v>
      </c>
      <c r="AT52" s="28">
        <f t="shared" si="7"/>
        <v>2071</v>
      </c>
      <c r="AU52" s="28">
        <f t="shared" si="7"/>
        <v>1882</v>
      </c>
      <c r="AV52" s="28">
        <f t="shared" si="7"/>
        <v>232</v>
      </c>
      <c r="AW52" s="28">
        <f t="shared" si="7"/>
        <v>183</v>
      </c>
      <c r="AX52" s="28">
        <f t="shared" si="6"/>
        <v>10234</v>
      </c>
    </row>
    <row r="53" spans="1:50" x14ac:dyDescent="0.35">
      <c r="A53" s="25" t="s">
        <v>113</v>
      </c>
      <c r="B53" s="25" t="s">
        <v>114</v>
      </c>
      <c r="C53" s="25" t="s">
        <v>161</v>
      </c>
      <c r="D53" s="25" t="s">
        <v>162</v>
      </c>
      <c r="E53" s="74">
        <v>4</v>
      </c>
      <c r="F53" s="32">
        <f t="shared" si="1"/>
        <v>33736</v>
      </c>
      <c r="G53" s="34">
        <f t="shared" si="2"/>
        <v>25873</v>
      </c>
      <c r="H53" s="28">
        <f t="shared" si="3"/>
        <v>6455</v>
      </c>
      <c r="I53" s="28">
        <f t="shared" si="4"/>
        <v>1408</v>
      </c>
      <c r="J53" s="49">
        <v>693</v>
      </c>
      <c r="K53" s="49">
        <v>561</v>
      </c>
      <c r="L53" s="49">
        <v>2235</v>
      </c>
      <c r="M53" s="49">
        <v>1820</v>
      </c>
      <c r="N53" s="49">
        <v>4350</v>
      </c>
      <c r="O53" s="49">
        <v>3556</v>
      </c>
      <c r="P53" s="49">
        <v>6411</v>
      </c>
      <c r="Q53" s="49">
        <v>4582</v>
      </c>
      <c r="R53" s="49">
        <v>807</v>
      </c>
      <c r="S53" s="49">
        <v>858</v>
      </c>
      <c r="T53" s="49">
        <v>195</v>
      </c>
      <c r="U53" s="49">
        <v>155</v>
      </c>
      <c r="V53" s="49">
        <v>543</v>
      </c>
      <c r="W53" s="49">
        <v>428</v>
      </c>
      <c r="X53" s="49">
        <v>1093</v>
      </c>
      <c r="Y53" s="49">
        <v>884</v>
      </c>
      <c r="Z53" s="49">
        <v>1700</v>
      </c>
      <c r="AA53" s="49">
        <v>1175</v>
      </c>
      <c r="AB53" s="49">
        <v>183</v>
      </c>
      <c r="AC53" s="49">
        <v>99</v>
      </c>
      <c r="AD53" s="49">
        <v>20</v>
      </c>
      <c r="AE53" s="49">
        <v>18</v>
      </c>
      <c r="AF53" s="49">
        <v>116</v>
      </c>
      <c r="AG53" s="49">
        <v>94</v>
      </c>
      <c r="AH53" s="49">
        <v>304</v>
      </c>
      <c r="AI53" s="49">
        <v>280</v>
      </c>
      <c r="AJ53" s="49">
        <v>262</v>
      </c>
      <c r="AK53" s="49">
        <v>252</v>
      </c>
      <c r="AL53" s="49">
        <v>34</v>
      </c>
      <c r="AM53" s="49">
        <v>28</v>
      </c>
      <c r="AN53" s="28">
        <f t="shared" si="7"/>
        <v>908</v>
      </c>
      <c r="AO53" s="28">
        <f t="shared" si="7"/>
        <v>734</v>
      </c>
      <c r="AP53" s="28">
        <f t="shared" si="7"/>
        <v>2894</v>
      </c>
      <c r="AQ53" s="28">
        <f t="shared" si="7"/>
        <v>2342</v>
      </c>
      <c r="AR53" s="28">
        <f t="shared" si="7"/>
        <v>5747</v>
      </c>
      <c r="AS53" s="28">
        <f t="shared" si="7"/>
        <v>4720</v>
      </c>
      <c r="AT53" s="28">
        <f t="shared" si="7"/>
        <v>8373</v>
      </c>
      <c r="AU53" s="28">
        <f t="shared" si="7"/>
        <v>6009</v>
      </c>
      <c r="AV53" s="28">
        <f t="shared" si="7"/>
        <v>1024</v>
      </c>
      <c r="AW53" s="28">
        <f t="shared" si="7"/>
        <v>985</v>
      </c>
      <c r="AX53" s="28">
        <f t="shared" si="6"/>
        <v>33736</v>
      </c>
    </row>
    <row r="54" spans="1:50" x14ac:dyDescent="0.35">
      <c r="A54" s="25" t="s">
        <v>113</v>
      </c>
      <c r="B54" s="25" t="s">
        <v>114</v>
      </c>
      <c r="C54" s="25" t="s">
        <v>163</v>
      </c>
      <c r="D54" s="25" t="s">
        <v>164</v>
      </c>
      <c r="E54" s="74">
        <v>3</v>
      </c>
      <c r="F54" s="32">
        <f t="shared" si="1"/>
        <v>31335</v>
      </c>
      <c r="G54" s="34">
        <f t="shared" si="2"/>
        <v>15301</v>
      </c>
      <c r="H54" s="28">
        <f t="shared" si="3"/>
        <v>15607</v>
      </c>
      <c r="I54" s="28">
        <f t="shared" si="4"/>
        <v>427</v>
      </c>
      <c r="J54" s="49">
        <v>765</v>
      </c>
      <c r="K54" s="49">
        <v>600</v>
      </c>
      <c r="L54" s="49">
        <v>1483</v>
      </c>
      <c r="M54" s="49">
        <v>1220</v>
      </c>
      <c r="N54" s="49">
        <v>2823</v>
      </c>
      <c r="O54" s="49">
        <v>2353</v>
      </c>
      <c r="P54" s="49">
        <v>2841</v>
      </c>
      <c r="Q54" s="49">
        <v>2230</v>
      </c>
      <c r="R54" s="49">
        <v>543</v>
      </c>
      <c r="S54" s="49">
        <v>443</v>
      </c>
      <c r="T54" s="49">
        <v>918</v>
      </c>
      <c r="U54" s="49">
        <v>755</v>
      </c>
      <c r="V54" s="49">
        <v>1670</v>
      </c>
      <c r="W54" s="49">
        <v>1405</v>
      </c>
      <c r="X54" s="49">
        <v>2764</v>
      </c>
      <c r="Y54" s="49">
        <v>2183</v>
      </c>
      <c r="Z54" s="49">
        <v>2677</v>
      </c>
      <c r="AA54" s="49">
        <v>2134</v>
      </c>
      <c r="AB54" s="49">
        <v>643</v>
      </c>
      <c r="AC54" s="49">
        <v>458</v>
      </c>
      <c r="AD54" s="49">
        <v>6</v>
      </c>
      <c r="AE54" s="49">
        <v>6</v>
      </c>
      <c r="AF54" s="49">
        <v>35</v>
      </c>
      <c r="AG54" s="49">
        <v>29</v>
      </c>
      <c r="AH54" s="49">
        <v>92</v>
      </c>
      <c r="AI54" s="49">
        <v>85</v>
      </c>
      <c r="AJ54" s="49">
        <v>79</v>
      </c>
      <c r="AK54" s="49">
        <v>76</v>
      </c>
      <c r="AL54" s="49">
        <v>10</v>
      </c>
      <c r="AM54" s="49">
        <v>9</v>
      </c>
      <c r="AN54" s="28">
        <f t="shared" si="7"/>
        <v>1689</v>
      </c>
      <c r="AO54" s="28">
        <f t="shared" si="7"/>
        <v>1361</v>
      </c>
      <c r="AP54" s="28">
        <f t="shared" si="7"/>
        <v>3188</v>
      </c>
      <c r="AQ54" s="28">
        <f t="shared" si="7"/>
        <v>2654</v>
      </c>
      <c r="AR54" s="28">
        <f t="shared" si="7"/>
        <v>5679</v>
      </c>
      <c r="AS54" s="28">
        <f t="shared" si="7"/>
        <v>4621</v>
      </c>
      <c r="AT54" s="28">
        <f t="shared" si="7"/>
        <v>5597</v>
      </c>
      <c r="AU54" s="28">
        <f t="shared" si="7"/>
        <v>4440</v>
      </c>
      <c r="AV54" s="28">
        <f t="shared" si="7"/>
        <v>1196</v>
      </c>
      <c r="AW54" s="28">
        <f t="shared" si="7"/>
        <v>910</v>
      </c>
      <c r="AX54" s="28">
        <f t="shared" si="6"/>
        <v>31335</v>
      </c>
    </row>
    <row r="55" spans="1:50" x14ac:dyDescent="0.35">
      <c r="A55" s="25" t="s">
        <v>113</v>
      </c>
      <c r="B55" s="25" t="s">
        <v>114</v>
      </c>
      <c r="C55" s="25" t="s">
        <v>165</v>
      </c>
      <c r="D55" s="25" t="s">
        <v>166</v>
      </c>
      <c r="E55" s="74">
        <v>2</v>
      </c>
      <c r="F55" s="32">
        <f t="shared" si="1"/>
        <v>0</v>
      </c>
      <c r="G55" s="34">
        <f t="shared" si="2"/>
        <v>0</v>
      </c>
      <c r="H55" s="28">
        <f t="shared" si="3"/>
        <v>0</v>
      </c>
      <c r="I55" s="28">
        <f t="shared" si="4"/>
        <v>0</v>
      </c>
      <c r="J55" s="49">
        <v>0</v>
      </c>
      <c r="K55" s="49">
        <v>0</v>
      </c>
      <c r="L55" s="49">
        <v>0</v>
      </c>
      <c r="M55" s="49">
        <v>0</v>
      </c>
      <c r="N55" s="49">
        <v>0</v>
      </c>
      <c r="O55" s="49">
        <v>0</v>
      </c>
      <c r="P55" s="49">
        <v>0</v>
      </c>
      <c r="Q55" s="49">
        <v>0</v>
      </c>
      <c r="R55" s="49">
        <v>0</v>
      </c>
      <c r="S55" s="49">
        <v>0</v>
      </c>
      <c r="T55" s="49">
        <v>0</v>
      </c>
      <c r="U55" s="49">
        <v>0</v>
      </c>
      <c r="V55" s="49">
        <v>0</v>
      </c>
      <c r="W55" s="49">
        <v>0</v>
      </c>
      <c r="X55" s="49">
        <v>0</v>
      </c>
      <c r="Y55" s="49">
        <v>0</v>
      </c>
      <c r="Z55" s="49">
        <v>0</v>
      </c>
      <c r="AA55" s="49">
        <v>0</v>
      </c>
      <c r="AB55" s="49">
        <v>0</v>
      </c>
      <c r="AC55" s="49">
        <v>0</v>
      </c>
      <c r="AD55" s="49">
        <v>0</v>
      </c>
      <c r="AE55" s="49">
        <v>0</v>
      </c>
      <c r="AF55" s="49">
        <v>0</v>
      </c>
      <c r="AG55" s="49">
        <v>0</v>
      </c>
      <c r="AH55" s="49">
        <v>0</v>
      </c>
      <c r="AI55" s="49">
        <v>0</v>
      </c>
      <c r="AJ55" s="49">
        <v>0</v>
      </c>
      <c r="AK55" s="49">
        <v>0</v>
      </c>
      <c r="AL55" s="49">
        <v>0</v>
      </c>
      <c r="AM55" s="49">
        <v>0</v>
      </c>
      <c r="AN55" s="28">
        <f t="shared" si="7"/>
        <v>0</v>
      </c>
      <c r="AO55" s="28">
        <f t="shared" si="7"/>
        <v>0</v>
      </c>
      <c r="AP55" s="28">
        <f t="shared" si="7"/>
        <v>0</v>
      </c>
      <c r="AQ55" s="28">
        <f t="shared" si="7"/>
        <v>0</v>
      </c>
      <c r="AR55" s="28">
        <f t="shared" si="7"/>
        <v>0</v>
      </c>
      <c r="AS55" s="28">
        <f t="shared" si="7"/>
        <v>0</v>
      </c>
      <c r="AT55" s="28">
        <f t="shared" si="7"/>
        <v>0</v>
      </c>
      <c r="AU55" s="28">
        <f t="shared" si="7"/>
        <v>0</v>
      </c>
      <c r="AV55" s="28">
        <f t="shared" si="7"/>
        <v>0</v>
      </c>
      <c r="AW55" s="28">
        <f t="shared" si="7"/>
        <v>0</v>
      </c>
      <c r="AX55" s="28">
        <f t="shared" si="6"/>
        <v>0</v>
      </c>
    </row>
    <row r="56" spans="1:50" x14ac:dyDescent="0.35">
      <c r="A56" s="25" t="s">
        <v>113</v>
      </c>
      <c r="B56" s="25" t="s">
        <v>114</v>
      </c>
      <c r="C56" s="25" t="s">
        <v>167</v>
      </c>
      <c r="D56" s="25" t="s">
        <v>168</v>
      </c>
      <c r="E56" s="74">
        <v>2</v>
      </c>
      <c r="F56" s="32">
        <f t="shared" si="1"/>
        <v>5361</v>
      </c>
      <c r="G56" s="34">
        <f t="shared" si="2"/>
        <v>274</v>
      </c>
      <c r="H56" s="28">
        <f t="shared" si="3"/>
        <v>0</v>
      </c>
      <c r="I56" s="28">
        <f t="shared" si="4"/>
        <v>5087</v>
      </c>
      <c r="J56" s="49">
        <v>16</v>
      </c>
      <c r="K56" s="49">
        <v>13</v>
      </c>
      <c r="L56" s="49">
        <v>33</v>
      </c>
      <c r="M56" s="49">
        <v>27</v>
      </c>
      <c r="N56" s="49">
        <v>41</v>
      </c>
      <c r="O56" s="49">
        <v>35</v>
      </c>
      <c r="P56" s="49">
        <v>55</v>
      </c>
      <c r="Q56" s="49">
        <v>46</v>
      </c>
      <c r="R56" s="49">
        <v>4</v>
      </c>
      <c r="S56" s="49">
        <v>4</v>
      </c>
      <c r="T56" s="49">
        <v>0</v>
      </c>
      <c r="U56" s="49">
        <v>0</v>
      </c>
      <c r="V56" s="49">
        <v>0</v>
      </c>
      <c r="W56" s="49">
        <v>0</v>
      </c>
      <c r="X56" s="49">
        <v>0</v>
      </c>
      <c r="Y56" s="49">
        <v>0</v>
      </c>
      <c r="Z56" s="49">
        <v>0</v>
      </c>
      <c r="AA56" s="49">
        <v>0</v>
      </c>
      <c r="AB56" s="49">
        <v>0</v>
      </c>
      <c r="AC56" s="49">
        <v>0</v>
      </c>
      <c r="AD56" s="49">
        <v>71</v>
      </c>
      <c r="AE56" s="49">
        <v>66</v>
      </c>
      <c r="AF56" s="49">
        <v>417</v>
      </c>
      <c r="AG56" s="49">
        <v>341</v>
      </c>
      <c r="AH56" s="49">
        <v>1099</v>
      </c>
      <c r="AI56" s="49">
        <v>1012</v>
      </c>
      <c r="AJ56" s="49">
        <v>946</v>
      </c>
      <c r="AK56" s="49">
        <v>911</v>
      </c>
      <c r="AL56" s="49">
        <v>122</v>
      </c>
      <c r="AM56" s="49">
        <v>102</v>
      </c>
      <c r="AN56" s="28">
        <f t="shared" si="7"/>
        <v>87</v>
      </c>
      <c r="AO56" s="28">
        <f t="shared" si="7"/>
        <v>79</v>
      </c>
      <c r="AP56" s="28">
        <f t="shared" si="7"/>
        <v>450</v>
      </c>
      <c r="AQ56" s="28">
        <f t="shared" si="7"/>
        <v>368</v>
      </c>
      <c r="AR56" s="28">
        <f t="shared" si="7"/>
        <v>1140</v>
      </c>
      <c r="AS56" s="28">
        <f t="shared" si="7"/>
        <v>1047</v>
      </c>
      <c r="AT56" s="28">
        <f t="shared" si="7"/>
        <v>1001</v>
      </c>
      <c r="AU56" s="28">
        <f t="shared" si="7"/>
        <v>957</v>
      </c>
      <c r="AV56" s="28">
        <f t="shared" si="7"/>
        <v>126</v>
      </c>
      <c r="AW56" s="28">
        <f t="shared" si="7"/>
        <v>106</v>
      </c>
      <c r="AX56" s="28">
        <f t="shared" si="6"/>
        <v>5361</v>
      </c>
    </row>
    <row r="57" spans="1:50" x14ac:dyDescent="0.35">
      <c r="A57" s="25" t="s">
        <v>169</v>
      </c>
      <c r="B57" s="25" t="s">
        <v>170</v>
      </c>
      <c r="C57" s="25" t="s">
        <v>171</v>
      </c>
      <c r="D57" s="25" t="s">
        <v>172</v>
      </c>
      <c r="E57" s="74">
        <v>2</v>
      </c>
      <c r="F57" s="32">
        <f t="shared" si="1"/>
        <v>8881</v>
      </c>
      <c r="G57" s="34">
        <f t="shared" si="2"/>
        <v>4807</v>
      </c>
      <c r="H57" s="28">
        <f t="shared" si="3"/>
        <v>0</v>
      </c>
      <c r="I57" s="28">
        <f t="shared" si="4"/>
        <v>4074</v>
      </c>
      <c r="J57" s="49">
        <v>282</v>
      </c>
      <c r="K57" s="49">
        <v>215</v>
      </c>
      <c r="L57" s="49">
        <v>424</v>
      </c>
      <c r="M57" s="49">
        <v>337</v>
      </c>
      <c r="N57" s="49">
        <v>873</v>
      </c>
      <c r="O57" s="49">
        <v>655</v>
      </c>
      <c r="P57" s="49">
        <v>1173</v>
      </c>
      <c r="Q57" s="49">
        <v>569</v>
      </c>
      <c r="R57" s="49">
        <v>159</v>
      </c>
      <c r="S57" s="49">
        <v>120</v>
      </c>
      <c r="T57" s="49">
        <v>0</v>
      </c>
      <c r="U57" s="49">
        <v>0</v>
      </c>
      <c r="V57" s="49">
        <v>0</v>
      </c>
      <c r="W57" s="49">
        <v>0</v>
      </c>
      <c r="X57" s="49">
        <v>0</v>
      </c>
      <c r="Y57" s="49">
        <v>0</v>
      </c>
      <c r="Z57" s="49">
        <v>0</v>
      </c>
      <c r="AA57" s="49">
        <v>0</v>
      </c>
      <c r="AB57" s="49">
        <v>0</v>
      </c>
      <c r="AC57" s="49">
        <v>0</v>
      </c>
      <c r="AD57" s="49">
        <v>57</v>
      </c>
      <c r="AE57" s="49">
        <v>53</v>
      </c>
      <c r="AF57" s="49">
        <v>334</v>
      </c>
      <c r="AG57" s="49">
        <v>273</v>
      </c>
      <c r="AH57" s="49">
        <v>880</v>
      </c>
      <c r="AI57" s="49">
        <v>811</v>
      </c>
      <c r="AJ57" s="49">
        <v>758</v>
      </c>
      <c r="AK57" s="49">
        <v>729</v>
      </c>
      <c r="AL57" s="49">
        <v>98</v>
      </c>
      <c r="AM57" s="49">
        <v>81</v>
      </c>
      <c r="AN57" s="28">
        <f t="shared" si="7"/>
        <v>339</v>
      </c>
      <c r="AO57" s="28">
        <f t="shared" si="7"/>
        <v>268</v>
      </c>
      <c r="AP57" s="28">
        <f t="shared" si="7"/>
        <v>758</v>
      </c>
      <c r="AQ57" s="28">
        <f t="shared" si="7"/>
        <v>610</v>
      </c>
      <c r="AR57" s="28">
        <f t="shared" si="7"/>
        <v>1753</v>
      </c>
      <c r="AS57" s="28">
        <f t="shared" si="7"/>
        <v>1466</v>
      </c>
      <c r="AT57" s="28">
        <f t="shared" si="7"/>
        <v>1931</v>
      </c>
      <c r="AU57" s="28">
        <f t="shared" si="7"/>
        <v>1298</v>
      </c>
      <c r="AV57" s="28">
        <f t="shared" si="7"/>
        <v>257</v>
      </c>
      <c r="AW57" s="28">
        <f t="shared" si="7"/>
        <v>201</v>
      </c>
      <c r="AX57" s="28">
        <f t="shared" si="6"/>
        <v>8881</v>
      </c>
    </row>
    <row r="58" spans="1:50" x14ac:dyDescent="0.35">
      <c r="A58" s="25" t="s">
        <v>169</v>
      </c>
      <c r="B58" s="25" t="s">
        <v>170</v>
      </c>
      <c r="C58" s="25" t="s">
        <v>173</v>
      </c>
      <c r="D58" s="25" t="s">
        <v>174</v>
      </c>
      <c r="E58" s="74">
        <v>2</v>
      </c>
      <c r="F58" s="32">
        <f t="shared" si="1"/>
        <v>4365</v>
      </c>
      <c r="G58" s="34">
        <f t="shared" si="2"/>
        <v>1076</v>
      </c>
      <c r="H58" s="28">
        <f t="shared" si="3"/>
        <v>0</v>
      </c>
      <c r="I58" s="28">
        <f t="shared" si="4"/>
        <v>3289</v>
      </c>
      <c r="J58" s="49">
        <v>40</v>
      </c>
      <c r="K58" s="49">
        <v>27</v>
      </c>
      <c r="L58" s="49">
        <v>70</v>
      </c>
      <c r="M58" s="49">
        <v>50</v>
      </c>
      <c r="N58" s="49">
        <v>233</v>
      </c>
      <c r="O58" s="49">
        <v>181</v>
      </c>
      <c r="P58" s="49">
        <v>273</v>
      </c>
      <c r="Q58" s="49">
        <v>180</v>
      </c>
      <c r="R58" s="49">
        <v>14</v>
      </c>
      <c r="S58" s="49">
        <v>8</v>
      </c>
      <c r="T58" s="49">
        <v>0</v>
      </c>
      <c r="U58" s="49">
        <v>0</v>
      </c>
      <c r="V58" s="49">
        <v>0</v>
      </c>
      <c r="W58" s="49">
        <v>0</v>
      </c>
      <c r="X58" s="49">
        <v>0</v>
      </c>
      <c r="Y58" s="49">
        <v>0</v>
      </c>
      <c r="Z58" s="49">
        <v>0</v>
      </c>
      <c r="AA58" s="49">
        <v>0</v>
      </c>
      <c r="AB58" s="49">
        <v>0</v>
      </c>
      <c r="AC58" s="49">
        <v>0</v>
      </c>
      <c r="AD58" s="49">
        <v>46</v>
      </c>
      <c r="AE58" s="49">
        <v>43</v>
      </c>
      <c r="AF58" s="49">
        <v>270</v>
      </c>
      <c r="AG58" s="49">
        <v>220</v>
      </c>
      <c r="AH58" s="49">
        <v>710</v>
      </c>
      <c r="AI58" s="49">
        <v>654</v>
      </c>
      <c r="AJ58" s="49">
        <v>612</v>
      </c>
      <c r="AK58" s="49">
        <v>589</v>
      </c>
      <c r="AL58" s="49">
        <v>79</v>
      </c>
      <c r="AM58" s="49">
        <v>66</v>
      </c>
      <c r="AN58" s="28">
        <f t="shared" si="7"/>
        <v>86</v>
      </c>
      <c r="AO58" s="28">
        <f t="shared" si="7"/>
        <v>70</v>
      </c>
      <c r="AP58" s="28">
        <f t="shared" si="7"/>
        <v>340</v>
      </c>
      <c r="AQ58" s="28">
        <f t="shared" si="7"/>
        <v>270</v>
      </c>
      <c r="AR58" s="28">
        <f t="shared" si="7"/>
        <v>943</v>
      </c>
      <c r="AS58" s="28">
        <f t="shared" si="7"/>
        <v>835</v>
      </c>
      <c r="AT58" s="28">
        <f t="shared" si="7"/>
        <v>885</v>
      </c>
      <c r="AU58" s="28">
        <f t="shared" si="7"/>
        <v>769</v>
      </c>
      <c r="AV58" s="28">
        <f t="shared" si="7"/>
        <v>93</v>
      </c>
      <c r="AW58" s="28">
        <f t="shared" si="7"/>
        <v>74</v>
      </c>
      <c r="AX58" s="28">
        <f t="shared" si="6"/>
        <v>4365</v>
      </c>
    </row>
    <row r="59" spans="1:50" x14ac:dyDescent="0.35">
      <c r="A59" s="25" t="s">
        <v>169</v>
      </c>
      <c r="B59" s="25" t="s">
        <v>170</v>
      </c>
      <c r="C59" s="25" t="s">
        <v>175</v>
      </c>
      <c r="D59" s="25" t="s">
        <v>176</v>
      </c>
      <c r="E59" s="74">
        <v>4</v>
      </c>
      <c r="F59" s="32">
        <f t="shared" si="1"/>
        <v>7902</v>
      </c>
      <c r="G59" s="34">
        <f t="shared" si="2"/>
        <v>2591</v>
      </c>
      <c r="H59" s="28">
        <f t="shared" si="3"/>
        <v>199</v>
      </c>
      <c r="I59" s="28">
        <f t="shared" si="4"/>
        <v>5112</v>
      </c>
      <c r="J59" s="49">
        <v>106</v>
      </c>
      <c r="K59" s="49">
        <v>85</v>
      </c>
      <c r="L59" s="49">
        <v>155</v>
      </c>
      <c r="M59" s="49">
        <v>126</v>
      </c>
      <c r="N59" s="49">
        <v>451</v>
      </c>
      <c r="O59" s="49">
        <v>361</v>
      </c>
      <c r="P59" s="49">
        <v>742</v>
      </c>
      <c r="Q59" s="49">
        <v>475</v>
      </c>
      <c r="R59" s="49">
        <v>51</v>
      </c>
      <c r="S59" s="49">
        <v>39</v>
      </c>
      <c r="T59" s="49">
        <v>9</v>
      </c>
      <c r="U59" s="49">
        <v>7</v>
      </c>
      <c r="V59" s="49">
        <v>11</v>
      </c>
      <c r="W59" s="49">
        <v>9</v>
      </c>
      <c r="X59" s="49">
        <v>29</v>
      </c>
      <c r="Y59" s="49">
        <v>26</v>
      </c>
      <c r="Z59" s="49">
        <v>60</v>
      </c>
      <c r="AA59" s="49">
        <v>42</v>
      </c>
      <c r="AB59" s="49">
        <v>3</v>
      </c>
      <c r="AC59" s="49">
        <v>3</v>
      </c>
      <c r="AD59" s="49">
        <v>72</v>
      </c>
      <c r="AE59" s="49">
        <v>66</v>
      </c>
      <c r="AF59" s="49">
        <v>419</v>
      </c>
      <c r="AG59" s="49">
        <v>343</v>
      </c>
      <c r="AH59" s="49">
        <v>1104</v>
      </c>
      <c r="AI59" s="49">
        <v>1017</v>
      </c>
      <c r="AJ59" s="49">
        <v>951</v>
      </c>
      <c r="AK59" s="49">
        <v>915</v>
      </c>
      <c r="AL59" s="49">
        <v>123</v>
      </c>
      <c r="AM59" s="49">
        <v>102</v>
      </c>
      <c r="AN59" s="28">
        <f t="shared" si="7"/>
        <v>187</v>
      </c>
      <c r="AO59" s="28">
        <f t="shared" si="7"/>
        <v>158</v>
      </c>
      <c r="AP59" s="28">
        <f t="shared" si="7"/>
        <v>585</v>
      </c>
      <c r="AQ59" s="28">
        <f t="shared" si="7"/>
        <v>478</v>
      </c>
      <c r="AR59" s="28">
        <f t="shared" si="7"/>
        <v>1584</v>
      </c>
      <c r="AS59" s="28">
        <f t="shared" si="7"/>
        <v>1404</v>
      </c>
      <c r="AT59" s="28">
        <f t="shared" si="7"/>
        <v>1753</v>
      </c>
      <c r="AU59" s="28">
        <f t="shared" si="7"/>
        <v>1432</v>
      </c>
      <c r="AV59" s="28">
        <f t="shared" si="7"/>
        <v>177</v>
      </c>
      <c r="AW59" s="28">
        <f t="shared" si="7"/>
        <v>144</v>
      </c>
      <c r="AX59" s="28">
        <f t="shared" si="6"/>
        <v>7902</v>
      </c>
    </row>
    <row r="60" spans="1:50" x14ac:dyDescent="0.35">
      <c r="A60" s="25" t="s">
        <v>169</v>
      </c>
      <c r="B60" s="25" t="s">
        <v>170</v>
      </c>
      <c r="C60" s="25" t="s">
        <v>177</v>
      </c>
      <c r="D60" s="25" t="s">
        <v>178</v>
      </c>
      <c r="E60" s="74">
        <v>3</v>
      </c>
      <c r="F60" s="32">
        <f t="shared" si="1"/>
        <v>5386</v>
      </c>
      <c r="G60" s="34">
        <f t="shared" si="2"/>
        <v>455</v>
      </c>
      <c r="H60" s="28">
        <f t="shared" si="3"/>
        <v>0</v>
      </c>
      <c r="I60" s="28">
        <f t="shared" si="4"/>
        <v>4931</v>
      </c>
      <c r="J60" s="49">
        <v>19</v>
      </c>
      <c r="K60" s="49">
        <v>16</v>
      </c>
      <c r="L60" s="49">
        <v>47</v>
      </c>
      <c r="M60" s="49">
        <v>38</v>
      </c>
      <c r="N60" s="49">
        <v>83</v>
      </c>
      <c r="O60" s="49">
        <v>70</v>
      </c>
      <c r="P60" s="49">
        <v>89</v>
      </c>
      <c r="Q60" s="49">
        <v>71</v>
      </c>
      <c r="R60" s="49">
        <v>12</v>
      </c>
      <c r="S60" s="49">
        <v>10</v>
      </c>
      <c r="T60" s="49">
        <v>0</v>
      </c>
      <c r="U60" s="49">
        <v>0</v>
      </c>
      <c r="V60" s="49">
        <v>0</v>
      </c>
      <c r="W60" s="49">
        <v>0</v>
      </c>
      <c r="X60" s="49">
        <v>0</v>
      </c>
      <c r="Y60" s="49">
        <v>0</v>
      </c>
      <c r="Z60" s="49">
        <v>0</v>
      </c>
      <c r="AA60" s="49">
        <v>0</v>
      </c>
      <c r="AB60" s="49">
        <v>0</v>
      </c>
      <c r="AC60" s="49">
        <v>0</v>
      </c>
      <c r="AD60" s="49">
        <v>69</v>
      </c>
      <c r="AE60" s="49">
        <v>64</v>
      </c>
      <c r="AF60" s="49">
        <v>404</v>
      </c>
      <c r="AG60" s="49">
        <v>330</v>
      </c>
      <c r="AH60" s="49">
        <v>1065</v>
      </c>
      <c r="AI60" s="49">
        <v>982</v>
      </c>
      <c r="AJ60" s="49">
        <v>917</v>
      </c>
      <c r="AK60" s="49">
        <v>883</v>
      </c>
      <c r="AL60" s="49">
        <v>118</v>
      </c>
      <c r="AM60" s="49">
        <v>99</v>
      </c>
      <c r="AN60" s="28">
        <f t="shared" si="7"/>
        <v>88</v>
      </c>
      <c r="AO60" s="28">
        <f t="shared" si="7"/>
        <v>80</v>
      </c>
      <c r="AP60" s="28">
        <f t="shared" si="7"/>
        <v>451</v>
      </c>
      <c r="AQ60" s="28">
        <f t="shared" si="7"/>
        <v>368</v>
      </c>
      <c r="AR60" s="28">
        <f t="shared" si="7"/>
        <v>1148</v>
      </c>
      <c r="AS60" s="28">
        <f t="shared" si="7"/>
        <v>1052</v>
      </c>
      <c r="AT60" s="28">
        <f t="shared" si="7"/>
        <v>1006</v>
      </c>
      <c r="AU60" s="28">
        <f t="shared" si="7"/>
        <v>954</v>
      </c>
      <c r="AV60" s="28">
        <f t="shared" si="7"/>
        <v>130</v>
      </c>
      <c r="AW60" s="28">
        <f t="shared" si="7"/>
        <v>109</v>
      </c>
      <c r="AX60" s="28">
        <f t="shared" si="6"/>
        <v>5386</v>
      </c>
    </row>
    <row r="61" spans="1:50" x14ac:dyDescent="0.35">
      <c r="A61" s="25" t="s">
        <v>169</v>
      </c>
      <c r="B61" s="25" t="s">
        <v>170</v>
      </c>
      <c r="C61" s="25" t="s">
        <v>179</v>
      </c>
      <c r="D61" s="25" t="s">
        <v>180</v>
      </c>
      <c r="E61" s="74">
        <v>2</v>
      </c>
      <c r="F61" s="32">
        <f t="shared" si="1"/>
        <v>6569</v>
      </c>
      <c r="G61" s="34">
        <f t="shared" si="2"/>
        <v>371</v>
      </c>
      <c r="H61" s="28">
        <f t="shared" si="3"/>
        <v>0</v>
      </c>
      <c r="I61" s="28">
        <f t="shared" si="4"/>
        <v>6198</v>
      </c>
      <c r="J61" s="49">
        <v>8</v>
      </c>
      <c r="K61" s="49">
        <v>8</v>
      </c>
      <c r="L61" s="49">
        <v>26</v>
      </c>
      <c r="M61" s="49">
        <v>24</v>
      </c>
      <c r="N61" s="49">
        <v>87</v>
      </c>
      <c r="O61" s="49">
        <v>86</v>
      </c>
      <c r="P61" s="49">
        <v>63</v>
      </c>
      <c r="Q61" s="49">
        <v>56</v>
      </c>
      <c r="R61" s="49">
        <v>7</v>
      </c>
      <c r="S61" s="49">
        <v>6</v>
      </c>
      <c r="T61" s="49">
        <v>0</v>
      </c>
      <c r="U61" s="49">
        <v>0</v>
      </c>
      <c r="V61" s="49">
        <v>0</v>
      </c>
      <c r="W61" s="49">
        <v>0</v>
      </c>
      <c r="X61" s="49">
        <v>0</v>
      </c>
      <c r="Y61" s="49">
        <v>0</v>
      </c>
      <c r="Z61" s="49">
        <v>0</v>
      </c>
      <c r="AA61" s="49">
        <v>0</v>
      </c>
      <c r="AB61" s="49">
        <v>0</v>
      </c>
      <c r="AC61" s="49">
        <v>0</v>
      </c>
      <c r="AD61" s="49">
        <v>87</v>
      </c>
      <c r="AE61" s="49">
        <v>81</v>
      </c>
      <c r="AF61" s="49">
        <v>508</v>
      </c>
      <c r="AG61" s="49">
        <v>415</v>
      </c>
      <c r="AH61" s="49">
        <v>1339</v>
      </c>
      <c r="AI61" s="49">
        <v>1233</v>
      </c>
      <c r="AJ61" s="49">
        <v>1153</v>
      </c>
      <c r="AK61" s="49">
        <v>1109</v>
      </c>
      <c r="AL61" s="49">
        <v>149</v>
      </c>
      <c r="AM61" s="49">
        <v>124</v>
      </c>
      <c r="AN61" s="28">
        <f t="shared" si="7"/>
        <v>95</v>
      </c>
      <c r="AO61" s="28">
        <f t="shared" si="7"/>
        <v>89</v>
      </c>
      <c r="AP61" s="28">
        <f t="shared" si="7"/>
        <v>534</v>
      </c>
      <c r="AQ61" s="28">
        <f t="shared" si="7"/>
        <v>439</v>
      </c>
      <c r="AR61" s="28">
        <f t="shared" si="7"/>
        <v>1426</v>
      </c>
      <c r="AS61" s="28">
        <f t="shared" si="7"/>
        <v>1319</v>
      </c>
      <c r="AT61" s="28">
        <f t="shared" si="7"/>
        <v>1216</v>
      </c>
      <c r="AU61" s="28">
        <f t="shared" si="7"/>
        <v>1165</v>
      </c>
      <c r="AV61" s="28">
        <f t="shared" si="7"/>
        <v>156</v>
      </c>
      <c r="AW61" s="28">
        <f t="shared" si="7"/>
        <v>130</v>
      </c>
      <c r="AX61" s="28">
        <f t="shared" si="6"/>
        <v>6569</v>
      </c>
    </row>
    <row r="62" spans="1:50" x14ac:dyDescent="0.35">
      <c r="A62" s="25" t="s">
        <v>169</v>
      </c>
      <c r="B62" s="25" t="s">
        <v>170</v>
      </c>
      <c r="C62" s="25" t="s">
        <v>181</v>
      </c>
      <c r="D62" s="25" t="s">
        <v>182</v>
      </c>
      <c r="E62" s="74">
        <v>3</v>
      </c>
      <c r="F62" s="32">
        <f t="shared" si="1"/>
        <v>9953</v>
      </c>
      <c r="G62" s="34">
        <f t="shared" si="2"/>
        <v>644</v>
      </c>
      <c r="H62" s="28">
        <f t="shared" si="3"/>
        <v>5129</v>
      </c>
      <c r="I62" s="28">
        <f t="shared" si="4"/>
        <v>4180</v>
      </c>
      <c r="J62" s="49">
        <v>21</v>
      </c>
      <c r="K62" s="49">
        <v>17</v>
      </c>
      <c r="L62" s="49">
        <v>46</v>
      </c>
      <c r="M62" s="49">
        <v>30</v>
      </c>
      <c r="N62" s="49">
        <v>158</v>
      </c>
      <c r="O62" s="49">
        <v>116</v>
      </c>
      <c r="P62" s="49">
        <v>118</v>
      </c>
      <c r="Q62" s="49">
        <v>93</v>
      </c>
      <c r="R62" s="49">
        <v>27</v>
      </c>
      <c r="S62" s="49">
        <v>18</v>
      </c>
      <c r="T62" s="49">
        <v>213</v>
      </c>
      <c r="U62" s="49">
        <v>153</v>
      </c>
      <c r="V62" s="49">
        <v>413</v>
      </c>
      <c r="W62" s="49">
        <v>267</v>
      </c>
      <c r="X62" s="49">
        <v>1186</v>
      </c>
      <c r="Y62" s="49">
        <v>965</v>
      </c>
      <c r="Z62" s="49">
        <v>927</v>
      </c>
      <c r="AA62" s="49">
        <v>739</v>
      </c>
      <c r="AB62" s="49">
        <v>153</v>
      </c>
      <c r="AC62" s="49">
        <v>113</v>
      </c>
      <c r="AD62" s="49">
        <v>59</v>
      </c>
      <c r="AE62" s="49">
        <v>54</v>
      </c>
      <c r="AF62" s="49">
        <v>343</v>
      </c>
      <c r="AG62" s="49">
        <v>280</v>
      </c>
      <c r="AH62" s="49">
        <v>903</v>
      </c>
      <c r="AI62" s="49">
        <v>832</v>
      </c>
      <c r="AJ62" s="49">
        <v>777</v>
      </c>
      <c r="AK62" s="49">
        <v>748</v>
      </c>
      <c r="AL62" s="49">
        <v>100</v>
      </c>
      <c r="AM62" s="49">
        <v>84</v>
      </c>
      <c r="AN62" s="28">
        <f t="shared" si="7"/>
        <v>293</v>
      </c>
      <c r="AO62" s="28">
        <f t="shared" si="7"/>
        <v>224</v>
      </c>
      <c r="AP62" s="28">
        <f t="shared" si="7"/>
        <v>802</v>
      </c>
      <c r="AQ62" s="28">
        <f t="shared" si="7"/>
        <v>577</v>
      </c>
      <c r="AR62" s="28">
        <f t="shared" si="7"/>
        <v>2247</v>
      </c>
      <c r="AS62" s="28">
        <f t="shared" si="7"/>
        <v>1913</v>
      </c>
      <c r="AT62" s="28">
        <f t="shared" si="7"/>
        <v>1822</v>
      </c>
      <c r="AU62" s="28">
        <f t="shared" si="7"/>
        <v>1580</v>
      </c>
      <c r="AV62" s="28">
        <f t="shared" si="7"/>
        <v>280</v>
      </c>
      <c r="AW62" s="28">
        <f t="shared" si="7"/>
        <v>215</v>
      </c>
      <c r="AX62" s="28">
        <f t="shared" si="6"/>
        <v>9953</v>
      </c>
    </row>
    <row r="63" spans="1:50" x14ac:dyDescent="0.35">
      <c r="A63" s="25" t="s">
        <v>169</v>
      </c>
      <c r="B63" s="25" t="s">
        <v>170</v>
      </c>
      <c r="C63" s="25" t="s">
        <v>183</v>
      </c>
      <c r="D63" s="25" t="s">
        <v>184</v>
      </c>
      <c r="E63" s="74">
        <v>4</v>
      </c>
      <c r="F63" s="32">
        <f t="shared" si="1"/>
        <v>18191</v>
      </c>
      <c r="G63" s="34">
        <f t="shared" si="2"/>
        <v>6905</v>
      </c>
      <c r="H63" s="28">
        <f t="shared" si="3"/>
        <v>9654</v>
      </c>
      <c r="I63" s="28">
        <f t="shared" si="4"/>
        <v>1632</v>
      </c>
      <c r="J63" s="49">
        <v>552</v>
      </c>
      <c r="K63" s="49">
        <v>422</v>
      </c>
      <c r="L63" s="49">
        <v>763</v>
      </c>
      <c r="M63" s="49">
        <v>626</v>
      </c>
      <c r="N63" s="49">
        <v>1293</v>
      </c>
      <c r="O63" s="49">
        <v>1087</v>
      </c>
      <c r="P63" s="49">
        <v>901</v>
      </c>
      <c r="Q63" s="49">
        <v>749</v>
      </c>
      <c r="R63" s="49">
        <v>285</v>
      </c>
      <c r="S63" s="49">
        <v>227</v>
      </c>
      <c r="T63" s="49">
        <v>302</v>
      </c>
      <c r="U63" s="49">
        <v>320</v>
      </c>
      <c r="V63" s="49">
        <v>728</v>
      </c>
      <c r="W63" s="49">
        <v>681</v>
      </c>
      <c r="X63" s="49">
        <v>2042</v>
      </c>
      <c r="Y63" s="49">
        <v>1939</v>
      </c>
      <c r="Z63" s="49">
        <v>1934</v>
      </c>
      <c r="AA63" s="49">
        <v>1309</v>
      </c>
      <c r="AB63" s="49">
        <v>196</v>
      </c>
      <c r="AC63" s="49">
        <v>203</v>
      </c>
      <c r="AD63" s="49">
        <v>23</v>
      </c>
      <c r="AE63" s="49">
        <v>21</v>
      </c>
      <c r="AF63" s="49">
        <v>134</v>
      </c>
      <c r="AG63" s="49">
        <v>109</v>
      </c>
      <c r="AH63" s="49">
        <v>352</v>
      </c>
      <c r="AI63" s="49">
        <v>325</v>
      </c>
      <c r="AJ63" s="49">
        <v>304</v>
      </c>
      <c r="AK63" s="49">
        <v>292</v>
      </c>
      <c r="AL63" s="49">
        <v>39</v>
      </c>
      <c r="AM63" s="49">
        <v>33</v>
      </c>
      <c r="AN63" s="28">
        <f t="shared" si="7"/>
        <v>877</v>
      </c>
      <c r="AO63" s="28">
        <f t="shared" si="7"/>
        <v>763</v>
      </c>
      <c r="AP63" s="28">
        <f t="shared" si="7"/>
        <v>1625</v>
      </c>
      <c r="AQ63" s="28">
        <f t="shared" si="7"/>
        <v>1416</v>
      </c>
      <c r="AR63" s="28">
        <f t="shared" si="7"/>
        <v>3687</v>
      </c>
      <c r="AS63" s="28">
        <f t="shared" si="7"/>
        <v>3351</v>
      </c>
      <c r="AT63" s="28">
        <f t="shared" si="7"/>
        <v>3139</v>
      </c>
      <c r="AU63" s="28">
        <f t="shared" si="7"/>
        <v>2350</v>
      </c>
      <c r="AV63" s="28">
        <f t="shared" si="7"/>
        <v>520</v>
      </c>
      <c r="AW63" s="28">
        <f t="shared" si="7"/>
        <v>463</v>
      </c>
      <c r="AX63" s="28">
        <f t="shared" si="6"/>
        <v>18191</v>
      </c>
    </row>
    <row r="64" spans="1:50" x14ac:dyDescent="0.35">
      <c r="A64" s="25" t="s">
        <v>169</v>
      </c>
      <c r="B64" s="25" t="s">
        <v>170</v>
      </c>
      <c r="C64" s="25" t="s">
        <v>185</v>
      </c>
      <c r="D64" s="25" t="s">
        <v>186</v>
      </c>
      <c r="E64" s="74">
        <v>4</v>
      </c>
      <c r="F64" s="32">
        <f t="shared" si="1"/>
        <v>2695</v>
      </c>
      <c r="G64" s="34">
        <f t="shared" si="2"/>
        <v>57</v>
      </c>
      <c r="H64" s="28">
        <f t="shared" si="3"/>
        <v>1633</v>
      </c>
      <c r="I64" s="28">
        <f t="shared" si="4"/>
        <v>1005</v>
      </c>
      <c r="J64" s="49">
        <v>3</v>
      </c>
      <c r="K64" s="49">
        <v>2</v>
      </c>
      <c r="L64" s="49">
        <v>4</v>
      </c>
      <c r="M64" s="49">
        <v>3</v>
      </c>
      <c r="N64" s="49">
        <v>9</v>
      </c>
      <c r="O64" s="49">
        <v>7</v>
      </c>
      <c r="P64" s="49">
        <v>17</v>
      </c>
      <c r="Q64" s="49">
        <v>11</v>
      </c>
      <c r="R64" s="49">
        <v>1</v>
      </c>
      <c r="S64" s="49">
        <v>0</v>
      </c>
      <c r="T64" s="49">
        <v>109</v>
      </c>
      <c r="U64" s="49">
        <v>96</v>
      </c>
      <c r="V64" s="49">
        <v>134</v>
      </c>
      <c r="W64" s="49">
        <v>120</v>
      </c>
      <c r="X64" s="49">
        <v>378</v>
      </c>
      <c r="Y64" s="49">
        <v>350</v>
      </c>
      <c r="Z64" s="49">
        <v>221</v>
      </c>
      <c r="AA64" s="49">
        <v>208</v>
      </c>
      <c r="AB64" s="49">
        <v>9</v>
      </c>
      <c r="AC64" s="49">
        <v>8</v>
      </c>
      <c r="AD64" s="49">
        <v>14</v>
      </c>
      <c r="AE64" s="49">
        <v>13</v>
      </c>
      <c r="AF64" s="49">
        <v>83</v>
      </c>
      <c r="AG64" s="49">
        <v>67</v>
      </c>
      <c r="AH64" s="49">
        <v>217</v>
      </c>
      <c r="AI64" s="49">
        <v>200</v>
      </c>
      <c r="AJ64" s="49">
        <v>187</v>
      </c>
      <c r="AK64" s="49">
        <v>180</v>
      </c>
      <c r="AL64" s="49">
        <v>24</v>
      </c>
      <c r="AM64" s="49">
        <v>20</v>
      </c>
      <c r="AN64" s="28">
        <f t="shared" si="7"/>
        <v>126</v>
      </c>
      <c r="AO64" s="28">
        <f t="shared" si="7"/>
        <v>111</v>
      </c>
      <c r="AP64" s="28">
        <f t="shared" si="7"/>
        <v>221</v>
      </c>
      <c r="AQ64" s="28">
        <f t="shared" si="7"/>
        <v>190</v>
      </c>
      <c r="AR64" s="28">
        <f t="shared" si="7"/>
        <v>604</v>
      </c>
      <c r="AS64" s="28">
        <f t="shared" si="7"/>
        <v>557</v>
      </c>
      <c r="AT64" s="28">
        <f t="shared" si="7"/>
        <v>425</v>
      </c>
      <c r="AU64" s="28">
        <f t="shared" si="7"/>
        <v>399</v>
      </c>
      <c r="AV64" s="28">
        <f t="shared" si="7"/>
        <v>34</v>
      </c>
      <c r="AW64" s="28">
        <f t="shared" si="7"/>
        <v>28</v>
      </c>
      <c r="AX64" s="28">
        <f t="shared" si="6"/>
        <v>2695</v>
      </c>
    </row>
    <row r="65" spans="1:50" x14ac:dyDescent="0.35">
      <c r="A65" s="25" t="s">
        <v>169</v>
      </c>
      <c r="B65" s="25" t="s">
        <v>170</v>
      </c>
      <c r="C65" s="25" t="s">
        <v>187</v>
      </c>
      <c r="D65" s="25" t="s">
        <v>188</v>
      </c>
      <c r="E65" s="74">
        <v>3</v>
      </c>
      <c r="F65" s="32">
        <f t="shared" si="1"/>
        <v>3961</v>
      </c>
      <c r="G65" s="34">
        <f t="shared" si="2"/>
        <v>188</v>
      </c>
      <c r="H65" s="28">
        <f t="shared" si="3"/>
        <v>0</v>
      </c>
      <c r="I65" s="28">
        <f t="shared" si="4"/>
        <v>3773</v>
      </c>
      <c r="J65" s="49">
        <v>8</v>
      </c>
      <c r="K65" s="49">
        <v>8</v>
      </c>
      <c r="L65" s="49">
        <v>15</v>
      </c>
      <c r="M65" s="49">
        <v>14</v>
      </c>
      <c r="N65" s="49">
        <v>28</v>
      </c>
      <c r="O65" s="49">
        <v>26</v>
      </c>
      <c r="P65" s="49">
        <v>50</v>
      </c>
      <c r="Q65" s="49">
        <v>30</v>
      </c>
      <c r="R65" s="49">
        <v>5</v>
      </c>
      <c r="S65" s="49">
        <v>4</v>
      </c>
      <c r="T65" s="49">
        <v>0</v>
      </c>
      <c r="U65" s="49">
        <v>0</v>
      </c>
      <c r="V65" s="49">
        <v>0</v>
      </c>
      <c r="W65" s="49">
        <v>0</v>
      </c>
      <c r="X65" s="49">
        <v>0</v>
      </c>
      <c r="Y65" s="49">
        <v>0</v>
      </c>
      <c r="Z65" s="49">
        <v>0</v>
      </c>
      <c r="AA65" s="49">
        <v>0</v>
      </c>
      <c r="AB65" s="49">
        <v>0</v>
      </c>
      <c r="AC65" s="49">
        <v>0</v>
      </c>
      <c r="AD65" s="49">
        <v>53</v>
      </c>
      <c r="AE65" s="49">
        <v>49</v>
      </c>
      <c r="AF65" s="49">
        <v>309</v>
      </c>
      <c r="AG65" s="49">
        <v>253</v>
      </c>
      <c r="AH65" s="49">
        <v>815</v>
      </c>
      <c r="AI65" s="49">
        <v>751</v>
      </c>
      <c r="AJ65" s="49">
        <v>702</v>
      </c>
      <c r="AK65" s="49">
        <v>675</v>
      </c>
      <c r="AL65" s="49">
        <v>91</v>
      </c>
      <c r="AM65" s="49">
        <v>75</v>
      </c>
      <c r="AN65" s="28">
        <f t="shared" si="7"/>
        <v>61</v>
      </c>
      <c r="AO65" s="28">
        <f t="shared" si="7"/>
        <v>57</v>
      </c>
      <c r="AP65" s="28">
        <f t="shared" si="7"/>
        <v>324</v>
      </c>
      <c r="AQ65" s="28">
        <f t="shared" si="7"/>
        <v>267</v>
      </c>
      <c r="AR65" s="28">
        <f t="shared" si="7"/>
        <v>843</v>
      </c>
      <c r="AS65" s="28">
        <f t="shared" si="7"/>
        <v>777</v>
      </c>
      <c r="AT65" s="28">
        <f t="shared" si="7"/>
        <v>752</v>
      </c>
      <c r="AU65" s="28">
        <f t="shared" si="7"/>
        <v>705</v>
      </c>
      <c r="AV65" s="28">
        <f t="shared" si="7"/>
        <v>96</v>
      </c>
      <c r="AW65" s="28">
        <f t="shared" si="7"/>
        <v>79</v>
      </c>
      <c r="AX65" s="28">
        <f t="shared" si="6"/>
        <v>3961</v>
      </c>
    </row>
    <row r="66" spans="1:50" x14ac:dyDescent="0.35">
      <c r="A66" s="25" t="s">
        <v>169</v>
      </c>
      <c r="B66" s="25" t="s">
        <v>170</v>
      </c>
      <c r="C66" s="25" t="s">
        <v>189</v>
      </c>
      <c r="D66" s="25" t="s">
        <v>190</v>
      </c>
      <c r="E66" s="74">
        <v>2</v>
      </c>
      <c r="F66" s="32">
        <f t="shared" si="1"/>
        <v>810</v>
      </c>
      <c r="G66" s="34">
        <f t="shared" si="2"/>
        <v>54</v>
      </c>
      <c r="H66" s="28">
        <f t="shared" si="3"/>
        <v>0</v>
      </c>
      <c r="I66" s="28">
        <f t="shared" si="4"/>
        <v>756</v>
      </c>
      <c r="J66" s="49">
        <v>2</v>
      </c>
      <c r="K66" s="49">
        <v>1</v>
      </c>
      <c r="L66" s="49">
        <v>2</v>
      </c>
      <c r="M66" s="49">
        <v>1</v>
      </c>
      <c r="N66" s="49">
        <v>10</v>
      </c>
      <c r="O66" s="49">
        <v>6</v>
      </c>
      <c r="P66" s="49">
        <v>19</v>
      </c>
      <c r="Q66" s="49">
        <v>12</v>
      </c>
      <c r="R66" s="49">
        <v>1</v>
      </c>
      <c r="S66" s="49">
        <v>0</v>
      </c>
      <c r="T66" s="49">
        <v>0</v>
      </c>
      <c r="U66" s="49">
        <v>0</v>
      </c>
      <c r="V66" s="49">
        <v>0</v>
      </c>
      <c r="W66" s="49">
        <v>0</v>
      </c>
      <c r="X66" s="49">
        <v>0</v>
      </c>
      <c r="Y66" s="49">
        <v>0</v>
      </c>
      <c r="Z66" s="49">
        <v>0</v>
      </c>
      <c r="AA66" s="49">
        <v>0</v>
      </c>
      <c r="AB66" s="49">
        <v>0</v>
      </c>
      <c r="AC66" s="49">
        <v>0</v>
      </c>
      <c r="AD66" s="49">
        <v>11</v>
      </c>
      <c r="AE66" s="49">
        <v>10</v>
      </c>
      <c r="AF66" s="49">
        <v>62</v>
      </c>
      <c r="AG66" s="49">
        <v>51</v>
      </c>
      <c r="AH66" s="49">
        <v>163</v>
      </c>
      <c r="AI66" s="49">
        <v>150</v>
      </c>
      <c r="AJ66" s="49">
        <v>141</v>
      </c>
      <c r="AK66" s="49">
        <v>135</v>
      </c>
      <c r="AL66" s="49">
        <v>18</v>
      </c>
      <c r="AM66" s="49">
        <v>15</v>
      </c>
      <c r="AN66" s="28">
        <f t="shared" si="7"/>
        <v>13</v>
      </c>
      <c r="AO66" s="28">
        <f t="shared" si="7"/>
        <v>11</v>
      </c>
      <c r="AP66" s="28">
        <f t="shared" si="7"/>
        <v>64</v>
      </c>
      <c r="AQ66" s="28">
        <f t="shared" si="7"/>
        <v>52</v>
      </c>
      <c r="AR66" s="28">
        <f t="shared" si="7"/>
        <v>173</v>
      </c>
      <c r="AS66" s="28">
        <f t="shared" si="7"/>
        <v>156</v>
      </c>
      <c r="AT66" s="28">
        <f t="shared" si="7"/>
        <v>160</v>
      </c>
      <c r="AU66" s="28">
        <f t="shared" si="7"/>
        <v>147</v>
      </c>
      <c r="AV66" s="28">
        <f t="shared" si="7"/>
        <v>19</v>
      </c>
      <c r="AW66" s="28">
        <f t="shared" si="7"/>
        <v>15</v>
      </c>
      <c r="AX66" s="28">
        <f t="shared" si="6"/>
        <v>810</v>
      </c>
    </row>
    <row r="67" spans="1:50" x14ac:dyDescent="0.35">
      <c r="A67" s="25" t="s">
        <v>169</v>
      </c>
      <c r="B67" s="25" t="s">
        <v>170</v>
      </c>
      <c r="C67" s="25" t="s">
        <v>191</v>
      </c>
      <c r="D67" s="25" t="s">
        <v>192</v>
      </c>
      <c r="E67" s="74">
        <v>2</v>
      </c>
      <c r="F67" s="32">
        <f t="shared" si="1"/>
        <v>819</v>
      </c>
      <c r="G67" s="34">
        <f t="shared" si="2"/>
        <v>33</v>
      </c>
      <c r="H67" s="28">
        <f t="shared" si="3"/>
        <v>0</v>
      </c>
      <c r="I67" s="28">
        <f t="shared" si="4"/>
        <v>786</v>
      </c>
      <c r="J67" s="49">
        <v>1</v>
      </c>
      <c r="K67" s="49">
        <v>1</v>
      </c>
      <c r="L67" s="49">
        <v>2</v>
      </c>
      <c r="M67" s="49">
        <v>2</v>
      </c>
      <c r="N67" s="49">
        <v>8</v>
      </c>
      <c r="O67" s="49">
        <v>8</v>
      </c>
      <c r="P67" s="49">
        <v>5</v>
      </c>
      <c r="Q67" s="49">
        <v>4</v>
      </c>
      <c r="R67" s="49">
        <v>1</v>
      </c>
      <c r="S67" s="49">
        <v>1</v>
      </c>
      <c r="T67" s="49">
        <v>0</v>
      </c>
      <c r="U67" s="49">
        <v>0</v>
      </c>
      <c r="V67" s="49">
        <v>0</v>
      </c>
      <c r="W67" s="49">
        <v>0</v>
      </c>
      <c r="X67" s="49">
        <v>0</v>
      </c>
      <c r="Y67" s="49">
        <v>0</v>
      </c>
      <c r="Z67" s="49">
        <v>0</v>
      </c>
      <c r="AA67" s="49">
        <v>0</v>
      </c>
      <c r="AB67" s="49">
        <v>0</v>
      </c>
      <c r="AC67" s="49">
        <v>0</v>
      </c>
      <c r="AD67" s="49">
        <v>11</v>
      </c>
      <c r="AE67" s="49">
        <v>10</v>
      </c>
      <c r="AF67" s="49">
        <v>64</v>
      </c>
      <c r="AG67" s="49">
        <v>53</v>
      </c>
      <c r="AH67" s="49">
        <v>170</v>
      </c>
      <c r="AI67" s="49">
        <v>156</v>
      </c>
      <c r="AJ67" s="49">
        <v>146</v>
      </c>
      <c r="AK67" s="49">
        <v>141</v>
      </c>
      <c r="AL67" s="49">
        <v>19</v>
      </c>
      <c r="AM67" s="49">
        <v>16</v>
      </c>
      <c r="AN67" s="28">
        <f t="shared" si="7"/>
        <v>12</v>
      </c>
      <c r="AO67" s="28">
        <f t="shared" si="7"/>
        <v>11</v>
      </c>
      <c r="AP67" s="28">
        <f t="shared" si="7"/>
        <v>66</v>
      </c>
      <c r="AQ67" s="28">
        <f t="shared" si="7"/>
        <v>55</v>
      </c>
      <c r="AR67" s="28">
        <f t="shared" si="7"/>
        <v>178</v>
      </c>
      <c r="AS67" s="28">
        <f t="shared" si="7"/>
        <v>164</v>
      </c>
      <c r="AT67" s="28">
        <f t="shared" si="7"/>
        <v>151</v>
      </c>
      <c r="AU67" s="28">
        <f t="shared" si="7"/>
        <v>145</v>
      </c>
      <c r="AV67" s="28">
        <f t="shared" si="7"/>
        <v>20</v>
      </c>
      <c r="AW67" s="28">
        <f t="shared" si="7"/>
        <v>17</v>
      </c>
      <c r="AX67" s="28">
        <f t="shared" si="6"/>
        <v>819</v>
      </c>
    </row>
    <row r="68" spans="1:50" x14ac:dyDescent="0.35">
      <c r="A68" s="25" t="s">
        <v>169</v>
      </c>
      <c r="B68" s="25" t="s">
        <v>170</v>
      </c>
      <c r="C68" s="25" t="s">
        <v>193</v>
      </c>
      <c r="D68" s="25" t="s">
        <v>194</v>
      </c>
      <c r="E68" s="74">
        <v>2</v>
      </c>
      <c r="F68" s="32">
        <f t="shared" si="1"/>
        <v>4648</v>
      </c>
      <c r="G68" s="34">
        <f t="shared" si="2"/>
        <v>137</v>
      </c>
      <c r="H68" s="28">
        <f t="shared" si="3"/>
        <v>0</v>
      </c>
      <c r="I68" s="28">
        <f t="shared" si="4"/>
        <v>4511</v>
      </c>
      <c r="J68" s="49">
        <v>5</v>
      </c>
      <c r="K68" s="49">
        <v>5</v>
      </c>
      <c r="L68" s="49">
        <v>7</v>
      </c>
      <c r="M68" s="49">
        <v>7</v>
      </c>
      <c r="N68" s="49">
        <v>23</v>
      </c>
      <c r="O68" s="49">
        <v>23</v>
      </c>
      <c r="P68" s="49">
        <v>32</v>
      </c>
      <c r="Q68" s="49">
        <v>25</v>
      </c>
      <c r="R68" s="49">
        <v>5</v>
      </c>
      <c r="S68" s="49">
        <v>5</v>
      </c>
      <c r="T68" s="49">
        <v>0</v>
      </c>
      <c r="U68" s="49">
        <v>0</v>
      </c>
      <c r="V68" s="49">
        <v>0</v>
      </c>
      <c r="W68" s="49">
        <v>0</v>
      </c>
      <c r="X68" s="49">
        <v>0</v>
      </c>
      <c r="Y68" s="49">
        <v>0</v>
      </c>
      <c r="Z68" s="49">
        <v>0</v>
      </c>
      <c r="AA68" s="49">
        <v>0</v>
      </c>
      <c r="AB68" s="49">
        <v>0</v>
      </c>
      <c r="AC68" s="49">
        <v>0</v>
      </c>
      <c r="AD68" s="49">
        <v>63</v>
      </c>
      <c r="AE68" s="49">
        <v>59</v>
      </c>
      <c r="AF68" s="49">
        <v>370</v>
      </c>
      <c r="AG68" s="49">
        <v>302</v>
      </c>
      <c r="AH68" s="49">
        <v>974</v>
      </c>
      <c r="AI68" s="49">
        <v>898</v>
      </c>
      <c r="AJ68" s="49">
        <v>839</v>
      </c>
      <c r="AK68" s="49">
        <v>808</v>
      </c>
      <c r="AL68" s="49">
        <v>108</v>
      </c>
      <c r="AM68" s="49">
        <v>90</v>
      </c>
      <c r="AN68" s="28">
        <f t="shared" si="7"/>
        <v>68</v>
      </c>
      <c r="AO68" s="28">
        <f t="shared" si="7"/>
        <v>64</v>
      </c>
      <c r="AP68" s="28">
        <f t="shared" si="7"/>
        <v>377</v>
      </c>
      <c r="AQ68" s="28">
        <f t="shared" si="7"/>
        <v>309</v>
      </c>
      <c r="AR68" s="28">
        <f t="shared" si="7"/>
        <v>997</v>
      </c>
      <c r="AS68" s="28">
        <f t="shared" si="7"/>
        <v>921</v>
      </c>
      <c r="AT68" s="28">
        <f t="shared" si="7"/>
        <v>871</v>
      </c>
      <c r="AU68" s="28">
        <f t="shared" si="7"/>
        <v>833</v>
      </c>
      <c r="AV68" s="28">
        <f t="shared" si="7"/>
        <v>113</v>
      </c>
      <c r="AW68" s="28">
        <f t="shared" si="7"/>
        <v>95</v>
      </c>
      <c r="AX68" s="28">
        <f t="shared" si="6"/>
        <v>4648</v>
      </c>
    </row>
    <row r="69" spans="1:50" x14ac:dyDescent="0.35">
      <c r="A69" s="25" t="s">
        <v>169</v>
      </c>
      <c r="B69" s="25" t="s">
        <v>170</v>
      </c>
      <c r="C69" s="25" t="s">
        <v>195</v>
      </c>
      <c r="D69" s="25" t="s">
        <v>196</v>
      </c>
      <c r="E69" s="74">
        <v>3</v>
      </c>
      <c r="F69" s="32">
        <f t="shared" si="1"/>
        <v>4099</v>
      </c>
      <c r="G69" s="34">
        <f t="shared" si="2"/>
        <v>657</v>
      </c>
      <c r="H69" s="28">
        <f t="shared" si="3"/>
        <v>0</v>
      </c>
      <c r="I69" s="28">
        <f t="shared" si="4"/>
        <v>3442</v>
      </c>
      <c r="J69" s="49">
        <v>29</v>
      </c>
      <c r="K69" s="49">
        <v>18</v>
      </c>
      <c r="L69" s="49">
        <v>67</v>
      </c>
      <c r="M69" s="49">
        <v>47</v>
      </c>
      <c r="N69" s="49">
        <v>123</v>
      </c>
      <c r="O69" s="49">
        <v>83</v>
      </c>
      <c r="P69" s="49">
        <v>170</v>
      </c>
      <c r="Q69" s="49">
        <v>105</v>
      </c>
      <c r="R69" s="49">
        <v>10</v>
      </c>
      <c r="S69" s="49">
        <v>5</v>
      </c>
      <c r="T69" s="49">
        <v>0</v>
      </c>
      <c r="U69" s="49">
        <v>0</v>
      </c>
      <c r="V69" s="49">
        <v>0</v>
      </c>
      <c r="W69" s="49">
        <v>0</v>
      </c>
      <c r="X69" s="49">
        <v>0</v>
      </c>
      <c r="Y69" s="49">
        <v>0</v>
      </c>
      <c r="Z69" s="49">
        <v>0</v>
      </c>
      <c r="AA69" s="49">
        <v>0</v>
      </c>
      <c r="AB69" s="49">
        <v>0</v>
      </c>
      <c r="AC69" s="49">
        <v>0</v>
      </c>
      <c r="AD69" s="49">
        <v>48</v>
      </c>
      <c r="AE69" s="49">
        <v>45</v>
      </c>
      <c r="AF69" s="49">
        <v>282</v>
      </c>
      <c r="AG69" s="49">
        <v>231</v>
      </c>
      <c r="AH69" s="49">
        <v>743</v>
      </c>
      <c r="AI69" s="49">
        <v>685</v>
      </c>
      <c r="AJ69" s="49">
        <v>640</v>
      </c>
      <c r="AK69" s="49">
        <v>616</v>
      </c>
      <c r="AL69" s="49">
        <v>83</v>
      </c>
      <c r="AM69" s="49">
        <v>69</v>
      </c>
      <c r="AN69" s="28">
        <f t="shared" si="7"/>
        <v>77</v>
      </c>
      <c r="AO69" s="28">
        <f t="shared" si="7"/>
        <v>63</v>
      </c>
      <c r="AP69" s="28">
        <f t="shared" si="7"/>
        <v>349</v>
      </c>
      <c r="AQ69" s="28">
        <f t="shared" si="7"/>
        <v>278</v>
      </c>
      <c r="AR69" s="28">
        <f t="shared" si="7"/>
        <v>866</v>
      </c>
      <c r="AS69" s="28">
        <f t="shared" si="7"/>
        <v>768</v>
      </c>
      <c r="AT69" s="28">
        <f t="shared" si="7"/>
        <v>810</v>
      </c>
      <c r="AU69" s="28">
        <f t="shared" si="7"/>
        <v>721</v>
      </c>
      <c r="AV69" s="28">
        <f t="shared" si="7"/>
        <v>93</v>
      </c>
      <c r="AW69" s="28">
        <f t="shared" si="7"/>
        <v>74</v>
      </c>
      <c r="AX69" s="28">
        <f t="shared" si="6"/>
        <v>4099</v>
      </c>
    </row>
    <row r="70" spans="1:50" x14ac:dyDescent="0.35">
      <c r="A70" s="25" t="s">
        <v>169</v>
      </c>
      <c r="B70" s="25" t="s">
        <v>170</v>
      </c>
      <c r="C70" s="25" t="s">
        <v>197</v>
      </c>
      <c r="D70" s="25" t="s">
        <v>198</v>
      </c>
      <c r="E70" s="74">
        <v>3</v>
      </c>
      <c r="F70" s="32">
        <f t="shared" si="1"/>
        <v>10421</v>
      </c>
      <c r="G70" s="34">
        <f t="shared" si="2"/>
        <v>834</v>
      </c>
      <c r="H70" s="28">
        <f t="shared" si="3"/>
        <v>0</v>
      </c>
      <c r="I70" s="28">
        <f t="shared" si="4"/>
        <v>9587</v>
      </c>
      <c r="J70" s="49">
        <v>44</v>
      </c>
      <c r="K70" s="49">
        <v>41</v>
      </c>
      <c r="L70" s="49">
        <v>63</v>
      </c>
      <c r="M70" s="49">
        <v>61</v>
      </c>
      <c r="N70" s="49">
        <v>183</v>
      </c>
      <c r="O70" s="49">
        <v>173</v>
      </c>
      <c r="P70" s="49">
        <v>101</v>
      </c>
      <c r="Q70" s="49">
        <v>98</v>
      </c>
      <c r="R70" s="49">
        <v>36</v>
      </c>
      <c r="S70" s="49">
        <v>34</v>
      </c>
      <c r="T70" s="49">
        <v>0</v>
      </c>
      <c r="U70" s="49">
        <v>0</v>
      </c>
      <c r="V70" s="49">
        <v>0</v>
      </c>
      <c r="W70" s="49">
        <v>0</v>
      </c>
      <c r="X70" s="49">
        <v>0</v>
      </c>
      <c r="Y70" s="49">
        <v>0</v>
      </c>
      <c r="Z70" s="49">
        <v>0</v>
      </c>
      <c r="AA70" s="49">
        <v>0</v>
      </c>
      <c r="AB70" s="49">
        <v>0</v>
      </c>
      <c r="AC70" s="49">
        <v>0</v>
      </c>
      <c r="AD70" s="49">
        <v>134</v>
      </c>
      <c r="AE70" s="49">
        <v>125</v>
      </c>
      <c r="AF70" s="49">
        <v>786</v>
      </c>
      <c r="AG70" s="49">
        <v>642</v>
      </c>
      <c r="AH70" s="49">
        <v>2071</v>
      </c>
      <c r="AI70" s="49">
        <v>1908</v>
      </c>
      <c r="AJ70" s="49">
        <v>1783</v>
      </c>
      <c r="AK70" s="49">
        <v>1716</v>
      </c>
      <c r="AL70" s="49">
        <v>230</v>
      </c>
      <c r="AM70" s="49">
        <v>192</v>
      </c>
      <c r="AN70" s="28">
        <f t="shared" si="7"/>
        <v>178</v>
      </c>
      <c r="AO70" s="28">
        <f t="shared" si="7"/>
        <v>166</v>
      </c>
      <c r="AP70" s="28">
        <f t="shared" si="7"/>
        <v>849</v>
      </c>
      <c r="AQ70" s="28">
        <f t="shared" si="7"/>
        <v>703</v>
      </c>
      <c r="AR70" s="28">
        <f t="shared" si="7"/>
        <v>2254</v>
      </c>
      <c r="AS70" s="28">
        <f t="shared" si="7"/>
        <v>2081</v>
      </c>
      <c r="AT70" s="28">
        <f t="shared" si="7"/>
        <v>1884</v>
      </c>
      <c r="AU70" s="28">
        <f t="shared" si="7"/>
        <v>1814</v>
      </c>
      <c r="AV70" s="28">
        <f t="shared" si="7"/>
        <v>266</v>
      </c>
      <c r="AW70" s="28">
        <f t="shared" si="7"/>
        <v>226</v>
      </c>
      <c r="AX70" s="28">
        <f t="shared" si="6"/>
        <v>10421</v>
      </c>
    </row>
    <row r="71" spans="1:50" x14ac:dyDescent="0.35">
      <c r="A71" s="25" t="s">
        <v>169</v>
      </c>
      <c r="B71" s="25" t="s">
        <v>170</v>
      </c>
      <c r="C71" s="25" t="s">
        <v>199</v>
      </c>
      <c r="D71" s="25" t="s">
        <v>200</v>
      </c>
      <c r="E71" s="74">
        <v>3</v>
      </c>
      <c r="F71" s="32">
        <f t="shared" si="1"/>
        <v>2203</v>
      </c>
      <c r="G71" s="34">
        <f t="shared" si="2"/>
        <v>450</v>
      </c>
      <c r="H71" s="28">
        <f t="shared" si="3"/>
        <v>0</v>
      </c>
      <c r="I71" s="28">
        <f t="shared" si="4"/>
        <v>1753</v>
      </c>
      <c r="J71" s="49">
        <v>5</v>
      </c>
      <c r="K71" s="49">
        <v>4</v>
      </c>
      <c r="L71" s="49">
        <v>49</v>
      </c>
      <c r="M71" s="49">
        <v>47</v>
      </c>
      <c r="N71" s="49">
        <v>109</v>
      </c>
      <c r="O71" s="49">
        <v>111</v>
      </c>
      <c r="P71" s="49">
        <v>60</v>
      </c>
      <c r="Q71" s="49">
        <v>54</v>
      </c>
      <c r="R71" s="49">
        <v>5</v>
      </c>
      <c r="S71" s="49">
        <v>6</v>
      </c>
      <c r="T71" s="49">
        <v>0</v>
      </c>
      <c r="U71" s="49">
        <v>0</v>
      </c>
      <c r="V71" s="49">
        <v>0</v>
      </c>
      <c r="W71" s="49">
        <v>0</v>
      </c>
      <c r="X71" s="49">
        <v>0</v>
      </c>
      <c r="Y71" s="49">
        <v>0</v>
      </c>
      <c r="Z71" s="49">
        <v>0</v>
      </c>
      <c r="AA71" s="49">
        <v>0</v>
      </c>
      <c r="AB71" s="49">
        <v>0</v>
      </c>
      <c r="AC71" s="49">
        <v>0</v>
      </c>
      <c r="AD71" s="49">
        <v>25</v>
      </c>
      <c r="AE71" s="49">
        <v>23</v>
      </c>
      <c r="AF71" s="49">
        <v>144</v>
      </c>
      <c r="AG71" s="49">
        <v>117</v>
      </c>
      <c r="AH71" s="49">
        <v>378</v>
      </c>
      <c r="AI71" s="49">
        <v>349</v>
      </c>
      <c r="AJ71" s="49">
        <v>326</v>
      </c>
      <c r="AK71" s="49">
        <v>314</v>
      </c>
      <c r="AL71" s="49">
        <v>42</v>
      </c>
      <c r="AM71" s="49">
        <v>35</v>
      </c>
      <c r="AN71" s="28">
        <f t="shared" si="7"/>
        <v>30</v>
      </c>
      <c r="AO71" s="28">
        <f t="shared" si="7"/>
        <v>27</v>
      </c>
      <c r="AP71" s="28">
        <f t="shared" si="7"/>
        <v>193</v>
      </c>
      <c r="AQ71" s="28">
        <f t="shared" si="7"/>
        <v>164</v>
      </c>
      <c r="AR71" s="28">
        <f t="shared" si="7"/>
        <v>487</v>
      </c>
      <c r="AS71" s="28">
        <f t="shared" si="7"/>
        <v>460</v>
      </c>
      <c r="AT71" s="28">
        <f t="shared" si="7"/>
        <v>386</v>
      </c>
      <c r="AU71" s="28">
        <f t="shared" si="7"/>
        <v>368</v>
      </c>
      <c r="AV71" s="28">
        <f t="shared" si="7"/>
        <v>47</v>
      </c>
      <c r="AW71" s="28">
        <f t="shared" si="7"/>
        <v>41</v>
      </c>
      <c r="AX71" s="28">
        <f t="shared" si="6"/>
        <v>2203</v>
      </c>
    </row>
    <row r="72" spans="1:50" x14ac:dyDescent="0.35">
      <c r="A72" s="25" t="s">
        <v>169</v>
      </c>
      <c r="B72" s="25" t="s">
        <v>170</v>
      </c>
      <c r="C72" s="25" t="s">
        <v>201</v>
      </c>
      <c r="D72" s="25" t="s">
        <v>202</v>
      </c>
      <c r="E72" s="74">
        <v>2</v>
      </c>
      <c r="F72" s="32">
        <f t="shared" si="1"/>
        <v>6732</v>
      </c>
      <c r="G72" s="34">
        <f t="shared" si="2"/>
        <v>1403</v>
      </c>
      <c r="H72" s="28">
        <f t="shared" si="3"/>
        <v>746</v>
      </c>
      <c r="I72" s="28">
        <f t="shared" si="4"/>
        <v>4583</v>
      </c>
      <c r="J72" s="49">
        <v>41</v>
      </c>
      <c r="K72" s="49">
        <v>31</v>
      </c>
      <c r="L72" s="49">
        <v>156</v>
      </c>
      <c r="M72" s="49">
        <v>115</v>
      </c>
      <c r="N72" s="49">
        <v>375</v>
      </c>
      <c r="O72" s="49">
        <v>307</v>
      </c>
      <c r="P72" s="49">
        <v>187</v>
      </c>
      <c r="Q72" s="49">
        <v>157</v>
      </c>
      <c r="R72" s="49">
        <v>19</v>
      </c>
      <c r="S72" s="49">
        <v>15</v>
      </c>
      <c r="T72" s="49">
        <v>20</v>
      </c>
      <c r="U72" s="49">
        <v>13</v>
      </c>
      <c r="V72" s="49">
        <v>72</v>
      </c>
      <c r="W72" s="49">
        <v>50</v>
      </c>
      <c r="X72" s="49">
        <v>205</v>
      </c>
      <c r="Y72" s="49">
        <v>161</v>
      </c>
      <c r="Z72" s="49">
        <v>106</v>
      </c>
      <c r="AA72" s="49">
        <v>95</v>
      </c>
      <c r="AB72" s="49">
        <v>13</v>
      </c>
      <c r="AC72" s="49">
        <v>11</v>
      </c>
      <c r="AD72" s="49">
        <v>64</v>
      </c>
      <c r="AE72" s="49">
        <v>60</v>
      </c>
      <c r="AF72" s="49">
        <v>376</v>
      </c>
      <c r="AG72" s="49">
        <v>307</v>
      </c>
      <c r="AH72" s="49">
        <v>990</v>
      </c>
      <c r="AI72" s="49">
        <v>912</v>
      </c>
      <c r="AJ72" s="49">
        <v>852</v>
      </c>
      <c r="AK72" s="49">
        <v>820</v>
      </c>
      <c r="AL72" s="49">
        <v>110</v>
      </c>
      <c r="AM72" s="49">
        <v>92</v>
      </c>
      <c r="AN72" s="28">
        <f t="shared" si="7"/>
        <v>125</v>
      </c>
      <c r="AO72" s="28">
        <f t="shared" si="7"/>
        <v>104</v>
      </c>
      <c r="AP72" s="28">
        <f t="shared" si="7"/>
        <v>604</v>
      </c>
      <c r="AQ72" s="28">
        <f t="shared" si="7"/>
        <v>472</v>
      </c>
      <c r="AR72" s="28">
        <f t="shared" si="7"/>
        <v>1570</v>
      </c>
      <c r="AS72" s="28">
        <f t="shared" si="7"/>
        <v>1380</v>
      </c>
      <c r="AT72" s="28">
        <f t="shared" si="7"/>
        <v>1145</v>
      </c>
      <c r="AU72" s="28">
        <f t="shared" si="7"/>
        <v>1072</v>
      </c>
      <c r="AV72" s="28">
        <f t="shared" si="7"/>
        <v>142</v>
      </c>
      <c r="AW72" s="28">
        <f t="shared" si="7"/>
        <v>118</v>
      </c>
      <c r="AX72" s="28">
        <f t="shared" si="6"/>
        <v>6732</v>
      </c>
    </row>
    <row r="73" spans="1:50" x14ac:dyDescent="0.35">
      <c r="A73" s="25" t="s">
        <v>169</v>
      </c>
      <c r="B73" s="25" t="s">
        <v>170</v>
      </c>
      <c r="C73" s="25" t="s">
        <v>203</v>
      </c>
      <c r="D73" s="25" t="s">
        <v>204</v>
      </c>
      <c r="E73" s="74">
        <v>4</v>
      </c>
      <c r="F73" s="32">
        <f t="shared" si="1"/>
        <v>4067</v>
      </c>
      <c r="G73" s="34">
        <f t="shared" si="2"/>
        <v>225</v>
      </c>
      <c r="H73" s="28">
        <f t="shared" si="3"/>
        <v>73</v>
      </c>
      <c r="I73" s="28">
        <f t="shared" si="4"/>
        <v>3769</v>
      </c>
      <c r="J73" s="49">
        <v>8</v>
      </c>
      <c r="K73" s="49">
        <v>8</v>
      </c>
      <c r="L73" s="49">
        <v>15</v>
      </c>
      <c r="M73" s="49">
        <v>14</v>
      </c>
      <c r="N73" s="49">
        <v>45</v>
      </c>
      <c r="O73" s="49">
        <v>43</v>
      </c>
      <c r="P73" s="49">
        <v>42</v>
      </c>
      <c r="Q73" s="49">
        <v>38</v>
      </c>
      <c r="R73" s="49">
        <v>6</v>
      </c>
      <c r="S73" s="49">
        <v>6</v>
      </c>
      <c r="T73" s="49">
        <v>3</v>
      </c>
      <c r="U73" s="49">
        <v>3</v>
      </c>
      <c r="V73" s="49">
        <v>7</v>
      </c>
      <c r="W73" s="49">
        <v>6</v>
      </c>
      <c r="X73" s="49">
        <v>12</v>
      </c>
      <c r="Y73" s="49">
        <v>14</v>
      </c>
      <c r="Z73" s="49">
        <v>14</v>
      </c>
      <c r="AA73" s="49">
        <v>11</v>
      </c>
      <c r="AB73" s="49">
        <v>2</v>
      </c>
      <c r="AC73" s="49">
        <v>1</v>
      </c>
      <c r="AD73" s="49">
        <v>53</v>
      </c>
      <c r="AE73" s="49">
        <v>49</v>
      </c>
      <c r="AF73" s="49">
        <v>309</v>
      </c>
      <c r="AG73" s="49">
        <v>253</v>
      </c>
      <c r="AH73" s="49">
        <v>814</v>
      </c>
      <c r="AI73" s="49">
        <v>750</v>
      </c>
      <c r="AJ73" s="49">
        <v>701</v>
      </c>
      <c r="AK73" s="49">
        <v>675</v>
      </c>
      <c r="AL73" s="49">
        <v>90</v>
      </c>
      <c r="AM73" s="49">
        <v>75</v>
      </c>
      <c r="AN73" s="28">
        <f t="shared" si="7"/>
        <v>64</v>
      </c>
      <c r="AO73" s="28">
        <f t="shared" si="7"/>
        <v>60</v>
      </c>
      <c r="AP73" s="28">
        <f t="shared" si="7"/>
        <v>331</v>
      </c>
      <c r="AQ73" s="28">
        <f t="shared" si="7"/>
        <v>273</v>
      </c>
      <c r="AR73" s="28">
        <f t="shared" si="7"/>
        <v>871</v>
      </c>
      <c r="AS73" s="28">
        <f t="shared" si="7"/>
        <v>807</v>
      </c>
      <c r="AT73" s="28">
        <f t="shared" si="7"/>
        <v>757</v>
      </c>
      <c r="AU73" s="28">
        <f t="shared" si="7"/>
        <v>724</v>
      </c>
      <c r="AV73" s="28">
        <f t="shared" si="7"/>
        <v>98</v>
      </c>
      <c r="AW73" s="28">
        <f t="shared" si="7"/>
        <v>82</v>
      </c>
      <c r="AX73" s="28">
        <f t="shared" si="6"/>
        <v>4067</v>
      </c>
    </row>
    <row r="74" spans="1:50" x14ac:dyDescent="0.35">
      <c r="A74" s="130" t="s">
        <v>52</v>
      </c>
      <c r="B74" s="130"/>
      <c r="C74" s="130"/>
      <c r="D74" s="130"/>
      <c r="E74" s="130"/>
      <c r="F74" s="44">
        <f>SUM(F9:F73)</f>
        <v>675122</v>
      </c>
      <c r="G74" s="44">
        <f t="shared" ref="G74:AX74" si="8">SUM(G9:G73)</f>
        <v>312019</v>
      </c>
      <c r="H74" s="44">
        <f t="shared" si="8"/>
        <v>183382</v>
      </c>
      <c r="I74" s="44">
        <f t="shared" si="8"/>
        <v>179721</v>
      </c>
      <c r="J74" s="44">
        <f t="shared" si="8"/>
        <v>10786</v>
      </c>
      <c r="K74" s="44">
        <f t="shared" si="8"/>
        <v>8796</v>
      </c>
      <c r="L74" s="44">
        <f t="shared" si="8"/>
        <v>28775</v>
      </c>
      <c r="M74" s="44">
        <f t="shared" si="8"/>
        <v>23775</v>
      </c>
      <c r="N74" s="44">
        <f t="shared" si="8"/>
        <v>56950</v>
      </c>
      <c r="O74" s="44">
        <f t="shared" si="8"/>
        <v>47014</v>
      </c>
      <c r="P74" s="44">
        <f t="shared" si="8"/>
        <v>69284</v>
      </c>
      <c r="Q74" s="44">
        <f t="shared" si="8"/>
        <v>53747</v>
      </c>
      <c r="R74" s="44">
        <f t="shared" si="8"/>
        <v>6947</v>
      </c>
      <c r="S74" s="44">
        <f t="shared" si="8"/>
        <v>5945</v>
      </c>
      <c r="T74" s="44">
        <f t="shared" si="8"/>
        <v>4553</v>
      </c>
      <c r="U74" s="44">
        <f t="shared" si="8"/>
        <v>3785</v>
      </c>
      <c r="V74" s="44">
        <f t="shared" si="8"/>
        <v>12438</v>
      </c>
      <c r="W74" s="44">
        <f t="shared" si="8"/>
        <v>10356</v>
      </c>
      <c r="X74" s="44">
        <f t="shared" si="8"/>
        <v>41262</v>
      </c>
      <c r="Y74" s="44">
        <f t="shared" si="8"/>
        <v>36246</v>
      </c>
      <c r="Z74" s="44">
        <f t="shared" si="8"/>
        <v>36605</v>
      </c>
      <c r="AA74" s="44">
        <f t="shared" si="8"/>
        <v>29937</v>
      </c>
      <c r="AB74" s="44">
        <f t="shared" si="8"/>
        <v>4560</v>
      </c>
      <c r="AC74" s="44">
        <f t="shared" si="8"/>
        <v>3640</v>
      </c>
      <c r="AD74" s="44">
        <f t="shared" si="8"/>
        <v>2519</v>
      </c>
      <c r="AE74" s="44">
        <f t="shared" si="8"/>
        <v>2333</v>
      </c>
      <c r="AF74" s="44">
        <f t="shared" si="8"/>
        <v>14735</v>
      </c>
      <c r="AG74" s="44">
        <f t="shared" si="8"/>
        <v>12040</v>
      </c>
      <c r="AH74" s="44">
        <f t="shared" si="8"/>
        <v>38819</v>
      </c>
      <c r="AI74" s="44">
        <f t="shared" si="8"/>
        <v>35766</v>
      </c>
      <c r="AJ74" s="44">
        <f t="shared" si="8"/>
        <v>33427</v>
      </c>
      <c r="AK74" s="44">
        <f t="shared" si="8"/>
        <v>32172</v>
      </c>
      <c r="AL74" s="44">
        <f t="shared" si="8"/>
        <v>4314</v>
      </c>
      <c r="AM74" s="44">
        <f t="shared" si="8"/>
        <v>3596</v>
      </c>
      <c r="AN74" s="44">
        <f t="shared" si="8"/>
        <v>17858</v>
      </c>
      <c r="AO74" s="44">
        <f t="shared" si="8"/>
        <v>14914</v>
      </c>
      <c r="AP74" s="44">
        <f t="shared" si="8"/>
        <v>55948</v>
      </c>
      <c r="AQ74" s="44">
        <f t="shared" si="8"/>
        <v>46171</v>
      </c>
      <c r="AR74" s="44">
        <f t="shared" si="8"/>
        <v>137031</v>
      </c>
      <c r="AS74" s="44">
        <f t="shared" si="8"/>
        <v>119026</v>
      </c>
      <c r="AT74" s="44">
        <f t="shared" si="8"/>
        <v>139316</v>
      </c>
      <c r="AU74" s="44">
        <f t="shared" si="8"/>
        <v>115856</v>
      </c>
      <c r="AV74" s="44">
        <f t="shared" si="8"/>
        <v>15821</v>
      </c>
      <c r="AW74" s="44">
        <f t="shared" si="8"/>
        <v>13181</v>
      </c>
      <c r="AX74" s="44">
        <f t="shared" si="8"/>
        <v>675122</v>
      </c>
    </row>
  </sheetData>
  <sheetProtection algorithmName="SHA-512" hashValue="g76fhvOct5fs682P6lNQTkxHYUHW9QI3dhWWstUyhIKJnAU+gLWsbIKYdr+Q38mCtHeA+7y95K9K4In6va8Wpw==" saltValue="LQMUcsrr/q9y2WLLUbRlKg==" spinCount="100000" sheet="1" selectLockedCells="1"/>
  <mergeCells count="2">
    <mergeCell ref="A1:B1"/>
    <mergeCell ref="A74:E74"/>
  </mergeCells>
  <conditionalFormatting sqref="F9:F73">
    <cfRule type="cellIs" dxfId="79" priority="5" operator="greaterThan">
      <formula>#REF!</formula>
    </cfRule>
  </conditionalFormatting>
  <conditionalFormatting sqref="E9:E73">
    <cfRule type="cellIs" dxfId="78" priority="1" operator="equal">
      <formula>4</formula>
    </cfRule>
    <cfRule type="cellIs" dxfId="77" priority="2" operator="equal">
      <formula>3</formula>
    </cfRule>
    <cfRule type="cellIs" dxfId="76" priority="3" operator="equal">
      <formula>2</formula>
    </cfRule>
    <cfRule type="cellIs" dxfId="75" priority="4" operator="equal">
      <formula>1</formula>
    </cfRule>
  </conditionalFormatting>
  <pageMargins left="0.7" right="0.7" top="0.75" bottom="0.75" header="0.3" footer="0.3"/>
  <pageSetup orientation="portrait"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G22"/>
  <sheetViews>
    <sheetView showGridLines="0" zoomScale="130" zoomScaleNormal="130" workbookViewId="0">
      <selection activeCell="C9" sqref="C9"/>
    </sheetView>
  </sheetViews>
  <sheetFormatPr defaultColWidth="9.1796875" defaultRowHeight="14.5" x14ac:dyDescent="0.35"/>
  <cols>
    <col min="1" max="1" width="28.81640625" style="9" customWidth="1"/>
    <col min="2" max="2" width="55.453125" style="9" customWidth="1"/>
    <col min="3" max="4" width="55" style="9" customWidth="1"/>
    <col min="5" max="5" width="55" style="9" hidden="1" customWidth="1"/>
    <col min="6" max="6" width="29.26953125" style="9" hidden="1" customWidth="1"/>
    <col min="7" max="7" width="34.453125" style="9" hidden="1" customWidth="1"/>
    <col min="8" max="16384" width="9.1796875" style="9"/>
  </cols>
  <sheetData>
    <row r="1" spans="1:7" ht="29.25" customHeight="1" x14ac:dyDescent="0.35">
      <c r="A1" s="8"/>
      <c r="B1" s="8"/>
      <c r="C1" s="8"/>
      <c r="D1" s="8"/>
      <c r="E1" s="8"/>
      <c r="F1" s="8"/>
      <c r="G1" s="8" t="s">
        <v>26</v>
      </c>
    </row>
    <row r="2" spans="1:7" ht="28.5" customHeight="1" x14ac:dyDescent="0.35">
      <c r="A2" s="10" t="s">
        <v>331</v>
      </c>
      <c r="B2" s="10" t="s">
        <v>28</v>
      </c>
      <c r="C2" s="10" t="s">
        <v>329</v>
      </c>
      <c r="D2" s="10" t="s">
        <v>330</v>
      </c>
      <c r="E2" s="10"/>
      <c r="F2" s="10" t="s">
        <v>29</v>
      </c>
      <c r="G2" s="10" t="s">
        <v>30</v>
      </c>
    </row>
    <row r="3" spans="1:7" ht="62.25" customHeight="1" x14ac:dyDescent="0.35">
      <c r="A3" s="11" t="s">
        <v>332</v>
      </c>
      <c r="B3" s="12" t="s">
        <v>333</v>
      </c>
      <c r="C3" s="12" t="s">
        <v>349</v>
      </c>
      <c r="D3" s="12" t="s">
        <v>334</v>
      </c>
      <c r="E3" s="12"/>
      <c r="F3" s="11" t="s">
        <v>31</v>
      </c>
      <c r="G3" s="11" t="s">
        <v>32</v>
      </c>
    </row>
    <row r="4" spans="1:7" ht="57.75" customHeight="1" x14ac:dyDescent="0.35">
      <c r="A4" s="63" t="s">
        <v>33</v>
      </c>
      <c r="B4" s="41" t="s">
        <v>353</v>
      </c>
      <c r="C4" s="41" t="s">
        <v>432</v>
      </c>
      <c r="D4" s="64" t="s">
        <v>319</v>
      </c>
      <c r="E4" s="62"/>
      <c r="G4" s="7" t="str">
        <f>IFERROR(VLOOKUP(F4,links!B15:C24,2,0),"")</f>
        <v/>
      </c>
    </row>
    <row r="5" spans="1:7" ht="57.75" customHeight="1" x14ac:dyDescent="0.35">
      <c r="A5" s="77" t="s">
        <v>33</v>
      </c>
      <c r="B5" s="41" t="s">
        <v>353</v>
      </c>
      <c r="C5" s="41" t="s">
        <v>368</v>
      </c>
      <c r="D5" s="64" t="s">
        <v>320</v>
      </c>
      <c r="E5" s="62"/>
      <c r="G5" s="7" t="str">
        <f>IFERROR(VLOOKUP(F5,links!B15:C25,2,0),"")</f>
        <v/>
      </c>
    </row>
    <row r="6" spans="1:7" ht="57.75" customHeight="1" x14ac:dyDescent="0.35">
      <c r="A6" s="63" t="s">
        <v>35</v>
      </c>
      <c r="B6" s="41" t="s">
        <v>354</v>
      </c>
      <c r="C6" s="41" t="s">
        <v>433</v>
      </c>
      <c r="D6" s="64" t="s">
        <v>319</v>
      </c>
      <c r="E6" s="62"/>
      <c r="G6" s="7" t="str">
        <f>IFERROR(VLOOKUP(F6,links!B15:C26,2,0),"")</f>
        <v/>
      </c>
    </row>
    <row r="7" spans="1:7" ht="57.75" customHeight="1" x14ac:dyDescent="0.35">
      <c r="A7" s="77" t="s">
        <v>35</v>
      </c>
      <c r="B7" s="41" t="s">
        <v>354</v>
      </c>
      <c r="C7" s="41" t="s">
        <v>369</v>
      </c>
      <c r="D7" s="64" t="s">
        <v>320</v>
      </c>
      <c r="E7" s="62"/>
      <c r="G7" s="7"/>
    </row>
    <row r="8" spans="1:7" ht="57.75" customHeight="1" x14ac:dyDescent="0.35">
      <c r="A8" s="63" t="s">
        <v>36</v>
      </c>
      <c r="B8" s="41" t="s">
        <v>355</v>
      </c>
      <c r="C8" s="41" t="s">
        <v>434</v>
      </c>
      <c r="D8" s="64" t="s">
        <v>319</v>
      </c>
      <c r="E8" s="62"/>
      <c r="G8" s="7"/>
    </row>
    <row r="9" spans="1:7" ht="57.75" customHeight="1" x14ac:dyDescent="0.35">
      <c r="A9" s="77" t="s">
        <v>36</v>
      </c>
      <c r="B9" s="41" t="s">
        <v>355</v>
      </c>
      <c r="C9" s="41" t="s">
        <v>370</v>
      </c>
      <c r="D9" s="64" t="s">
        <v>320</v>
      </c>
      <c r="E9" s="62"/>
      <c r="G9" s="7"/>
    </row>
    <row r="10" spans="1:7" ht="57.75" customHeight="1" x14ac:dyDescent="0.35">
      <c r="A10" s="63" t="s">
        <v>33</v>
      </c>
      <c r="B10" s="41" t="s">
        <v>393</v>
      </c>
      <c r="C10" s="41" t="s">
        <v>396</v>
      </c>
      <c r="D10" s="64" t="s">
        <v>321</v>
      </c>
      <c r="E10" s="62"/>
      <c r="G10" s="7"/>
    </row>
    <row r="11" spans="1:7" ht="57.75" customHeight="1" x14ac:dyDescent="0.35">
      <c r="A11" s="63" t="s">
        <v>33</v>
      </c>
      <c r="B11" s="41" t="s">
        <v>393</v>
      </c>
      <c r="C11" s="41" t="s">
        <v>397</v>
      </c>
      <c r="D11" s="64" t="s">
        <v>322</v>
      </c>
      <c r="E11" s="62"/>
      <c r="G11" s="7"/>
    </row>
    <row r="12" spans="1:7" ht="57.75" customHeight="1" x14ac:dyDescent="0.35">
      <c r="A12" s="63" t="s">
        <v>33</v>
      </c>
      <c r="B12" s="41" t="s">
        <v>393</v>
      </c>
      <c r="C12" s="41" t="s">
        <v>398</v>
      </c>
      <c r="D12" s="64" t="s">
        <v>323</v>
      </c>
      <c r="E12" s="62"/>
      <c r="G12" s="7"/>
    </row>
    <row r="13" spans="1:7" ht="57.75" customHeight="1" x14ac:dyDescent="0.35">
      <c r="A13" s="77" t="s">
        <v>35</v>
      </c>
      <c r="B13" s="41" t="s">
        <v>394</v>
      </c>
      <c r="C13" s="41" t="s">
        <v>399</v>
      </c>
      <c r="D13" s="64" t="s">
        <v>321</v>
      </c>
      <c r="E13" s="62"/>
      <c r="G13" s="7"/>
    </row>
    <row r="14" spans="1:7" ht="57.75" customHeight="1" x14ac:dyDescent="0.35">
      <c r="A14" s="77" t="s">
        <v>35</v>
      </c>
      <c r="B14" s="41" t="s">
        <v>394</v>
      </c>
      <c r="C14" s="41" t="s">
        <v>400</v>
      </c>
      <c r="D14" s="78" t="s">
        <v>322</v>
      </c>
      <c r="E14" s="62"/>
      <c r="G14" s="7"/>
    </row>
    <row r="15" spans="1:7" ht="58" x14ac:dyDescent="0.35">
      <c r="A15" s="77" t="s">
        <v>35</v>
      </c>
      <c r="B15" s="41" t="s">
        <v>394</v>
      </c>
      <c r="C15" s="41" t="s">
        <v>401</v>
      </c>
      <c r="D15" s="78" t="s">
        <v>323</v>
      </c>
    </row>
    <row r="16" spans="1:7" ht="43.5" x14ac:dyDescent="0.35">
      <c r="A16" s="77" t="s">
        <v>36</v>
      </c>
      <c r="B16" s="41" t="s">
        <v>395</v>
      </c>
      <c r="C16" s="41" t="s">
        <v>402</v>
      </c>
      <c r="D16" s="78" t="s">
        <v>321</v>
      </c>
    </row>
    <row r="17" spans="1:4" ht="58" x14ac:dyDescent="0.35">
      <c r="A17" s="77" t="s">
        <v>36</v>
      </c>
      <c r="B17" s="41" t="s">
        <v>395</v>
      </c>
      <c r="C17" s="41" t="s">
        <v>403</v>
      </c>
      <c r="D17" s="78" t="s">
        <v>322</v>
      </c>
    </row>
    <row r="18" spans="1:4" ht="58" x14ac:dyDescent="0.35">
      <c r="A18" s="77" t="s">
        <v>33</v>
      </c>
      <c r="B18" s="86" t="s">
        <v>352</v>
      </c>
      <c r="C18" s="41" t="s">
        <v>412</v>
      </c>
      <c r="D18" s="78" t="s">
        <v>324</v>
      </c>
    </row>
    <row r="19" spans="1:4" ht="72.5" x14ac:dyDescent="0.35">
      <c r="A19" s="77" t="s">
        <v>35</v>
      </c>
      <c r="B19" s="86" t="s">
        <v>367</v>
      </c>
      <c r="C19" s="41" t="s">
        <v>413</v>
      </c>
      <c r="D19" s="78" t="s">
        <v>324</v>
      </c>
    </row>
    <row r="20" spans="1:4" ht="58" x14ac:dyDescent="0.35">
      <c r="A20" s="63" t="s">
        <v>33</v>
      </c>
      <c r="B20" s="41" t="s">
        <v>353</v>
      </c>
      <c r="C20" s="41" t="s">
        <v>418</v>
      </c>
      <c r="D20" s="78" t="s">
        <v>325</v>
      </c>
    </row>
    <row r="21" spans="1:4" ht="72.5" x14ac:dyDescent="0.35">
      <c r="A21" s="77" t="s">
        <v>35</v>
      </c>
      <c r="B21" s="86" t="s">
        <v>367</v>
      </c>
      <c r="C21" s="41" t="s">
        <v>424</v>
      </c>
      <c r="D21" s="9" t="s">
        <v>325</v>
      </c>
    </row>
    <row r="22" spans="1:4" ht="43.5" x14ac:dyDescent="0.35">
      <c r="A22" s="77" t="s">
        <v>36</v>
      </c>
      <c r="B22" s="41" t="s">
        <v>395</v>
      </c>
      <c r="C22" s="41" t="s">
        <v>425</v>
      </c>
      <c r="D22" s="9" t="s">
        <v>323</v>
      </c>
    </row>
  </sheetData>
  <sheetProtection selectLockedCells="1"/>
  <autoFilter ref="A2:D22"/>
  <phoneticPr fontId="8"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14:formula1>
            <xm:f>links!$B$15:$B$22</xm:f>
          </x14:formula1>
          <xm:sqref>F4:F14</xm:sqref>
        </x14:dataValidation>
        <x14:dataValidation type="list" allowBlank="1" showInputMessage="1" showErrorMessage="1">
          <x14:formula1>
            <xm:f>links!$G$5:$G$14</xm:f>
          </x14:formula1>
          <xm:sqref>A4 A6 A8 A10:A12 A20</xm:sqref>
        </x14:dataValidation>
        <x14:dataValidation type="list" allowBlank="1" showInputMessage="1" showErrorMessage="1">
          <x14:formula1>
            <xm:f>links!$R$5:$R$14</xm:f>
          </x14:formula1>
          <xm:sqref>D4:D13</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topLeftCell="P1" zoomScale="85" zoomScaleNormal="85" workbookViewId="0">
      <selection activeCell="AA10" sqref="AA10"/>
    </sheetView>
  </sheetViews>
  <sheetFormatPr defaultColWidth="8.81640625" defaultRowHeight="14.5" x14ac:dyDescent="0.35"/>
  <cols>
    <col min="1" max="2" width="23.453125" customWidth="1"/>
    <col min="4" max="5" width="14.81640625" customWidth="1"/>
    <col min="6" max="6" width="22" customWidth="1"/>
    <col min="7" max="7" width="16.453125" customWidth="1"/>
    <col min="8" max="8" width="14.453125" customWidth="1"/>
    <col min="9" max="9" width="20.453125" bestFit="1" customWidth="1"/>
    <col min="50" max="50" width="11.453125" bestFit="1" customWidth="1"/>
  </cols>
  <sheetData>
    <row r="1" spans="1:50" ht="21" x14ac:dyDescent="0.5">
      <c r="A1" s="127" t="s">
        <v>304</v>
      </c>
      <c r="B1" s="127"/>
    </row>
    <row r="2" spans="1:50" ht="18.5" x14ac:dyDescent="0.45">
      <c r="A2" s="57" t="s">
        <v>299</v>
      </c>
      <c r="B2" s="73">
        <f>SUMIFS($F$9:$F$73,$E$9:$E$73,1)</f>
        <v>123</v>
      </c>
    </row>
    <row r="3" spans="1:50" ht="18.5" x14ac:dyDescent="0.45">
      <c r="A3" s="58" t="s">
        <v>300</v>
      </c>
      <c r="B3" s="73">
        <f>SUMIFS($F$9:$F$73,$E$9:$E$73,2)</f>
        <v>2586</v>
      </c>
    </row>
    <row r="4" spans="1:50" ht="18.5" x14ac:dyDescent="0.45">
      <c r="A4" s="59" t="s">
        <v>301</v>
      </c>
      <c r="B4" s="73">
        <f>SUMIFS($F$9:$F$73,$E$9:$E$73,3)</f>
        <v>7418</v>
      </c>
    </row>
    <row r="5" spans="1:50" ht="18.5" x14ac:dyDescent="0.45">
      <c r="A5" s="60" t="s">
        <v>302</v>
      </c>
      <c r="B5" s="73">
        <f>SUMIFS($F$9:$F$73,$E$9:$E$73,4)</f>
        <v>12161</v>
      </c>
    </row>
    <row r="6" spans="1:50" ht="18.5" x14ac:dyDescent="0.45">
      <c r="A6" s="61" t="s">
        <v>303</v>
      </c>
      <c r="B6" s="73">
        <f>SUMIFS($F$9:$F$73,$E$9:$E$73,5)</f>
        <v>0</v>
      </c>
    </row>
    <row r="7" spans="1:50" ht="115.5" customHeight="1" x14ac:dyDescent="0.45">
      <c r="A7" s="13"/>
      <c r="B7" s="13"/>
      <c r="C7" s="13"/>
      <c r="D7" s="13"/>
      <c r="E7" s="13"/>
      <c r="F7" s="13"/>
      <c r="G7" s="13"/>
      <c r="H7" s="13"/>
      <c r="I7" s="13"/>
      <c r="J7" s="15"/>
      <c r="K7" s="14"/>
      <c r="L7" s="14" t="s">
        <v>49</v>
      </c>
      <c r="M7" s="14"/>
      <c r="N7" s="14"/>
      <c r="O7" s="14"/>
      <c r="P7" s="14"/>
      <c r="Q7" s="14"/>
      <c r="R7" s="14"/>
      <c r="S7" s="14"/>
      <c r="T7" s="15"/>
      <c r="U7" s="14"/>
      <c r="V7" s="14"/>
      <c r="W7" s="14"/>
      <c r="X7" s="14"/>
      <c r="Y7" s="14"/>
      <c r="Z7" s="14" t="s">
        <v>50</v>
      </c>
      <c r="AA7" s="14"/>
      <c r="AB7" s="14"/>
      <c r="AC7" s="14"/>
      <c r="AD7" s="15"/>
      <c r="AE7" s="14"/>
      <c r="AF7" s="14"/>
      <c r="AG7" s="14"/>
      <c r="AH7" s="14"/>
      <c r="AI7" s="14" t="s">
        <v>51</v>
      </c>
      <c r="AJ7" s="14"/>
      <c r="AK7" s="14"/>
      <c r="AL7" s="14"/>
      <c r="AM7" s="16"/>
      <c r="AN7" s="14"/>
      <c r="AO7" s="14"/>
      <c r="AP7" s="14"/>
      <c r="AQ7" s="14"/>
      <c r="AR7" s="14"/>
      <c r="AS7" s="14" t="s">
        <v>52</v>
      </c>
      <c r="AT7" s="14"/>
      <c r="AU7" s="14"/>
      <c r="AV7" s="14"/>
      <c r="AW7" s="14"/>
      <c r="AX7" s="14"/>
    </row>
    <row r="8" spans="1:50" ht="56.25" customHeight="1" x14ac:dyDescent="0.45">
      <c r="A8" s="1" t="s">
        <v>53</v>
      </c>
      <c r="B8" s="1" t="s">
        <v>54</v>
      </c>
      <c r="C8" s="1" t="s">
        <v>55</v>
      </c>
      <c r="D8" s="1" t="s">
        <v>56</v>
      </c>
      <c r="E8" s="56" t="s">
        <v>295</v>
      </c>
      <c r="F8" s="17" t="s">
        <v>205</v>
      </c>
      <c r="G8" s="33" t="s">
        <v>49</v>
      </c>
      <c r="H8" s="17" t="s">
        <v>50</v>
      </c>
      <c r="I8" s="17" t="s">
        <v>51</v>
      </c>
      <c r="J8" s="31" t="s">
        <v>57</v>
      </c>
      <c r="K8" s="20" t="s">
        <v>58</v>
      </c>
      <c r="L8" s="20" t="s">
        <v>59</v>
      </c>
      <c r="M8" s="20" t="s">
        <v>60</v>
      </c>
      <c r="N8" s="20" t="s">
        <v>61</v>
      </c>
      <c r="O8" s="20" t="s">
        <v>62</v>
      </c>
      <c r="P8" s="20" t="s">
        <v>64</v>
      </c>
      <c r="Q8" s="20" t="s">
        <v>63</v>
      </c>
      <c r="R8" s="21" t="s">
        <v>66</v>
      </c>
      <c r="S8" s="20" t="s">
        <v>65</v>
      </c>
      <c r="T8" s="30" t="s">
        <v>57</v>
      </c>
      <c r="U8" s="22" t="s">
        <v>58</v>
      </c>
      <c r="V8" s="22" t="s">
        <v>59</v>
      </c>
      <c r="W8" s="22" t="s">
        <v>60</v>
      </c>
      <c r="X8" s="22" t="s">
        <v>61</v>
      </c>
      <c r="Y8" s="22" t="s">
        <v>62</v>
      </c>
      <c r="Z8" s="22" t="s">
        <v>64</v>
      </c>
      <c r="AA8" s="22" t="s">
        <v>63</v>
      </c>
      <c r="AB8" s="23" t="s">
        <v>66</v>
      </c>
      <c r="AC8" s="22" t="s">
        <v>65</v>
      </c>
      <c r="AD8" s="29" t="s">
        <v>57</v>
      </c>
      <c r="AE8" s="20" t="s">
        <v>58</v>
      </c>
      <c r="AF8" s="20" t="s">
        <v>59</v>
      </c>
      <c r="AG8" s="20" t="s">
        <v>60</v>
      </c>
      <c r="AH8" s="20" t="s">
        <v>61</v>
      </c>
      <c r="AI8" s="20" t="s">
        <v>62</v>
      </c>
      <c r="AJ8" s="20" t="s">
        <v>68</v>
      </c>
      <c r="AK8" s="20" t="s">
        <v>67</v>
      </c>
      <c r="AL8" s="20" t="s">
        <v>66</v>
      </c>
      <c r="AM8" s="20" t="s">
        <v>65</v>
      </c>
      <c r="AN8" s="24" t="s">
        <v>57</v>
      </c>
      <c r="AO8" s="24" t="s">
        <v>58</v>
      </c>
      <c r="AP8" s="24" t="s">
        <v>59</v>
      </c>
      <c r="AQ8" s="24" t="s">
        <v>60</v>
      </c>
      <c r="AR8" s="24" t="s">
        <v>61</v>
      </c>
      <c r="AS8" s="24" t="s">
        <v>62</v>
      </c>
      <c r="AT8" s="24" t="s">
        <v>68</v>
      </c>
      <c r="AU8" s="24" t="s">
        <v>67</v>
      </c>
      <c r="AV8" s="24" t="s">
        <v>66</v>
      </c>
      <c r="AW8" s="24" t="s">
        <v>65</v>
      </c>
      <c r="AX8" s="24" t="s">
        <v>52</v>
      </c>
    </row>
    <row r="9" spans="1:50" x14ac:dyDescent="0.35">
      <c r="A9" s="25" t="s">
        <v>69</v>
      </c>
      <c r="B9" s="25" t="s">
        <v>70</v>
      </c>
      <c r="C9" s="25" t="s">
        <v>71</v>
      </c>
      <c r="D9" s="25" t="s">
        <v>72</v>
      </c>
      <c r="E9" s="74">
        <v>3</v>
      </c>
      <c r="F9" s="32">
        <f>SUM(G9:I9)</f>
        <v>125</v>
      </c>
      <c r="G9" s="34">
        <f>SUM(J9:S9)</f>
        <v>43</v>
      </c>
      <c r="H9" s="28">
        <f>SUM(T9:AC9)</f>
        <v>7</v>
      </c>
      <c r="I9" s="28">
        <f>SUM(AD9:AM9)</f>
        <v>75</v>
      </c>
      <c r="J9" s="49"/>
      <c r="K9" s="49"/>
      <c r="L9" s="49"/>
      <c r="M9" s="49"/>
      <c r="N9" s="49"/>
      <c r="O9" s="49"/>
      <c r="P9" s="49">
        <v>16</v>
      </c>
      <c r="Q9" s="49">
        <v>15</v>
      </c>
      <c r="R9" s="49">
        <v>6</v>
      </c>
      <c r="S9" s="49">
        <v>6</v>
      </c>
      <c r="T9" s="49"/>
      <c r="U9" s="49"/>
      <c r="V9" s="49"/>
      <c r="W9" s="49"/>
      <c r="X9" s="49"/>
      <c r="Y9" s="49"/>
      <c r="Z9" s="49">
        <v>3</v>
      </c>
      <c r="AA9" s="49">
        <v>2</v>
      </c>
      <c r="AB9" s="49">
        <v>1</v>
      </c>
      <c r="AC9" s="49">
        <v>1</v>
      </c>
      <c r="AD9" s="49"/>
      <c r="AE9" s="49"/>
      <c r="AF9" s="49"/>
      <c r="AG9" s="49"/>
      <c r="AH9" s="49"/>
      <c r="AI9" s="49"/>
      <c r="AJ9" s="49">
        <v>34</v>
      </c>
      <c r="AK9" s="49">
        <v>33</v>
      </c>
      <c r="AL9" s="49">
        <v>4</v>
      </c>
      <c r="AM9" s="49">
        <v>4</v>
      </c>
      <c r="AN9" s="28">
        <f>SUM(J9+T9+AD9)</f>
        <v>0</v>
      </c>
      <c r="AO9" s="28">
        <f t="shared" ref="AO9:AW24" si="0">SUM(K9+U9+AE9)</f>
        <v>0</v>
      </c>
      <c r="AP9" s="28">
        <f t="shared" si="0"/>
        <v>0</v>
      </c>
      <c r="AQ9" s="28">
        <f t="shared" si="0"/>
        <v>0</v>
      </c>
      <c r="AR9" s="28">
        <f t="shared" si="0"/>
        <v>0</v>
      </c>
      <c r="AS9" s="28">
        <f t="shared" si="0"/>
        <v>0</v>
      </c>
      <c r="AT9" s="28">
        <f t="shared" si="0"/>
        <v>53</v>
      </c>
      <c r="AU9" s="28">
        <f t="shared" si="0"/>
        <v>50</v>
      </c>
      <c r="AV9" s="28">
        <f t="shared" si="0"/>
        <v>11</v>
      </c>
      <c r="AW9" s="28">
        <f t="shared" si="0"/>
        <v>11</v>
      </c>
      <c r="AX9" s="28">
        <f>SUM(AN9:AW9)</f>
        <v>125</v>
      </c>
    </row>
    <row r="10" spans="1:50" x14ac:dyDescent="0.35">
      <c r="A10" s="25" t="s">
        <v>69</v>
      </c>
      <c r="B10" s="25" t="s">
        <v>70</v>
      </c>
      <c r="C10" s="25" t="s">
        <v>73</v>
      </c>
      <c r="D10" s="25" t="s">
        <v>74</v>
      </c>
      <c r="E10" s="74">
        <v>3</v>
      </c>
      <c r="F10" s="32">
        <f t="shared" ref="F10:F73" si="1">SUM(G10:I10)</f>
        <v>166</v>
      </c>
      <c r="G10" s="34">
        <f t="shared" ref="G10:G73" si="2">SUM(J10:S10)</f>
        <v>24</v>
      </c>
      <c r="H10" s="28">
        <f t="shared" ref="H10:H73" si="3">SUM(T10:AC10)</f>
        <v>0</v>
      </c>
      <c r="I10" s="28">
        <f t="shared" ref="I10:I73" si="4">SUM(AD10:AM10)</f>
        <v>142</v>
      </c>
      <c r="J10" s="49"/>
      <c r="K10" s="49"/>
      <c r="L10" s="49"/>
      <c r="M10" s="49"/>
      <c r="N10" s="49"/>
      <c r="O10" s="49"/>
      <c r="P10" s="49">
        <v>12</v>
      </c>
      <c r="Q10" s="49">
        <v>10</v>
      </c>
      <c r="R10" s="49">
        <v>1</v>
      </c>
      <c r="S10" s="49">
        <v>1</v>
      </c>
      <c r="T10" s="49"/>
      <c r="U10" s="49"/>
      <c r="V10" s="49"/>
      <c r="W10" s="49"/>
      <c r="X10" s="49"/>
      <c r="Y10" s="49"/>
      <c r="Z10" s="49">
        <v>0</v>
      </c>
      <c r="AA10" s="49">
        <v>0</v>
      </c>
      <c r="AB10" s="49">
        <v>0</v>
      </c>
      <c r="AC10" s="49">
        <v>0</v>
      </c>
      <c r="AD10" s="49"/>
      <c r="AE10" s="49"/>
      <c r="AF10" s="49"/>
      <c r="AG10" s="49"/>
      <c r="AH10" s="49"/>
      <c r="AI10" s="49"/>
      <c r="AJ10" s="49">
        <v>65</v>
      </c>
      <c r="AK10" s="49">
        <v>62</v>
      </c>
      <c r="AL10" s="49">
        <v>8</v>
      </c>
      <c r="AM10" s="49">
        <v>7</v>
      </c>
      <c r="AN10" s="28">
        <f t="shared" ref="AN10:AW48" si="5">SUM(J10+T10+AD10)</f>
        <v>0</v>
      </c>
      <c r="AO10" s="28">
        <f t="shared" si="0"/>
        <v>0</v>
      </c>
      <c r="AP10" s="28">
        <f t="shared" si="0"/>
        <v>0</v>
      </c>
      <c r="AQ10" s="28">
        <f t="shared" si="0"/>
        <v>0</v>
      </c>
      <c r="AR10" s="28">
        <f t="shared" si="0"/>
        <v>0</v>
      </c>
      <c r="AS10" s="28">
        <f t="shared" si="0"/>
        <v>0</v>
      </c>
      <c r="AT10" s="28">
        <f t="shared" si="0"/>
        <v>77</v>
      </c>
      <c r="AU10" s="28">
        <f t="shared" si="0"/>
        <v>72</v>
      </c>
      <c r="AV10" s="28">
        <f t="shared" si="0"/>
        <v>9</v>
      </c>
      <c r="AW10" s="28">
        <f t="shared" si="0"/>
        <v>8</v>
      </c>
      <c r="AX10" s="28">
        <f t="shared" ref="AX10:AX73" si="6">SUM(AN10:AW10)</f>
        <v>166</v>
      </c>
    </row>
    <row r="11" spans="1:50" x14ac:dyDescent="0.35">
      <c r="A11" s="25" t="s">
        <v>69</v>
      </c>
      <c r="B11" s="25" t="s">
        <v>70</v>
      </c>
      <c r="C11" s="25" t="s">
        <v>75</v>
      </c>
      <c r="D11" s="25" t="s">
        <v>76</v>
      </c>
      <c r="E11" s="74">
        <v>2</v>
      </c>
      <c r="F11" s="32">
        <f t="shared" si="1"/>
        <v>162</v>
      </c>
      <c r="G11" s="34">
        <f t="shared" si="2"/>
        <v>4</v>
      </c>
      <c r="H11" s="28">
        <f t="shared" si="3"/>
        <v>0</v>
      </c>
      <c r="I11" s="28">
        <f t="shared" si="4"/>
        <v>158</v>
      </c>
      <c r="J11" s="49"/>
      <c r="K11" s="49"/>
      <c r="L11" s="49"/>
      <c r="M11" s="49"/>
      <c r="N11" s="49"/>
      <c r="O11" s="49"/>
      <c r="P11" s="49">
        <v>2</v>
      </c>
      <c r="Q11" s="49">
        <v>2</v>
      </c>
      <c r="R11" s="49">
        <v>0</v>
      </c>
      <c r="S11" s="49">
        <v>0</v>
      </c>
      <c r="T11" s="49"/>
      <c r="U11" s="49"/>
      <c r="V11" s="49"/>
      <c r="W11" s="49"/>
      <c r="X11" s="49"/>
      <c r="Y11" s="49"/>
      <c r="Z11" s="49">
        <v>0</v>
      </c>
      <c r="AA11" s="49">
        <v>0</v>
      </c>
      <c r="AB11" s="49">
        <v>0</v>
      </c>
      <c r="AC11" s="49">
        <v>0</v>
      </c>
      <c r="AD11" s="49"/>
      <c r="AE11" s="49"/>
      <c r="AF11" s="49"/>
      <c r="AG11" s="49"/>
      <c r="AH11" s="49"/>
      <c r="AI11" s="49"/>
      <c r="AJ11" s="49">
        <v>72</v>
      </c>
      <c r="AK11" s="49">
        <v>69</v>
      </c>
      <c r="AL11" s="49">
        <v>9</v>
      </c>
      <c r="AM11" s="49">
        <v>8</v>
      </c>
      <c r="AN11" s="28">
        <f t="shared" si="5"/>
        <v>0</v>
      </c>
      <c r="AO11" s="28">
        <f t="shared" si="0"/>
        <v>0</v>
      </c>
      <c r="AP11" s="28">
        <f t="shared" si="0"/>
        <v>0</v>
      </c>
      <c r="AQ11" s="28">
        <f t="shared" si="0"/>
        <v>0</v>
      </c>
      <c r="AR11" s="28">
        <f t="shared" si="0"/>
        <v>0</v>
      </c>
      <c r="AS11" s="28">
        <f t="shared" si="0"/>
        <v>0</v>
      </c>
      <c r="AT11" s="28">
        <f t="shared" si="0"/>
        <v>74</v>
      </c>
      <c r="AU11" s="28">
        <f t="shared" si="0"/>
        <v>71</v>
      </c>
      <c r="AV11" s="28">
        <f t="shared" si="0"/>
        <v>9</v>
      </c>
      <c r="AW11" s="28">
        <f t="shared" si="0"/>
        <v>8</v>
      </c>
      <c r="AX11" s="28">
        <f t="shared" si="6"/>
        <v>162</v>
      </c>
    </row>
    <row r="12" spans="1:50" x14ac:dyDescent="0.35">
      <c r="A12" s="25" t="s">
        <v>69</v>
      </c>
      <c r="B12" s="25" t="s">
        <v>70</v>
      </c>
      <c r="C12" s="25" t="s">
        <v>77</v>
      </c>
      <c r="D12" s="25" t="s">
        <v>78</v>
      </c>
      <c r="E12" s="74">
        <v>2</v>
      </c>
      <c r="F12" s="32">
        <f t="shared" si="1"/>
        <v>164</v>
      </c>
      <c r="G12" s="34">
        <f t="shared" si="2"/>
        <v>63</v>
      </c>
      <c r="H12" s="28">
        <f t="shared" si="3"/>
        <v>2</v>
      </c>
      <c r="I12" s="28">
        <f t="shared" si="4"/>
        <v>99</v>
      </c>
      <c r="J12" s="49"/>
      <c r="K12" s="49"/>
      <c r="L12" s="49"/>
      <c r="M12" s="49"/>
      <c r="N12" s="49"/>
      <c r="O12" s="49"/>
      <c r="P12" s="49">
        <v>33</v>
      </c>
      <c r="Q12" s="49">
        <v>27</v>
      </c>
      <c r="R12" s="49">
        <v>2</v>
      </c>
      <c r="S12" s="49">
        <v>1</v>
      </c>
      <c r="T12" s="49"/>
      <c r="U12" s="49"/>
      <c r="V12" s="49"/>
      <c r="W12" s="49"/>
      <c r="X12" s="49"/>
      <c r="Y12" s="49"/>
      <c r="Z12" s="49">
        <v>1</v>
      </c>
      <c r="AA12" s="49">
        <v>1</v>
      </c>
      <c r="AB12" s="49">
        <v>0</v>
      </c>
      <c r="AC12" s="49">
        <v>0</v>
      </c>
      <c r="AD12" s="49"/>
      <c r="AE12" s="49"/>
      <c r="AF12" s="49"/>
      <c r="AG12" s="49"/>
      <c r="AH12" s="49"/>
      <c r="AI12" s="49"/>
      <c r="AJ12" s="49">
        <v>45</v>
      </c>
      <c r="AK12" s="49">
        <v>43</v>
      </c>
      <c r="AL12" s="49">
        <v>6</v>
      </c>
      <c r="AM12" s="49">
        <v>5</v>
      </c>
      <c r="AN12" s="28">
        <f t="shared" si="5"/>
        <v>0</v>
      </c>
      <c r="AO12" s="28">
        <f t="shared" si="0"/>
        <v>0</v>
      </c>
      <c r="AP12" s="28">
        <f t="shared" si="0"/>
        <v>0</v>
      </c>
      <c r="AQ12" s="28">
        <f t="shared" si="0"/>
        <v>0</v>
      </c>
      <c r="AR12" s="28">
        <f t="shared" si="0"/>
        <v>0</v>
      </c>
      <c r="AS12" s="28">
        <f t="shared" si="0"/>
        <v>0</v>
      </c>
      <c r="AT12" s="28">
        <f t="shared" si="0"/>
        <v>79</v>
      </c>
      <c r="AU12" s="28">
        <f t="shared" si="0"/>
        <v>71</v>
      </c>
      <c r="AV12" s="28">
        <f t="shared" si="0"/>
        <v>8</v>
      </c>
      <c r="AW12" s="28">
        <f t="shared" si="0"/>
        <v>6</v>
      </c>
      <c r="AX12" s="28">
        <f t="shared" si="6"/>
        <v>164</v>
      </c>
    </row>
    <row r="13" spans="1:50" x14ac:dyDescent="0.35">
      <c r="A13" s="25" t="s">
        <v>69</v>
      </c>
      <c r="B13" s="25" t="s">
        <v>70</v>
      </c>
      <c r="C13" s="25" t="s">
        <v>79</v>
      </c>
      <c r="D13" s="25" t="s">
        <v>80</v>
      </c>
      <c r="E13" s="74">
        <v>2</v>
      </c>
      <c r="F13" s="32">
        <f t="shared" si="1"/>
        <v>159</v>
      </c>
      <c r="G13" s="34">
        <f t="shared" si="2"/>
        <v>10</v>
      </c>
      <c r="H13" s="28">
        <f t="shared" si="3"/>
        <v>67</v>
      </c>
      <c r="I13" s="28">
        <f t="shared" si="4"/>
        <v>82</v>
      </c>
      <c r="J13" s="49"/>
      <c r="K13" s="49"/>
      <c r="L13" s="49"/>
      <c r="M13" s="49"/>
      <c r="N13" s="49"/>
      <c r="O13" s="49"/>
      <c r="P13" s="49">
        <v>5</v>
      </c>
      <c r="Q13" s="49">
        <v>3</v>
      </c>
      <c r="R13" s="49">
        <v>1</v>
      </c>
      <c r="S13" s="49">
        <v>1</v>
      </c>
      <c r="T13" s="49"/>
      <c r="U13" s="49"/>
      <c r="V13" s="49"/>
      <c r="W13" s="49"/>
      <c r="X13" s="49"/>
      <c r="Y13" s="49"/>
      <c r="Z13" s="49">
        <v>36</v>
      </c>
      <c r="AA13" s="49">
        <v>28</v>
      </c>
      <c r="AB13" s="49">
        <v>2</v>
      </c>
      <c r="AC13" s="49">
        <v>1</v>
      </c>
      <c r="AD13" s="49"/>
      <c r="AE13" s="49"/>
      <c r="AF13" s="49"/>
      <c r="AG13" s="49"/>
      <c r="AH13" s="49"/>
      <c r="AI13" s="49"/>
      <c r="AJ13" s="49">
        <v>37</v>
      </c>
      <c r="AK13" s="49">
        <v>36</v>
      </c>
      <c r="AL13" s="49">
        <v>5</v>
      </c>
      <c r="AM13" s="49">
        <v>4</v>
      </c>
      <c r="AN13" s="28">
        <f t="shared" si="5"/>
        <v>0</v>
      </c>
      <c r="AO13" s="28">
        <f t="shared" si="0"/>
        <v>0</v>
      </c>
      <c r="AP13" s="28">
        <f t="shared" si="0"/>
        <v>0</v>
      </c>
      <c r="AQ13" s="28">
        <f t="shared" si="0"/>
        <v>0</v>
      </c>
      <c r="AR13" s="28">
        <f t="shared" si="0"/>
        <v>0</v>
      </c>
      <c r="AS13" s="28">
        <f t="shared" si="0"/>
        <v>0</v>
      </c>
      <c r="AT13" s="28">
        <f t="shared" si="0"/>
        <v>78</v>
      </c>
      <c r="AU13" s="28">
        <f t="shared" si="0"/>
        <v>67</v>
      </c>
      <c r="AV13" s="28">
        <f t="shared" si="0"/>
        <v>8</v>
      </c>
      <c r="AW13" s="28">
        <f t="shared" si="0"/>
        <v>6</v>
      </c>
      <c r="AX13" s="28">
        <f t="shared" si="6"/>
        <v>159</v>
      </c>
    </row>
    <row r="14" spans="1:50" x14ac:dyDescent="0.35">
      <c r="A14" s="25" t="s">
        <v>69</v>
      </c>
      <c r="B14" s="25" t="s">
        <v>70</v>
      </c>
      <c r="C14" s="25" t="s">
        <v>81</v>
      </c>
      <c r="D14" s="25" t="s">
        <v>82</v>
      </c>
      <c r="E14" s="74">
        <v>3</v>
      </c>
      <c r="F14" s="32">
        <f t="shared" si="1"/>
        <v>178</v>
      </c>
      <c r="G14" s="34">
        <f t="shared" si="2"/>
        <v>49</v>
      </c>
      <c r="H14" s="28">
        <f t="shared" si="3"/>
        <v>27</v>
      </c>
      <c r="I14" s="28">
        <f t="shared" si="4"/>
        <v>102</v>
      </c>
      <c r="J14" s="49"/>
      <c r="K14" s="49"/>
      <c r="L14" s="49"/>
      <c r="M14" s="49"/>
      <c r="N14" s="49"/>
      <c r="O14" s="49"/>
      <c r="P14" s="49">
        <v>27</v>
      </c>
      <c r="Q14" s="49">
        <v>19</v>
      </c>
      <c r="R14" s="49">
        <v>2</v>
      </c>
      <c r="S14" s="49">
        <v>1</v>
      </c>
      <c r="T14" s="49"/>
      <c r="U14" s="49"/>
      <c r="V14" s="49"/>
      <c r="W14" s="49"/>
      <c r="X14" s="49"/>
      <c r="Y14" s="49"/>
      <c r="Z14" s="49">
        <v>12</v>
      </c>
      <c r="AA14" s="49">
        <v>11</v>
      </c>
      <c r="AB14" s="49">
        <v>2</v>
      </c>
      <c r="AC14" s="49">
        <v>2</v>
      </c>
      <c r="AD14" s="49"/>
      <c r="AE14" s="49"/>
      <c r="AF14" s="49"/>
      <c r="AG14" s="49"/>
      <c r="AH14" s="49"/>
      <c r="AI14" s="49"/>
      <c r="AJ14" s="49">
        <v>46</v>
      </c>
      <c r="AK14" s="49">
        <v>45</v>
      </c>
      <c r="AL14" s="49">
        <v>6</v>
      </c>
      <c r="AM14" s="49">
        <v>5</v>
      </c>
      <c r="AN14" s="28">
        <f t="shared" si="5"/>
        <v>0</v>
      </c>
      <c r="AO14" s="28">
        <f t="shared" si="0"/>
        <v>0</v>
      </c>
      <c r="AP14" s="28">
        <f t="shared" si="0"/>
        <v>0</v>
      </c>
      <c r="AQ14" s="28">
        <f t="shared" si="0"/>
        <v>0</v>
      </c>
      <c r="AR14" s="28">
        <f t="shared" si="0"/>
        <v>0</v>
      </c>
      <c r="AS14" s="28">
        <f t="shared" si="0"/>
        <v>0</v>
      </c>
      <c r="AT14" s="28">
        <f t="shared" si="0"/>
        <v>85</v>
      </c>
      <c r="AU14" s="28">
        <f t="shared" si="0"/>
        <v>75</v>
      </c>
      <c r="AV14" s="28">
        <f t="shared" si="0"/>
        <v>10</v>
      </c>
      <c r="AW14" s="28">
        <f t="shared" si="0"/>
        <v>8</v>
      </c>
      <c r="AX14" s="28">
        <f t="shared" si="6"/>
        <v>178</v>
      </c>
    </row>
    <row r="15" spans="1:50" x14ac:dyDescent="0.35">
      <c r="A15" s="25" t="s">
        <v>69</v>
      </c>
      <c r="B15" s="25" t="s">
        <v>70</v>
      </c>
      <c r="C15" s="25" t="s">
        <v>83</v>
      </c>
      <c r="D15" s="25" t="s">
        <v>84</v>
      </c>
      <c r="E15" s="74">
        <v>4</v>
      </c>
      <c r="F15" s="32">
        <f t="shared" si="1"/>
        <v>738</v>
      </c>
      <c r="G15" s="34">
        <f t="shared" si="2"/>
        <v>32</v>
      </c>
      <c r="H15" s="28">
        <f t="shared" si="3"/>
        <v>646</v>
      </c>
      <c r="I15" s="28">
        <f t="shared" si="4"/>
        <v>60</v>
      </c>
      <c r="J15" s="49"/>
      <c r="K15" s="49"/>
      <c r="L15" s="49"/>
      <c r="M15" s="49"/>
      <c r="N15" s="49"/>
      <c r="O15" s="49"/>
      <c r="P15" s="49">
        <v>15</v>
      </c>
      <c r="Q15" s="49">
        <v>13</v>
      </c>
      <c r="R15" s="49">
        <v>2</v>
      </c>
      <c r="S15" s="49">
        <v>2</v>
      </c>
      <c r="T15" s="49"/>
      <c r="U15" s="49"/>
      <c r="V15" s="49"/>
      <c r="W15" s="49"/>
      <c r="X15" s="49"/>
      <c r="Y15" s="49"/>
      <c r="Z15" s="49">
        <v>315</v>
      </c>
      <c r="AA15" s="49">
        <v>263</v>
      </c>
      <c r="AB15" s="49">
        <v>38</v>
      </c>
      <c r="AC15" s="49">
        <v>30</v>
      </c>
      <c r="AD15" s="49"/>
      <c r="AE15" s="49"/>
      <c r="AF15" s="49"/>
      <c r="AG15" s="49"/>
      <c r="AH15" s="49"/>
      <c r="AI15" s="49"/>
      <c r="AJ15" s="49">
        <v>27</v>
      </c>
      <c r="AK15" s="49">
        <v>26</v>
      </c>
      <c r="AL15" s="49">
        <v>4</v>
      </c>
      <c r="AM15" s="49">
        <v>3</v>
      </c>
      <c r="AN15" s="28">
        <f t="shared" si="5"/>
        <v>0</v>
      </c>
      <c r="AO15" s="28">
        <f t="shared" si="0"/>
        <v>0</v>
      </c>
      <c r="AP15" s="28">
        <f t="shared" si="0"/>
        <v>0</v>
      </c>
      <c r="AQ15" s="28">
        <f t="shared" si="0"/>
        <v>0</v>
      </c>
      <c r="AR15" s="28">
        <f t="shared" si="0"/>
        <v>0</v>
      </c>
      <c r="AS15" s="28">
        <f t="shared" si="0"/>
        <v>0</v>
      </c>
      <c r="AT15" s="28">
        <f t="shared" si="0"/>
        <v>357</v>
      </c>
      <c r="AU15" s="28">
        <f t="shared" si="0"/>
        <v>302</v>
      </c>
      <c r="AV15" s="28">
        <f t="shared" si="0"/>
        <v>44</v>
      </c>
      <c r="AW15" s="28">
        <f t="shared" si="0"/>
        <v>35</v>
      </c>
      <c r="AX15" s="28">
        <f t="shared" si="6"/>
        <v>738</v>
      </c>
    </row>
    <row r="16" spans="1:50" x14ac:dyDescent="0.35">
      <c r="A16" s="25" t="s">
        <v>69</v>
      </c>
      <c r="B16" s="25" t="s">
        <v>70</v>
      </c>
      <c r="C16" s="25" t="s">
        <v>85</v>
      </c>
      <c r="D16" s="25" t="s">
        <v>86</v>
      </c>
      <c r="E16" s="74">
        <v>4</v>
      </c>
      <c r="F16" s="32">
        <f t="shared" si="1"/>
        <v>163</v>
      </c>
      <c r="G16" s="34">
        <f t="shared" si="2"/>
        <v>2</v>
      </c>
      <c r="H16" s="28">
        <f t="shared" si="3"/>
        <v>0</v>
      </c>
      <c r="I16" s="28">
        <f t="shared" si="4"/>
        <v>161</v>
      </c>
      <c r="J16" s="49"/>
      <c r="K16" s="49"/>
      <c r="L16" s="49"/>
      <c r="M16" s="49"/>
      <c r="N16" s="49"/>
      <c r="O16" s="49"/>
      <c r="P16" s="49">
        <v>1</v>
      </c>
      <c r="Q16" s="49">
        <v>1</v>
      </c>
      <c r="R16" s="49">
        <v>0</v>
      </c>
      <c r="S16" s="49">
        <v>0</v>
      </c>
      <c r="T16" s="49"/>
      <c r="U16" s="49"/>
      <c r="V16" s="49"/>
      <c r="W16" s="49"/>
      <c r="X16" s="49"/>
      <c r="Y16" s="49"/>
      <c r="Z16" s="49">
        <v>0</v>
      </c>
      <c r="AA16" s="49">
        <v>0</v>
      </c>
      <c r="AB16" s="49">
        <v>0</v>
      </c>
      <c r="AC16" s="49">
        <v>0</v>
      </c>
      <c r="AD16" s="49"/>
      <c r="AE16" s="49"/>
      <c r="AF16" s="49"/>
      <c r="AG16" s="49"/>
      <c r="AH16" s="49"/>
      <c r="AI16" s="49"/>
      <c r="AJ16" s="49">
        <v>73</v>
      </c>
      <c r="AK16" s="49">
        <v>71</v>
      </c>
      <c r="AL16" s="49">
        <v>9</v>
      </c>
      <c r="AM16" s="49">
        <v>8</v>
      </c>
      <c r="AN16" s="28">
        <f t="shared" si="5"/>
        <v>0</v>
      </c>
      <c r="AO16" s="28">
        <f t="shared" si="0"/>
        <v>0</v>
      </c>
      <c r="AP16" s="28">
        <f t="shared" si="0"/>
        <v>0</v>
      </c>
      <c r="AQ16" s="28">
        <f t="shared" si="0"/>
        <v>0</v>
      </c>
      <c r="AR16" s="28">
        <f t="shared" si="0"/>
        <v>0</v>
      </c>
      <c r="AS16" s="28">
        <f t="shared" si="0"/>
        <v>0</v>
      </c>
      <c r="AT16" s="28">
        <f t="shared" si="0"/>
        <v>74</v>
      </c>
      <c r="AU16" s="28">
        <f t="shared" si="0"/>
        <v>72</v>
      </c>
      <c r="AV16" s="28">
        <f t="shared" si="0"/>
        <v>9</v>
      </c>
      <c r="AW16" s="28">
        <f t="shared" si="0"/>
        <v>8</v>
      </c>
      <c r="AX16" s="28">
        <f t="shared" si="6"/>
        <v>163</v>
      </c>
    </row>
    <row r="17" spans="1:50" x14ac:dyDescent="0.35">
      <c r="A17" s="25" t="s">
        <v>69</v>
      </c>
      <c r="B17" s="25" t="s">
        <v>70</v>
      </c>
      <c r="C17" s="25" t="s">
        <v>87</v>
      </c>
      <c r="D17" s="25" t="s">
        <v>88</v>
      </c>
      <c r="E17" s="74">
        <v>4</v>
      </c>
      <c r="F17" s="32">
        <f t="shared" si="1"/>
        <v>29</v>
      </c>
      <c r="G17" s="34">
        <f t="shared" si="2"/>
        <v>4</v>
      </c>
      <c r="H17" s="28">
        <f t="shared" si="3"/>
        <v>16</v>
      </c>
      <c r="I17" s="28">
        <f t="shared" si="4"/>
        <v>9</v>
      </c>
      <c r="J17" s="49"/>
      <c r="K17" s="49"/>
      <c r="L17" s="49"/>
      <c r="M17" s="49"/>
      <c r="N17" s="49"/>
      <c r="O17" s="49"/>
      <c r="P17" s="49">
        <v>2</v>
      </c>
      <c r="Q17" s="49">
        <v>2</v>
      </c>
      <c r="R17" s="49">
        <v>0</v>
      </c>
      <c r="S17" s="49">
        <v>0</v>
      </c>
      <c r="T17" s="49"/>
      <c r="U17" s="49"/>
      <c r="V17" s="49"/>
      <c r="W17" s="49"/>
      <c r="X17" s="49"/>
      <c r="Y17" s="49"/>
      <c r="Z17" s="49">
        <v>8</v>
      </c>
      <c r="AA17" s="49">
        <v>8</v>
      </c>
      <c r="AB17" s="49">
        <v>0</v>
      </c>
      <c r="AC17" s="49">
        <v>0</v>
      </c>
      <c r="AD17" s="49"/>
      <c r="AE17" s="49"/>
      <c r="AF17" s="49"/>
      <c r="AG17" s="49"/>
      <c r="AH17" s="49"/>
      <c r="AI17" s="49"/>
      <c r="AJ17" s="49">
        <v>4</v>
      </c>
      <c r="AK17" s="49">
        <v>4</v>
      </c>
      <c r="AL17" s="49">
        <v>1</v>
      </c>
      <c r="AM17" s="49">
        <v>0</v>
      </c>
      <c r="AN17" s="28">
        <f t="shared" si="5"/>
        <v>0</v>
      </c>
      <c r="AO17" s="28">
        <f t="shared" si="0"/>
        <v>0</v>
      </c>
      <c r="AP17" s="28">
        <f t="shared" si="0"/>
        <v>0</v>
      </c>
      <c r="AQ17" s="28">
        <f t="shared" si="0"/>
        <v>0</v>
      </c>
      <c r="AR17" s="28">
        <f t="shared" si="0"/>
        <v>0</v>
      </c>
      <c r="AS17" s="28">
        <f t="shared" si="0"/>
        <v>0</v>
      </c>
      <c r="AT17" s="28">
        <f t="shared" si="0"/>
        <v>14</v>
      </c>
      <c r="AU17" s="28">
        <f t="shared" si="0"/>
        <v>14</v>
      </c>
      <c r="AV17" s="28">
        <f t="shared" si="0"/>
        <v>1</v>
      </c>
      <c r="AW17" s="28">
        <f t="shared" si="0"/>
        <v>0</v>
      </c>
      <c r="AX17" s="28">
        <f t="shared" si="6"/>
        <v>29</v>
      </c>
    </row>
    <row r="18" spans="1:50" x14ac:dyDescent="0.35">
      <c r="A18" s="25" t="s">
        <v>69</v>
      </c>
      <c r="B18" s="25" t="s">
        <v>70</v>
      </c>
      <c r="C18" s="25" t="s">
        <v>89</v>
      </c>
      <c r="D18" s="25" t="s">
        <v>90</v>
      </c>
      <c r="E18" s="74">
        <v>4</v>
      </c>
      <c r="F18" s="32">
        <f t="shared" si="1"/>
        <v>383</v>
      </c>
      <c r="G18" s="34">
        <f t="shared" si="2"/>
        <v>105</v>
      </c>
      <c r="H18" s="28">
        <f t="shared" si="3"/>
        <v>243</v>
      </c>
      <c r="I18" s="28">
        <f t="shared" si="4"/>
        <v>35</v>
      </c>
      <c r="J18" s="49"/>
      <c r="K18" s="49"/>
      <c r="L18" s="49"/>
      <c r="M18" s="49"/>
      <c r="N18" s="49"/>
      <c r="O18" s="49"/>
      <c r="P18" s="49">
        <v>59</v>
      </c>
      <c r="Q18" s="49">
        <v>41</v>
      </c>
      <c r="R18" s="49">
        <v>3</v>
      </c>
      <c r="S18" s="49">
        <v>2</v>
      </c>
      <c r="T18" s="49"/>
      <c r="U18" s="49"/>
      <c r="V18" s="49"/>
      <c r="W18" s="49"/>
      <c r="X18" s="49"/>
      <c r="Y18" s="49"/>
      <c r="Z18" s="49">
        <v>118</v>
      </c>
      <c r="AA18" s="49">
        <v>101</v>
      </c>
      <c r="AB18" s="49">
        <v>13</v>
      </c>
      <c r="AC18" s="49">
        <v>11</v>
      </c>
      <c r="AD18" s="49"/>
      <c r="AE18" s="49"/>
      <c r="AF18" s="49"/>
      <c r="AG18" s="49"/>
      <c r="AH18" s="49"/>
      <c r="AI18" s="49"/>
      <c r="AJ18" s="49">
        <v>16</v>
      </c>
      <c r="AK18" s="49">
        <v>15</v>
      </c>
      <c r="AL18" s="49">
        <v>2</v>
      </c>
      <c r="AM18" s="49">
        <v>2</v>
      </c>
      <c r="AN18" s="28">
        <f t="shared" si="5"/>
        <v>0</v>
      </c>
      <c r="AO18" s="28">
        <f t="shared" si="0"/>
        <v>0</v>
      </c>
      <c r="AP18" s="28">
        <f t="shared" si="0"/>
        <v>0</v>
      </c>
      <c r="AQ18" s="28">
        <f t="shared" si="0"/>
        <v>0</v>
      </c>
      <c r="AR18" s="28">
        <f t="shared" si="0"/>
        <v>0</v>
      </c>
      <c r="AS18" s="28">
        <f t="shared" si="0"/>
        <v>0</v>
      </c>
      <c r="AT18" s="28">
        <f t="shared" si="0"/>
        <v>193</v>
      </c>
      <c r="AU18" s="28">
        <f t="shared" si="0"/>
        <v>157</v>
      </c>
      <c r="AV18" s="28">
        <f t="shared" si="0"/>
        <v>18</v>
      </c>
      <c r="AW18" s="28">
        <f t="shared" si="0"/>
        <v>15</v>
      </c>
      <c r="AX18" s="28">
        <f t="shared" si="6"/>
        <v>383</v>
      </c>
    </row>
    <row r="19" spans="1:50" x14ac:dyDescent="0.35">
      <c r="A19" s="25" t="s">
        <v>69</v>
      </c>
      <c r="B19" s="25" t="s">
        <v>70</v>
      </c>
      <c r="C19" s="25" t="s">
        <v>91</v>
      </c>
      <c r="D19" s="25" t="s">
        <v>92</v>
      </c>
      <c r="E19" s="74">
        <v>4</v>
      </c>
      <c r="F19" s="32">
        <f t="shared" si="1"/>
        <v>135</v>
      </c>
      <c r="G19" s="34">
        <f t="shared" si="2"/>
        <v>49</v>
      </c>
      <c r="H19" s="28">
        <f t="shared" si="3"/>
        <v>74</v>
      </c>
      <c r="I19" s="28">
        <f t="shared" si="4"/>
        <v>12</v>
      </c>
      <c r="J19" s="49"/>
      <c r="K19" s="49"/>
      <c r="L19" s="49"/>
      <c r="M19" s="49"/>
      <c r="N19" s="49"/>
      <c r="O19" s="49"/>
      <c r="P19" s="49">
        <v>23</v>
      </c>
      <c r="Q19" s="49">
        <v>20</v>
      </c>
      <c r="R19" s="49">
        <v>3</v>
      </c>
      <c r="S19" s="49">
        <v>3</v>
      </c>
      <c r="T19" s="49"/>
      <c r="U19" s="49"/>
      <c r="V19" s="49"/>
      <c r="W19" s="49"/>
      <c r="X19" s="49"/>
      <c r="Y19" s="49"/>
      <c r="Z19" s="49">
        <v>38</v>
      </c>
      <c r="AA19" s="49">
        <v>27</v>
      </c>
      <c r="AB19" s="49">
        <v>5</v>
      </c>
      <c r="AC19" s="49">
        <v>4</v>
      </c>
      <c r="AD19" s="49"/>
      <c r="AE19" s="49"/>
      <c r="AF19" s="49"/>
      <c r="AG19" s="49"/>
      <c r="AH19" s="49"/>
      <c r="AI19" s="49"/>
      <c r="AJ19" s="49">
        <v>5</v>
      </c>
      <c r="AK19" s="49">
        <v>5</v>
      </c>
      <c r="AL19" s="49">
        <v>1</v>
      </c>
      <c r="AM19" s="49">
        <v>1</v>
      </c>
      <c r="AN19" s="28">
        <f t="shared" si="5"/>
        <v>0</v>
      </c>
      <c r="AO19" s="28">
        <f t="shared" si="0"/>
        <v>0</v>
      </c>
      <c r="AP19" s="28">
        <f t="shared" si="0"/>
        <v>0</v>
      </c>
      <c r="AQ19" s="28">
        <f t="shared" si="0"/>
        <v>0</v>
      </c>
      <c r="AR19" s="28">
        <f t="shared" si="0"/>
        <v>0</v>
      </c>
      <c r="AS19" s="28">
        <f t="shared" si="0"/>
        <v>0</v>
      </c>
      <c r="AT19" s="28">
        <f t="shared" si="0"/>
        <v>66</v>
      </c>
      <c r="AU19" s="28">
        <f t="shared" si="0"/>
        <v>52</v>
      </c>
      <c r="AV19" s="28">
        <f t="shared" si="0"/>
        <v>9</v>
      </c>
      <c r="AW19" s="28">
        <f t="shared" si="0"/>
        <v>8</v>
      </c>
      <c r="AX19" s="28">
        <f t="shared" si="6"/>
        <v>135</v>
      </c>
    </row>
    <row r="20" spans="1:50" x14ac:dyDescent="0.35">
      <c r="A20" s="25" t="s">
        <v>69</v>
      </c>
      <c r="B20" s="25" t="s">
        <v>70</v>
      </c>
      <c r="C20" s="25" t="s">
        <v>93</v>
      </c>
      <c r="D20" s="25" t="s">
        <v>94</v>
      </c>
      <c r="E20" s="74">
        <v>3</v>
      </c>
      <c r="F20" s="32">
        <f t="shared" si="1"/>
        <v>41</v>
      </c>
      <c r="G20" s="34">
        <f t="shared" si="2"/>
        <v>1</v>
      </c>
      <c r="H20" s="28">
        <f t="shared" si="3"/>
        <v>0</v>
      </c>
      <c r="I20" s="28">
        <f t="shared" si="4"/>
        <v>40</v>
      </c>
      <c r="J20" s="49"/>
      <c r="K20" s="49"/>
      <c r="L20" s="49"/>
      <c r="M20" s="49"/>
      <c r="N20" s="49"/>
      <c r="O20" s="49"/>
      <c r="P20" s="49">
        <v>1</v>
      </c>
      <c r="Q20" s="49">
        <v>0</v>
      </c>
      <c r="R20" s="49">
        <v>0</v>
      </c>
      <c r="S20" s="49">
        <v>0</v>
      </c>
      <c r="T20" s="49"/>
      <c r="U20" s="49"/>
      <c r="V20" s="49"/>
      <c r="W20" s="49"/>
      <c r="X20" s="49"/>
      <c r="Y20" s="49"/>
      <c r="Z20" s="49">
        <v>0</v>
      </c>
      <c r="AA20" s="49">
        <v>0</v>
      </c>
      <c r="AB20" s="49">
        <v>0</v>
      </c>
      <c r="AC20" s="49">
        <v>0</v>
      </c>
      <c r="AD20" s="49"/>
      <c r="AE20" s="49"/>
      <c r="AF20" s="49"/>
      <c r="AG20" s="49"/>
      <c r="AH20" s="49"/>
      <c r="AI20" s="49"/>
      <c r="AJ20" s="49">
        <v>18</v>
      </c>
      <c r="AK20" s="49">
        <v>18</v>
      </c>
      <c r="AL20" s="49">
        <v>2</v>
      </c>
      <c r="AM20" s="49">
        <v>2</v>
      </c>
      <c r="AN20" s="28">
        <f t="shared" si="5"/>
        <v>0</v>
      </c>
      <c r="AO20" s="28">
        <f t="shared" si="0"/>
        <v>0</v>
      </c>
      <c r="AP20" s="28">
        <f t="shared" si="0"/>
        <v>0</v>
      </c>
      <c r="AQ20" s="28">
        <f t="shared" si="0"/>
        <v>0</v>
      </c>
      <c r="AR20" s="28">
        <f t="shared" si="0"/>
        <v>0</v>
      </c>
      <c r="AS20" s="28">
        <f t="shared" si="0"/>
        <v>0</v>
      </c>
      <c r="AT20" s="28">
        <f t="shared" si="0"/>
        <v>19</v>
      </c>
      <c r="AU20" s="28">
        <f t="shared" si="0"/>
        <v>18</v>
      </c>
      <c r="AV20" s="28">
        <f t="shared" si="0"/>
        <v>2</v>
      </c>
      <c r="AW20" s="28">
        <f t="shared" si="0"/>
        <v>2</v>
      </c>
      <c r="AX20" s="28">
        <f t="shared" si="6"/>
        <v>41</v>
      </c>
    </row>
    <row r="21" spans="1:50" x14ac:dyDescent="0.35">
      <c r="A21" s="25" t="s">
        <v>69</v>
      </c>
      <c r="B21" s="25" t="s">
        <v>70</v>
      </c>
      <c r="C21" s="25" t="s">
        <v>95</v>
      </c>
      <c r="D21" s="25" t="s">
        <v>96</v>
      </c>
      <c r="E21" s="74">
        <v>4</v>
      </c>
      <c r="F21" s="32">
        <f t="shared" si="1"/>
        <v>233</v>
      </c>
      <c r="G21" s="34">
        <f t="shared" si="2"/>
        <v>84</v>
      </c>
      <c r="H21" s="28">
        <f t="shared" si="3"/>
        <v>134</v>
      </c>
      <c r="I21" s="28">
        <f t="shared" si="4"/>
        <v>15</v>
      </c>
      <c r="J21" s="49"/>
      <c r="K21" s="49"/>
      <c r="L21" s="49"/>
      <c r="M21" s="49"/>
      <c r="N21" s="49"/>
      <c r="O21" s="49"/>
      <c r="P21" s="49">
        <v>51</v>
      </c>
      <c r="Q21" s="49">
        <v>27</v>
      </c>
      <c r="R21" s="49">
        <v>3</v>
      </c>
      <c r="S21" s="49">
        <v>3</v>
      </c>
      <c r="T21" s="49"/>
      <c r="U21" s="49"/>
      <c r="V21" s="49"/>
      <c r="W21" s="49"/>
      <c r="X21" s="49"/>
      <c r="Y21" s="49"/>
      <c r="Z21" s="49">
        <v>62</v>
      </c>
      <c r="AA21" s="49">
        <v>55</v>
      </c>
      <c r="AB21" s="49">
        <v>9</v>
      </c>
      <c r="AC21" s="49">
        <v>8</v>
      </c>
      <c r="AD21" s="49"/>
      <c r="AE21" s="49"/>
      <c r="AF21" s="49"/>
      <c r="AG21" s="49"/>
      <c r="AH21" s="49"/>
      <c r="AI21" s="49"/>
      <c r="AJ21" s="49">
        <v>7</v>
      </c>
      <c r="AK21" s="49">
        <v>6</v>
      </c>
      <c r="AL21" s="49">
        <v>1</v>
      </c>
      <c r="AM21" s="49">
        <v>1</v>
      </c>
      <c r="AN21" s="28">
        <f t="shared" si="5"/>
        <v>0</v>
      </c>
      <c r="AO21" s="28">
        <f t="shared" si="0"/>
        <v>0</v>
      </c>
      <c r="AP21" s="28">
        <f t="shared" si="0"/>
        <v>0</v>
      </c>
      <c r="AQ21" s="28">
        <f t="shared" si="0"/>
        <v>0</v>
      </c>
      <c r="AR21" s="28">
        <f t="shared" si="0"/>
        <v>0</v>
      </c>
      <c r="AS21" s="28">
        <f t="shared" si="0"/>
        <v>0</v>
      </c>
      <c r="AT21" s="28">
        <f t="shared" si="0"/>
        <v>120</v>
      </c>
      <c r="AU21" s="28">
        <f t="shared" si="0"/>
        <v>88</v>
      </c>
      <c r="AV21" s="28">
        <f t="shared" si="0"/>
        <v>13</v>
      </c>
      <c r="AW21" s="28">
        <f t="shared" si="0"/>
        <v>12</v>
      </c>
      <c r="AX21" s="28">
        <f t="shared" si="6"/>
        <v>233</v>
      </c>
    </row>
    <row r="22" spans="1:50" x14ac:dyDescent="0.35">
      <c r="A22" s="25" t="s">
        <v>69</v>
      </c>
      <c r="B22" s="25" t="s">
        <v>70</v>
      </c>
      <c r="C22" s="25" t="s">
        <v>97</v>
      </c>
      <c r="D22" s="25" t="s">
        <v>98</v>
      </c>
      <c r="E22" s="74">
        <v>4</v>
      </c>
      <c r="F22" s="32">
        <f t="shared" si="1"/>
        <v>508</v>
      </c>
      <c r="G22" s="34">
        <f t="shared" si="2"/>
        <v>90</v>
      </c>
      <c r="H22" s="28">
        <f t="shared" si="3"/>
        <v>374</v>
      </c>
      <c r="I22" s="28">
        <f t="shared" si="4"/>
        <v>44</v>
      </c>
      <c r="J22" s="49"/>
      <c r="K22" s="49"/>
      <c r="L22" s="49"/>
      <c r="M22" s="49"/>
      <c r="N22" s="49"/>
      <c r="O22" s="49"/>
      <c r="P22" s="49">
        <v>40</v>
      </c>
      <c r="Q22" s="49">
        <v>39</v>
      </c>
      <c r="R22" s="49">
        <v>5</v>
      </c>
      <c r="S22" s="49">
        <v>6</v>
      </c>
      <c r="T22" s="49"/>
      <c r="U22" s="49"/>
      <c r="V22" s="49"/>
      <c r="W22" s="49"/>
      <c r="X22" s="49"/>
      <c r="Y22" s="49"/>
      <c r="Z22" s="49">
        <v>176</v>
      </c>
      <c r="AA22" s="49">
        <v>172</v>
      </c>
      <c r="AB22" s="49">
        <v>14</v>
      </c>
      <c r="AC22" s="49">
        <v>12</v>
      </c>
      <c r="AD22" s="49"/>
      <c r="AE22" s="49"/>
      <c r="AF22" s="49"/>
      <c r="AG22" s="49"/>
      <c r="AH22" s="49"/>
      <c r="AI22" s="49"/>
      <c r="AJ22" s="49">
        <v>20</v>
      </c>
      <c r="AK22" s="49">
        <v>19</v>
      </c>
      <c r="AL22" s="49">
        <v>3</v>
      </c>
      <c r="AM22" s="49">
        <v>2</v>
      </c>
      <c r="AN22" s="28">
        <f t="shared" si="5"/>
        <v>0</v>
      </c>
      <c r="AO22" s="28">
        <f t="shared" si="0"/>
        <v>0</v>
      </c>
      <c r="AP22" s="28">
        <f t="shared" si="0"/>
        <v>0</v>
      </c>
      <c r="AQ22" s="28">
        <f t="shared" si="0"/>
        <v>0</v>
      </c>
      <c r="AR22" s="28">
        <f t="shared" si="0"/>
        <v>0</v>
      </c>
      <c r="AS22" s="28">
        <f t="shared" si="0"/>
        <v>0</v>
      </c>
      <c r="AT22" s="28">
        <f t="shared" si="0"/>
        <v>236</v>
      </c>
      <c r="AU22" s="28">
        <f t="shared" si="0"/>
        <v>230</v>
      </c>
      <c r="AV22" s="28">
        <f t="shared" si="0"/>
        <v>22</v>
      </c>
      <c r="AW22" s="28">
        <f t="shared" si="0"/>
        <v>20</v>
      </c>
      <c r="AX22" s="28">
        <f t="shared" si="6"/>
        <v>508</v>
      </c>
    </row>
    <row r="23" spans="1:50" x14ac:dyDescent="0.35">
      <c r="A23" s="25" t="s">
        <v>69</v>
      </c>
      <c r="B23" s="25" t="s">
        <v>70</v>
      </c>
      <c r="C23" s="25" t="s">
        <v>99</v>
      </c>
      <c r="D23" s="25" t="s">
        <v>100</v>
      </c>
      <c r="E23" s="74">
        <v>4</v>
      </c>
      <c r="F23" s="32">
        <f t="shared" si="1"/>
        <v>533</v>
      </c>
      <c r="G23" s="34">
        <f t="shared" si="2"/>
        <v>52</v>
      </c>
      <c r="H23" s="28">
        <f t="shared" si="3"/>
        <v>438</v>
      </c>
      <c r="I23" s="28">
        <f t="shared" si="4"/>
        <v>43</v>
      </c>
      <c r="J23" s="49"/>
      <c r="K23" s="49"/>
      <c r="L23" s="49"/>
      <c r="M23" s="49"/>
      <c r="N23" s="49"/>
      <c r="O23" s="49"/>
      <c r="P23" s="49">
        <v>25</v>
      </c>
      <c r="Q23" s="49">
        <v>25</v>
      </c>
      <c r="R23" s="49">
        <v>1</v>
      </c>
      <c r="S23" s="49">
        <v>1</v>
      </c>
      <c r="T23" s="49"/>
      <c r="U23" s="49"/>
      <c r="V23" s="49"/>
      <c r="W23" s="49"/>
      <c r="X23" s="49"/>
      <c r="Y23" s="49"/>
      <c r="Z23" s="49">
        <v>202</v>
      </c>
      <c r="AA23" s="49">
        <v>196</v>
      </c>
      <c r="AB23" s="49">
        <v>22</v>
      </c>
      <c r="AC23" s="49">
        <v>18</v>
      </c>
      <c r="AD23" s="49"/>
      <c r="AE23" s="49"/>
      <c r="AF23" s="49"/>
      <c r="AG23" s="49"/>
      <c r="AH23" s="49"/>
      <c r="AI23" s="49"/>
      <c r="AJ23" s="49">
        <v>19</v>
      </c>
      <c r="AK23" s="49">
        <v>19</v>
      </c>
      <c r="AL23" s="49">
        <v>3</v>
      </c>
      <c r="AM23" s="49">
        <v>2</v>
      </c>
      <c r="AN23" s="28">
        <f t="shared" si="5"/>
        <v>0</v>
      </c>
      <c r="AO23" s="28">
        <f t="shared" si="0"/>
        <v>0</v>
      </c>
      <c r="AP23" s="28">
        <f t="shared" si="0"/>
        <v>0</v>
      </c>
      <c r="AQ23" s="28">
        <f t="shared" si="0"/>
        <v>0</v>
      </c>
      <c r="AR23" s="28">
        <f t="shared" si="0"/>
        <v>0</v>
      </c>
      <c r="AS23" s="28">
        <f t="shared" si="0"/>
        <v>0</v>
      </c>
      <c r="AT23" s="28">
        <f t="shared" si="0"/>
        <v>246</v>
      </c>
      <c r="AU23" s="28">
        <f t="shared" si="0"/>
        <v>240</v>
      </c>
      <c r="AV23" s="28">
        <f t="shared" si="0"/>
        <v>26</v>
      </c>
      <c r="AW23" s="28">
        <f t="shared" si="0"/>
        <v>21</v>
      </c>
      <c r="AX23" s="28">
        <f t="shared" si="6"/>
        <v>533</v>
      </c>
    </row>
    <row r="24" spans="1:50" x14ac:dyDescent="0.35">
      <c r="A24" s="25" t="s">
        <v>69</v>
      </c>
      <c r="B24" s="25" t="s">
        <v>70</v>
      </c>
      <c r="C24" s="25" t="s">
        <v>101</v>
      </c>
      <c r="D24" s="25" t="s">
        <v>102</v>
      </c>
      <c r="E24" s="74">
        <v>4</v>
      </c>
      <c r="F24" s="32">
        <f t="shared" si="1"/>
        <v>134</v>
      </c>
      <c r="G24" s="34">
        <f t="shared" si="2"/>
        <v>80</v>
      </c>
      <c r="H24" s="28">
        <f t="shared" si="3"/>
        <v>35</v>
      </c>
      <c r="I24" s="28">
        <f t="shared" si="4"/>
        <v>19</v>
      </c>
      <c r="J24" s="49"/>
      <c r="K24" s="49"/>
      <c r="L24" s="49"/>
      <c r="M24" s="49"/>
      <c r="N24" s="49"/>
      <c r="O24" s="49"/>
      <c r="P24" s="49">
        <v>38</v>
      </c>
      <c r="Q24" s="49">
        <v>32</v>
      </c>
      <c r="R24" s="49">
        <v>5</v>
      </c>
      <c r="S24" s="49">
        <v>5</v>
      </c>
      <c r="T24" s="49"/>
      <c r="U24" s="49"/>
      <c r="V24" s="49"/>
      <c r="W24" s="49"/>
      <c r="X24" s="49"/>
      <c r="Y24" s="49"/>
      <c r="Z24" s="49">
        <v>18</v>
      </c>
      <c r="AA24" s="49">
        <v>15</v>
      </c>
      <c r="AB24" s="49">
        <v>1</v>
      </c>
      <c r="AC24" s="49">
        <v>1</v>
      </c>
      <c r="AD24" s="49"/>
      <c r="AE24" s="49"/>
      <c r="AF24" s="49"/>
      <c r="AG24" s="49"/>
      <c r="AH24" s="49"/>
      <c r="AI24" s="49"/>
      <c r="AJ24" s="49">
        <v>9</v>
      </c>
      <c r="AK24" s="49">
        <v>8</v>
      </c>
      <c r="AL24" s="49">
        <v>1</v>
      </c>
      <c r="AM24" s="49">
        <v>1</v>
      </c>
      <c r="AN24" s="28">
        <f t="shared" si="5"/>
        <v>0</v>
      </c>
      <c r="AO24" s="28">
        <f t="shared" si="0"/>
        <v>0</v>
      </c>
      <c r="AP24" s="28">
        <f t="shared" si="0"/>
        <v>0</v>
      </c>
      <c r="AQ24" s="28">
        <f t="shared" si="0"/>
        <v>0</v>
      </c>
      <c r="AR24" s="28">
        <f t="shared" si="0"/>
        <v>0</v>
      </c>
      <c r="AS24" s="28">
        <f t="shared" si="0"/>
        <v>0</v>
      </c>
      <c r="AT24" s="28">
        <f t="shared" si="0"/>
        <v>65</v>
      </c>
      <c r="AU24" s="28">
        <f t="shared" si="0"/>
        <v>55</v>
      </c>
      <c r="AV24" s="28">
        <f t="shared" si="0"/>
        <v>7</v>
      </c>
      <c r="AW24" s="28">
        <f t="shared" si="0"/>
        <v>7</v>
      </c>
      <c r="AX24" s="28">
        <f t="shared" si="6"/>
        <v>134</v>
      </c>
    </row>
    <row r="25" spans="1:50" x14ac:dyDescent="0.35">
      <c r="A25" s="25" t="s">
        <v>69</v>
      </c>
      <c r="B25" s="25" t="s">
        <v>70</v>
      </c>
      <c r="C25" s="25" t="s">
        <v>103</v>
      </c>
      <c r="D25" s="25" t="s">
        <v>104</v>
      </c>
      <c r="E25" s="74">
        <v>1</v>
      </c>
      <c r="F25" s="32">
        <f t="shared" si="1"/>
        <v>91</v>
      </c>
      <c r="G25" s="34">
        <f t="shared" si="2"/>
        <v>13</v>
      </c>
      <c r="H25" s="28">
        <f t="shared" si="3"/>
        <v>12</v>
      </c>
      <c r="I25" s="28">
        <f t="shared" si="4"/>
        <v>66</v>
      </c>
      <c r="J25" s="49"/>
      <c r="K25" s="49"/>
      <c r="L25" s="49"/>
      <c r="M25" s="49"/>
      <c r="N25" s="49"/>
      <c r="O25" s="49"/>
      <c r="P25" s="49">
        <v>6</v>
      </c>
      <c r="Q25" s="49">
        <v>4</v>
      </c>
      <c r="R25" s="49">
        <v>2</v>
      </c>
      <c r="S25" s="49">
        <v>1</v>
      </c>
      <c r="T25" s="49"/>
      <c r="U25" s="49"/>
      <c r="V25" s="49"/>
      <c r="W25" s="49"/>
      <c r="X25" s="49"/>
      <c r="Y25" s="49"/>
      <c r="Z25" s="49">
        <v>6</v>
      </c>
      <c r="AA25" s="49">
        <v>3</v>
      </c>
      <c r="AB25" s="49">
        <v>2</v>
      </c>
      <c r="AC25" s="49">
        <v>1</v>
      </c>
      <c r="AD25" s="49"/>
      <c r="AE25" s="49"/>
      <c r="AF25" s="49"/>
      <c r="AG25" s="49"/>
      <c r="AH25" s="49"/>
      <c r="AI25" s="49"/>
      <c r="AJ25" s="49">
        <v>30</v>
      </c>
      <c r="AK25" s="49">
        <v>29</v>
      </c>
      <c r="AL25" s="49">
        <v>4</v>
      </c>
      <c r="AM25" s="49">
        <v>3</v>
      </c>
      <c r="AN25" s="28">
        <f t="shared" si="5"/>
        <v>0</v>
      </c>
      <c r="AO25" s="28">
        <f t="shared" si="5"/>
        <v>0</v>
      </c>
      <c r="AP25" s="28">
        <f t="shared" si="5"/>
        <v>0</v>
      </c>
      <c r="AQ25" s="28">
        <f t="shared" si="5"/>
        <v>0</v>
      </c>
      <c r="AR25" s="28">
        <f t="shared" si="5"/>
        <v>0</v>
      </c>
      <c r="AS25" s="28">
        <f t="shared" si="5"/>
        <v>0</v>
      </c>
      <c r="AT25" s="28">
        <f t="shared" si="5"/>
        <v>42</v>
      </c>
      <c r="AU25" s="28">
        <f t="shared" si="5"/>
        <v>36</v>
      </c>
      <c r="AV25" s="28">
        <f t="shared" si="5"/>
        <v>8</v>
      </c>
      <c r="AW25" s="28">
        <f t="shared" si="5"/>
        <v>5</v>
      </c>
      <c r="AX25" s="28">
        <f t="shared" si="6"/>
        <v>91</v>
      </c>
    </row>
    <row r="26" spans="1:50" x14ac:dyDescent="0.35">
      <c r="A26" s="25" t="s">
        <v>69</v>
      </c>
      <c r="B26" s="25" t="s">
        <v>70</v>
      </c>
      <c r="C26" s="25" t="s">
        <v>105</v>
      </c>
      <c r="D26" s="25" t="s">
        <v>106</v>
      </c>
      <c r="E26" s="74">
        <v>2</v>
      </c>
      <c r="F26" s="32">
        <f t="shared" si="1"/>
        <v>177</v>
      </c>
      <c r="G26" s="34">
        <f t="shared" si="2"/>
        <v>8</v>
      </c>
      <c r="H26" s="28">
        <f t="shared" si="3"/>
        <v>44</v>
      </c>
      <c r="I26" s="28">
        <f t="shared" si="4"/>
        <v>125</v>
      </c>
      <c r="J26" s="49"/>
      <c r="K26" s="49"/>
      <c r="L26" s="49"/>
      <c r="M26" s="49"/>
      <c r="N26" s="49"/>
      <c r="O26" s="49"/>
      <c r="P26" s="49">
        <v>3</v>
      </c>
      <c r="Q26" s="49">
        <v>3</v>
      </c>
      <c r="R26" s="49">
        <v>1</v>
      </c>
      <c r="S26" s="49">
        <v>1</v>
      </c>
      <c r="T26" s="49"/>
      <c r="U26" s="49"/>
      <c r="V26" s="49"/>
      <c r="W26" s="49"/>
      <c r="X26" s="49"/>
      <c r="Y26" s="49"/>
      <c r="Z26" s="49">
        <v>21</v>
      </c>
      <c r="AA26" s="49">
        <v>21</v>
      </c>
      <c r="AB26" s="49">
        <v>1</v>
      </c>
      <c r="AC26" s="49">
        <v>1</v>
      </c>
      <c r="AD26" s="49"/>
      <c r="AE26" s="49"/>
      <c r="AF26" s="49"/>
      <c r="AG26" s="49"/>
      <c r="AH26" s="49"/>
      <c r="AI26" s="49"/>
      <c r="AJ26" s="49">
        <v>57</v>
      </c>
      <c r="AK26" s="49">
        <v>55</v>
      </c>
      <c r="AL26" s="49">
        <v>7</v>
      </c>
      <c r="AM26" s="49">
        <v>6</v>
      </c>
      <c r="AN26" s="28">
        <f t="shared" si="5"/>
        <v>0</v>
      </c>
      <c r="AO26" s="28">
        <f t="shared" si="5"/>
        <v>0</v>
      </c>
      <c r="AP26" s="28">
        <f t="shared" si="5"/>
        <v>0</v>
      </c>
      <c r="AQ26" s="28">
        <f t="shared" si="5"/>
        <v>0</v>
      </c>
      <c r="AR26" s="28">
        <f t="shared" si="5"/>
        <v>0</v>
      </c>
      <c r="AS26" s="28">
        <f t="shared" si="5"/>
        <v>0</v>
      </c>
      <c r="AT26" s="28">
        <f t="shared" si="5"/>
        <v>81</v>
      </c>
      <c r="AU26" s="28">
        <f t="shared" si="5"/>
        <v>79</v>
      </c>
      <c r="AV26" s="28">
        <f t="shared" si="5"/>
        <v>9</v>
      </c>
      <c r="AW26" s="28">
        <f t="shared" si="5"/>
        <v>8</v>
      </c>
      <c r="AX26" s="28">
        <f t="shared" si="6"/>
        <v>177</v>
      </c>
    </row>
    <row r="27" spans="1:50" x14ac:dyDescent="0.35">
      <c r="A27" s="25" t="s">
        <v>69</v>
      </c>
      <c r="B27" s="25" t="s">
        <v>70</v>
      </c>
      <c r="C27" s="25" t="s">
        <v>107</v>
      </c>
      <c r="D27" s="25" t="s">
        <v>108</v>
      </c>
      <c r="E27" s="74">
        <v>1</v>
      </c>
      <c r="F27" s="32">
        <f t="shared" si="1"/>
        <v>32</v>
      </c>
      <c r="G27" s="34">
        <f t="shared" si="2"/>
        <v>2</v>
      </c>
      <c r="H27" s="28">
        <f t="shared" si="3"/>
        <v>0</v>
      </c>
      <c r="I27" s="28">
        <f t="shared" si="4"/>
        <v>30</v>
      </c>
      <c r="J27" s="49"/>
      <c r="K27" s="49"/>
      <c r="L27" s="49"/>
      <c r="M27" s="49"/>
      <c r="N27" s="49"/>
      <c r="O27" s="49"/>
      <c r="P27" s="49">
        <v>1</v>
      </c>
      <c r="Q27" s="49">
        <v>1</v>
      </c>
      <c r="R27" s="49">
        <v>0</v>
      </c>
      <c r="S27" s="49">
        <v>0</v>
      </c>
      <c r="T27" s="49"/>
      <c r="U27" s="49"/>
      <c r="V27" s="49"/>
      <c r="W27" s="49"/>
      <c r="X27" s="49"/>
      <c r="Y27" s="49"/>
      <c r="Z27" s="49">
        <v>0</v>
      </c>
      <c r="AA27" s="49">
        <v>0</v>
      </c>
      <c r="AB27" s="49">
        <v>0</v>
      </c>
      <c r="AC27" s="49">
        <v>0</v>
      </c>
      <c r="AD27" s="49"/>
      <c r="AE27" s="49"/>
      <c r="AF27" s="49"/>
      <c r="AG27" s="49"/>
      <c r="AH27" s="49"/>
      <c r="AI27" s="49"/>
      <c r="AJ27" s="49">
        <v>14</v>
      </c>
      <c r="AK27" s="49">
        <v>13</v>
      </c>
      <c r="AL27" s="49">
        <v>2</v>
      </c>
      <c r="AM27" s="49">
        <v>1</v>
      </c>
      <c r="AN27" s="28">
        <f t="shared" si="5"/>
        <v>0</v>
      </c>
      <c r="AO27" s="28">
        <f t="shared" si="5"/>
        <v>0</v>
      </c>
      <c r="AP27" s="28">
        <f t="shared" si="5"/>
        <v>0</v>
      </c>
      <c r="AQ27" s="28">
        <f t="shared" si="5"/>
        <v>0</v>
      </c>
      <c r="AR27" s="28">
        <f t="shared" si="5"/>
        <v>0</v>
      </c>
      <c r="AS27" s="28">
        <f t="shared" si="5"/>
        <v>0</v>
      </c>
      <c r="AT27" s="28">
        <f t="shared" si="5"/>
        <v>15</v>
      </c>
      <c r="AU27" s="28">
        <f t="shared" si="5"/>
        <v>14</v>
      </c>
      <c r="AV27" s="28">
        <f t="shared" si="5"/>
        <v>2</v>
      </c>
      <c r="AW27" s="28">
        <f t="shared" si="5"/>
        <v>1</v>
      </c>
      <c r="AX27" s="28">
        <f t="shared" si="6"/>
        <v>32</v>
      </c>
    </row>
    <row r="28" spans="1:50" x14ac:dyDescent="0.35">
      <c r="A28" s="25" t="s">
        <v>69</v>
      </c>
      <c r="B28" s="25" t="s">
        <v>70</v>
      </c>
      <c r="C28" s="25" t="s">
        <v>109</v>
      </c>
      <c r="D28" s="25" t="s">
        <v>110</v>
      </c>
      <c r="E28" s="74">
        <v>3</v>
      </c>
      <c r="F28" s="32">
        <f t="shared" si="1"/>
        <v>150</v>
      </c>
      <c r="G28" s="34">
        <f t="shared" si="2"/>
        <v>29</v>
      </c>
      <c r="H28" s="28">
        <f t="shared" si="3"/>
        <v>0</v>
      </c>
      <c r="I28" s="28">
        <f t="shared" si="4"/>
        <v>121</v>
      </c>
      <c r="J28" s="49"/>
      <c r="K28" s="49"/>
      <c r="L28" s="49"/>
      <c r="M28" s="49"/>
      <c r="N28" s="49"/>
      <c r="O28" s="49"/>
      <c r="P28" s="49">
        <v>17</v>
      </c>
      <c r="Q28" s="49">
        <v>12</v>
      </c>
      <c r="R28" s="49">
        <v>0</v>
      </c>
      <c r="S28" s="49">
        <v>0</v>
      </c>
      <c r="T28" s="49"/>
      <c r="U28" s="49"/>
      <c r="V28" s="49"/>
      <c r="W28" s="49"/>
      <c r="X28" s="49"/>
      <c r="Y28" s="49"/>
      <c r="Z28" s="49">
        <v>0</v>
      </c>
      <c r="AA28" s="49">
        <v>0</v>
      </c>
      <c r="AB28" s="49">
        <v>0</v>
      </c>
      <c r="AC28" s="49">
        <v>0</v>
      </c>
      <c r="AD28" s="49"/>
      <c r="AE28" s="49"/>
      <c r="AF28" s="49"/>
      <c r="AG28" s="49"/>
      <c r="AH28" s="49"/>
      <c r="AI28" s="49"/>
      <c r="AJ28" s="49">
        <v>55</v>
      </c>
      <c r="AK28" s="49">
        <v>53</v>
      </c>
      <c r="AL28" s="49">
        <v>7</v>
      </c>
      <c r="AM28" s="49">
        <v>6</v>
      </c>
      <c r="AN28" s="28">
        <f t="shared" si="5"/>
        <v>0</v>
      </c>
      <c r="AO28" s="28">
        <f t="shared" si="5"/>
        <v>0</v>
      </c>
      <c r="AP28" s="28">
        <f t="shared" si="5"/>
        <v>0</v>
      </c>
      <c r="AQ28" s="28">
        <f t="shared" si="5"/>
        <v>0</v>
      </c>
      <c r="AR28" s="28">
        <f t="shared" si="5"/>
        <v>0</v>
      </c>
      <c r="AS28" s="28">
        <f t="shared" si="5"/>
        <v>0</v>
      </c>
      <c r="AT28" s="28">
        <f t="shared" si="5"/>
        <v>72</v>
      </c>
      <c r="AU28" s="28">
        <f t="shared" si="5"/>
        <v>65</v>
      </c>
      <c r="AV28" s="28">
        <f t="shared" si="5"/>
        <v>7</v>
      </c>
      <c r="AW28" s="28">
        <f t="shared" si="5"/>
        <v>6</v>
      </c>
      <c r="AX28" s="28">
        <f t="shared" si="6"/>
        <v>150</v>
      </c>
    </row>
    <row r="29" spans="1:50" x14ac:dyDescent="0.35">
      <c r="A29" s="25" t="s">
        <v>69</v>
      </c>
      <c r="B29" s="25" t="s">
        <v>70</v>
      </c>
      <c r="C29" s="25" t="s">
        <v>111</v>
      </c>
      <c r="D29" s="25" t="s">
        <v>112</v>
      </c>
      <c r="E29" s="74">
        <v>4</v>
      </c>
      <c r="F29" s="32">
        <f t="shared" si="1"/>
        <v>311</v>
      </c>
      <c r="G29" s="34">
        <f t="shared" si="2"/>
        <v>103</v>
      </c>
      <c r="H29" s="28">
        <f t="shared" si="3"/>
        <v>0</v>
      </c>
      <c r="I29" s="28">
        <f t="shared" si="4"/>
        <v>208</v>
      </c>
      <c r="J29" s="49"/>
      <c r="K29" s="49"/>
      <c r="L29" s="49"/>
      <c r="M29" s="49"/>
      <c r="N29" s="49"/>
      <c r="O29" s="49"/>
      <c r="P29" s="49">
        <v>52</v>
      </c>
      <c r="Q29" s="49">
        <v>44</v>
      </c>
      <c r="R29" s="49">
        <v>4</v>
      </c>
      <c r="S29" s="49">
        <v>3</v>
      </c>
      <c r="T29" s="49"/>
      <c r="U29" s="49"/>
      <c r="V29" s="49"/>
      <c r="W29" s="49"/>
      <c r="X29" s="49"/>
      <c r="Y29" s="49"/>
      <c r="Z29" s="49">
        <v>0</v>
      </c>
      <c r="AA29" s="49">
        <v>0</v>
      </c>
      <c r="AB29" s="49">
        <v>0</v>
      </c>
      <c r="AC29" s="49">
        <v>0</v>
      </c>
      <c r="AD29" s="49"/>
      <c r="AE29" s="49"/>
      <c r="AF29" s="49"/>
      <c r="AG29" s="49"/>
      <c r="AH29" s="49"/>
      <c r="AI29" s="49"/>
      <c r="AJ29" s="49">
        <v>95</v>
      </c>
      <c r="AK29" s="49">
        <v>91</v>
      </c>
      <c r="AL29" s="49">
        <v>12</v>
      </c>
      <c r="AM29" s="49">
        <v>10</v>
      </c>
      <c r="AN29" s="28">
        <f t="shared" si="5"/>
        <v>0</v>
      </c>
      <c r="AO29" s="28">
        <f t="shared" si="5"/>
        <v>0</v>
      </c>
      <c r="AP29" s="28">
        <f t="shared" si="5"/>
        <v>0</v>
      </c>
      <c r="AQ29" s="28">
        <f t="shared" si="5"/>
        <v>0</v>
      </c>
      <c r="AR29" s="28">
        <f t="shared" si="5"/>
        <v>0</v>
      </c>
      <c r="AS29" s="28">
        <f t="shared" si="5"/>
        <v>0</v>
      </c>
      <c r="AT29" s="28">
        <f t="shared" si="5"/>
        <v>147</v>
      </c>
      <c r="AU29" s="28">
        <f t="shared" si="5"/>
        <v>135</v>
      </c>
      <c r="AV29" s="28">
        <f t="shared" si="5"/>
        <v>16</v>
      </c>
      <c r="AW29" s="28">
        <f t="shared" si="5"/>
        <v>13</v>
      </c>
      <c r="AX29" s="28">
        <f t="shared" si="6"/>
        <v>311</v>
      </c>
    </row>
    <row r="30" spans="1:50" x14ac:dyDescent="0.35">
      <c r="A30" s="25" t="s">
        <v>113</v>
      </c>
      <c r="B30" s="25" t="s">
        <v>114</v>
      </c>
      <c r="C30" s="25" t="s">
        <v>115</v>
      </c>
      <c r="D30" s="25" t="s">
        <v>116</v>
      </c>
      <c r="E30" s="74">
        <v>0</v>
      </c>
      <c r="F30" s="32">
        <f t="shared" si="1"/>
        <v>0</v>
      </c>
      <c r="G30" s="34">
        <f t="shared" si="2"/>
        <v>0</v>
      </c>
      <c r="H30" s="28">
        <f t="shared" si="3"/>
        <v>0</v>
      </c>
      <c r="I30" s="28">
        <f t="shared" si="4"/>
        <v>0</v>
      </c>
      <c r="J30" s="49"/>
      <c r="K30" s="49"/>
      <c r="L30" s="49"/>
      <c r="M30" s="49"/>
      <c r="N30" s="49"/>
      <c r="O30" s="49"/>
      <c r="P30" s="49">
        <v>0</v>
      </c>
      <c r="Q30" s="49">
        <v>0</v>
      </c>
      <c r="R30" s="49">
        <v>0</v>
      </c>
      <c r="S30" s="49">
        <v>0</v>
      </c>
      <c r="T30" s="49"/>
      <c r="U30" s="49"/>
      <c r="V30" s="49"/>
      <c r="W30" s="49"/>
      <c r="X30" s="49"/>
      <c r="Y30" s="49"/>
      <c r="Z30" s="49">
        <v>0</v>
      </c>
      <c r="AA30" s="49">
        <v>0</v>
      </c>
      <c r="AB30" s="49">
        <v>0</v>
      </c>
      <c r="AC30" s="49">
        <v>0</v>
      </c>
      <c r="AD30" s="49"/>
      <c r="AE30" s="49"/>
      <c r="AF30" s="49"/>
      <c r="AG30" s="49"/>
      <c r="AH30" s="49"/>
      <c r="AI30" s="49"/>
      <c r="AJ30" s="49">
        <v>0</v>
      </c>
      <c r="AK30" s="49">
        <v>0</v>
      </c>
      <c r="AL30" s="49">
        <v>0</v>
      </c>
      <c r="AM30" s="49">
        <v>0</v>
      </c>
      <c r="AN30" s="28">
        <f t="shared" si="5"/>
        <v>0</v>
      </c>
      <c r="AO30" s="28">
        <f t="shared" si="5"/>
        <v>0</v>
      </c>
      <c r="AP30" s="28">
        <f t="shared" si="5"/>
        <v>0</v>
      </c>
      <c r="AQ30" s="28">
        <f t="shared" si="5"/>
        <v>0</v>
      </c>
      <c r="AR30" s="28">
        <f t="shared" si="5"/>
        <v>0</v>
      </c>
      <c r="AS30" s="28">
        <f t="shared" si="5"/>
        <v>0</v>
      </c>
      <c r="AT30" s="28">
        <f t="shared" si="5"/>
        <v>0</v>
      </c>
      <c r="AU30" s="28">
        <f t="shared" si="5"/>
        <v>0</v>
      </c>
      <c r="AV30" s="28">
        <f t="shared" si="5"/>
        <v>0</v>
      </c>
      <c r="AW30" s="28">
        <f t="shared" si="5"/>
        <v>0</v>
      </c>
      <c r="AX30" s="28">
        <f t="shared" si="6"/>
        <v>0</v>
      </c>
    </row>
    <row r="31" spans="1:50" x14ac:dyDescent="0.35">
      <c r="A31" s="25" t="s">
        <v>113</v>
      </c>
      <c r="B31" s="25" t="s">
        <v>114</v>
      </c>
      <c r="C31" s="25" t="s">
        <v>117</v>
      </c>
      <c r="D31" s="25" t="s">
        <v>118</v>
      </c>
      <c r="E31" s="74">
        <v>3</v>
      </c>
      <c r="F31" s="32">
        <f t="shared" si="1"/>
        <v>238</v>
      </c>
      <c r="G31" s="34">
        <f t="shared" si="2"/>
        <v>32</v>
      </c>
      <c r="H31" s="28">
        <f t="shared" si="3"/>
        <v>147</v>
      </c>
      <c r="I31" s="28">
        <f t="shared" si="4"/>
        <v>59</v>
      </c>
      <c r="J31" s="49"/>
      <c r="K31" s="49"/>
      <c r="L31" s="49"/>
      <c r="M31" s="49"/>
      <c r="N31" s="49"/>
      <c r="O31" s="49"/>
      <c r="P31" s="49">
        <v>16</v>
      </c>
      <c r="Q31" s="49">
        <v>14</v>
      </c>
      <c r="R31" s="49">
        <v>1</v>
      </c>
      <c r="S31" s="49">
        <v>1</v>
      </c>
      <c r="T31" s="49"/>
      <c r="U31" s="49"/>
      <c r="V31" s="49"/>
      <c r="W31" s="49"/>
      <c r="X31" s="49"/>
      <c r="Y31" s="49"/>
      <c r="Z31" s="49">
        <v>73</v>
      </c>
      <c r="AA31" s="49">
        <v>57</v>
      </c>
      <c r="AB31" s="49">
        <v>9</v>
      </c>
      <c r="AC31" s="49">
        <v>8</v>
      </c>
      <c r="AD31" s="49"/>
      <c r="AE31" s="49"/>
      <c r="AF31" s="49"/>
      <c r="AG31" s="49"/>
      <c r="AH31" s="49"/>
      <c r="AI31" s="49"/>
      <c r="AJ31" s="49">
        <v>27</v>
      </c>
      <c r="AK31" s="49">
        <v>26</v>
      </c>
      <c r="AL31" s="49">
        <v>3</v>
      </c>
      <c r="AM31" s="49">
        <v>3</v>
      </c>
      <c r="AN31" s="28">
        <f t="shared" si="5"/>
        <v>0</v>
      </c>
      <c r="AO31" s="28">
        <f t="shared" si="5"/>
        <v>0</v>
      </c>
      <c r="AP31" s="28">
        <f t="shared" si="5"/>
        <v>0</v>
      </c>
      <c r="AQ31" s="28">
        <f t="shared" si="5"/>
        <v>0</v>
      </c>
      <c r="AR31" s="28">
        <f t="shared" si="5"/>
        <v>0</v>
      </c>
      <c r="AS31" s="28">
        <f t="shared" si="5"/>
        <v>0</v>
      </c>
      <c r="AT31" s="28">
        <f t="shared" si="5"/>
        <v>116</v>
      </c>
      <c r="AU31" s="28">
        <f t="shared" si="5"/>
        <v>97</v>
      </c>
      <c r="AV31" s="28">
        <f t="shared" si="5"/>
        <v>13</v>
      </c>
      <c r="AW31" s="28">
        <f t="shared" si="5"/>
        <v>12</v>
      </c>
      <c r="AX31" s="28">
        <f t="shared" si="6"/>
        <v>238</v>
      </c>
    </row>
    <row r="32" spans="1:50" x14ac:dyDescent="0.35">
      <c r="A32" s="25" t="s">
        <v>113</v>
      </c>
      <c r="B32" s="25" t="s">
        <v>114</v>
      </c>
      <c r="C32" s="25" t="s">
        <v>119</v>
      </c>
      <c r="D32" s="25" t="s">
        <v>120</v>
      </c>
      <c r="E32" s="74">
        <v>4</v>
      </c>
      <c r="F32" s="32">
        <f t="shared" si="1"/>
        <v>736</v>
      </c>
      <c r="G32" s="34">
        <f t="shared" si="2"/>
        <v>553</v>
      </c>
      <c r="H32" s="28">
        <f t="shared" si="3"/>
        <v>159</v>
      </c>
      <c r="I32" s="28">
        <f t="shared" si="4"/>
        <v>24</v>
      </c>
      <c r="J32" s="49"/>
      <c r="K32" s="49"/>
      <c r="L32" s="49"/>
      <c r="M32" s="49"/>
      <c r="N32" s="49"/>
      <c r="O32" s="49"/>
      <c r="P32" s="49">
        <v>321</v>
      </c>
      <c r="Q32" s="49">
        <v>162</v>
      </c>
      <c r="R32" s="49">
        <v>36</v>
      </c>
      <c r="S32" s="49">
        <v>34</v>
      </c>
      <c r="T32" s="49"/>
      <c r="U32" s="49"/>
      <c r="V32" s="49"/>
      <c r="W32" s="49"/>
      <c r="X32" s="49"/>
      <c r="Y32" s="49"/>
      <c r="Z32" s="49">
        <v>83</v>
      </c>
      <c r="AA32" s="49">
        <v>67</v>
      </c>
      <c r="AB32" s="49">
        <v>5</v>
      </c>
      <c r="AC32" s="49">
        <v>4</v>
      </c>
      <c r="AD32" s="49"/>
      <c r="AE32" s="49"/>
      <c r="AF32" s="49"/>
      <c r="AG32" s="49"/>
      <c r="AH32" s="49"/>
      <c r="AI32" s="49"/>
      <c r="AJ32" s="49">
        <v>11</v>
      </c>
      <c r="AK32" s="49">
        <v>11</v>
      </c>
      <c r="AL32" s="49">
        <v>1</v>
      </c>
      <c r="AM32" s="49">
        <v>1</v>
      </c>
      <c r="AN32" s="28">
        <f t="shared" si="5"/>
        <v>0</v>
      </c>
      <c r="AO32" s="28">
        <f t="shared" si="5"/>
        <v>0</v>
      </c>
      <c r="AP32" s="28">
        <f t="shared" si="5"/>
        <v>0</v>
      </c>
      <c r="AQ32" s="28">
        <f t="shared" si="5"/>
        <v>0</v>
      </c>
      <c r="AR32" s="28">
        <f t="shared" si="5"/>
        <v>0</v>
      </c>
      <c r="AS32" s="28">
        <f t="shared" si="5"/>
        <v>0</v>
      </c>
      <c r="AT32" s="28">
        <f t="shared" si="5"/>
        <v>415</v>
      </c>
      <c r="AU32" s="28">
        <f t="shared" si="5"/>
        <v>240</v>
      </c>
      <c r="AV32" s="28">
        <f t="shared" si="5"/>
        <v>42</v>
      </c>
      <c r="AW32" s="28">
        <f t="shared" si="5"/>
        <v>39</v>
      </c>
      <c r="AX32" s="28">
        <f t="shared" si="6"/>
        <v>736</v>
      </c>
    </row>
    <row r="33" spans="1:50" x14ac:dyDescent="0.35">
      <c r="A33" s="25" t="s">
        <v>113</v>
      </c>
      <c r="B33" s="25" t="s">
        <v>114</v>
      </c>
      <c r="C33" s="25" t="s">
        <v>121</v>
      </c>
      <c r="D33" s="25" t="s">
        <v>122</v>
      </c>
      <c r="E33" s="74">
        <v>2</v>
      </c>
      <c r="F33" s="32">
        <f t="shared" si="1"/>
        <v>106</v>
      </c>
      <c r="G33" s="34">
        <f t="shared" si="2"/>
        <v>3</v>
      </c>
      <c r="H33" s="28">
        <f t="shared" si="3"/>
        <v>2</v>
      </c>
      <c r="I33" s="28">
        <f t="shared" si="4"/>
        <v>101</v>
      </c>
      <c r="J33" s="49"/>
      <c r="K33" s="49"/>
      <c r="L33" s="49"/>
      <c r="M33" s="49"/>
      <c r="N33" s="49"/>
      <c r="O33" s="49"/>
      <c r="P33" s="49">
        <v>2</v>
      </c>
      <c r="Q33" s="49">
        <v>1</v>
      </c>
      <c r="R33" s="49">
        <v>0</v>
      </c>
      <c r="S33" s="49">
        <v>0</v>
      </c>
      <c r="T33" s="49"/>
      <c r="U33" s="49"/>
      <c r="V33" s="49"/>
      <c r="W33" s="49"/>
      <c r="X33" s="49"/>
      <c r="Y33" s="49"/>
      <c r="Z33" s="49">
        <v>1</v>
      </c>
      <c r="AA33" s="49">
        <v>1</v>
      </c>
      <c r="AB33" s="49">
        <v>0</v>
      </c>
      <c r="AC33" s="49">
        <v>0</v>
      </c>
      <c r="AD33" s="49"/>
      <c r="AE33" s="49"/>
      <c r="AF33" s="49"/>
      <c r="AG33" s="49"/>
      <c r="AH33" s="49"/>
      <c r="AI33" s="49"/>
      <c r="AJ33" s="49">
        <v>46</v>
      </c>
      <c r="AK33" s="49">
        <v>44</v>
      </c>
      <c r="AL33" s="49">
        <v>6</v>
      </c>
      <c r="AM33" s="49">
        <v>5</v>
      </c>
      <c r="AN33" s="28">
        <f t="shared" si="5"/>
        <v>0</v>
      </c>
      <c r="AO33" s="28">
        <f t="shared" si="5"/>
        <v>0</v>
      </c>
      <c r="AP33" s="28">
        <f t="shared" si="5"/>
        <v>0</v>
      </c>
      <c r="AQ33" s="28">
        <f t="shared" si="5"/>
        <v>0</v>
      </c>
      <c r="AR33" s="28">
        <f t="shared" si="5"/>
        <v>0</v>
      </c>
      <c r="AS33" s="28">
        <f t="shared" si="5"/>
        <v>0</v>
      </c>
      <c r="AT33" s="28">
        <f t="shared" si="5"/>
        <v>49</v>
      </c>
      <c r="AU33" s="28">
        <f t="shared" si="5"/>
        <v>46</v>
      </c>
      <c r="AV33" s="28">
        <f t="shared" si="5"/>
        <v>6</v>
      </c>
      <c r="AW33" s="28">
        <f t="shared" si="5"/>
        <v>5</v>
      </c>
      <c r="AX33" s="28">
        <f t="shared" si="6"/>
        <v>106</v>
      </c>
    </row>
    <row r="34" spans="1:50" x14ac:dyDescent="0.35">
      <c r="A34" s="25" t="s">
        <v>113</v>
      </c>
      <c r="B34" s="25" t="s">
        <v>114</v>
      </c>
      <c r="C34" s="25" t="s">
        <v>123</v>
      </c>
      <c r="D34" s="25" t="s">
        <v>124</v>
      </c>
      <c r="E34" s="74">
        <v>2</v>
      </c>
      <c r="F34" s="32">
        <f t="shared" si="1"/>
        <v>268</v>
      </c>
      <c r="G34" s="34">
        <f t="shared" si="2"/>
        <v>119</v>
      </c>
      <c r="H34" s="28">
        <f t="shared" si="3"/>
        <v>10</v>
      </c>
      <c r="I34" s="28">
        <f t="shared" si="4"/>
        <v>139</v>
      </c>
      <c r="J34" s="49"/>
      <c r="K34" s="49"/>
      <c r="L34" s="49"/>
      <c r="M34" s="49"/>
      <c r="N34" s="49"/>
      <c r="O34" s="49"/>
      <c r="P34" s="49">
        <v>51</v>
      </c>
      <c r="Q34" s="49">
        <v>44</v>
      </c>
      <c r="R34" s="49">
        <v>14</v>
      </c>
      <c r="S34" s="49">
        <v>10</v>
      </c>
      <c r="T34" s="49"/>
      <c r="U34" s="49"/>
      <c r="V34" s="49"/>
      <c r="W34" s="49"/>
      <c r="X34" s="49"/>
      <c r="Y34" s="49"/>
      <c r="Z34" s="49">
        <v>5</v>
      </c>
      <c r="AA34" s="49">
        <v>3</v>
      </c>
      <c r="AB34" s="49">
        <v>1</v>
      </c>
      <c r="AC34" s="49">
        <v>1</v>
      </c>
      <c r="AD34" s="49"/>
      <c r="AE34" s="49"/>
      <c r="AF34" s="49"/>
      <c r="AG34" s="49"/>
      <c r="AH34" s="49"/>
      <c r="AI34" s="49"/>
      <c r="AJ34" s="49">
        <v>63</v>
      </c>
      <c r="AK34" s="49">
        <v>61</v>
      </c>
      <c r="AL34" s="49">
        <v>8</v>
      </c>
      <c r="AM34" s="49">
        <v>7</v>
      </c>
      <c r="AN34" s="28">
        <f t="shared" si="5"/>
        <v>0</v>
      </c>
      <c r="AO34" s="28">
        <f t="shared" si="5"/>
        <v>0</v>
      </c>
      <c r="AP34" s="28">
        <f t="shared" si="5"/>
        <v>0</v>
      </c>
      <c r="AQ34" s="28">
        <f t="shared" si="5"/>
        <v>0</v>
      </c>
      <c r="AR34" s="28">
        <f t="shared" si="5"/>
        <v>0</v>
      </c>
      <c r="AS34" s="28">
        <f t="shared" si="5"/>
        <v>0</v>
      </c>
      <c r="AT34" s="28">
        <f t="shared" si="5"/>
        <v>119</v>
      </c>
      <c r="AU34" s="28">
        <f t="shared" si="5"/>
        <v>108</v>
      </c>
      <c r="AV34" s="28">
        <f t="shared" si="5"/>
        <v>23</v>
      </c>
      <c r="AW34" s="28">
        <f t="shared" si="5"/>
        <v>18</v>
      </c>
      <c r="AX34" s="28">
        <f t="shared" si="6"/>
        <v>268</v>
      </c>
    </row>
    <row r="35" spans="1:50" x14ac:dyDescent="0.35">
      <c r="A35" s="25" t="s">
        <v>113</v>
      </c>
      <c r="B35" s="25" t="s">
        <v>114</v>
      </c>
      <c r="C35" s="25" t="s">
        <v>125</v>
      </c>
      <c r="D35" s="25" t="s">
        <v>126</v>
      </c>
      <c r="E35" s="74">
        <v>2</v>
      </c>
      <c r="F35" s="32">
        <f t="shared" si="1"/>
        <v>127</v>
      </c>
      <c r="G35" s="34">
        <f t="shared" si="2"/>
        <v>52</v>
      </c>
      <c r="H35" s="28">
        <f t="shared" si="3"/>
        <v>31</v>
      </c>
      <c r="I35" s="28">
        <f t="shared" si="4"/>
        <v>44</v>
      </c>
      <c r="J35" s="49"/>
      <c r="K35" s="49"/>
      <c r="L35" s="49"/>
      <c r="M35" s="49"/>
      <c r="N35" s="49"/>
      <c r="O35" s="49"/>
      <c r="P35" s="49">
        <v>27</v>
      </c>
      <c r="Q35" s="49">
        <v>22</v>
      </c>
      <c r="R35" s="49">
        <v>2</v>
      </c>
      <c r="S35" s="49">
        <v>1</v>
      </c>
      <c r="T35" s="49"/>
      <c r="U35" s="49"/>
      <c r="V35" s="49"/>
      <c r="W35" s="49"/>
      <c r="X35" s="49"/>
      <c r="Y35" s="49"/>
      <c r="Z35" s="49">
        <v>15</v>
      </c>
      <c r="AA35" s="49">
        <v>14</v>
      </c>
      <c r="AB35" s="49">
        <v>1</v>
      </c>
      <c r="AC35" s="49">
        <v>1</v>
      </c>
      <c r="AD35" s="49"/>
      <c r="AE35" s="49"/>
      <c r="AF35" s="49"/>
      <c r="AG35" s="49"/>
      <c r="AH35" s="49"/>
      <c r="AI35" s="49"/>
      <c r="AJ35" s="49">
        <v>20</v>
      </c>
      <c r="AK35" s="49">
        <v>19</v>
      </c>
      <c r="AL35" s="49">
        <v>3</v>
      </c>
      <c r="AM35" s="49">
        <v>2</v>
      </c>
      <c r="AN35" s="28">
        <f t="shared" si="5"/>
        <v>0</v>
      </c>
      <c r="AO35" s="28">
        <f t="shared" si="5"/>
        <v>0</v>
      </c>
      <c r="AP35" s="28">
        <f t="shared" si="5"/>
        <v>0</v>
      </c>
      <c r="AQ35" s="28">
        <f t="shared" si="5"/>
        <v>0</v>
      </c>
      <c r="AR35" s="28">
        <f t="shared" si="5"/>
        <v>0</v>
      </c>
      <c r="AS35" s="28">
        <f t="shared" si="5"/>
        <v>0</v>
      </c>
      <c r="AT35" s="28">
        <f t="shared" si="5"/>
        <v>62</v>
      </c>
      <c r="AU35" s="28">
        <f t="shared" si="5"/>
        <v>55</v>
      </c>
      <c r="AV35" s="28">
        <f t="shared" si="5"/>
        <v>6</v>
      </c>
      <c r="AW35" s="28">
        <f t="shared" si="5"/>
        <v>4</v>
      </c>
      <c r="AX35" s="28">
        <f t="shared" si="6"/>
        <v>127</v>
      </c>
    </row>
    <row r="36" spans="1:50" x14ac:dyDescent="0.35">
      <c r="A36" s="25" t="s">
        <v>113</v>
      </c>
      <c r="B36" s="25" t="s">
        <v>114</v>
      </c>
      <c r="C36" s="25" t="s">
        <v>127</v>
      </c>
      <c r="D36" s="25" t="s">
        <v>128</v>
      </c>
      <c r="E36" s="74">
        <v>3</v>
      </c>
      <c r="F36" s="32">
        <f t="shared" si="1"/>
        <v>974</v>
      </c>
      <c r="G36" s="34">
        <f t="shared" si="2"/>
        <v>814</v>
      </c>
      <c r="H36" s="28">
        <f t="shared" si="3"/>
        <v>136</v>
      </c>
      <c r="I36" s="28">
        <f t="shared" si="4"/>
        <v>24</v>
      </c>
      <c r="J36" s="49"/>
      <c r="K36" s="49"/>
      <c r="L36" s="49"/>
      <c r="M36" s="49"/>
      <c r="N36" s="49"/>
      <c r="O36" s="49"/>
      <c r="P36" s="49">
        <v>436</v>
      </c>
      <c r="Q36" s="49">
        <v>324</v>
      </c>
      <c r="R36" s="49">
        <v>30</v>
      </c>
      <c r="S36" s="49">
        <v>24</v>
      </c>
      <c r="T36" s="49"/>
      <c r="U36" s="49"/>
      <c r="V36" s="49"/>
      <c r="W36" s="49"/>
      <c r="X36" s="49"/>
      <c r="Y36" s="49"/>
      <c r="Z36" s="49">
        <v>75</v>
      </c>
      <c r="AA36" s="49">
        <v>49</v>
      </c>
      <c r="AB36" s="49">
        <v>7</v>
      </c>
      <c r="AC36" s="49">
        <v>5</v>
      </c>
      <c r="AD36" s="49"/>
      <c r="AE36" s="49"/>
      <c r="AF36" s="49"/>
      <c r="AG36" s="49"/>
      <c r="AH36" s="49"/>
      <c r="AI36" s="49"/>
      <c r="AJ36" s="49">
        <v>11</v>
      </c>
      <c r="AK36" s="49">
        <v>11</v>
      </c>
      <c r="AL36" s="49">
        <v>1</v>
      </c>
      <c r="AM36" s="49">
        <v>1</v>
      </c>
      <c r="AN36" s="28">
        <f t="shared" si="5"/>
        <v>0</v>
      </c>
      <c r="AO36" s="28">
        <f t="shared" si="5"/>
        <v>0</v>
      </c>
      <c r="AP36" s="28">
        <f t="shared" si="5"/>
        <v>0</v>
      </c>
      <c r="AQ36" s="28">
        <f t="shared" si="5"/>
        <v>0</v>
      </c>
      <c r="AR36" s="28">
        <f t="shared" si="5"/>
        <v>0</v>
      </c>
      <c r="AS36" s="28">
        <f t="shared" si="5"/>
        <v>0</v>
      </c>
      <c r="AT36" s="28">
        <f t="shared" si="5"/>
        <v>522</v>
      </c>
      <c r="AU36" s="28">
        <f t="shared" si="5"/>
        <v>384</v>
      </c>
      <c r="AV36" s="28">
        <f t="shared" si="5"/>
        <v>38</v>
      </c>
      <c r="AW36" s="28">
        <f t="shared" si="5"/>
        <v>30</v>
      </c>
      <c r="AX36" s="28">
        <f t="shared" si="6"/>
        <v>974</v>
      </c>
    </row>
    <row r="37" spans="1:50" x14ac:dyDescent="0.35">
      <c r="A37" s="25" t="s">
        <v>113</v>
      </c>
      <c r="B37" s="25" t="s">
        <v>114</v>
      </c>
      <c r="C37" s="25" t="s">
        <v>129</v>
      </c>
      <c r="D37" s="25" t="s">
        <v>130</v>
      </c>
      <c r="E37" s="74">
        <v>4</v>
      </c>
      <c r="F37" s="32">
        <f t="shared" si="1"/>
        <v>628</v>
      </c>
      <c r="G37" s="34">
        <f t="shared" si="2"/>
        <v>522</v>
      </c>
      <c r="H37" s="28">
        <f t="shared" si="3"/>
        <v>92</v>
      </c>
      <c r="I37" s="28">
        <f t="shared" si="4"/>
        <v>14</v>
      </c>
      <c r="J37" s="49"/>
      <c r="K37" s="49"/>
      <c r="L37" s="49"/>
      <c r="M37" s="49"/>
      <c r="N37" s="49"/>
      <c r="O37" s="49"/>
      <c r="P37" s="49">
        <v>269</v>
      </c>
      <c r="Q37" s="49">
        <v>206</v>
      </c>
      <c r="R37" s="49">
        <v>26</v>
      </c>
      <c r="S37" s="49">
        <v>21</v>
      </c>
      <c r="T37" s="49"/>
      <c r="U37" s="49"/>
      <c r="V37" s="49"/>
      <c r="W37" s="49"/>
      <c r="X37" s="49"/>
      <c r="Y37" s="49"/>
      <c r="Z37" s="49">
        <v>46</v>
      </c>
      <c r="AA37" s="49">
        <v>37</v>
      </c>
      <c r="AB37" s="49">
        <v>5</v>
      </c>
      <c r="AC37" s="49">
        <v>4</v>
      </c>
      <c r="AD37" s="49"/>
      <c r="AE37" s="49"/>
      <c r="AF37" s="49"/>
      <c r="AG37" s="49"/>
      <c r="AH37" s="49"/>
      <c r="AI37" s="49"/>
      <c r="AJ37" s="49">
        <v>6</v>
      </c>
      <c r="AK37" s="49">
        <v>6</v>
      </c>
      <c r="AL37" s="49">
        <v>1</v>
      </c>
      <c r="AM37" s="49">
        <v>1</v>
      </c>
      <c r="AN37" s="28">
        <f t="shared" si="5"/>
        <v>0</v>
      </c>
      <c r="AO37" s="28">
        <f t="shared" si="5"/>
        <v>0</v>
      </c>
      <c r="AP37" s="28">
        <f t="shared" si="5"/>
        <v>0</v>
      </c>
      <c r="AQ37" s="28">
        <f t="shared" si="5"/>
        <v>0</v>
      </c>
      <c r="AR37" s="28">
        <f t="shared" si="5"/>
        <v>0</v>
      </c>
      <c r="AS37" s="28">
        <f t="shared" si="5"/>
        <v>0</v>
      </c>
      <c r="AT37" s="28">
        <f t="shared" si="5"/>
        <v>321</v>
      </c>
      <c r="AU37" s="28">
        <f t="shared" si="5"/>
        <v>249</v>
      </c>
      <c r="AV37" s="28">
        <f t="shared" si="5"/>
        <v>32</v>
      </c>
      <c r="AW37" s="28">
        <f t="shared" si="5"/>
        <v>26</v>
      </c>
      <c r="AX37" s="28">
        <f t="shared" si="6"/>
        <v>628</v>
      </c>
    </row>
    <row r="38" spans="1:50" x14ac:dyDescent="0.35">
      <c r="A38" s="25" t="s">
        <v>113</v>
      </c>
      <c r="B38" s="25" t="s">
        <v>114</v>
      </c>
      <c r="C38" s="25" t="s">
        <v>131</v>
      </c>
      <c r="D38" s="25" t="s">
        <v>132</v>
      </c>
      <c r="E38" s="74">
        <v>4</v>
      </c>
      <c r="F38" s="32">
        <f t="shared" si="1"/>
        <v>220</v>
      </c>
      <c r="G38" s="34">
        <f t="shared" si="2"/>
        <v>65</v>
      </c>
      <c r="H38" s="28">
        <f t="shared" si="3"/>
        <v>109</v>
      </c>
      <c r="I38" s="28">
        <f t="shared" si="4"/>
        <v>46</v>
      </c>
      <c r="J38" s="49"/>
      <c r="K38" s="49"/>
      <c r="L38" s="49"/>
      <c r="M38" s="49"/>
      <c r="N38" s="49"/>
      <c r="O38" s="49"/>
      <c r="P38" s="49">
        <v>34</v>
      </c>
      <c r="Q38" s="49">
        <v>27</v>
      </c>
      <c r="R38" s="49">
        <v>2</v>
      </c>
      <c r="S38" s="49">
        <v>2</v>
      </c>
      <c r="T38" s="49"/>
      <c r="U38" s="49"/>
      <c r="V38" s="49"/>
      <c r="W38" s="49"/>
      <c r="X38" s="49"/>
      <c r="Y38" s="49"/>
      <c r="Z38" s="49">
        <v>56</v>
      </c>
      <c r="AA38" s="49">
        <v>46</v>
      </c>
      <c r="AB38" s="49">
        <v>4</v>
      </c>
      <c r="AC38" s="49">
        <v>3</v>
      </c>
      <c r="AD38" s="49"/>
      <c r="AE38" s="49"/>
      <c r="AF38" s="49"/>
      <c r="AG38" s="49"/>
      <c r="AH38" s="49"/>
      <c r="AI38" s="49"/>
      <c r="AJ38" s="49">
        <v>21</v>
      </c>
      <c r="AK38" s="49">
        <v>20</v>
      </c>
      <c r="AL38" s="49">
        <v>3</v>
      </c>
      <c r="AM38" s="49">
        <v>2</v>
      </c>
      <c r="AN38" s="28">
        <f t="shared" si="5"/>
        <v>0</v>
      </c>
      <c r="AO38" s="28">
        <f t="shared" si="5"/>
        <v>0</v>
      </c>
      <c r="AP38" s="28">
        <f t="shared" si="5"/>
        <v>0</v>
      </c>
      <c r="AQ38" s="28">
        <f t="shared" si="5"/>
        <v>0</v>
      </c>
      <c r="AR38" s="28">
        <f t="shared" si="5"/>
        <v>0</v>
      </c>
      <c r="AS38" s="28">
        <f t="shared" si="5"/>
        <v>0</v>
      </c>
      <c r="AT38" s="28">
        <f t="shared" si="5"/>
        <v>111</v>
      </c>
      <c r="AU38" s="28">
        <f t="shared" si="5"/>
        <v>93</v>
      </c>
      <c r="AV38" s="28">
        <f t="shared" si="5"/>
        <v>9</v>
      </c>
      <c r="AW38" s="28">
        <f t="shared" si="5"/>
        <v>7</v>
      </c>
      <c r="AX38" s="28">
        <f t="shared" si="6"/>
        <v>220</v>
      </c>
    </row>
    <row r="39" spans="1:50" x14ac:dyDescent="0.35">
      <c r="A39" s="25" t="s">
        <v>113</v>
      </c>
      <c r="B39" s="25" t="s">
        <v>114</v>
      </c>
      <c r="C39" s="25" t="s">
        <v>133</v>
      </c>
      <c r="D39" s="25" t="s">
        <v>134</v>
      </c>
      <c r="E39" s="74">
        <v>0</v>
      </c>
      <c r="F39" s="32">
        <f t="shared" si="1"/>
        <v>0</v>
      </c>
      <c r="G39" s="34">
        <f t="shared" si="2"/>
        <v>0</v>
      </c>
      <c r="H39" s="28">
        <f t="shared" si="3"/>
        <v>0</v>
      </c>
      <c r="I39" s="28">
        <f t="shared" si="4"/>
        <v>0</v>
      </c>
      <c r="J39" s="49"/>
      <c r="K39" s="49"/>
      <c r="L39" s="49"/>
      <c r="M39" s="49"/>
      <c r="N39" s="49"/>
      <c r="O39" s="49"/>
      <c r="P39" s="49">
        <v>0</v>
      </c>
      <c r="Q39" s="49">
        <v>0</v>
      </c>
      <c r="R39" s="49">
        <v>0</v>
      </c>
      <c r="S39" s="49">
        <v>0</v>
      </c>
      <c r="T39" s="49"/>
      <c r="U39" s="49"/>
      <c r="V39" s="49"/>
      <c r="W39" s="49"/>
      <c r="X39" s="49"/>
      <c r="Y39" s="49"/>
      <c r="Z39" s="49">
        <v>0</v>
      </c>
      <c r="AA39" s="49">
        <v>0</v>
      </c>
      <c r="AB39" s="49">
        <v>0</v>
      </c>
      <c r="AC39" s="49">
        <v>0</v>
      </c>
      <c r="AD39" s="49"/>
      <c r="AE39" s="49"/>
      <c r="AF39" s="49"/>
      <c r="AG39" s="49"/>
      <c r="AH39" s="49"/>
      <c r="AI39" s="49"/>
      <c r="AJ39" s="49">
        <v>0</v>
      </c>
      <c r="AK39" s="49">
        <v>0</v>
      </c>
      <c r="AL39" s="49">
        <v>0</v>
      </c>
      <c r="AM39" s="49">
        <v>0</v>
      </c>
      <c r="AN39" s="28">
        <f t="shared" si="5"/>
        <v>0</v>
      </c>
      <c r="AO39" s="28">
        <f t="shared" si="5"/>
        <v>0</v>
      </c>
      <c r="AP39" s="28">
        <f t="shared" si="5"/>
        <v>0</v>
      </c>
      <c r="AQ39" s="28">
        <f t="shared" si="5"/>
        <v>0</v>
      </c>
      <c r="AR39" s="28">
        <f t="shared" si="5"/>
        <v>0</v>
      </c>
      <c r="AS39" s="28">
        <f t="shared" si="5"/>
        <v>0</v>
      </c>
      <c r="AT39" s="28">
        <f t="shared" si="5"/>
        <v>0</v>
      </c>
      <c r="AU39" s="28">
        <f t="shared" si="5"/>
        <v>0</v>
      </c>
      <c r="AV39" s="28">
        <f t="shared" si="5"/>
        <v>0</v>
      </c>
      <c r="AW39" s="28">
        <f t="shared" si="5"/>
        <v>0</v>
      </c>
      <c r="AX39" s="28">
        <f t="shared" si="6"/>
        <v>0</v>
      </c>
    </row>
    <row r="40" spans="1:50" x14ac:dyDescent="0.35">
      <c r="A40" s="25" t="s">
        <v>113</v>
      </c>
      <c r="B40" s="25" t="s">
        <v>114</v>
      </c>
      <c r="C40" s="25" t="s">
        <v>135</v>
      </c>
      <c r="D40" s="25" t="s">
        <v>136</v>
      </c>
      <c r="E40" s="74">
        <v>3</v>
      </c>
      <c r="F40" s="32">
        <f t="shared" si="1"/>
        <v>1274</v>
      </c>
      <c r="G40" s="34">
        <f t="shared" si="2"/>
        <v>867</v>
      </c>
      <c r="H40" s="28">
        <f t="shared" si="3"/>
        <v>393</v>
      </c>
      <c r="I40" s="28">
        <f t="shared" si="4"/>
        <v>14</v>
      </c>
      <c r="J40" s="49"/>
      <c r="K40" s="49"/>
      <c r="L40" s="49"/>
      <c r="M40" s="49"/>
      <c r="N40" s="49"/>
      <c r="O40" s="49"/>
      <c r="P40" s="49">
        <v>476</v>
      </c>
      <c r="Q40" s="49">
        <v>289</v>
      </c>
      <c r="R40" s="49">
        <v>53</v>
      </c>
      <c r="S40" s="49">
        <v>49</v>
      </c>
      <c r="T40" s="49"/>
      <c r="U40" s="49"/>
      <c r="V40" s="49"/>
      <c r="W40" s="49"/>
      <c r="X40" s="49"/>
      <c r="Y40" s="49"/>
      <c r="Z40" s="49">
        <v>201</v>
      </c>
      <c r="AA40" s="49">
        <v>131</v>
      </c>
      <c r="AB40" s="49">
        <v>33</v>
      </c>
      <c r="AC40" s="49">
        <v>28</v>
      </c>
      <c r="AD40" s="49"/>
      <c r="AE40" s="49"/>
      <c r="AF40" s="49"/>
      <c r="AG40" s="49"/>
      <c r="AH40" s="49"/>
      <c r="AI40" s="49"/>
      <c r="AJ40" s="49">
        <v>6</v>
      </c>
      <c r="AK40" s="49">
        <v>6</v>
      </c>
      <c r="AL40" s="49">
        <v>1</v>
      </c>
      <c r="AM40" s="49">
        <v>1</v>
      </c>
      <c r="AN40" s="28">
        <f t="shared" si="5"/>
        <v>0</v>
      </c>
      <c r="AO40" s="28">
        <f t="shared" si="5"/>
        <v>0</v>
      </c>
      <c r="AP40" s="28">
        <f t="shared" si="5"/>
        <v>0</v>
      </c>
      <c r="AQ40" s="28">
        <f t="shared" si="5"/>
        <v>0</v>
      </c>
      <c r="AR40" s="28">
        <f t="shared" si="5"/>
        <v>0</v>
      </c>
      <c r="AS40" s="28">
        <f t="shared" si="5"/>
        <v>0</v>
      </c>
      <c r="AT40" s="28">
        <f t="shared" si="5"/>
        <v>683</v>
      </c>
      <c r="AU40" s="28">
        <f t="shared" si="5"/>
        <v>426</v>
      </c>
      <c r="AV40" s="28">
        <f t="shared" si="5"/>
        <v>87</v>
      </c>
      <c r="AW40" s="28">
        <f t="shared" si="5"/>
        <v>78</v>
      </c>
      <c r="AX40" s="28">
        <f t="shared" si="6"/>
        <v>1274</v>
      </c>
    </row>
    <row r="41" spans="1:50" x14ac:dyDescent="0.35">
      <c r="A41" s="25" t="s">
        <v>113</v>
      </c>
      <c r="B41" s="25" t="s">
        <v>114</v>
      </c>
      <c r="C41" s="25" t="s">
        <v>137</v>
      </c>
      <c r="D41" s="25" t="s">
        <v>138</v>
      </c>
      <c r="E41" s="74">
        <v>2</v>
      </c>
      <c r="F41" s="32">
        <f t="shared" si="1"/>
        <v>225</v>
      </c>
      <c r="G41" s="34">
        <f t="shared" si="2"/>
        <v>77</v>
      </c>
      <c r="H41" s="28">
        <f t="shared" si="3"/>
        <v>19</v>
      </c>
      <c r="I41" s="28">
        <f t="shared" si="4"/>
        <v>129</v>
      </c>
      <c r="J41" s="49"/>
      <c r="K41" s="49"/>
      <c r="L41" s="49"/>
      <c r="M41" s="49"/>
      <c r="N41" s="49"/>
      <c r="O41" s="49"/>
      <c r="P41" s="49">
        <v>40</v>
      </c>
      <c r="Q41" s="49">
        <v>34</v>
      </c>
      <c r="R41" s="49">
        <v>2</v>
      </c>
      <c r="S41" s="49">
        <v>1</v>
      </c>
      <c r="T41" s="49"/>
      <c r="U41" s="49"/>
      <c r="V41" s="49"/>
      <c r="W41" s="49"/>
      <c r="X41" s="49"/>
      <c r="Y41" s="49"/>
      <c r="Z41" s="49">
        <v>10</v>
      </c>
      <c r="AA41" s="49">
        <v>9</v>
      </c>
      <c r="AB41" s="49">
        <v>0</v>
      </c>
      <c r="AC41" s="49">
        <v>0</v>
      </c>
      <c r="AD41" s="49"/>
      <c r="AE41" s="49"/>
      <c r="AF41" s="49"/>
      <c r="AG41" s="49"/>
      <c r="AH41" s="49"/>
      <c r="AI41" s="49"/>
      <c r="AJ41" s="49">
        <v>59</v>
      </c>
      <c r="AK41" s="49">
        <v>56</v>
      </c>
      <c r="AL41" s="49">
        <v>8</v>
      </c>
      <c r="AM41" s="49">
        <v>6</v>
      </c>
      <c r="AN41" s="28">
        <f t="shared" si="5"/>
        <v>0</v>
      </c>
      <c r="AO41" s="28">
        <f t="shared" si="5"/>
        <v>0</v>
      </c>
      <c r="AP41" s="28">
        <f t="shared" si="5"/>
        <v>0</v>
      </c>
      <c r="AQ41" s="28">
        <f t="shared" si="5"/>
        <v>0</v>
      </c>
      <c r="AR41" s="28">
        <f t="shared" si="5"/>
        <v>0</v>
      </c>
      <c r="AS41" s="28">
        <f t="shared" si="5"/>
        <v>0</v>
      </c>
      <c r="AT41" s="28">
        <f t="shared" si="5"/>
        <v>109</v>
      </c>
      <c r="AU41" s="28">
        <f t="shared" si="5"/>
        <v>99</v>
      </c>
      <c r="AV41" s="28">
        <f t="shared" si="5"/>
        <v>10</v>
      </c>
      <c r="AW41" s="28">
        <f t="shared" si="5"/>
        <v>7</v>
      </c>
      <c r="AX41" s="28">
        <f t="shared" si="6"/>
        <v>225</v>
      </c>
    </row>
    <row r="42" spans="1:50" x14ac:dyDescent="0.35">
      <c r="A42" s="25" t="s">
        <v>113</v>
      </c>
      <c r="B42" s="25" t="s">
        <v>114</v>
      </c>
      <c r="C42" s="25" t="s">
        <v>139</v>
      </c>
      <c r="D42" s="25" t="s">
        <v>140</v>
      </c>
      <c r="E42" s="74">
        <v>4</v>
      </c>
      <c r="F42" s="32">
        <f t="shared" si="1"/>
        <v>2221</v>
      </c>
      <c r="G42" s="34">
        <f t="shared" si="2"/>
        <v>2085</v>
      </c>
      <c r="H42" s="28">
        <f t="shared" si="3"/>
        <v>24</v>
      </c>
      <c r="I42" s="28">
        <f t="shared" si="4"/>
        <v>112</v>
      </c>
      <c r="J42" s="49"/>
      <c r="K42" s="49"/>
      <c r="L42" s="49"/>
      <c r="M42" s="49"/>
      <c r="N42" s="49"/>
      <c r="O42" s="49"/>
      <c r="P42" s="49">
        <v>1124</v>
      </c>
      <c r="Q42" s="49">
        <v>836</v>
      </c>
      <c r="R42" s="49">
        <v>70</v>
      </c>
      <c r="S42" s="49">
        <v>55</v>
      </c>
      <c r="T42" s="49"/>
      <c r="U42" s="49"/>
      <c r="V42" s="49"/>
      <c r="W42" s="49"/>
      <c r="X42" s="49"/>
      <c r="Y42" s="49"/>
      <c r="Z42" s="49">
        <v>12</v>
      </c>
      <c r="AA42" s="49">
        <v>10</v>
      </c>
      <c r="AB42" s="49">
        <v>1</v>
      </c>
      <c r="AC42" s="49">
        <v>1</v>
      </c>
      <c r="AD42" s="49"/>
      <c r="AE42" s="49"/>
      <c r="AF42" s="49"/>
      <c r="AG42" s="49"/>
      <c r="AH42" s="49"/>
      <c r="AI42" s="49"/>
      <c r="AJ42" s="49">
        <v>51</v>
      </c>
      <c r="AK42" s="49">
        <v>49</v>
      </c>
      <c r="AL42" s="49">
        <v>7</v>
      </c>
      <c r="AM42" s="49">
        <v>5</v>
      </c>
      <c r="AN42" s="28">
        <f t="shared" si="5"/>
        <v>0</v>
      </c>
      <c r="AO42" s="28">
        <f t="shared" si="5"/>
        <v>0</v>
      </c>
      <c r="AP42" s="28">
        <f t="shared" si="5"/>
        <v>0</v>
      </c>
      <c r="AQ42" s="28">
        <f t="shared" si="5"/>
        <v>0</v>
      </c>
      <c r="AR42" s="28">
        <f t="shared" si="5"/>
        <v>0</v>
      </c>
      <c r="AS42" s="28">
        <f t="shared" si="5"/>
        <v>0</v>
      </c>
      <c r="AT42" s="28">
        <f t="shared" si="5"/>
        <v>1187</v>
      </c>
      <c r="AU42" s="28">
        <f t="shared" si="5"/>
        <v>895</v>
      </c>
      <c r="AV42" s="28">
        <f t="shared" si="5"/>
        <v>78</v>
      </c>
      <c r="AW42" s="28">
        <f t="shared" si="5"/>
        <v>61</v>
      </c>
      <c r="AX42" s="28">
        <f t="shared" si="6"/>
        <v>2221</v>
      </c>
    </row>
    <row r="43" spans="1:50" x14ac:dyDescent="0.35">
      <c r="A43" s="25" t="s">
        <v>113</v>
      </c>
      <c r="B43" s="25" t="s">
        <v>114</v>
      </c>
      <c r="C43" s="25" t="s">
        <v>141</v>
      </c>
      <c r="D43" s="25" t="s">
        <v>142</v>
      </c>
      <c r="E43" s="74">
        <v>4</v>
      </c>
      <c r="F43" s="32">
        <f t="shared" si="1"/>
        <v>292</v>
      </c>
      <c r="G43" s="34">
        <f t="shared" si="2"/>
        <v>126</v>
      </c>
      <c r="H43" s="28">
        <f t="shared" si="3"/>
        <v>133</v>
      </c>
      <c r="I43" s="28">
        <f t="shared" si="4"/>
        <v>33</v>
      </c>
      <c r="J43" s="49"/>
      <c r="K43" s="49"/>
      <c r="L43" s="49"/>
      <c r="M43" s="49"/>
      <c r="N43" s="49"/>
      <c r="O43" s="49"/>
      <c r="P43" s="49">
        <v>59</v>
      </c>
      <c r="Q43" s="49">
        <v>45</v>
      </c>
      <c r="R43" s="49">
        <v>12</v>
      </c>
      <c r="S43" s="49">
        <v>10</v>
      </c>
      <c r="T43" s="49"/>
      <c r="U43" s="49"/>
      <c r="V43" s="49"/>
      <c r="W43" s="49"/>
      <c r="X43" s="49"/>
      <c r="Y43" s="49"/>
      <c r="Z43" s="49">
        <v>53</v>
      </c>
      <c r="AA43" s="49">
        <v>44</v>
      </c>
      <c r="AB43" s="49">
        <v>20</v>
      </c>
      <c r="AC43" s="49">
        <v>16</v>
      </c>
      <c r="AD43" s="49"/>
      <c r="AE43" s="49"/>
      <c r="AF43" s="49"/>
      <c r="AG43" s="49"/>
      <c r="AH43" s="49"/>
      <c r="AI43" s="49"/>
      <c r="AJ43" s="49">
        <v>15</v>
      </c>
      <c r="AK43" s="49">
        <v>14</v>
      </c>
      <c r="AL43" s="49">
        <v>2</v>
      </c>
      <c r="AM43" s="49">
        <v>2</v>
      </c>
      <c r="AN43" s="28">
        <f t="shared" si="5"/>
        <v>0</v>
      </c>
      <c r="AO43" s="28">
        <f t="shared" si="5"/>
        <v>0</v>
      </c>
      <c r="AP43" s="28">
        <f t="shared" si="5"/>
        <v>0</v>
      </c>
      <c r="AQ43" s="28">
        <f t="shared" si="5"/>
        <v>0</v>
      </c>
      <c r="AR43" s="28">
        <f t="shared" si="5"/>
        <v>0</v>
      </c>
      <c r="AS43" s="28">
        <f t="shared" si="5"/>
        <v>0</v>
      </c>
      <c r="AT43" s="28">
        <f t="shared" si="5"/>
        <v>127</v>
      </c>
      <c r="AU43" s="28">
        <f t="shared" si="5"/>
        <v>103</v>
      </c>
      <c r="AV43" s="28">
        <f t="shared" si="5"/>
        <v>34</v>
      </c>
      <c r="AW43" s="28">
        <f t="shared" si="5"/>
        <v>28</v>
      </c>
      <c r="AX43" s="28">
        <f t="shared" si="6"/>
        <v>292</v>
      </c>
    </row>
    <row r="44" spans="1:50" x14ac:dyDescent="0.35">
      <c r="A44" s="25" t="s">
        <v>113</v>
      </c>
      <c r="B44" s="25" t="s">
        <v>114</v>
      </c>
      <c r="C44" s="25" t="s">
        <v>143</v>
      </c>
      <c r="D44" s="25" t="s">
        <v>144</v>
      </c>
      <c r="E44" s="74">
        <v>3</v>
      </c>
      <c r="F44" s="32">
        <f t="shared" si="1"/>
        <v>317</v>
      </c>
      <c r="G44" s="34">
        <f t="shared" si="2"/>
        <v>295</v>
      </c>
      <c r="H44" s="28">
        <f t="shared" si="3"/>
        <v>0</v>
      </c>
      <c r="I44" s="28">
        <f t="shared" si="4"/>
        <v>22</v>
      </c>
      <c r="J44" s="49"/>
      <c r="K44" s="49"/>
      <c r="L44" s="49"/>
      <c r="M44" s="49"/>
      <c r="N44" s="49"/>
      <c r="O44" s="49"/>
      <c r="P44" s="49">
        <v>153</v>
      </c>
      <c r="Q44" s="49">
        <v>133</v>
      </c>
      <c r="R44" s="49">
        <v>5</v>
      </c>
      <c r="S44" s="49">
        <v>4</v>
      </c>
      <c r="T44" s="49"/>
      <c r="U44" s="49"/>
      <c r="V44" s="49"/>
      <c r="W44" s="49"/>
      <c r="X44" s="49"/>
      <c r="Y44" s="49"/>
      <c r="Z44" s="49">
        <v>0</v>
      </c>
      <c r="AA44" s="49">
        <v>0</v>
      </c>
      <c r="AB44" s="49">
        <v>0</v>
      </c>
      <c r="AC44" s="49">
        <v>0</v>
      </c>
      <c r="AD44" s="49"/>
      <c r="AE44" s="49"/>
      <c r="AF44" s="49"/>
      <c r="AG44" s="49"/>
      <c r="AH44" s="49"/>
      <c r="AI44" s="49"/>
      <c r="AJ44" s="49">
        <v>10</v>
      </c>
      <c r="AK44" s="49">
        <v>10</v>
      </c>
      <c r="AL44" s="49">
        <v>1</v>
      </c>
      <c r="AM44" s="49">
        <v>1</v>
      </c>
      <c r="AN44" s="28">
        <f t="shared" si="5"/>
        <v>0</v>
      </c>
      <c r="AO44" s="28">
        <f t="shared" si="5"/>
        <v>0</v>
      </c>
      <c r="AP44" s="28">
        <f t="shared" si="5"/>
        <v>0</v>
      </c>
      <c r="AQ44" s="28">
        <f t="shared" si="5"/>
        <v>0</v>
      </c>
      <c r="AR44" s="28">
        <f t="shared" si="5"/>
        <v>0</v>
      </c>
      <c r="AS44" s="28">
        <f t="shared" si="5"/>
        <v>0</v>
      </c>
      <c r="AT44" s="28">
        <f t="shared" si="5"/>
        <v>163</v>
      </c>
      <c r="AU44" s="28">
        <f t="shared" si="5"/>
        <v>143</v>
      </c>
      <c r="AV44" s="28">
        <f t="shared" si="5"/>
        <v>6</v>
      </c>
      <c r="AW44" s="28">
        <f t="shared" si="5"/>
        <v>5</v>
      </c>
      <c r="AX44" s="28">
        <f t="shared" si="6"/>
        <v>317</v>
      </c>
    </row>
    <row r="45" spans="1:50" x14ac:dyDescent="0.35">
      <c r="A45" s="25" t="s">
        <v>113</v>
      </c>
      <c r="B45" s="25" t="s">
        <v>114</v>
      </c>
      <c r="C45" s="25" t="s">
        <v>145</v>
      </c>
      <c r="D45" s="25" t="s">
        <v>146</v>
      </c>
      <c r="E45" s="74">
        <v>3</v>
      </c>
      <c r="F45" s="32">
        <f t="shared" si="1"/>
        <v>1357</v>
      </c>
      <c r="G45" s="34">
        <f t="shared" si="2"/>
        <v>1032</v>
      </c>
      <c r="H45" s="28">
        <f t="shared" si="3"/>
        <v>284</v>
      </c>
      <c r="I45" s="28">
        <f t="shared" si="4"/>
        <v>41</v>
      </c>
      <c r="J45" s="49"/>
      <c r="K45" s="49"/>
      <c r="L45" s="49"/>
      <c r="M45" s="49"/>
      <c r="N45" s="49"/>
      <c r="O45" s="49"/>
      <c r="P45" s="49">
        <v>538</v>
      </c>
      <c r="Q45" s="49">
        <v>409</v>
      </c>
      <c r="R45" s="49">
        <v>47</v>
      </c>
      <c r="S45" s="49">
        <v>38</v>
      </c>
      <c r="T45" s="49"/>
      <c r="U45" s="49"/>
      <c r="V45" s="49"/>
      <c r="W45" s="49"/>
      <c r="X45" s="49"/>
      <c r="Y45" s="49"/>
      <c r="Z45" s="49">
        <v>144</v>
      </c>
      <c r="AA45" s="49">
        <v>117</v>
      </c>
      <c r="AB45" s="49">
        <v>13</v>
      </c>
      <c r="AC45" s="49">
        <v>10</v>
      </c>
      <c r="AD45" s="49"/>
      <c r="AE45" s="49"/>
      <c r="AF45" s="49"/>
      <c r="AG45" s="49"/>
      <c r="AH45" s="49"/>
      <c r="AI45" s="49"/>
      <c r="AJ45" s="49">
        <v>19</v>
      </c>
      <c r="AK45" s="49">
        <v>18</v>
      </c>
      <c r="AL45" s="49">
        <v>2</v>
      </c>
      <c r="AM45" s="49">
        <v>2</v>
      </c>
      <c r="AN45" s="28">
        <f t="shared" si="5"/>
        <v>0</v>
      </c>
      <c r="AO45" s="28">
        <f t="shared" si="5"/>
        <v>0</v>
      </c>
      <c r="AP45" s="28">
        <f t="shared" si="5"/>
        <v>0</v>
      </c>
      <c r="AQ45" s="28">
        <f t="shared" si="5"/>
        <v>0</v>
      </c>
      <c r="AR45" s="28">
        <f t="shared" si="5"/>
        <v>0</v>
      </c>
      <c r="AS45" s="28">
        <f t="shared" si="5"/>
        <v>0</v>
      </c>
      <c r="AT45" s="28">
        <f t="shared" si="5"/>
        <v>701</v>
      </c>
      <c r="AU45" s="28">
        <f t="shared" si="5"/>
        <v>544</v>
      </c>
      <c r="AV45" s="28">
        <f t="shared" si="5"/>
        <v>62</v>
      </c>
      <c r="AW45" s="28">
        <f t="shared" si="5"/>
        <v>50</v>
      </c>
      <c r="AX45" s="28">
        <f t="shared" si="6"/>
        <v>1357</v>
      </c>
    </row>
    <row r="46" spans="1:50" x14ac:dyDescent="0.35">
      <c r="A46" s="25" t="s">
        <v>113</v>
      </c>
      <c r="B46" s="25" t="s">
        <v>114</v>
      </c>
      <c r="C46" s="25" t="s">
        <v>147</v>
      </c>
      <c r="D46" s="25" t="s">
        <v>148</v>
      </c>
      <c r="E46" s="74">
        <v>0</v>
      </c>
      <c r="F46" s="32">
        <f t="shared" si="1"/>
        <v>0</v>
      </c>
      <c r="G46" s="34">
        <f t="shared" si="2"/>
        <v>0</v>
      </c>
      <c r="H46" s="28">
        <f t="shared" si="3"/>
        <v>0</v>
      </c>
      <c r="I46" s="28">
        <f t="shared" si="4"/>
        <v>0</v>
      </c>
      <c r="J46" s="49"/>
      <c r="K46" s="49"/>
      <c r="L46" s="49"/>
      <c r="M46" s="49"/>
      <c r="N46" s="49"/>
      <c r="O46" s="49"/>
      <c r="P46" s="49">
        <v>0</v>
      </c>
      <c r="Q46" s="49">
        <v>0</v>
      </c>
      <c r="R46" s="49">
        <v>0</v>
      </c>
      <c r="S46" s="49">
        <v>0</v>
      </c>
      <c r="T46" s="49"/>
      <c r="U46" s="49"/>
      <c r="V46" s="49"/>
      <c r="W46" s="49"/>
      <c r="X46" s="49"/>
      <c r="Y46" s="49"/>
      <c r="Z46" s="49">
        <v>0</v>
      </c>
      <c r="AA46" s="49">
        <v>0</v>
      </c>
      <c r="AB46" s="49">
        <v>0</v>
      </c>
      <c r="AC46" s="49">
        <v>0</v>
      </c>
      <c r="AD46" s="49"/>
      <c r="AE46" s="49"/>
      <c r="AF46" s="49"/>
      <c r="AG46" s="49"/>
      <c r="AH46" s="49"/>
      <c r="AI46" s="49"/>
      <c r="AJ46" s="49">
        <v>0</v>
      </c>
      <c r="AK46" s="49">
        <v>0</v>
      </c>
      <c r="AL46" s="49">
        <v>0</v>
      </c>
      <c r="AM46" s="49">
        <v>0</v>
      </c>
      <c r="AN46" s="28">
        <f t="shared" si="5"/>
        <v>0</v>
      </c>
      <c r="AO46" s="28">
        <f t="shared" si="5"/>
        <v>0</v>
      </c>
      <c r="AP46" s="28">
        <f t="shared" si="5"/>
        <v>0</v>
      </c>
      <c r="AQ46" s="28">
        <f t="shared" si="5"/>
        <v>0</v>
      </c>
      <c r="AR46" s="28">
        <f t="shared" si="5"/>
        <v>0</v>
      </c>
      <c r="AS46" s="28">
        <f t="shared" si="5"/>
        <v>0</v>
      </c>
      <c r="AT46" s="28">
        <f t="shared" si="5"/>
        <v>0</v>
      </c>
      <c r="AU46" s="28">
        <f t="shared" si="5"/>
        <v>0</v>
      </c>
      <c r="AV46" s="28">
        <f t="shared" si="5"/>
        <v>0</v>
      </c>
      <c r="AW46" s="28">
        <f t="shared" si="5"/>
        <v>0</v>
      </c>
      <c r="AX46" s="28">
        <f t="shared" si="6"/>
        <v>0</v>
      </c>
    </row>
    <row r="47" spans="1:50" x14ac:dyDescent="0.35">
      <c r="A47" s="25" t="s">
        <v>113</v>
      </c>
      <c r="B47" s="25" t="s">
        <v>114</v>
      </c>
      <c r="C47" s="25" t="s">
        <v>149</v>
      </c>
      <c r="D47" s="25" t="s">
        <v>150</v>
      </c>
      <c r="E47" s="74">
        <v>2</v>
      </c>
      <c r="F47" s="32">
        <f t="shared" si="1"/>
        <v>90</v>
      </c>
      <c r="G47" s="34">
        <f t="shared" si="2"/>
        <v>11</v>
      </c>
      <c r="H47" s="28">
        <f t="shared" si="3"/>
        <v>0</v>
      </c>
      <c r="I47" s="28">
        <f t="shared" si="4"/>
        <v>79</v>
      </c>
      <c r="J47" s="49"/>
      <c r="K47" s="49"/>
      <c r="L47" s="49"/>
      <c r="M47" s="49"/>
      <c r="N47" s="49"/>
      <c r="O47" s="49"/>
      <c r="P47" s="49">
        <v>5</v>
      </c>
      <c r="Q47" s="49">
        <v>4</v>
      </c>
      <c r="R47" s="49">
        <v>1</v>
      </c>
      <c r="S47" s="49">
        <v>1</v>
      </c>
      <c r="T47" s="49"/>
      <c r="U47" s="49"/>
      <c r="V47" s="49"/>
      <c r="W47" s="49"/>
      <c r="X47" s="49"/>
      <c r="Y47" s="49"/>
      <c r="Z47" s="49">
        <v>0</v>
      </c>
      <c r="AA47" s="49">
        <v>0</v>
      </c>
      <c r="AB47" s="49">
        <v>0</v>
      </c>
      <c r="AC47" s="49">
        <v>0</v>
      </c>
      <c r="AD47" s="49"/>
      <c r="AE47" s="49"/>
      <c r="AF47" s="49"/>
      <c r="AG47" s="49"/>
      <c r="AH47" s="49"/>
      <c r="AI47" s="49"/>
      <c r="AJ47" s="49">
        <v>36</v>
      </c>
      <c r="AK47" s="49">
        <v>34</v>
      </c>
      <c r="AL47" s="49">
        <v>5</v>
      </c>
      <c r="AM47" s="49">
        <v>4</v>
      </c>
      <c r="AN47" s="28">
        <f t="shared" si="5"/>
        <v>0</v>
      </c>
      <c r="AO47" s="28">
        <f t="shared" si="5"/>
        <v>0</v>
      </c>
      <c r="AP47" s="28">
        <f t="shared" si="5"/>
        <v>0</v>
      </c>
      <c r="AQ47" s="28">
        <f t="shared" si="5"/>
        <v>0</v>
      </c>
      <c r="AR47" s="28">
        <f t="shared" si="5"/>
        <v>0</v>
      </c>
      <c r="AS47" s="28">
        <f t="shared" si="5"/>
        <v>0</v>
      </c>
      <c r="AT47" s="28">
        <f t="shared" si="5"/>
        <v>41</v>
      </c>
      <c r="AU47" s="28">
        <f t="shared" si="5"/>
        <v>38</v>
      </c>
      <c r="AV47" s="28">
        <f t="shared" si="5"/>
        <v>6</v>
      </c>
      <c r="AW47" s="28">
        <f t="shared" si="5"/>
        <v>5</v>
      </c>
      <c r="AX47" s="28">
        <f t="shared" si="6"/>
        <v>90</v>
      </c>
    </row>
    <row r="48" spans="1:50" x14ac:dyDescent="0.35">
      <c r="A48" s="25" t="s">
        <v>113</v>
      </c>
      <c r="B48" s="25" t="s">
        <v>114</v>
      </c>
      <c r="C48" s="25" t="s">
        <v>151</v>
      </c>
      <c r="D48" s="25" t="s">
        <v>152</v>
      </c>
      <c r="E48" s="74">
        <v>3</v>
      </c>
      <c r="F48" s="32">
        <f t="shared" si="1"/>
        <v>287</v>
      </c>
      <c r="G48" s="34">
        <f t="shared" si="2"/>
        <v>153</v>
      </c>
      <c r="H48" s="28">
        <f t="shared" si="3"/>
        <v>69</v>
      </c>
      <c r="I48" s="28">
        <f t="shared" si="4"/>
        <v>65</v>
      </c>
      <c r="J48" s="49"/>
      <c r="K48" s="49"/>
      <c r="L48" s="49"/>
      <c r="M48" s="49"/>
      <c r="N48" s="49"/>
      <c r="O48" s="49"/>
      <c r="P48" s="49">
        <v>84</v>
      </c>
      <c r="Q48" s="49">
        <v>62</v>
      </c>
      <c r="R48" s="49">
        <v>4</v>
      </c>
      <c r="S48" s="49">
        <v>3</v>
      </c>
      <c r="T48" s="49"/>
      <c r="U48" s="49"/>
      <c r="V48" s="49"/>
      <c r="W48" s="49"/>
      <c r="X48" s="49"/>
      <c r="Y48" s="49"/>
      <c r="Z48" s="49">
        <v>35</v>
      </c>
      <c r="AA48" s="49">
        <v>29</v>
      </c>
      <c r="AB48" s="49">
        <v>3</v>
      </c>
      <c r="AC48" s="49">
        <v>2</v>
      </c>
      <c r="AD48" s="49"/>
      <c r="AE48" s="49"/>
      <c r="AF48" s="49"/>
      <c r="AG48" s="49"/>
      <c r="AH48" s="49"/>
      <c r="AI48" s="49"/>
      <c r="AJ48" s="49">
        <v>30</v>
      </c>
      <c r="AK48" s="49">
        <v>28</v>
      </c>
      <c r="AL48" s="49">
        <v>4</v>
      </c>
      <c r="AM48" s="49">
        <v>3</v>
      </c>
      <c r="AN48" s="28">
        <f t="shared" si="5"/>
        <v>0</v>
      </c>
      <c r="AO48" s="28">
        <f t="shared" si="5"/>
        <v>0</v>
      </c>
      <c r="AP48" s="28">
        <f t="shared" si="5"/>
        <v>0</v>
      </c>
      <c r="AQ48" s="28">
        <f t="shared" si="5"/>
        <v>0</v>
      </c>
      <c r="AR48" s="28">
        <f t="shared" si="5"/>
        <v>0</v>
      </c>
      <c r="AS48" s="28">
        <f t="shared" si="5"/>
        <v>0</v>
      </c>
      <c r="AT48" s="28">
        <f t="shared" si="5"/>
        <v>149</v>
      </c>
      <c r="AU48" s="28">
        <f t="shared" si="5"/>
        <v>119</v>
      </c>
      <c r="AV48" s="28">
        <f t="shared" si="5"/>
        <v>11</v>
      </c>
      <c r="AW48" s="28">
        <f t="shared" si="5"/>
        <v>8</v>
      </c>
      <c r="AX48" s="28">
        <f t="shared" si="6"/>
        <v>287</v>
      </c>
    </row>
    <row r="49" spans="1:50" x14ac:dyDescent="0.35">
      <c r="A49" s="25" t="s">
        <v>113</v>
      </c>
      <c r="B49" s="25" t="s">
        <v>114</v>
      </c>
      <c r="C49" s="25" t="s">
        <v>153</v>
      </c>
      <c r="D49" s="25" t="s">
        <v>154</v>
      </c>
      <c r="E49" s="74">
        <v>3</v>
      </c>
      <c r="F49" s="32">
        <f t="shared" si="1"/>
        <v>359</v>
      </c>
      <c r="G49" s="34">
        <f t="shared" si="2"/>
        <v>232</v>
      </c>
      <c r="H49" s="28">
        <f t="shared" si="3"/>
        <v>45</v>
      </c>
      <c r="I49" s="28">
        <f t="shared" si="4"/>
        <v>82</v>
      </c>
      <c r="J49" s="49"/>
      <c r="K49" s="49"/>
      <c r="L49" s="49"/>
      <c r="M49" s="49"/>
      <c r="N49" s="49"/>
      <c r="O49" s="49"/>
      <c r="P49" s="49">
        <v>123</v>
      </c>
      <c r="Q49" s="49">
        <v>94</v>
      </c>
      <c r="R49" s="49">
        <v>8</v>
      </c>
      <c r="S49" s="49">
        <v>7</v>
      </c>
      <c r="T49" s="49"/>
      <c r="U49" s="49"/>
      <c r="V49" s="49"/>
      <c r="W49" s="49"/>
      <c r="X49" s="49"/>
      <c r="Y49" s="49"/>
      <c r="Z49" s="49">
        <v>23</v>
      </c>
      <c r="AA49" s="49">
        <v>19</v>
      </c>
      <c r="AB49" s="49">
        <v>2</v>
      </c>
      <c r="AC49" s="49">
        <v>1</v>
      </c>
      <c r="AD49" s="49"/>
      <c r="AE49" s="49"/>
      <c r="AF49" s="49"/>
      <c r="AG49" s="49"/>
      <c r="AH49" s="49"/>
      <c r="AI49" s="49"/>
      <c r="AJ49" s="49">
        <v>37</v>
      </c>
      <c r="AK49" s="49">
        <v>36</v>
      </c>
      <c r="AL49" s="49">
        <v>5</v>
      </c>
      <c r="AM49" s="49">
        <v>4</v>
      </c>
      <c r="AN49" s="28">
        <f t="shared" ref="AN49:AW73" si="7">SUM(J49+T49+AD49)</f>
        <v>0</v>
      </c>
      <c r="AO49" s="28">
        <f t="shared" si="7"/>
        <v>0</v>
      </c>
      <c r="AP49" s="28">
        <f t="shared" si="7"/>
        <v>0</v>
      </c>
      <c r="AQ49" s="28">
        <f t="shared" si="7"/>
        <v>0</v>
      </c>
      <c r="AR49" s="28">
        <f t="shared" si="7"/>
        <v>0</v>
      </c>
      <c r="AS49" s="28">
        <f t="shared" si="7"/>
        <v>0</v>
      </c>
      <c r="AT49" s="28">
        <f t="shared" si="7"/>
        <v>183</v>
      </c>
      <c r="AU49" s="28">
        <f t="shared" si="7"/>
        <v>149</v>
      </c>
      <c r="AV49" s="28">
        <f t="shared" si="7"/>
        <v>15</v>
      </c>
      <c r="AW49" s="28">
        <f t="shared" si="7"/>
        <v>12</v>
      </c>
      <c r="AX49" s="28">
        <f t="shared" si="6"/>
        <v>359</v>
      </c>
    </row>
    <row r="50" spans="1:50" x14ac:dyDescent="0.35">
      <c r="A50" s="25" t="s">
        <v>113</v>
      </c>
      <c r="B50" s="25" t="s">
        <v>114</v>
      </c>
      <c r="C50" s="25" t="s">
        <v>155</v>
      </c>
      <c r="D50" s="25" t="s">
        <v>156</v>
      </c>
      <c r="E50" s="74">
        <v>4</v>
      </c>
      <c r="F50" s="32">
        <f t="shared" si="1"/>
        <v>2253</v>
      </c>
      <c r="G50" s="34">
        <f t="shared" si="2"/>
        <v>1979</v>
      </c>
      <c r="H50" s="28">
        <f t="shared" si="3"/>
        <v>0</v>
      </c>
      <c r="I50" s="28">
        <f t="shared" si="4"/>
        <v>274</v>
      </c>
      <c r="J50" s="49"/>
      <c r="K50" s="49"/>
      <c r="L50" s="49"/>
      <c r="M50" s="49"/>
      <c r="N50" s="49"/>
      <c r="O50" s="49"/>
      <c r="P50" s="49">
        <v>1029</v>
      </c>
      <c r="Q50" s="49">
        <v>812</v>
      </c>
      <c r="R50" s="49">
        <v>78</v>
      </c>
      <c r="S50" s="49">
        <v>60</v>
      </c>
      <c r="T50" s="49"/>
      <c r="U50" s="49"/>
      <c r="V50" s="49"/>
      <c r="W50" s="49"/>
      <c r="X50" s="49"/>
      <c r="Y50" s="49"/>
      <c r="Z50" s="49">
        <v>0</v>
      </c>
      <c r="AA50" s="49">
        <v>0</v>
      </c>
      <c r="AB50" s="49">
        <v>0</v>
      </c>
      <c r="AC50" s="49">
        <v>0</v>
      </c>
      <c r="AD50" s="49"/>
      <c r="AE50" s="49"/>
      <c r="AF50" s="49"/>
      <c r="AG50" s="49"/>
      <c r="AH50" s="49"/>
      <c r="AI50" s="49"/>
      <c r="AJ50" s="49">
        <v>125</v>
      </c>
      <c r="AK50" s="49">
        <v>120</v>
      </c>
      <c r="AL50" s="49">
        <v>16</v>
      </c>
      <c r="AM50" s="49">
        <v>13</v>
      </c>
      <c r="AN50" s="28">
        <f t="shared" si="7"/>
        <v>0</v>
      </c>
      <c r="AO50" s="28">
        <f t="shared" si="7"/>
        <v>0</v>
      </c>
      <c r="AP50" s="28">
        <f t="shared" si="7"/>
        <v>0</v>
      </c>
      <c r="AQ50" s="28">
        <f t="shared" si="7"/>
        <v>0</v>
      </c>
      <c r="AR50" s="28">
        <f t="shared" si="7"/>
        <v>0</v>
      </c>
      <c r="AS50" s="28">
        <f t="shared" si="7"/>
        <v>0</v>
      </c>
      <c r="AT50" s="28">
        <f t="shared" si="7"/>
        <v>1154</v>
      </c>
      <c r="AU50" s="28">
        <f t="shared" si="7"/>
        <v>932</v>
      </c>
      <c r="AV50" s="28">
        <f t="shared" si="7"/>
        <v>94</v>
      </c>
      <c r="AW50" s="28">
        <f t="shared" si="7"/>
        <v>73</v>
      </c>
      <c r="AX50" s="28">
        <f t="shared" si="6"/>
        <v>2253</v>
      </c>
    </row>
    <row r="51" spans="1:50" x14ac:dyDescent="0.35">
      <c r="A51" s="25" t="s">
        <v>113</v>
      </c>
      <c r="B51" s="25" t="s">
        <v>114</v>
      </c>
      <c r="C51" s="25" t="s">
        <v>157</v>
      </c>
      <c r="D51" s="25" t="s">
        <v>158</v>
      </c>
      <c r="E51" s="74">
        <v>0</v>
      </c>
      <c r="F51" s="32">
        <f t="shared" si="1"/>
        <v>0</v>
      </c>
      <c r="G51" s="34">
        <f t="shared" si="2"/>
        <v>0</v>
      </c>
      <c r="H51" s="28">
        <f t="shared" si="3"/>
        <v>0</v>
      </c>
      <c r="I51" s="28">
        <f t="shared" si="4"/>
        <v>0</v>
      </c>
      <c r="J51" s="49"/>
      <c r="K51" s="49"/>
      <c r="L51" s="49"/>
      <c r="M51" s="49"/>
      <c r="N51" s="49"/>
      <c r="O51" s="49"/>
      <c r="P51" s="49">
        <v>0</v>
      </c>
      <c r="Q51" s="49">
        <v>0</v>
      </c>
      <c r="R51" s="49">
        <v>0</v>
      </c>
      <c r="S51" s="49">
        <v>0</v>
      </c>
      <c r="T51" s="49"/>
      <c r="U51" s="49"/>
      <c r="V51" s="49"/>
      <c r="W51" s="49"/>
      <c r="X51" s="49"/>
      <c r="Y51" s="49"/>
      <c r="Z51" s="49">
        <v>0</v>
      </c>
      <c r="AA51" s="49">
        <v>0</v>
      </c>
      <c r="AB51" s="49">
        <v>0</v>
      </c>
      <c r="AC51" s="49">
        <v>0</v>
      </c>
      <c r="AD51" s="49"/>
      <c r="AE51" s="49"/>
      <c r="AF51" s="49"/>
      <c r="AG51" s="49"/>
      <c r="AH51" s="49"/>
      <c r="AI51" s="49"/>
      <c r="AJ51" s="49">
        <v>0</v>
      </c>
      <c r="AK51" s="49">
        <v>0</v>
      </c>
      <c r="AL51" s="49">
        <v>0</v>
      </c>
      <c r="AM51" s="49">
        <v>0</v>
      </c>
      <c r="AN51" s="28">
        <f t="shared" si="7"/>
        <v>0</v>
      </c>
      <c r="AO51" s="28">
        <f t="shared" si="7"/>
        <v>0</v>
      </c>
      <c r="AP51" s="28">
        <f t="shared" si="7"/>
        <v>0</v>
      </c>
      <c r="AQ51" s="28">
        <f t="shared" si="7"/>
        <v>0</v>
      </c>
      <c r="AR51" s="28">
        <f t="shared" si="7"/>
        <v>0</v>
      </c>
      <c r="AS51" s="28">
        <f t="shared" si="7"/>
        <v>0</v>
      </c>
      <c r="AT51" s="28">
        <f t="shared" si="7"/>
        <v>0</v>
      </c>
      <c r="AU51" s="28">
        <f t="shared" si="7"/>
        <v>0</v>
      </c>
      <c r="AV51" s="28">
        <f t="shared" si="7"/>
        <v>0</v>
      </c>
      <c r="AW51" s="28">
        <f t="shared" si="7"/>
        <v>0</v>
      </c>
      <c r="AX51" s="28">
        <f t="shared" si="6"/>
        <v>0</v>
      </c>
    </row>
    <row r="52" spans="1:50" x14ac:dyDescent="0.35">
      <c r="A52" s="25" t="s">
        <v>113</v>
      </c>
      <c r="B52" s="25" t="s">
        <v>114</v>
      </c>
      <c r="C52" s="25" t="s">
        <v>159</v>
      </c>
      <c r="D52" s="25" t="s">
        <v>160</v>
      </c>
      <c r="E52" s="74">
        <v>4</v>
      </c>
      <c r="F52" s="32">
        <f t="shared" si="1"/>
        <v>319</v>
      </c>
      <c r="G52" s="34">
        <f t="shared" si="2"/>
        <v>100</v>
      </c>
      <c r="H52" s="28">
        <f t="shared" si="3"/>
        <v>176</v>
      </c>
      <c r="I52" s="28">
        <f t="shared" si="4"/>
        <v>43</v>
      </c>
      <c r="J52" s="49"/>
      <c r="K52" s="49"/>
      <c r="L52" s="49"/>
      <c r="M52" s="49"/>
      <c r="N52" s="49"/>
      <c r="O52" s="49"/>
      <c r="P52" s="49">
        <v>51</v>
      </c>
      <c r="Q52" s="49">
        <v>39</v>
      </c>
      <c r="R52" s="49">
        <v>6</v>
      </c>
      <c r="S52" s="49">
        <v>4</v>
      </c>
      <c r="T52" s="49"/>
      <c r="U52" s="49"/>
      <c r="V52" s="49"/>
      <c r="W52" s="49"/>
      <c r="X52" s="49"/>
      <c r="Y52" s="49"/>
      <c r="Z52" s="49">
        <v>83</v>
      </c>
      <c r="AA52" s="49">
        <v>77</v>
      </c>
      <c r="AB52" s="49">
        <v>9</v>
      </c>
      <c r="AC52" s="49">
        <v>7</v>
      </c>
      <c r="AD52" s="49"/>
      <c r="AE52" s="49"/>
      <c r="AF52" s="49"/>
      <c r="AG52" s="49"/>
      <c r="AH52" s="49"/>
      <c r="AI52" s="49"/>
      <c r="AJ52" s="49">
        <v>19</v>
      </c>
      <c r="AK52" s="49">
        <v>19</v>
      </c>
      <c r="AL52" s="49">
        <v>3</v>
      </c>
      <c r="AM52" s="49">
        <v>2</v>
      </c>
      <c r="AN52" s="28">
        <f t="shared" si="7"/>
        <v>0</v>
      </c>
      <c r="AO52" s="28">
        <f t="shared" si="7"/>
        <v>0</v>
      </c>
      <c r="AP52" s="28">
        <f t="shared" si="7"/>
        <v>0</v>
      </c>
      <c r="AQ52" s="28">
        <f t="shared" si="7"/>
        <v>0</v>
      </c>
      <c r="AR52" s="28">
        <f t="shared" si="7"/>
        <v>0</v>
      </c>
      <c r="AS52" s="28">
        <f t="shared" si="7"/>
        <v>0</v>
      </c>
      <c r="AT52" s="28">
        <f t="shared" si="7"/>
        <v>153</v>
      </c>
      <c r="AU52" s="28">
        <f t="shared" si="7"/>
        <v>135</v>
      </c>
      <c r="AV52" s="28">
        <f t="shared" si="7"/>
        <v>18</v>
      </c>
      <c r="AW52" s="28">
        <f t="shared" si="7"/>
        <v>13</v>
      </c>
      <c r="AX52" s="28">
        <f t="shared" si="6"/>
        <v>319</v>
      </c>
    </row>
    <row r="53" spans="1:50" x14ac:dyDescent="0.35">
      <c r="A53" s="25" t="s">
        <v>113</v>
      </c>
      <c r="B53" s="25" t="s">
        <v>114</v>
      </c>
      <c r="C53" s="25" t="s">
        <v>161</v>
      </c>
      <c r="D53" s="25" t="s">
        <v>162</v>
      </c>
      <c r="E53" s="74">
        <v>4</v>
      </c>
      <c r="F53" s="32">
        <f t="shared" si="1"/>
        <v>1402</v>
      </c>
      <c r="G53" s="34">
        <f t="shared" si="2"/>
        <v>1154</v>
      </c>
      <c r="H53" s="28">
        <f t="shared" si="3"/>
        <v>210</v>
      </c>
      <c r="I53" s="28">
        <f t="shared" si="4"/>
        <v>38</v>
      </c>
      <c r="J53" s="49"/>
      <c r="K53" s="49"/>
      <c r="L53" s="49"/>
      <c r="M53" s="49"/>
      <c r="N53" s="49"/>
      <c r="O53" s="49"/>
      <c r="P53" s="49">
        <v>603</v>
      </c>
      <c r="Q53" s="49">
        <v>404</v>
      </c>
      <c r="R53" s="49">
        <v>71</v>
      </c>
      <c r="S53" s="49">
        <v>76</v>
      </c>
      <c r="T53" s="49"/>
      <c r="U53" s="49"/>
      <c r="V53" s="49"/>
      <c r="W53" s="49"/>
      <c r="X53" s="49"/>
      <c r="Y53" s="49"/>
      <c r="Z53" s="49">
        <v>113</v>
      </c>
      <c r="AA53" s="49">
        <v>78</v>
      </c>
      <c r="AB53" s="49">
        <v>12</v>
      </c>
      <c r="AC53" s="49">
        <v>7</v>
      </c>
      <c r="AD53" s="49"/>
      <c r="AE53" s="49"/>
      <c r="AF53" s="49"/>
      <c r="AG53" s="49"/>
      <c r="AH53" s="49"/>
      <c r="AI53" s="49"/>
      <c r="AJ53" s="49">
        <v>17</v>
      </c>
      <c r="AK53" s="49">
        <v>17</v>
      </c>
      <c r="AL53" s="49">
        <v>2</v>
      </c>
      <c r="AM53" s="49">
        <v>2</v>
      </c>
      <c r="AN53" s="28">
        <f t="shared" si="7"/>
        <v>0</v>
      </c>
      <c r="AO53" s="28">
        <f t="shared" si="7"/>
        <v>0</v>
      </c>
      <c r="AP53" s="28">
        <f t="shared" si="7"/>
        <v>0</v>
      </c>
      <c r="AQ53" s="28">
        <f t="shared" si="7"/>
        <v>0</v>
      </c>
      <c r="AR53" s="28">
        <f t="shared" si="7"/>
        <v>0</v>
      </c>
      <c r="AS53" s="28">
        <f t="shared" si="7"/>
        <v>0</v>
      </c>
      <c r="AT53" s="28">
        <f t="shared" si="7"/>
        <v>733</v>
      </c>
      <c r="AU53" s="28">
        <f t="shared" si="7"/>
        <v>499</v>
      </c>
      <c r="AV53" s="28">
        <f t="shared" si="7"/>
        <v>85</v>
      </c>
      <c r="AW53" s="28">
        <f t="shared" si="7"/>
        <v>85</v>
      </c>
      <c r="AX53" s="28">
        <f t="shared" si="6"/>
        <v>1402</v>
      </c>
    </row>
    <row r="54" spans="1:50" x14ac:dyDescent="0.35">
      <c r="A54" s="25" t="s">
        <v>113</v>
      </c>
      <c r="B54" s="25" t="s">
        <v>114</v>
      </c>
      <c r="C54" s="25" t="s">
        <v>163</v>
      </c>
      <c r="D54" s="25" t="s">
        <v>164</v>
      </c>
      <c r="E54" s="74">
        <v>3</v>
      </c>
      <c r="F54" s="32">
        <f t="shared" si="1"/>
        <v>957</v>
      </c>
      <c r="G54" s="34">
        <f t="shared" si="2"/>
        <v>551</v>
      </c>
      <c r="H54" s="28">
        <f t="shared" si="3"/>
        <v>394</v>
      </c>
      <c r="I54" s="28">
        <f t="shared" si="4"/>
        <v>12</v>
      </c>
      <c r="J54" s="49"/>
      <c r="K54" s="49"/>
      <c r="L54" s="49"/>
      <c r="M54" s="49"/>
      <c r="N54" s="49"/>
      <c r="O54" s="49"/>
      <c r="P54" s="49">
        <v>267</v>
      </c>
      <c r="Q54" s="49">
        <v>197</v>
      </c>
      <c r="R54" s="49">
        <v>48</v>
      </c>
      <c r="S54" s="49">
        <v>39</v>
      </c>
      <c r="T54" s="49"/>
      <c r="U54" s="49"/>
      <c r="V54" s="49"/>
      <c r="W54" s="49"/>
      <c r="X54" s="49"/>
      <c r="Y54" s="49"/>
      <c r="Z54" s="49">
        <v>178</v>
      </c>
      <c r="AA54" s="49">
        <v>142</v>
      </c>
      <c r="AB54" s="49">
        <v>43</v>
      </c>
      <c r="AC54" s="49">
        <v>31</v>
      </c>
      <c r="AD54" s="49"/>
      <c r="AE54" s="49"/>
      <c r="AF54" s="49"/>
      <c r="AG54" s="49"/>
      <c r="AH54" s="49"/>
      <c r="AI54" s="49"/>
      <c r="AJ54" s="49">
        <v>5</v>
      </c>
      <c r="AK54" s="49">
        <v>5</v>
      </c>
      <c r="AL54" s="49">
        <v>1</v>
      </c>
      <c r="AM54" s="49">
        <v>1</v>
      </c>
      <c r="AN54" s="28">
        <f t="shared" si="7"/>
        <v>0</v>
      </c>
      <c r="AO54" s="28">
        <f t="shared" si="7"/>
        <v>0</v>
      </c>
      <c r="AP54" s="28">
        <f t="shared" si="7"/>
        <v>0</v>
      </c>
      <c r="AQ54" s="28">
        <f t="shared" si="7"/>
        <v>0</v>
      </c>
      <c r="AR54" s="28">
        <f t="shared" si="7"/>
        <v>0</v>
      </c>
      <c r="AS54" s="28">
        <f t="shared" si="7"/>
        <v>0</v>
      </c>
      <c r="AT54" s="28">
        <f t="shared" si="7"/>
        <v>450</v>
      </c>
      <c r="AU54" s="28">
        <f t="shared" si="7"/>
        <v>344</v>
      </c>
      <c r="AV54" s="28">
        <f t="shared" si="7"/>
        <v>92</v>
      </c>
      <c r="AW54" s="28">
        <f t="shared" si="7"/>
        <v>71</v>
      </c>
      <c r="AX54" s="28">
        <f t="shared" si="6"/>
        <v>957</v>
      </c>
    </row>
    <row r="55" spans="1:50" x14ac:dyDescent="0.35">
      <c r="A55" s="25" t="s">
        <v>113</v>
      </c>
      <c r="B55" s="25" t="s">
        <v>114</v>
      </c>
      <c r="C55" s="25" t="s">
        <v>165</v>
      </c>
      <c r="D55" s="25" t="s">
        <v>166</v>
      </c>
      <c r="E55" s="74">
        <v>2</v>
      </c>
      <c r="F55" s="32">
        <f t="shared" si="1"/>
        <v>0</v>
      </c>
      <c r="G55" s="34">
        <f t="shared" si="2"/>
        <v>0</v>
      </c>
      <c r="H55" s="28">
        <f t="shared" si="3"/>
        <v>0</v>
      </c>
      <c r="I55" s="28">
        <f t="shared" si="4"/>
        <v>0</v>
      </c>
      <c r="J55" s="49"/>
      <c r="K55" s="49"/>
      <c r="L55" s="49"/>
      <c r="M55" s="49"/>
      <c r="N55" s="49"/>
      <c r="O55" s="49"/>
      <c r="P55" s="49">
        <v>0</v>
      </c>
      <c r="Q55" s="49">
        <v>0</v>
      </c>
      <c r="R55" s="49">
        <v>0</v>
      </c>
      <c r="S55" s="49">
        <v>0</v>
      </c>
      <c r="T55" s="49"/>
      <c r="U55" s="49"/>
      <c r="V55" s="49"/>
      <c r="W55" s="49"/>
      <c r="X55" s="49"/>
      <c r="Y55" s="49"/>
      <c r="Z55" s="49">
        <v>0</v>
      </c>
      <c r="AA55" s="49">
        <v>0</v>
      </c>
      <c r="AB55" s="49">
        <v>0</v>
      </c>
      <c r="AC55" s="49">
        <v>0</v>
      </c>
      <c r="AD55" s="49"/>
      <c r="AE55" s="49"/>
      <c r="AF55" s="49"/>
      <c r="AG55" s="49"/>
      <c r="AH55" s="49"/>
      <c r="AI55" s="49"/>
      <c r="AJ55" s="49">
        <v>0</v>
      </c>
      <c r="AK55" s="49">
        <v>0</v>
      </c>
      <c r="AL55" s="49">
        <v>0</v>
      </c>
      <c r="AM55" s="49">
        <v>0</v>
      </c>
      <c r="AN55" s="28">
        <f t="shared" si="7"/>
        <v>0</v>
      </c>
      <c r="AO55" s="28">
        <f t="shared" si="7"/>
        <v>0</v>
      </c>
      <c r="AP55" s="28">
        <f t="shared" si="7"/>
        <v>0</v>
      </c>
      <c r="AQ55" s="28">
        <f t="shared" si="7"/>
        <v>0</v>
      </c>
      <c r="AR55" s="28">
        <f t="shared" si="7"/>
        <v>0</v>
      </c>
      <c r="AS55" s="28">
        <f t="shared" si="7"/>
        <v>0</v>
      </c>
      <c r="AT55" s="28">
        <f t="shared" si="7"/>
        <v>0</v>
      </c>
      <c r="AU55" s="28">
        <f t="shared" si="7"/>
        <v>0</v>
      </c>
      <c r="AV55" s="28">
        <f t="shared" si="7"/>
        <v>0</v>
      </c>
      <c r="AW55" s="28">
        <f t="shared" si="7"/>
        <v>0</v>
      </c>
      <c r="AX55" s="28">
        <f t="shared" si="6"/>
        <v>0</v>
      </c>
    </row>
    <row r="56" spans="1:50" x14ac:dyDescent="0.35">
      <c r="A56" s="25" t="s">
        <v>113</v>
      </c>
      <c r="B56" s="25" t="s">
        <v>114</v>
      </c>
      <c r="C56" s="25" t="s">
        <v>167</v>
      </c>
      <c r="D56" s="25" t="s">
        <v>168</v>
      </c>
      <c r="E56" s="74">
        <v>2</v>
      </c>
      <c r="F56" s="32">
        <f t="shared" si="1"/>
        <v>148</v>
      </c>
      <c r="G56" s="34">
        <f t="shared" si="2"/>
        <v>9</v>
      </c>
      <c r="H56" s="28">
        <f t="shared" si="3"/>
        <v>0</v>
      </c>
      <c r="I56" s="28">
        <f t="shared" si="4"/>
        <v>139</v>
      </c>
      <c r="J56" s="49"/>
      <c r="K56" s="49"/>
      <c r="L56" s="49"/>
      <c r="M56" s="49"/>
      <c r="N56" s="49"/>
      <c r="O56" s="49"/>
      <c r="P56" s="49">
        <v>5</v>
      </c>
      <c r="Q56" s="49">
        <v>4</v>
      </c>
      <c r="R56" s="49">
        <v>0</v>
      </c>
      <c r="S56" s="49">
        <v>0</v>
      </c>
      <c r="T56" s="49"/>
      <c r="U56" s="49"/>
      <c r="V56" s="49"/>
      <c r="W56" s="49"/>
      <c r="X56" s="49"/>
      <c r="Y56" s="49"/>
      <c r="Z56" s="49">
        <v>0</v>
      </c>
      <c r="AA56" s="49">
        <v>0</v>
      </c>
      <c r="AB56" s="49">
        <v>0</v>
      </c>
      <c r="AC56" s="49">
        <v>0</v>
      </c>
      <c r="AD56" s="49"/>
      <c r="AE56" s="49"/>
      <c r="AF56" s="49"/>
      <c r="AG56" s="49"/>
      <c r="AH56" s="49"/>
      <c r="AI56" s="49"/>
      <c r="AJ56" s="49">
        <v>63</v>
      </c>
      <c r="AK56" s="49">
        <v>61</v>
      </c>
      <c r="AL56" s="49">
        <v>8</v>
      </c>
      <c r="AM56" s="49">
        <v>7</v>
      </c>
      <c r="AN56" s="28">
        <f t="shared" si="7"/>
        <v>0</v>
      </c>
      <c r="AO56" s="28">
        <f t="shared" si="7"/>
        <v>0</v>
      </c>
      <c r="AP56" s="28">
        <f t="shared" si="7"/>
        <v>0</v>
      </c>
      <c r="AQ56" s="28">
        <f t="shared" si="7"/>
        <v>0</v>
      </c>
      <c r="AR56" s="28">
        <f t="shared" si="7"/>
        <v>0</v>
      </c>
      <c r="AS56" s="28">
        <f t="shared" si="7"/>
        <v>0</v>
      </c>
      <c r="AT56" s="28">
        <f t="shared" si="7"/>
        <v>68</v>
      </c>
      <c r="AU56" s="28">
        <f t="shared" si="7"/>
        <v>65</v>
      </c>
      <c r="AV56" s="28">
        <f t="shared" si="7"/>
        <v>8</v>
      </c>
      <c r="AW56" s="28">
        <f t="shared" si="7"/>
        <v>7</v>
      </c>
      <c r="AX56" s="28">
        <f t="shared" si="6"/>
        <v>148</v>
      </c>
    </row>
    <row r="57" spans="1:50" x14ac:dyDescent="0.35">
      <c r="A57" s="25" t="s">
        <v>169</v>
      </c>
      <c r="B57" s="25" t="s">
        <v>170</v>
      </c>
      <c r="C57" s="25" t="s">
        <v>171</v>
      </c>
      <c r="D57" s="25" t="s">
        <v>172</v>
      </c>
      <c r="E57" s="74">
        <v>2</v>
      </c>
      <c r="F57" s="32">
        <f t="shared" si="1"/>
        <v>297</v>
      </c>
      <c r="G57" s="34">
        <f t="shared" si="2"/>
        <v>185</v>
      </c>
      <c r="H57" s="28">
        <f t="shared" si="3"/>
        <v>0</v>
      </c>
      <c r="I57" s="28">
        <f t="shared" si="4"/>
        <v>112</v>
      </c>
      <c r="J57" s="49"/>
      <c r="K57" s="49"/>
      <c r="L57" s="49"/>
      <c r="M57" s="49"/>
      <c r="N57" s="49"/>
      <c r="O57" s="49"/>
      <c r="P57" s="49">
        <v>110</v>
      </c>
      <c r="Q57" s="49">
        <v>50</v>
      </c>
      <c r="R57" s="49">
        <v>14</v>
      </c>
      <c r="S57" s="49">
        <v>11</v>
      </c>
      <c r="T57" s="49"/>
      <c r="U57" s="49"/>
      <c r="V57" s="49"/>
      <c r="W57" s="49"/>
      <c r="X57" s="49"/>
      <c r="Y57" s="49"/>
      <c r="Z57" s="49">
        <v>0</v>
      </c>
      <c r="AA57" s="49">
        <v>0</v>
      </c>
      <c r="AB57" s="49">
        <v>0</v>
      </c>
      <c r="AC57" s="49">
        <v>0</v>
      </c>
      <c r="AD57" s="49"/>
      <c r="AE57" s="49"/>
      <c r="AF57" s="49"/>
      <c r="AG57" s="49"/>
      <c r="AH57" s="49"/>
      <c r="AI57" s="49"/>
      <c r="AJ57" s="49">
        <v>51</v>
      </c>
      <c r="AK57" s="49">
        <v>49</v>
      </c>
      <c r="AL57" s="49">
        <v>7</v>
      </c>
      <c r="AM57" s="49">
        <v>5</v>
      </c>
      <c r="AN57" s="28">
        <f t="shared" si="7"/>
        <v>0</v>
      </c>
      <c r="AO57" s="28">
        <f t="shared" si="7"/>
        <v>0</v>
      </c>
      <c r="AP57" s="28">
        <f t="shared" si="7"/>
        <v>0</v>
      </c>
      <c r="AQ57" s="28">
        <f t="shared" si="7"/>
        <v>0</v>
      </c>
      <c r="AR57" s="28">
        <f t="shared" si="7"/>
        <v>0</v>
      </c>
      <c r="AS57" s="28">
        <f t="shared" si="7"/>
        <v>0</v>
      </c>
      <c r="AT57" s="28">
        <f t="shared" si="7"/>
        <v>161</v>
      </c>
      <c r="AU57" s="28">
        <f t="shared" si="7"/>
        <v>99</v>
      </c>
      <c r="AV57" s="28">
        <f t="shared" si="7"/>
        <v>21</v>
      </c>
      <c r="AW57" s="28">
        <f t="shared" si="7"/>
        <v>16</v>
      </c>
      <c r="AX57" s="28">
        <f t="shared" si="6"/>
        <v>297</v>
      </c>
    </row>
    <row r="58" spans="1:50" x14ac:dyDescent="0.35">
      <c r="A58" s="25" t="s">
        <v>169</v>
      </c>
      <c r="B58" s="25" t="s">
        <v>170</v>
      </c>
      <c r="C58" s="25" t="s">
        <v>173</v>
      </c>
      <c r="D58" s="25" t="s">
        <v>174</v>
      </c>
      <c r="E58" s="74">
        <v>2</v>
      </c>
      <c r="F58" s="32">
        <f t="shared" si="1"/>
        <v>133</v>
      </c>
      <c r="G58" s="34">
        <f t="shared" si="2"/>
        <v>44</v>
      </c>
      <c r="H58" s="28">
        <f t="shared" si="3"/>
        <v>0</v>
      </c>
      <c r="I58" s="28">
        <f t="shared" si="4"/>
        <v>89</v>
      </c>
      <c r="J58" s="49"/>
      <c r="K58" s="49"/>
      <c r="L58" s="49"/>
      <c r="M58" s="49"/>
      <c r="N58" s="49"/>
      <c r="O58" s="49"/>
      <c r="P58" s="49">
        <v>26</v>
      </c>
      <c r="Q58" s="49">
        <v>16</v>
      </c>
      <c r="R58" s="49">
        <v>1</v>
      </c>
      <c r="S58" s="49">
        <v>1</v>
      </c>
      <c r="T58" s="49"/>
      <c r="U58" s="49"/>
      <c r="V58" s="49"/>
      <c r="W58" s="49"/>
      <c r="X58" s="49"/>
      <c r="Y58" s="49"/>
      <c r="Z58" s="49">
        <v>0</v>
      </c>
      <c r="AA58" s="49">
        <v>0</v>
      </c>
      <c r="AB58" s="49">
        <v>0</v>
      </c>
      <c r="AC58" s="49">
        <v>0</v>
      </c>
      <c r="AD58" s="49"/>
      <c r="AE58" s="49"/>
      <c r="AF58" s="49"/>
      <c r="AG58" s="49"/>
      <c r="AH58" s="49"/>
      <c r="AI58" s="49"/>
      <c r="AJ58" s="49">
        <v>41</v>
      </c>
      <c r="AK58" s="49">
        <v>39</v>
      </c>
      <c r="AL58" s="49">
        <v>5</v>
      </c>
      <c r="AM58" s="49">
        <v>4</v>
      </c>
      <c r="AN58" s="28">
        <f t="shared" si="7"/>
        <v>0</v>
      </c>
      <c r="AO58" s="28">
        <f t="shared" si="7"/>
        <v>0</v>
      </c>
      <c r="AP58" s="28">
        <f t="shared" si="7"/>
        <v>0</v>
      </c>
      <c r="AQ58" s="28">
        <f t="shared" si="7"/>
        <v>0</v>
      </c>
      <c r="AR58" s="28">
        <f t="shared" si="7"/>
        <v>0</v>
      </c>
      <c r="AS58" s="28">
        <f t="shared" si="7"/>
        <v>0</v>
      </c>
      <c r="AT58" s="28">
        <f t="shared" si="7"/>
        <v>67</v>
      </c>
      <c r="AU58" s="28">
        <f t="shared" si="7"/>
        <v>55</v>
      </c>
      <c r="AV58" s="28">
        <f t="shared" si="7"/>
        <v>6</v>
      </c>
      <c r="AW58" s="28">
        <f t="shared" si="7"/>
        <v>5</v>
      </c>
      <c r="AX58" s="28">
        <f t="shared" si="6"/>
        <v>133</v>
      </c>
    </row>
    <row r="59" spans="1:50" x14ac:dyDescent="0.35">
      <c r="A59" s="25" t="s">
        <v>169</v>
      </c>
      <c r="B59" s="25" t="s">
        <v>170</v>
      </c>
      <c r="C59" s="25" t="s">
        <v>175</v>
      </c>
      <c r="D59" s="25" t="s">
        <v>176</v>
      </c>
      <c r="E59" s="74">
        <v>4</v>
      </c>
      <c r="F59" s="32">
        <f t="shared" si="1"/>
        <v>265</v>
      </c>
      <c r="G59" s="34">
        <f t="shared" si="2"/>
        <v>119</v>
      </c>
      <c r="H59" s="28">
        <f t="shared" si="3"/>
        <v>7</v>
      </c>
      <c r="I59" s="28">
        <f t="shared" si="4"/>
        <v>139</v>
      </c>
      <c r="J59" s="49"/>
      <c r="K59" s="49"/>
      <c r="L59" s="49"/>
      <c r="M59" s="49"/>
      <c r="N59" s="49"/>
      <c r="O59" s="49"/>
      <c r="P59" s="49">
        <v>70</v>
      </c>
      <c r="Q59" s="49">
        <v>42</v>
      </c>
      <c r="R59" s="49">
        <v>4</v>
      </c>
      <c r="S59" s="49">
        <v>3</v>
      </c>
      <c r="T59" s="49"/>
      <c r="U59" s="49"/>
      <c r="V59" s="49"/>
      <c r="W59" s="49"/>
      <c r="X59" s="49"/>
      <c r="Y59" s="49"/>
      <c r="Z59" s="49">
        <v>4</v>
      </c>
      <c r="AA59" s="49">
        <v>3</v>
      </c>
      <c r="AB59" s="49">
        <v>0</v>
      </c>
      <c r="AC59" s="49">
        <v>0</v>
      </c>
      <c r="AD59" s="49"/>
      <c r="AE59" s="49"/>
      <c r="AF59" s="49"/>
      <c r="AG59" s="49"/>
      <c r="AH59" s="49"/>
      <c r="AI59" s="49"/>
      <c r="AJ59" s="49">
        <v>63</v>
      </c>
      <c r="AK59" s="49">
        <v>61</v>
      </c>
      <c r="AL59" s="49">
        <v>8</v>
      </c>
      <c r="AM59" s="49">
        <v>7</v>
      </c>
      <c r="AN59" s="28">
        <f t="shared" si="7"/>
        <v>0</v>
      </c>
      <c r="AO59" s="28">
        <f t="shared" si="7"/>
        <v>0</v>
      </c>
      <c r="AP59" s="28">
        <f t="shared" si="7"/>
        <v>0</v>
      </c>
      <c r="AQ59" s="28">
        <f t="shared" si="7"/>
        <v>0</v>
      </c>
      <c r="AR59" s="28">
        <f t="shared" si="7"/>
        <v>0</v>
      </c>
      <c r="AS59" s="28">
        <f t="shared" si="7"/>
        <v>0</v>
      </c>
      <c r="AT59" s="28">
        <f t="shared" si="7"/>
        <v>137</v>
      </c>
      <c r="AU59" s="28">
        <f t="shared" si="7"/>
        <v>106</v>
      </c>
      <c r="AV59" s="28">
        <f t="shared" si="7"/>
        <v>12</v>
      </c>
      <c r="AW59" s="28">
        <f t="shared" si="7"/>
        <v>10</v>
      </c>
      <c r="AX59" s="28">
        <f t="shared" si="6"/>
        <v>265</v>
      </c>
    </row>
    <row r="60" spans="1:50" x14ac:dyDescent="0.35">
      <c r="A60" s="25" t="s">
        <v>169</v>
      </c>
      <c r="B60" s="25" t="s">
        <v>170</v>
      </c>
      <c r="C60" s="25" t="s">
        <v>177</v>
      </c>
      <c r="D60" s="25" t="s">
        <v>178</v>
      </c>
      <c r="E60" s="74">
        <v>3</v>
      </c>
      <c r="F60" s="32">
        <f t="shared" si="1"/>
        <v>151</v>
      </c>
      <c r="G60" s="34">
        <f t="shared" si="2"/>
        <v>16</v>
      </c>
      <c r="H60" s="28">
        <f t="shared" si="3"/>
        <v>0</v>
      </c>
      <c r="I60" s="28">
        <f t="shared" si="4"/>
        <v>135</v>
      </c>
      <c r="J60" s="49"/>
      <c r="K60" s="49"/>
      <c r="L60" s="49"/>
      <c r="M60" s="49"/>
      <c r="N60" s="49"/>
      <c r="O60" s="49"/>
      <c r="P60" s="49">
        <v>8</v>
      </c>
      <c r="Q60" s="49">
        <v>6</v>
      </c>
      <c r="R60" s="49">
        <v>1</v>
      </c>
      <c r="S60" s="49">
        <v>1</v>
      </c>
      <c r="T60" s="49"/>
      <c r="U60" s="49"/>
      <c r="V60" s="49"/>
      <c r="W60" s="49"/>
      <c r="X60" s="49"/>
      <c r="Y60" s="49"/>
      <c r="Z60" s="49">
        <v>0</v>
      </c>
      <c r="AA60" s="49">
        <v>0</v>
      </c>
      <c r="AB60" s="49">
        <v>0</v>
      </c>
      <c r="AC60" s="49">
        <v>0</v>
      </c>
      <c r="AD60" s="49"/>
      <c r="AE60" s="49"/>
      <c r="AF60" s="49"/>
      <c r="AG60" s="49"/>
      <c r="AH60" s="49"/>
      <c r="AI60" s="49"/>
      <c r="AJ60" s="49">
        <v>61</v>
      </c>
      <c r="AK60" s="49">
        <v>59</v>
      </c>
      <c r="AL60" s="49">
        <v>8</v>
      </c>
      <c r="AM60" s="49">
        <v>7</v>
      </c>
      <c r="AN60" s="28">
        <f t="shared" si="7"/>
        <v>0</v>
      </c>
      <c r="AO60" s="28">
        <f t="shared" si="7"/>
        <v>0</v>
      </c>
      <c r="AP60" s="28">
        <f t="shared" si="7"/>
        <v>0</v>
      </c>
      <c r="AQ60" s="28">
        <f t="shared" si="7"/>
        <v>0</v>
      </c>
      <c r="AR60" s="28">
        <f t="shared" si="7"/>
        <v>0</v>
      </c>
      <c r="AS60" s="28">
        <f t="shared" si="7"/>
        <v>0</v>
      </c>
      <c r="AT60" s="28">
        <f t="shared" si="7"/>
        <v>69</v>
      </c>
      <c r="AU60" s="28">
        <f t="shared" si="7"/>
        <v>65</v>
      </c>
      <c r="AV60" s="28">
        <f t="shared" si="7"/>
        <v>9</v>
      </c>
      <c r="AW60" s="28">
        <f t="shared" si="7"/>
        <v>8</v>
      </c>
      <c r="AX60" s="28">
        <f t="shared" si="6"/>
        <v>151</v>
      </c>
    </row>
    <row r="61" spans="1:50" x14ac:dyDescent="0.35">
      <c r="A61" s="25" t="s">
        <v>169</v>
      </c>
      <c r="B61" s="25" t="s">
        <v>170</v>
      </c>
      <c r="C61" s="25" t="s">
        <v>179</v>
      </c>
      <c r="D61" s="25" t="s">
        <v>180</v>
      </c>
      <c r="E61" s="74">
        <v>2</v>
      </c>
      <c r="F61" s="32">
        <f t="shared" si="1"/>
        <v>182</v>
      </c>
      <c r="G61" s="34">
        <f t="shared" si="2"/>
        <v>13</v>
      </c>
      <c r="H61" s="28">
        <f t="shared" si="3"/>
        <v>0</v>
      </c>
      <c r="I61" s="28">
        <f t="shared" si="4"/>
        <v>169</v>
      </c>
      <c r="J61" s="49"/>
      <c r="K61" s="49"/>
      <c r="L61" s="49"/>
      <c r="M61" s="49"/>
      <c r="N61" s="49"/>
      <c r="O61" s="49"/>
      <c r="P61" s="49">
        <v>6</v>
      </c>
      <c r="Q61" s="49">
        <v>5</v>
      </c>
      <c r="R61" s="49">
        <v>1</v>
      </c>
      <c r="S61" s="49">
        <v>1</v>
      </c>
      <c r="T61" s="49"/>
      <c r="U61" s="49"/>
      <c r="V61" s="49"/>
      <c r="W61" s="49"/>
      <c r="X61" s="49"/>
      <c r="Y61" s="49"/>
      <c r="Z61" s="49">
        <v>0</v>
      </c>
      <c r="AA61" s="49">
        <v>0</v>
      </c>
      <c r="AB61" s="49">
        <v>0</v>
      </c>
      <c r="AC61" s="49">
        <v>0</v>
      </c>
      <c r="AD61" s="49"/>
      <c r="AE61" s="49"/>
      <c r="AF61" s="49"/>
      <c r="AG61" s="49"/>
      <c r="AH61" s="49"/>
      <c r="AI61" s="49"/>
      <c r="AJ61" s="49">
        <v>77</v>
      </c>
      <c r="AK61" s="49">
        <v>74</v>
      </c>
      <c r="AL61" s="49">
        <v>10</v>
      </c>
      <c r="AM61" s="49">
        <v>8</v>
      </c>
      <c r="AN61" s="28">
        <f t="shared" si="7"/>
        <v>0</v>
      </c>
      <c r="AO61" s="28">
        <f t="shared" si="7"/>
        <v>0</v>
      </c>
      <c r="AP61" s="28">
        <f t="shared" si="7"/>
        <v>0</v>
      </c>
      <c r="AQ61" s="28">
        <f t="shared" si="7"/>
        <v>0</v>
      </c>
      <c r="AR61" s="28">
        <f t="shared" si="7"/>
        <v>0</v>
      </c>
      <c r="AS61" s="28">
        <f t="shared" si="7"/>
        <v>0</v>
      </c>
      <c r="AT61" s="28">
        <f t="shared" si="7"/>
        <v>83</v>
      </c>
      <c r="AU61" s="28">
        <f t="shared" si="7"/>
        <v>79</v>
      </c>
      <c r="AV61" s="28">
        <f t="shared" si="7"/>
        <v>11</v>
      </c>
      <c r="AW61" s="28">
        <f t="shared" si="7"/>
        <v>9</v>
      </c>
      <c r="AX61" s="28">
        <f t="shared" si="6"/>
        <v>182</v>
      </c>
    </row>
    <row r="62" spans="1:50" x14ac:dyDescent="0.35">
      <c r="A62" s="25" t="s">
        <v>169</v>
      </c>
      <c r="B62" s="25" t="s">
        <v>170</v>
      </c>
      <c r="C62" s="25" t="s">
        <v>181</v>
      </c>
      <c r="D62" s="25" t="s">
        <v>182</v>
      </c>
      <c r="E62" s="74">
        <v>3</v>
      </c>
      <c r="F62" s="32">
        <f t="shared" si="1"/>
        <v>267</v>
      </c>
      <c r="G62" s="34">
        <f t="shared" si="2"/>
        <v>23</v>
      </c>
      <c r="H62" s="28">
        <f t="shared" si="3"/>
        <v>129</v>
      </c>
      <c r="I62" s="28">
        <f t="shared" si="4"/>
        <v>115</v>
      </c>
      <c r="J62" s="49"/>
      <c r="K62" s="49"/>
      <c r="L62" s="49"/>
      <c r="M62" s="49"/>
      <c r="N62" s="49"/>
      <c r="O62" s="49"/>
      <c r="P62" s="49">
        <v>11</v>
      </c>
      <c r="Q62" s="49">
        <v>8</v>
      </c>
      <c r="R62" s="49">
        <v>2</v>
      </c>
      <c r="S62" s="49">
        <v>2</v>
      </c>
      <c r="T62" s="49"/>
      <c r="U62" s="49"/>
      <c r="V62" s="49"/>
      <c r="W62" s="49"/>
      <c r="X62" s="49"/>
      <c r="Y62" s="49"/>
      <c r="Z62" s="49">
        <v>62</v>
      </c>
      <c r="AA62" s="49">
        <v>49</v>
      </c>
      <c r="AB62" s="49">
        <v>10</v>
      </c>
      <c r="AC62" s="49">
        <v>8</v>
      </c>
      <c r="AD62" s="49"/>
      <c r="AE62" s="49"/>
      <c r="AF62" s="49"/>
      <c r="AG62" s="49"/>
      <c r="AH62" s="49"/>
      <c r="AI62" s="49"/>
      <c r="AJ62" s="49">
        <v>52</v>
      </c>
      <c r="AK62" s="49">
        <v>50</v>
      </c>
      <c r="AL62" s="49">
        <v>7</v>
      </c>
      <c r="AM62" s="49">
        <v>6</v>
      </c>
      <c r="AN62" s="28">
        <f t="shared" si="7"/>
        <v>0</v>
      </c>
      <c r="AO62" s="28">
        <f t="shared" si="7"/>
        <v>0</v>
      </c>
      <c r="AP62" s="28">
        <f t="shared" si="7"/>
        <v>0</v>
      </c>
      <c r="AQ62" s="28">
        <f t="shared" si="7"/>
        <v>0</v>
      </c>
      <c r="AR62" s="28">
        <f t="shared" si="7"/>
        <v>0</v>
      </c>
      <c r="AS62" s="28">
        <f t="shared" si="7"/>
        <v>0</v>
      </c>
      <c r="AT62" s="28">
        <f t="shared" si="7"/>
        <v>125</v>
      </c>
      <c r="AU62" s="28">
        <f t="shared" si="7"/>
        <v>107</v>
      </c>
      <c r="AV62" s="28">
        <f t="shared" si="7"/>
        <v>19</v>
      </c>
      <c r="AW62" s="28">
        <f t="shared" si="7"/>
        <v>16</v>
      </c>
      <c r="AX62" s="28">
        <f t="shared" si="6"/>
        <v>267</v>
      </c>
    </row>
    <row r="63" spans="1:50" x14ac:dyDescent="0.35">
      <c r="A63" s="25" t="s">
        <v>169</v>
      </c>
      <c r="B63" s="25" t="s">
        <v>170</v>
      </c>
      <c r="C63" s="25" t="s">
        <v>183</v>
      </c>
      <c r="D63" s="25" t="s">
        <v>184</v>
      </c>
      <c r="E63" s="74">
        <v>4</v>
      </c>
      <c r="F63" s="32">
        <f t="shared" si="1"/>
        <v>483</v>
      </c>
      <c r="G63" s="34">
        <f t="shared" si="2"/>
        <v>196</v>
      </c>
      <c r="H63" s="28">
        <f t="shared" si="3"/>
        <v>243</v>
      </c>
      <c r="I63" s="28">
        <f t="shared" si="4"/>
        <v>44</v>
      </c>
      <c r="J63" s="49"/>
      <c r="K63" s="49"/>
      <c r="L63" s="49"/>
      <c r="M63" s="49"/>
      <c r="N63" s="49"/>
      <c r="O63" s="49"/>
      <c r="P63" s="49">
        <v>85</v>
      </c>
      <c r="Q63" s="49">
        <v>66</v>
      </c>
      <c r="R63" s="49">
        <v>25</v>
      </c>
      <c r="S63" s="49">
        <v>20</v>
      </c>
      <c r="T63" s="49"/>
      <c r="U63" s="49"/>
      <c r="V63" s="49"/>
      <c r="W63" s="49"/>
      <c r="X63" s="49"/>
      <c r="Y63" s="49"/>
      <c r="Z63" s="49">
        <v>129</v>
      </c>
      <c r="AA63" s="49">
        <v>87</v>
      </c>
      <c r="AB63" s="49">
        <v>13</v>
      </c>
      <c r="AC63" s="49">
        <v>14</v>
      </c>
      <c r="AD63" s="49"/>
      <c r="AE63" s="49"/>
      <c r="AF63" s="49"/>
      <c r="AG63" s="49"/>
      <c r="AH63" s="49"/>
      <c r="AI63" s="49"/>
      <c r="AJ63" s="49">
        <v>20</v>
      </c>
      <c r="AK63" s="49">
        <v>19</v>
      </c>
      <c r="AL63" s="49">
        <v>3</v>
      </c>
      <c r="AM63" s="49">
        <v>2</v>
      </c>
      <c r="AN63" s="28">
        <f t="shared" si="7"/>
        <v>0</v>
      </c>
      <c r="AO63" s="28">
        <f t="shared" si="7"/>
        <v>0</v>
      </c>
      <c r="AP63" s="28">
        <f t="shared" si="7"/>
        <v>0</v>
      </c>
      <c r="AQ63" s="28">
        <f t="shared" si="7"/>
        <v>0</v>
      </c>
      <c r="AR63" s="28">
        <f t="shared" si="7"/>
        <v>0</v>
      </c>
      <c r="AS63" s="28">
        <f t="shared" si="7"/>
        <v>0</v>
      </c>
      <c r="AT63" s="28">
        <f t="shared" si="7"/>
        <v>234</v>
      </c>
      <c r="AU63" s="28">
        <f t="shared" si="7"/>
        <v>172</v>
      </c>
      <c r="AV63" s="28">
        <f t="shared" si="7"/>
        <v>41</v>
      </c>
      <c r="AW63" s="28">
        <f t="shared" si="7"/>
        <v>36</v>
      </c>
      <c r="AX63" s="28">
        <f t="shared" si="6"/>
        <v>483</v>
      </c>
    </row>
    <row r="64" spans="1:50" x14ac:dyDescent="0.35">
      <c r="A64" s="25" t="s">
        <v>169</v>
      </c>
      <c r="B64" s="25" t="s">
        <v>170</v>
      </c>
      <c r="C64" s="25" t="s">
        <v>185</v>
      </c>
      <c r="D64" s="25" t="s">
        <v>186</v>
      </c>
      <c r="E64" s="74">
        <v>4</v>
      </c>
      <c r="F64" s="32">
        <f t="shared" si="1"/>
        <v>61</v>
      </c>
      <c r="G64" s="34">
        <f t="shared" si="2"/>
        <v>3</v>
      </c>
      <c r="H64" s="28">
        <f t="shared" si="3"/>
        <v>31</v>
      </c>
      <c r="I64" s="28">
        <f t="shared" si="4"/>
        <v>27</v>
      </c>
      <c r="J64" s="49"/>
      <c r="K64" s="49"/>
      <c r="L64" s="49"/>
      <c r="M64" s="49"/>
      <c r="N64" s="49"/>
      <c r="O64" s="49"/>
      <c r="P64" s="49">
        <v>2</v>
      </c>
      <c r="Q64" s="49">
        <v>1</v>
      </c>
      <c r="R64" s="49">
        <v>0</v>
      </c>
      <c r="S64" s="49">
        <v>0</v>
      </c>
      <c r="T64" s="49"/>
      <c r="U64" s="49"/>
      <c r="V64" s="49"/>
      <c r="W64" s="49"/>
      <c r="X64" s="49"/>
      <c r="Y64" s="49"/>
      <c r="Z64" s="49">
        <v>15</v>
      </c>
      <c r="AA64" s="49">
        <v>14</v>
      </c>
      <c r="AB64" s="49">
        <v>1</v>
      </c>
      <c r="AC64" s="49">
        <v>1</v>
      </c>
      <c r="AD64" s="49"/>
      <c r="AE64" s="49"/>
      <c r="AF64" s="49"/>
      <c r="AG64" s="49"/>
      <c r="AH64" s="49"/>
      <c r="AI64" s="49"/>
      <c r="AJ64" s="49">
        <v>12</v>
      </c>
      <c r="AK64" s="49">
        <v>12</v>
      </c>
      <c r="AL64" s="49">
        <v>2</v>
      </c>
      <c r="AM64" s="49">
        <v>1</v>
      </c>
      <c r="AN64" s="28">
        <f t="shared" si="7"/>
        <v>0</v>
      </c>
      <c r="AO64" s="28">
        <f t="shared" si="7"/>
        <v>0</v>
      </c>
      <c r="AP64" s="28">
        <f t="shared" si="7"/>
        <v>0</v>
      </c>
      <c r="AQ64" s="28">
        <f t="shared" si="7"/>
        <v>0</v>
      </c>
      <c r="AR64" s="28">
        <f t="shared" si="7"/>
        <v>0</v>
      </c>
      <c r="AS64" s="28">
        <f t="shared" si="7"/>
        <v>0</v>
      </c>
      <c r="AT64" s="28">
        <f t="shared" si="7"/>
        <v>29</v>
      </c>
      <c r="AU64" s="28">
        <f t="shared" si="7"/>
        <v>27</v>
      </c>
      <c r="AV64" s="28">
        <f t="shared" si="7"/>
        <v>3</v>
      </c>
      <c r="AW64" s="28">
        <f t="shared" si="7"/>
        <v>2</v>
      </c>
      <c r="AX64" s="28">
        <f t="shared" si="6"/>
        <v>61</v>
      </c>
    </row>
    <row r="65" spans="1:50" x14ac:dyDescent="0.35">
      <c r="A65" s="25" t="s">
        <v>169</v>
      </c>
      <c r="B65" s="25" t="s">
        <v>170</v>
      </c>
      <c r="C65" s="25" t="s">
        <v>187</v>
      </c>
      <c r="D65" s="25" t="s">
        <v>188</v>
      </c>
      <c r="E65" s="74">
        <v>3</v>
      </c>
      <c r="F65" s="32">
        <f t="shared" si="1"/>
        <v>111</v>
      </c>
      <c r="G65" s="34">
        <f t="shared" si="2"/>
        <v>8</v>
      </c>
      <c r="H65" s="28">
        <f t="shared" si="3"/>
        <v>0</v>
      </c>
      <c r="I65" s="28">
        <f t="shared" si="4"/>
        <v>103</v>
      </c>
      <c r="J65" s="49"/>
      <c r="K65" s="49"/>
      <c r="L65" s="49"/>
      <c r="M65" s="49"/>
      <c r="N65" s="49"/>
      <c r="O65" s="49"/>
      <c r="P65" s="49">
        <v>5</v>
      </c>
      <c r="Q65" s="49">
        <v>3</v>
      </c>
      <c r="R65" s="49">
        <v>0</v>
      </c>
      <c r="S65" s="49">
        <v>0</v>
      </c>
      <c r="T65" s="49"/>
      <c r="U65" s="49"/>
      <c r="V65" s="49"/>
      <c r="W65" s="49"/>
      <c r="X65" s="49"/>
      <c r="Y65" s="49"/>
      <c r="Z65" s="49">
        <v>0</v>
      </c>
      <c r="AA65" s="49">
        <v>0</v>
      </c>
      <c r="AB65" s="49">
        <v>0</v>
      </c>
      <c r="AC65" s="49">
        <v>0</v>
      </c>
      <c r="AD65" s="49"/>
      <c r="AE65" s="49"/>
      <c r="AF65" s="49"/>
      <c r="AG65" s="49"/>
      <c r="AH65" s="49"/>
      <c r="AI65" s="49"/>
      <c r="AJ65" s="49">
        <v>47</v>
      </c>
      <c r="AK65" s="49">
        <v>45</v>
      </c>
      <c r="AL65" s="49">
        <v>6</v>
      </c>
      <c r="AM65" s="49">
        <v>5</v>
      </c>
      <c r="AN65" s="28">
        <f t="shared" si="7"/>
        <v>0</v>
      </c>
      <c r="AO65" s="28">
        <f t="shared" si="7"/>
        <v>0</v>
      </c>
      <c r="AP65" s="28">
        <f t="shared" si="7"/>
        <v>0</v>
      </c>
      <c r="AQ65" s="28">
        <f t="shared" si="7"/>
        <v>0</v>
      </c>
      <c r="AR65" s="28">
        <f t="shared" si="7"/>
        <v>0</v>
      </c>
      <c r="AS65" s="28">
        <f t="shared" si="7"/>
        <v>0</v>
      </c>
      <c r="AT65" s="28">
        <f t="shared" si="7"/>
        <v>52</v>
      </c>
      <c r="AU65" s="28">
        <f t="shared" si="7"/>
        <v>48</v>
      </c>
      <c r="AV65" s="28">
        <f t="shared" si="7"/>
        <v>6</v>
      </c>
      <c r="AW65" s="28">
        <f t="shared" si="7"/>
        <v>5</v>
      </c>
      <c r="AX65" s="28">
        <f t="shared" si="6"/>
        <v>111</v>
      </c>
    </row>
    <row r="66" spans="1:50" x14ac:dyDescent="0.35">
      <c r="A66" s="25" t="s">
        <v>169</v>
      </c>
      <c r="B66" s="25" t="s">
        <v>170</v>
      </c>
      <c r="C66" s="25" t="s">
        <v>189</v>
      </c>
      <c r="D66" s="25" t="s">
        <v>190</v>
      </c>
      <c r="E66" s="74">
        <v>2</v>
      </c>
      <c r="F66" s="32">
        <f t="shared" si="1"/>
        <v>23</v>
      </c>
      <c r="G66" s="34">
        <f t="shared" si="2"/>
        <v>3</v>
      </c>
      <c r="H66" s="28">
        <f t="shared" si="3"/>
        <v>0</v>
      </c>
      <c r="I66" s="28">
        <f t="shared" si="4"/>
        <v>20</v>
      </c>
      <c r="J66" s="49"/>
      <c r="K66" s="49"/>
      <c r="L66" s="49"/>
      <c r="M66" s="49"/>
      <c r="N66" s="49"/>
      <c r="O66" s="49"/>
      <c r="P66" s="49">
        <v>2</v>
      </c>
      <c r="Q66" s="49">
        <v>1</v>
      </c>
      <c r="R66" s="49">
        <v>0</v>
      </c>
      <c r="S66" s="49">
        <v>0</v>
      </c>
      <c r="T66" s="49"/>
      <c r="U66" s="49"/>
      <c r="V66" s="49"/>
      <c r="W66" s="49"/>
      <c r="X66" s="49"/>
      <c r="Y66" s="49"/>
      <c r="Z66" s="49">
        <v>0</v>
      </c>
      <c r="AA66" s="49">
        <v>0</v>
      </c>
      <c r="AB66" s="49">
        <v>0</v>
      </c>
      <c r="AC66" s="49">
        <v>0</v>
      </c>
      <c r="AD66" s="49"/>
      <c r="AE66" s="49"/>
      <c r="AF66" s="49"/>
      <c r="AG66" s="49"/>
      <c r="AH66" s="49"/>
      <c r="AI66" s="49"/>
      <c r="AJ66" s="49">
        <v>9</v>
      </c>
      <c r="AK66" s="49">
        <v>9</v>
      </c>
      <c r="AL66" s="49">
        <v>1</v>
      </c>
      <c r="AM66" s="49">
        <v>1</v>
      </c>
      <c r="AN66" s="28">
        <f t="shared" si="7"/>
        <v>0</v>
      </c>
      <c r="AO66" s="28">
        <f t="shared" si="7"/>
        <v>0</v>
      </c>
      <c r="AP66" s="28">
        <f t="shared" si="7"/>
        <v>0</v>
      </c>
      <c r="AQ66" s="28">
        <f t="shared" si="7"/>
        <v>0</v>
      </c>
      <c r="AR66" s="28">
        <f t="shared" si="7"/>
        <v>0</v>
      </c>
      <c r="AS66" s="28">
        <f t="shared" si="7"/>
        <v>0</v>
      </c>
      <c r="AT66" s="28">
        <f t="shared" si="7"/>
        <v>11</v>
      </c>
      <c r="AU66" s="28">
        <f t="shared" si="7"/>
        <v>10</v>
      </c>
      <c r="AV66" s="28">
        <f t="shared" si="7"/>
        <v>1</v>
      </c>
      <c r="AW66" s="28">
        <f t="shared" si="7"/>
        <v>1</v>
      </c>
      <c r="AX66" s="28">
        <f t="shared" si="6"/>
        <v>23</v>
      </c>
    </row>
    <row r="67" spans="1:50" x14ac:dyDescent="0.35">
      <c r="A67" s="25" t="s">
        <v>169</v>
      </c>
      <c r="B67" s="25" t="s">
        <v>170</v>
      </c>
      <c r="C67" s="25" t="s">
        <v>191</v>
      </c>
      <c r="D67" s="25" t="s">
        <v>192</v>
      </c>
      <c r="E67" s="74">
        <v>2</v>
      </c>
      <c r="F67" s="32">
        <f t="shared" si="1"/>
        <v>22</v>
      </c>
      <c r="G67" s="34">
        <f t="shared" si="2"/>
        <v>1</v>
      </c>
      <c r="H67" s="28">
        <f t="shared" si="3"/>
        <v>0</v>
      </c>
      <c r="I67" s="28">
        <f t="shared" si="4"/>
        <v>21</v>
      </c>
      <c r="J67" s="49"/>
      <c r="K67" s="49"/>
      <c r="L67" s="49"/>
      <c r="M67" s="49"/>
      <c r="N67" s="49"/>
      <c r="O67" s="49"/>
      <c r="P67" s="49">
        <v>1</v>
      </c>
      <c r="Q67" s="49">
        <v>0</v>
      </c>
      <c r="R67" s="49">
        <v>0</v>
      </c>
      <c r="S67" s="49">
        <v>0</v>
      </c>
      <c r="T67" s="49"/>
      <c r="U67" s="49"/>
      <c r="V67" s="49"/>
      <c r="W67" s="49"/>
      <c r="X67" s="49"/>
      <c r="Y67" s="49"/>
      <c r="Z67" s="49">
        <v>0</v>
      </c>
      <c r="AA67" s="49">
        <v>0</v>
      </c>
      <c r="AB67" s="49">
        <v>0</v>
      </c>
      <c r="AC67" s="49">
        <v>0</v>
      </c>
      <c r="AD67" s="49"/>
      <c r="AE67" s="49"/>
      <c r="AF67" s="49"/>
      <c r="AG67" s="49"/>
      <c r="AH67" s="49"/>
      <c r="AI67" s="49"/>
      <c r="AJ67" s="49">
        <v>10</v>
      </c>
      <c r="AK67" s="49">
        <v>9</v>
      </c>
      <c r="AL67" s="49">
        <v>1</v>
      </c>
      <c r="AM67" s="49">
        <v>1</v>
      </c>
      <c r="AN67" s="28">
        <f t="shared" si="7"/>
        <v>0</v>
      </c>
      <c r="AO67" s="28">
        <f t="shared" si="7"/>
        <v>0</v>
      </c>
      <c r="AP67" s="28">
        <f t="shared" si="7"/>
        <v>0</v>
      </c>
      <c r="AQ67" s="28">
        <f t="shared" si="7"/>
        <v>0</v>
      </c>
      <c r="AR67" s="28">
        <f t="shared" si="7"/>
        <v>0</v>
      </c>
      <c r="AS67" s="28">
        <f t="shared" si="7"/>
        <v>0</v>
      </c>
      <c r="AT67" s="28">
        <f t="shared" si="7"/>
        <v>11</v>
      </c>
      <c r="AU67" s="28">
        <f t="shared" si="7"/>
        <v>9</v>
      </c>
      <c r="AV67" s="28">
        <f t="shared" si="7"/>
        <v>1</v>
      </c>
      <c r="AW67" s="28">
        <f t="shared" si="7"/>
        <v>1</v>
      </c>
      <c r="AX67" s="28">
        <f t="shared" si="6"/>
        <v>22</v>
      </c>
    </row>
    <row r="68" spans="1:50" x14ac:dyDescent="0.35">
      <c r="A68" s="25" t="s">
        <v>169</v>
      </c>
      <c r="B68" s="25" t="s">
        <v>170</v>
      </c>
      <c r="C68" s="25" t="s">
        <v>193</v>
      </c>
      <c r="D68" s="25" t="s">
        <v>194</v>
      </c>
      <c r="E68" s="74">
        <v>2</v>
      </c>
      <c r="F68" s="32">
        <f t="shared" si="1"/>
        <v>128</v>
      </c>
      <c r="G68" s="34">
        <f t="shared" si="2"/>
        <v>5</v>
      </c>
      <c r="H68" s="28">
        <f t="shared" si="3"/>
        <v>0</v>
      </c>
      <c r="I68" s="28">
        <f t="shared" si="4"/>
        <v>123</v>
      </c>
      <c r="J68" s="49"/>
      <c r="K68" s="49"/>
      <c r="L68" s="49"/>
      <c r="M68" s="49"/>
      <c r="N68" s="49"/>
      <c r="O68" s="49"/>
      <c r="P68" s="49">
        <v>3</v>
      </c>
      <c r="Q68" s="49">
        <v>2</v>
      </c>
      <c r="R68" s="49">
        <v>0</v>
      </c>
      <c r="S68" s="49">
        <v>0</v>
      </c>
      <c r="T68" s="49"/>
      <c r="U68" s="49"/>
      <c r="V68" s="49"/>
      <c r="W68" s="49"/>
      <c r="X68" s="49"/>
      <c r="Y68" s="49"/>
      <c r="Z68" s="49">
        <v>0</v>
      </c>
      <c r="AA68" s="49">
        <v>0</v>
      </c>
      <c r="AB68" s="49">
        <v>0</v>
      </c>
      <c r="AC68" s="49">
        <v>0</v>
      </c>
      <c r="AD68" s="49"/>
      <c r="AE68" s="49"/>
      <c r="AF68" s="49"/>
      <c r="AG68" s="49"/>
      <c r="AH68" s="49"/>
      <c r="AI68" s="49"/>
      <c r="AJ68" s="49">
        <v>56</v>
      </c>
      <c r="AK68" s="49">
        <v>54</v>
      </c>
      <c r="AL68" s="49">
        <v>7</v>
      </c>
      <c r="AM68" s="49">
        <v>6</v>
      </c>
      <c r="AN68" s="28">
        <f t="shared" si="7"/>
        <v>0</v>
      </c>
      <c r="AO68" s="28">
        <f t="shared" si="7"/>
        <v>0</v>
      </c>
      <c r="AP68" s="28">
        <f t="shared" si="7"/>
        <v>0</v>
      </c>
      <c r="AQ68" s="28">
        <f t="shared" si="7"/>
        <v>0</v>
      </c>
      <c r="AR68" s="28">
        <f t="shared" si="7"/>
        <v>0</v>
      </c>
      <c r="AS68" s="28">
        <f t="shared" si="7"/>
        <v>0</v>
      </c>
      <c r="AT68" s="28">
        <f t="shared" si="7"/>
        <v>59</v>
      </c>
      <c r="AU68" s="28">
        <f t="shared" si="7"/>
        <v>56</v>
      </c>
      <c r="AV68" s="28">
        <f t="shared" si="7"/>
        <v>7</v>
      </c>
      <c r="AW68" s="28">
        <f t="shared" si="7"/>
        <v>6</v>
      </c>
      <c r="AX68" s="28">
        <f t="shared" si="6"/>
        <v>128</v>
      </c>
    </row>
    <row r="69" spans="1:50" x14ac:dyDescent="0.35">
      <c r="A69" s="25" t="s">
        <v>169</v>
      </c>
      <c r="B69" s="25" t="s">
        <v>170</v>
      </c>
      <c r="C69" s="25" t="s">
        <v>195</v>
      </c>
      <c r="D69" s="25" t="s">
        <v>196</v>
      </c>
      <c r="E69" s="74">
        <v>3</v>
      </c>
      <c r="F69" s="32">
        <f t="shared" si="1"/>
        <v>121</v>
      </c>
      <c r="G69" s="34">
        <f t="shared" si="2"/>
        <v>26</v>
      </c>
      <c r="H69" s="28">
        <f t="shared" si="3"/>
        <v>0</v>
      </c>
      <c r="I69" s="28">
        <f t="shared" si="4"/>
        <v>95</v>
      </c>
      <c r="J69" s="49"/>
      <c r="K69" s="49"/>
      <c r="L69" s="49"/>
      <c r="M69" s="49"/>
      <c r="N69" s="49"/>
      <c r="O69" s="49"/>
      <c r="P69" s="49">
        <v>16</v>
      </c>
      <c r="Q69" s="49">
        <v>9</v>
      </c>
      <c r="R69" s="49">
        <v>1</v>
      </c>
      <c r="S69" s="49">
        <v>0</v>
      </c>
      <c r="T69" s="49"/>
      <c r="U69" s="49"/>
      <c r="V69" s="49"/>
      <c r="W69" s="49"/>
      <c r="X69" s="49"/>
      <c r="Y69" s="49"/>
      <c r="Z69" s="49">
        <v>0</v>
      </c>
      <c r="AA69" s="49">
        <v>0</v>
      </c>
      <c r="AB69" s="49">
        <v>0</v>
      </c>
      <c r="AC69" s="49">
        <v>0</v>
      </c>
      <c r="AD69" s="49"/>
      <c r="AE69" s="49"/>
      <c r="AF69" s="49"/>
      <c r="AG69" s="49"/>
      <c r="AH69" s="49"/>
      <c r="AI69" s="49"/>
      <c r="AJ69" s="49">
        <v>43</v>
      </c>
      <c r="AK69" s="49">
        <v>41</v>
      </c>
      <c r="AL69" s="49">
        <v>6</v>
      </c>
      <c r="AM69" s="49">
        <v>5</v>
      </c>
      <c r="AN69" s="28">
        <f t="shared" si="7"/>
        <v>0</v>
      </c>
      <c r="AO69" s="28">
        <f t="shared" si="7"/>
        <v>0</v>
      </c>
      <c r="AP69" s="28">
        <f t="shared" si="7"/>
        <v>0</v>
      </c>
      <c r="AQ69" s="28">
        <f t="shared" si="7"/>
        <v>0</v>
      </c>
      <c r="AR69" s="28">
        <f t="shared" si="7"/>
        <v>0</v>
      </c>
      <c r="AS69" s="28">
        <f t="shared" si="7"/>
        <v>0</v>
      </c>
      <c r="AT69" s="28">
        <f t="shared" si="7"/>
        <v>59</v>
      </c>
      <c r="AU69" s="28">
        <f t="shared" si="7"/>
        <v>50</v>
      </c>
      <c r="AV69" s="28">
        <f t="shared" si="7"/>
        <v>7</v>
      </c>
      <c r="AW69" s="28">
        <f t="shared" si="7"/>
        <v>5</v>
      </c>
      <c r="AX69" s="28">
        <f t="shared" si="6"/>
        <v>121</v>
      </c>
    </row>
    <row r="70" spans="1:50" x14ac:dyDescent="0.35">
      <c r="A70" s="25" t="s">
        <v>169</v>
      </c>
      <c r="B70" s="25" t="s">
        <v>170</v>
      </c>
      <c r="C70" s="25" t="s">
        <v>197</v>
      </c>
      <c r="D70" s="25" t="s">
        <v>198</v>
      </c>
      <c r="E70" s="74">
        <v>3</v>
      </c>
      <c r="F70" s="32">
        <f t="shared" si="1"/>
        <v>286</v>
      </c>
      <c r="G70" s="34">
        <f t="shared" si="2"/>
        <v>25</v>
      </c>
      <c r="H70" s="28">
        <f t="shared" si="3"/>
        <v>0</v>
      </c>
      <c r="I70" s="28">
        <f t="shared" si="4"/>
        <v>261</v>
      </c>
      <c r="J70" s="49"/>
      <c r="K70" s="49"/>
      <c r="L70" s="49"/>
      <c r="M70" s="49"/>
      <c r="N70" s="49"/>
      <c r="O70" s="49"/>
      <c r="P70" s="49">
        <v>10</v>
      </c>
      <c r="Q70" s="49">
        <v>9</v>
      </c>
      <c r="R70" s="49">
        <v>3</v>
      </c>
      <c r="S70" s="49">
        <v>3</v>
      </c>
      <c r="T70" s="49"/>
      <c r="U70" s="49"/>
      <c r="V70" s="49"/>
      <c r="W70" s="49"/>
      <c r="X70" s="49"/>
      <c r="Y70" s="49"/>
      <c r="Z70" s="49">
        <v>0</v>
      </c>
      <c r="AA70" s="49">
        <v>0</v>
      </c>
      <c r="AB70" s="49">
        <v>0</v>
      </c>
      <c r="AC70" s="49">
        <v>0</v>
      </c>
      <c r="AD70" s="49"/>
      <c r="AE70" s="49"/>
      <c r="AF70" s="49"/>
      <c r="AG70" s="49"/>
      <c r="AH70" s="49"/>
      <c r="AI70" s="49"/>
      <c r="AJ70" s="49">
        <v>119</v>
      </c>
      <c r="AK70" s="49">
        <v>114</v>
      </c>
      <c r="AL70" s="49">
        <v>15</v>
      </c>
      <c r="AM70" s="49">
        <v>13</v>
      </c>
      <c r="AN70" s="28">
        <f t="shared" si="7"/>
        <v>0</v>
      </c>
      <c r="AO70" s="28">
        <f t="shared" si="7"/>
        <v>0</v>
      </c>
      <c r="AP70" s="28">
        <f t="shared" si="7"/>
        <v>0</v>
      </c>
      <c r="AQ70" s="28">
        <f t="shared" si="7"/>
        <v>0</v>
      </c>
      <c r="AR70" s="28">
        <f t="shared" si="7"/>
        <v>0</v>
      </c>
      <c r="AS70" s="28">
        <f t="shared" si="7"/>
        <v>0</v>
      </c>
      <c r="AT70" s="28">
        <f t="shared" si="7"/>
        <v>129</v>
      </c>
      <c r="AU70" s="28">
        <f t="shared" si="7"/>
        <v>123</v>
      </c>
      <c r="AV70" s="28">
        <f t="shared" si="7"/>
        <v>18</v>
      </c>
      <c r="AW70" s="28">
        <f t="shared" si="7"/>
        <v>16</v>
      </c>
      <c r="AX70" s="28">
        <f t="shared" si="6"/>
        <v>286</v>
      </c>
    </row>
    <row r="71" spans="1:50" x14ac:dyDescent="0.35">
      <c r="A71" s="25" t="s">
        <v>169</v>
      </c>
      <c r="B71" s="25" t="s">
        <v>170</v>
      </c>
      <c r="C71" s="25" t="s">
        <v>199</v>
      </c>
      <c r="D71" s="25" t="s">
        <v>200</v>
      </c>
      <c r="E71" s="74">
        <v>3</v>
      </c>
      <c r="F71" s="32">
        <f t="shared" si="1"/>
        <v>59</v>
      </c>
      <c r="G71" s="34">
        <f t="shared" si="2"/>
        <v>11</v>
      </c>
      <c r="H71" s="28">
        <f t="shared" si="3"/>
        <v>0</v>
      </c>
      <c r="I71" s="28">
        <f t="shared" si="4"/>
        <v>48</v>
      </c>
      <c r="J71" s="49"/>
      <c r="K71" s="49"/>
      <c r="L71" s="49"/>
      <c r="M71" s="49"/>
      <c r="N71" s="49"/>
      <c r="O71" s="49"/>
      <c r="P71" s="49">
        <v>6</v>
      </c>
      <c r="Q71" s="49">
        <v>5</v>
      </c>
      <c r="R71" s="49">
        <v>0</v>
      </c>
      <c r="S71" s="49">
        <v>0</v>
      </c>
      <c r="T71" s="49"/>
      <c r="U71" s="49"/>
      <c r="V71" s="49"/>
      <c r="W71" s="49"/>
      <c r="X71" s="49"/>
      <c r="Y71" s="49"/>
      <c r="Z71" s="49">
        <v>0</v>
      </c>
      <c r="AA71" s="49">
        <v>0</v>
      </c>
      <c r="AB71" s="49">
        <v>0</v>
      </c>
      <c r="AC71" s="49">
        <v>0</v>
      </c>
      <c r="AD71" s="49"/>
      <c r="AE71" s="49"/>
      <c r="AF71" s="49"/>
      <c r="AG71" s="49"/>
      <c r="AH71" s="49"/>
      <c r="AI71" s="49"/>
      <c r="AJ71" s="49">
        <v>22</v>
      </c>
      <c r="AK71" s="49">
        <v>21</v>
      </c>
      <c r="AL71" s="49">
        <v>3</v>
      </c>
      <c r="AM71" s="49">
        <v>2</v>
      </c>
      <c r="AN71" s="28">
        <f t="shared" si="7"/>
        <v>0</v>
      </c>
      <c r="AO71" s="28">
        <f t="shared" si="7"/>
        <v>0</v>
      </c>
      <c r="AP71" s="28">
        <f t="shared" si="7"/>
        <v>0</v>
      </c>
      <c r="AQ71" s="28">
        <f t="shared" si="7"/>
        <v>0</v>
      </c>
      <c r="AR71" s="28">
        <f t="shared" si="7"/>
        <v>0</v>
      </c>
      <c r="AS71" s="28">
        <f t="shared" si="7"/>
        <v>0</v>
      </c>
      <c r="AT71" s="28">
        <f t="shared" si="7"/>
        <v>28</v>
      </c>
      <c r="AU71" s="28">
        <f t="shared" si="7"/>
        <v>26</v>
      </c>
      <c r="AV71" s="28">
        <f t="shared" si="7"/>
        <v>3</v>
      </c>
      <c r="AW71" s="28">
        <f t="shared" si="7"/>
        <v>2</v>
      </c>
      <c r="AX71" s="28">
        <f t="shared" si="6"/>
        <v>59</v>
      </c>
    </row>
    <row r="72" spans="1:50" x14ac:dyDescent="0.35">
      <c r="A72" s="25" t="s">
        <v>169</v>
      </c>
      <c r="B72" s="25" t="s">
        <v>170</v>
      </c>
      <c r="C72" s="25" t="s">
        <v>201</v>
      </c>
      <c r="D72" s="25" t="s">
        <v>202</v>
      </c>
      <c r="E72" s="74">
        <v>2</v>
      </c>
      <c r="F72" s="32">
        <f t="shared" si="1"/>
        <v>175</v>
      </c>
      <c r="G72" s="34">
        <f t="shared" si="2"/>
        <v>35</v>
      </c>
      <c r="H72" s="28">
        <f t="shared" si="3"/>
        <v>15</v>
      </c>
      <c r="I72" s="28">
        <f t="shared" si="4"/>
        <v>125</v>
      </c>
      <c r="J72" s="49"/>
      <c r="K72" s="49"/>
      <c r="L72" s="49"/>
      <c r="M72" s="49"/>
      <c r="N72" s="49"/>
      <c r="O72" s="49"/>
      <c r="P72" s="49">
        <v>18</v>
      </c>
      <c r="Q72" s="49">
        <v>14</v>
      </c>
      <c r="R72" s="49">
        <v>2</v>
      </c>
      <c r="S72" s="49">
        <v>1</v>
      </c>
      <c r="T72" s="49"/>
      <c r="U72" s="49"/>
      <c r="V72" s="49"/>
      <c r="W72" s="49"/>
      <c r="X72" s="49"/>
      <c r="Y72" s="49"/>
      <c r="Z72" s="49">
        <v>7</v>
      </c>
      <c r="AA72" s="49">
        <v>6</v>
      </c>
      <c r="AB72" s="49">
        <v>1</v>
      </c>
      <c r="AC72" s="49">
        <v>1</v>
      </c>
      <c r="AD72" s="49"/>
      <c r="AE72" s="49"/>
      <c r="AF72" s="49"/>
      <c r="AG72" s="49"/>
      <c r="AH72" s="49"/>
      <c r="AI72" s="49"/>
      <c r="AJ72" s="49">
        <v>57</v>
      </c>
      <c r="AK72" s="49">
        <v>55</v>
      </c>
      <c r="AL72" s="49">
        <v>7</v>
      </c>
      <c r="AM72" s="49">
        <v>6</v>
      </c>
      <c r="AN72" s="28">
        <f t="shared" si="7"/>
        <v>0</v>
      </c>
      <c r="AO72" s="28">
        <f t="shared" si="7"/>
        <v>0</v>
      </c>
      <c r="AP72" s="28">
        <f t="shared" si="7"/>
        <v>0</v>
      </c>
      <c r="AQ72" s="28">
        <f t="shared" si="7"/>
        <v>0</v>
      </c>
      <c r="AR72" s="28">
        <f t="shared" si="7"/>
        <v>0</v>
      </c>
      <c r="AS72" s="28">
        <f t="shared" si="7"/>
        <v>0</v>
      </c>
      <c r="AT72" s="28">
        <f t="shared" si="7"/>
        <v>82</v>
      </c>
      <c r="AU72" s="28">
        <f t="shared" si="7"/>
        <v>75</v>
      </c>
      <c r="AV72" s="28">
        <f t="shared" si="7"/>
        <v>10</v>
      </c>
      <c r="AW72" s="28">
        <f t="shared" si="7"/>
        <v>8</v>
      </c>
      <c r="AX72" s="28">
        <f t="shared" si="6"/>
        <v>175</v>
      </c>
    </row>
    <row r="73" spans="1:50" x14ac:dyDescent="0.35">
      <c r="A73" s="25" t="s">
        <v>169</v>
      </c>
      <c r="B73" s="25" t="s">
        <v>170</v>
      </c>
      <c r="C73" s="25" t="s">
        <v>203</v>
      </c>
      <c r="D73" s="25" t="s">
        <v>204</v>
      </c>
      <c r="E73" s="74">
        <v>4</v>
      </c>
      <c r="F73" s="32">
        <f t="shared" si="1"/>
        <v>114</v>
      </c>
      <c r="G73" s="34">
        <f t="shared" si="2"/>
        <v>9</v>
      </c>
      <c r="H73" s="28">
        <f t="shared" si="3"/>
        <v>2</v>
      </c>
      <c r="I73" s="28">
        <f t="shared" si="4"/>
        <v>103</v>
      </c>
      <c r="J73" s="49"/>
      <c r="K73" s="49"/>
      <c r="L73" s="49"/>
      <c r="M73" s="49"/>
      <c r="N73" s="49"/>
      <c r="O73" s="49"/>
      <c r="P73" s="49">
        <v>4</v>
      </c>
      <c r="Q73" s="49">
        <v>3</v>
      </c>
      <c r="R73" s="49">
        <v>1</v>
      </c>
      <c r="S73" s="49">
        <v>1</v>
      </c>
      <c r="T73" s="49"/>
      <c r="U73" s="49"/>
      <c r="V73" s="49"/>
      <c r="W73" s="49"/>
      <c r="X73" s="49"/>
      <c r="Y73" s="49"/>
      <c r="Z73" s="49">
        <v>1</v>
      </c>
      <c r="AA73" s="49">
        <v>1</v>
      </c>
      <c r="AB73" s="49">
        <v>0</v>
      </c>
      <c r="AC73" s="49">
        <v>0</v>
      </c>
      <c r="AD73" s="49"/>
      <c r="AE73" s="49"/>
      <c r="AF73" s="49"/>
      <c r="AG73" s="49"/>
      <c r="AH73" s="49"/>
      <c r="AI73" s="49"/>
      <c r="AJ73" s="49">
        <v>47</v>
      </c>
      <c r="AK73" s="49">
        <v>45</v>
      </c>
      <c r="AL73" s="49">
        <v>6</v>
      </c>
      <c r="AM73" s="49">
        <v>5</v>
      </c>
      <c r="AN73" s="28">
        <f t="shared" si="7"/>
        <v>0</v>
      </c>
      <c r="AO73" s="28">
        <f t="shared" si="7"/>
        <v>0</v>
      </c>
      <c r="AP73" s="28">
        <f t="shared" si="7"/>
        <v>0</v>
      </c>
      <c r="AQ73" s="28">
        <f t="shared" si="7"/>
        <v>0</v>
      </c>
      <c r="AR73" s="28">
        <f t="shared" si="7"/>
        <v>0</v>
      </c>
      <c r="AS73" s="28">
        <f t="shared" si="7"/>
        <v>0</v>
      </c>
      <c r="AT73" s="28">
        <f t="shared" si="7"/>
        <v>52</v>
      </c>
      <c r="AU73" s="28">
        <f t="shared" si="7"/>
        <v>49</v>
      </c>
      <c r="AV73" s="28">
        <f t="shared" si="7"/>
        <v>7</v>
      </c>
      <c r="AW73" s="28">
        <f t="shared" si="7"/>
        <v>6</v>
      </c>
      <c r="AX73" s="28">
        <f t="shared" si="6"/>
        <v>114</v>
      </c>
    </row>
    <row r="74" spans="1:50" x14ac:dyDescent="0.35">
      <c r="A74" s="130" t="s">
        <v>52</v>
      </c>
      <c r="B74" s="130"/>
      <c r="C74" s="130"/>
      <c r="D74" s="130"/>
      <c r="E74" s="130"/>
      <c r="F74" s="44">
        <f>SUM(F9:F73)</f>
        <v>22288</v>
      </c>
      <c r="G74" s="44">
        <f t="shared" ref="G74:AX74" si="8">SUM(G9:G73)</f>
        <v>12400</v>
      </c>
      <c r="H74" s="44">
        <f t="shared" si="8"/>
        <v>4979</v>
      </c>
      <c r="I74" s="44">
        <f t="shared" si="8"/>
        <v>4909</v>
      </c>
      <c r="J74" s="44">
        <f t="shared" si="8"/>
        <v>0</v>
      </c>
      <c r="K74" s="44">
        <f t="shared" si="8"/>
        <v>0</v>
      </c>
      <c r="L74" s="44">
        <f t="shared" si="8"/>
        <v>0</v>
      </c>
      <c r="M74" s="44">
        <f t="shared" si="8"/>
        <v>0</v>
      </c>
      <c r="N74" s="44">
        <f t="shared" si="8"/>
        <v>0</v>
      </c>
      <c r="O74" s="44">
        <f t="shared" si="8"/>
        <v>0</v>
      </c>
      <c r="P74" s="44">
        <f t="shared" si="8"/>
        <v>6525</v>
      </c>
      <c r="Q74" s="44">
        <f t="shared" si="8"/>
        <v>4742</v>
      </c>
      <c r="R74" s="44">
        <f t="shared" si="8"/>
        <v>612</v>
      </c>
      <c r="S74" s="44">
        <f t="shared" si="8"/>
        <v>521</v>
      </c>
      <c r="T74" s="44">
        <f t="shared" si="8"/>
        <v>0</v>
      </c>
      <c r="U74" s="44">
        <f t="shared" si="8"/>
        <v>0</v>
      </c>
      <c r="V74" s="44">
        <f t="shared" si="8"/>
        <v>0</v>
      </c>
      <c r="W74" s="44">
        <f t="shared" si="8"/>
        <v>0</v>
      </c>
      <c r="X74" s="44">
        <f t="shared" si="8"/>
        <v>0</v>
      </c>
      <c r="Y74" s="44">
        <f t="shared" si="8"/>
        <v>0</v>
      </c>
      <c r="Z74" s="44">
        <f t="shared" si="8"/>
        <v>2440</v>
      </c>
      <c r="AA74" s="44">
        <f t="shared" si="8"/>
        <v>1993</v>
      </c>
      <c r="AB74" s="44">
        <f t="shared" si="8"/>
        <v>303</v>
      </c>
      <c r="AC74" s="44">
        <f t="shared" si="8"/>
        <v>243</v>
      </c>
      <c r="AD74" s="44">
        <f t="shared" si="8"/>
        <v>0</v>
      </c>
      <c r="AE74" s="44">
        <f t="shared" si="8"/>
        <v>0</v>
      </c>
      <c r="AF74" s="44">
        <f t="shared" si="8"/>
        <v>0</v>
      </c>
      <c r="AG74" s="44">
        <f t="shared" si="8"/>
        <v>0</v>
      </c>
      <c r="AH74" s="44">
        <f t="shared" si="8"/>
        <v>0</v>
      </c>
      <c r="AI74" s="44">
        <f t="shared" si="8"/>
        <v>0</v>
      </c>
      <c r="AJ74" s="44">
        <f t="shared" si="8"/>
        <v>2232</v>
      </c>
      <c r="AK74" s="44">
        <f t="shared" si="8"/>
        <v>2147</v>
      </c>
      <c r="AL74" s="44">
        <f t="shared" si="8"/>
        <v>290</v>
      </c>
      <c r="AM74" s="44">
        <f t="shared" si="8"/>
        <v>240</v>
      </c>
      <c r="AN74" s="44">
        <f t="shared" si="8"/>
        <v>0</v>
      </c>
      <c r="AO74" s="44">
        <f t="shared" si="8"/>
        <v>0</v>
      </c>
      <c r="AP74" s="44">
        <f t="shared" si="8"/>
        <v>0</v>
      </c>
      <c r="AQ74" s="44">
        <f t="shared" si="8"/>
        <v>0</v>
      </c>
      <c r="AR74" s="44">
        <f t="shared" si="8"/>
        <v>0</v>
      </c>
      <c r="AS74" s="44">
        <f t="shared" si="8"/>
        <v>0</v>
      </c>
      <c r="AT74" s="44">
        <f t="shared" si="8"/>
        <v>11197</v>
      </c>
      <c r="AU74" s="44">
        <f t="shared" si="8"/>
        <v>8882</v>
      </c>
      <c r="AV74" s="44">
        <f t="shared" si="8"/>
        <v>1205</v>
      </c>
      <c r="AW74" s="44">
        <f t="shared" si="8"/>
        <v>1004</v>
      </c>
      <c r="AX74" s="44">
        <f t="shared" si="8"/>
        <v>22288</v>
      </c>
    </row>
  </sheetData>
  <sheetProtection algorithmName="SHA-512" hashValue="g76fhvOct5fs682P6lNQTkxHYUHW9QI3dhWWstUyhIKJnAU+gLWsbIKYdr+Q38mCtHeA+7y95K9K4In6va8Wpw==" saltValue="LQMUcsrr/q9y2WLLUbRlKg==" spinCount="100000" sheet="1" selectLockedCells="1"/>
  <mergeCells count="2">
    <mergeCell ref="A1:B1"/>
    <mergeCell ref="A74:E74"/>
  </mergeCells>
  <conditionalFormatting sqref="F9:F73">
    <cfRule type="cellIs" dxfId="74" priority="5" operator="greaterThan">
      <formula>#REF!</formula>
    </cfRule>
  </conditionalFormatting>
  <conditionalFormatting sqref="E9:E73">
    <cfRule type="cellIs" dxfId="73" priority="1" operator="equal">
      <formula>4</formula>
    </cfRule>
    <cfRule type="cellIs" dxfId="72" priority="2" operator="equal">
      <formula>3</formula>
    </cfRule>
    <cfRule type="cellIs" dxfId="71" priority="3" operator="equal">
      <formula>2</formula>
    </cfRule>
    <cfRule type="cellIs" dxfId="70" priority="4" operator="equal">
      <formula>1</formula>
    </cfRule>
  </conditionalFormatting>
  <pageMargins left="0.7" right="0.7" top="0.75" bottom="0.75" header="0.3" footer="0.3"/>
  <pageSetup orientation="portrait" horizontalDpi="4294967295" verticalDpi="4294967295"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topLeftCell="Q4" zoomScale="85" zoomScaleNormal="85" workbookViewId="0">
      <selection activeCell="Z13" sqref="Z13"/>
    </sheetView>
  </sheetViews>
  <sheetFormatPr defaultColWidth="8.90625" defaultRowHeight="14.5" x14ac:dyDescent="0.35"/>
  <cols>
    <col min="1" max="2" width="23.453125" customWidth="1"/>
    <col min="4" max="5" width="14.90625" customWidth="1"/>
    <col min="6" max="6" width="22" customWidth="1"/>
    <col min="7" max="7" width="16.453125" customWidth="1"/>
    <col min="8" max="8" width="14.453125" customWidth="1"/>
    <col min="9" max="9" width="20.453125" bestFit="1" customWidth="1"/>
    <col min="50" max="50" width="11.453125" bestFit="1" customWidth="1"/>
  </cols>
  <sheetData>
    <row r="1" spans="1:50" ht="21" x14ac:dyDescent="0.5">
      <c r="A1" s="127" t="s">
        <v>304</v>
      </c>
      <c r="B1" s="127"/>
    </row>
    <row r="2" spans="1:50" ht="18.5" x14ac:dyDescent="0.45">
      <c r="A2" s="57" t="s">
        <v>299</v>
      </c>
      <c r="B2" s="81">
        <f>SUMIFS($F$9:$F$73,$E$9:$E$73,1)</f>
        <v>8033.5055410844952</v>
      </c>
    </row>
    <row r="3" spans="1:50" ht="18.5" x14ac:dyDescent="0.45">
      <c r="A3" s="58" t="s">
        <v>300</v>
      </c>
      <c r="B3" s="81">
        <f>SUMIFS($F$9:$F$73,$E$9:$E$73,2)</f>
        <v>151067.69995966705</v>
      </c>
    </row>
    <row r="4" spans="1:50" ht="18.5" x14ac:dyDescent="0.45">
      <c r="A4" s="59" t="s">
        <v>301</v>
      </c>
      <c r="B4" s="81">
        <f>SUMIFS($F$9:$F$73,$E$9:$E$73,3)</f>
        <v>170938.35338097395</v>
      </c>
    </row>
    <row r="5" spans="1:50" ht="18.5" x14ac:dyDescent="0.45">
      <c r="A5" s="60" t="s">
        <v>302</v>
      </c>
      <c r="B5" s="81">
        <f>SUMIFS($F$9:$F$73,$E$9:$E$73,4)</f>
        <v>204584.44111827566</v>
      </c>
    </row>
    <row r="6" spans="1:50" ht="18.5" x14ac:dyDescent="0.45">
      <c r="A6" s="61" t="s">
        <v>303</v>
      </c>
      <c r="B6" s="81">
        <f>SUMIFS($F$9:$F$73,$E$9:$E$73,5)</f>
        <v>0</v>
      </c>
    </row>
    <row r="7" spans="1:50" ht="115.5" customHeight="1" x14ac:dyDescent="0.45">
      <c r="A7" s="13"/>
      <c r="B7" s="13"/>
      <c r="C7" s="13"/>
      <c r="D7" s="13"/>
      <c r="E7" s="13"/>
      <c r="F7" s="13"/>
      <c r="G7" s="13"/>
      <c r="H7" s="13"/>
      <c r="I7" s="13"/>
      <c r="J7" s="15"/>
      <c r="K7" s="14"/>
      <c r="L7" s="14" t="s">
        <v>49</v>
      </c>
      <c r="M7" s="14"/>
      <c r="N7" s="14"/>
      <c r="O7" s="14"/>
      <c r="P7" s="14"/>
      <c r="Q7" s="14"/>
      <c r="R7" s="14"/>
      <c r="S7" s="14"/>
      <c r="T7" s="15"/>
      <c r="U7" s="14"/>
      <c r="V7" s="14"/>
      <c r="W7" s="14"/>
      <c r="X7" s="14"/>
      <c r="Y7" s="14"/>
      <c r="Z7" s="14" t="s">
        <v>50</v>
      </c>
      <c r="AA7" s="14"/>
      <c r="AB7" s="14"/>
      <c r="AC7" s="14"/>
      <c r="AD7" s="15"/>
      <c r="AE7" s="14"/>
      <c r="AF7" s="14"/>
      <c r="AG7" s="14"/>
      <c r="AH7" s="14"/>
      <c r="AI7" s="14" t="s">
        <v>51</v>
      </c>
      <c r="AJ7" s="14"/>
      <c r="AK7" s="14"/>
      <c r="AL7" s="14"/>
      <c r="AM7" s="16"/>
      <c r="AN7" s="14"/>
      <c r="AO7" s="14"/>
      <c r="AP7" s="14"/>
      <c r="AQ7" s="14"/>
      <c r="AR7" s="14"/>
      <c r="AS7" s="14" t="s">
        <v>52</v>
      </c>
      <c r="AT7" s="14"/>
      <c r="AU7" s="14"/>
      <c r="AV7" s="14"/>
      <c r="AW7" s="14"/>
      <c r="AX7" s="14"/>
    </row>
    <row r="8" spans="1:50" ht="56.25" customHeight="1" x14ac:dyDescent="0.45">
      <c r="A8" s="1" t="s">
        <v>53</v>
      </c>
      <c r="B8" s="1" t="s">
        <v>54</v>
      </c>
      <c r="C8" s="1" t="s">
        <v>55</v>
      </c>
      <c r="D8" s="1" t="s">
        <v>56</v>
      </c>
      <c r="E8" s="56" t="s">
        <v>295</v>
      </c>
      <c r="F8" s="17" t="s">
        <v>205</v>
      </c>
      <c r="G8" s="33" t="s">
        <v>49</v>
      </c>
      <c r="H8" s="17" t="s">
        <v>50</v>
      </c>
      <c r="I8" s="17" t="s">
        <v>51</v>
      </c>
      <c r="J8" s="31" t="s">
        <v>57</v>
      </c>
      <c r="K8" s="20" t="s">
        <v>58</v>
      </c>
      <c r="L8" s="20" t="s">
        <v>59</v>
      </c>
      <c r="M8" s="20" t="s">
        <v>60</v>
      </c>
      <c r="N8" s="20" t="s">
        <v>61</v>
      </c>
      <c r="O8" s="20" t="s">
        <v>62</v>
      </c>
      <c r="P8" s="20" t="s">
        <v>64</v>
      </c>
      <c r="Q8" s="20" t="s">
        <v>63</v>
      </c>
      <c r="R8" s="21" t="s">
        <v>66</v>
      </c>
      <c r="S8" s="20" t="s">
        <v>65</v>
      </c>
      <c r="T8" s="30" t="s">
        <v>57</v>
      </c>
      <c r="U8" s="22" t="s">
        <v>58</v>
      </c>
      <c r="V8" s="22" t="s">
        <v>59</v>
      </c>
      <c r="W8" s="22" t="s">
        <v>60</v>
      </c>
      <c r="X8" s="22" t="s">
        <v>61</v>
      </c>
      <c r="Y8" s="22" t="s">
        <v>62</v>
      </c>
      <c r="Z8" s="22" t="s">
        <v>64</v>
      </c>
      <c r="AA8" s="22" t="s">
        <v>63</v>
      </c>
      <c r="AB8" s="23" t="s">
        <v>66</v>
      </c>
      <c r="AC8" s="22" t="s">
        <v>65</v>
      </c>
      <c r="AD8" s="29" t="s">
        <v>57</v>
      </c>
      <c r="AE8" s="20" t="s">
        <v>58</v>
      </c>
      <c r="AF8" s="20" t="s">
        <v>59</v>
      </c>
      <c r="AG8" s="20" t="s">
        <v>60</v>
      </c>
      <c r="AH8" s="20" t="s">
        <v>61</v>
      </c>
      <c r="AI8" s="20" t="s">
        <v>62</v>
      </c>
      <c r="AJ8" s="20" t="s">
        <v>68</v>
      </c>
      <c r="AK8" s="20" t="s">
        <v>67</v>
      </c>
      <c r="AL8" s="20" t="s">
        <v>66</v>
      </c>
      <c r="AM8" s="20" t="s">
        <v>65</v>
      </c>
      <c r="AN8" s="24" t="s">
        <v>57</v>
      </c>
      <c r="AO8" s="24" t="s">
        <v>58</v>
      </c>
      <c r="AP8" s="24" t="s">
        <v>59</v>
      </c>
      <c r="AQ8" s="24" t="s">
        <v>60</v>
      </c>
      <c r="AR8" s="24" t="s">
        <v>61</v>
      </c>
      <c r="AS8" s="24" t="s">
        <v>62</v>
      </c>
      <c r="AT8" s="24" t="s">
        <v>68</v>
      </c>
      <c r="AU8" s="24" t="s">
        <v>67</v>
      </c>
      <c r="AV8" s="24" t="s">
        <v>66</v>
      </c>
      <c r="AW8" s="24" t="s">
        <v>65</v>
      </c>
      <c r="AX8" s="24" t="s">
        <v>52</v>
      </c>
    </row>
    <row r="9" spans="1:50" x14ac:dyDescent="0.35">
      <c r="A9" s="25" t="s">
        <v>69</v>
      </c>
      <c r="B9" s="25" t="s">
        <v>70</v>
      </c>
      <c r="C9" s="25" t="s">
        <v>71</v>
      </c>
      <c r="D9" s="25" t="s">
        <v>72</v>
      </c>
      <c r="E9" s="80">
        <v>3</v>
      </c>
      <c r="F9" s="32">
        <f t="shared" ref="F9:F40" si="0">SUM(G9:I9)</f>
        <v>6979.6223628808339</v>
      </c>
      <c r="G9" s="34">
        <f t="shared" ref="G9:G40" si="1">SUM(J9:S9)</f>
        <v>772.47001201014564</v>
      </c>
      <c r="H9" s="28">
        <f t="shared" ref="H9:H40" si="2">SUM(T9:AC9)</f>
        <v>466.571887254128</v>
      </c>
      <c r="I9" s="28">
        <f t="shared" ref="I9:I40" si="3">SUM(AD9:AM9)</f>
        <v>5740.5804636165603</v>
      </c>
      <c r="J9" s="49">
        <v>15.589849333295666</v>
      </c>
      <c r="K9" s="47">
        <v>14.419440224189383</v>
      </c>
      <c r="L9" s="47">
        <v>46.348200720608737</v>
      </c>
      <c r="M9" s="47">
        <v>44.662811603495697</v>
      </c>
      <c r="N9" s="47">
        <v>197.19052670222626</v>
      </c>
      <c r="O9" s="47">
        <v>193.49203391745044</v>
      </c>
      <c r="P9" s="47">
        <v>93.585912364138252</v>
      </c>
      <c r="Q9" s="47">
        <v>92.228237797574963</v>
      </c>
      <c r="R9" s="47">
        <v>37.96807149940777</v>
      </c>
      <c r="S9" s="48">
        <v>36.984927847758485</v>
      </c>
      <c r="T9" s="49">
        <v>10.908212896870543</v>
      </c>
      <c r="U9" s="47">
        <v>10.11233470267827</v>
      </c>
      <c r="V9" s="47">
        <v>29.541125913842539</v>
      </c>
      <c r="W9" s="47">
        <v>29.213411363292778</v>
      </c>
      <c r="X9" s="47">
        <v>130.52402384753248</v>
      </c>
      <c r="Y9" s="47">
        <v>129.68132928897597</v>
      </c>
      <c r="Z9" s="47">
        <v>47.424977100986517</v>
      </c>
      <c r="AA9" s="47">
        <v>45.692771619509223</v>
      </c>
      <c r="AB9" s="47">
        <v>17.041156628587455</v>
      </c>
      <c r="AC9" s="48">
        <v>16.432543891852191</v>
      </c>
      <c r="AD9" s="55">
        <v>80.369652704110109</v>
      </c>
      <c r="AE9" s="47">
        <v>74.625284796616484</v>
      </c>
      <c r="AF9" s="47">
        <v>470.72918040967346</v>
      </c>
      <c r="AG9" s="47">
        <v>384.6198414345061</v>
      </c>
      <c r="AH9" s="47">
        <v>1239.9641816422493</v>
      </c>
      <c r="AI9" s="47">
        <v>1142.3754701249677</v>
      </c>
      <c r="AJ9" s="47">
        <v>1067.7455036919148</v>
      </c>
      <c r="AK9" s="47">
        <v>1027.5630181580777</v>
      </c>
      <c r="AL9" s="47">
        <v>137.77587868755498</v>
      </c>
      <c r="AM9" s="47">
        <v>114.81245196688977</v>
      </c>
      <c r="AN9" s="28">
        <f t="shared" ref="AN9:AN40" si="4">SUM(J9+T9+AD9)</f>
        <v>106.86771493427632</v>
      </c>
      <c r="AO9" s="28">
        <f t="shared" ref="AO9:AO40" si="5">SUM(K9+U9+AE9)</f>
        <v>99.157059723484139</v>
      </c>
      <c r="AP9" s="28">
        <f t="shared" ref="AP9:AP40" si="6">SUM(L9+V9+AF9)</f>
        <v>546.61850704412473</v>
      </c>
      <c r="AQ9" s="28">
        <f t="shared" ref="AQ9:AQ40" si="7">SUM(M9+W9+AG9)</f>
        <v>458.49606440129457</v>
      </c>
      <c r="AR9" s="28">
        <f t="shared" ref="AR9:AR40" si="8">SUM(N9+X9+AH9)</f>
        <v>1567.6787321920081</v>
      </c>
      <c r="AS9" s="28">
        <f t="shared" ref="AS9:AS40" si="9">SUM(O9+Y9+AI9)</f>
        <v>1465.5488333313942</v>
      </c>
      <c r="AT9" s="28">
        <f t="shared" ref="AT9:AT40" si="10">SUM(P9+Z9+AJ9)</f>
        <v>1208.7563931570396</v>
      </c>
      <c r="AU9" s="28">
        <f t="shared" ref="AU9:AU40" si="11">SUM(Q9+AA9+AK9)</f>
        <v>1165.4840275751619</v>
      </c>
      <c r="AV9" s="28">
        <f t="shared" ref="AV9:AV40" si="12">SUM(R9+AB9+AL9)</f>
        <v>192.78510681555019</v>
      </c>
      <c r="AW9" s="28">
        <f t="shared" ref="AW9:AW40" si="13">SUM(S9+AC9+AM9)</f>
        <v>168.22992370650044</v>
      </c>
      <c r="AX9" s="28">
        <f t="shared" ref="AX9:AX40" si="14">SUM(AN9:AW9)</f>
        <v>6979.6223628808348</v>
      </c>
    </row>
    <row r="10" spans="1:50" x14ac:dyDescent="0.35">
      <c r="A10" s="25" t="s">
        <v>69</v>
      </c>
      <c r="B10" s="25" t="s">
        <v>70</v>
      </c>
      <c r="C10" s="25" t="s">
        <v>73</v>
      </c>
      <c r="D10" s="25" t="s">
        <v>74</v>
      </c>
      <c r="E10" s="80">
        <v>3</v>
      </c>
      <c r="F10" s="32">
        <f t="shared" si="0"/>
        <v>11234.991120133014</v>
      </c>
      <c r="G10" s="34">
        <f t="shared" si="1"/>
        <v>355.38302188903128</v>
      </c>
      <c r="H10" s="28">
        <f t="shared" si="2"/>
        <v>0</v>
      </c>
      <c r="I10" s="28">
        <f t="shared" si="3"/>
        <v>10879.608098243983</v>
      </c>
      <c r="J10" s="49">
        <v>8.473761949929477</v>
      </c>
      <c r="K10" s="47">
        <v>6.5542910109951755</v>
      </c>
      <c r="L10" s="47">
        <v>33.567333249168144</v>
      </c>
      <c r="M10" s="47">
        <v>26.966225873808721</v>
      </c>
      <c r="N10" s="47">
        <v>73.220793865688961</v>
      </c>
      <c r="O10" s="47">
        <v>66.057890117958522</v>
      </c>
      <c r="P10" s="47">
        <v>70.552261096926642</v>
      </c>
      <c r="Q10" s="47">
        <v>61.703968232083149</v>
      </c>
      <c r="R10" s="47">
        <v>4.073023699689859</v>
      </c>
      <c r="S10" s="48">
        <v>4.2134727927826123</v>
      </c>
      <c r="T10" s="49">
        <v>0</v>
      </c>
      <c r="U10" s="47">
        <v>0</v>
      </c>
      <c r="V10" s="47">
        <v>0</v>
      </c>
      <c r="W10" s="47">
        <v>0</v>
      </c>
      <c r="X10" s="47">
        <v>0</v>
      </c>
      <c r="Y10" s="47">
        <v>0</v>
      </c>
      <c r="Z10" s="47">
        <v>0</v>
      </c>
      <c r="AA10" s="47">
        <v>0</v>
      </c>
      <c r="AB10" s="47">
        <v>0</v>
      </c>
      <c r="AC10" s="48">
        <v>0</v>
      </c>
      <c r="AD10" s="55">
        <v>152.31235982265503</v>
      </c>
      <c r="AE10" s="47">
        <v>141.43691838083947</v>
      </c>
      <c r="AF10" s="47">
        <v>892.12795768873548</v>
      </c>
      <c r="AG10" s="47">
        <v>728.9354747878283</v>
      </c>
      <c r="AH10" s="47">
        <v>2349.9942256279555</v>
      </c>
      <c r="AI10" s="47">
        <v>2165.0414965705445</v>
      </c>
      <c r="AJ10" s="47">
        <v>2023.6092598261419</v>
      </c>
      <c r="AK10" s="47">
        <v>1947.4483982783777</v>
      </c>
      <c r="AL10" s="47">
        <v>261.10890896873855</v>
      </c>
      <c r="AM10" s="47">
        <v>217.59309829216696</v>
      </c>
      <c r="AN10" s="28">
        <f t="shared" si="4"/>
        <v>160.78612177258449</v>
      </c>
      <c r="AO10" s="28">
        <f t="shared" si="5"/>
        <v>147.99120939183464</v>
      </c>
      <c r="AP10" s="28">
        <f t="shared" si="6"/>
        <v>925.69529093790356</v>
      </c>
      <c r="AQ10" s="28">
        <f t="shared" si="7"/>
        <v>755.90170066163705</v>
      </c>
      <c r="AR10" s="28">
        <f t="shared" si="8"/>
        <v>2423.2150194936444</v>
      </c>
      <c r="AS10" s="28">
        <f t="shared" si="9"/>
        <v>2231.0993866885028</v>
      </c>
      <c r="AT10" s="28">
        <f t="shared" si="10"/>
        <v>2094.1615209230686</v>
      </c>
      <c r="AU10" s="28">
        <f t="shared" si="11"/>
        <v>2009.1523665104608</v>
      </c>
      <c r="AV10" s="28">
        <f t="shared" si="12"/>
        <v>265.18193266842843</v>
      </c>
      <c r="AW10" s="28">
        <f t="shared" si="13"/>
        <v>221.80657108494958</v>
      </c>
      <c r="AX10" s="28">
        <f t="shared" si="14"/>
        <v>11234.991120133016</v>
      </c>
    </row>
    <row r="11" spans="1:50" x14ac:dyDescent="0.35">
      <c r="A11" s="25" t="s">
        <v>69</v>
      </c>
      <c r="B11" s="25" t="s">
        <v>70</v>
      </c>
      <c r="C11" s="25" t="s">
        <v>75</v>
      </c>
      <c r="D11" s="25" t="s">
        <v>76</v>
      </c>
      <c r="E11" s="80">
        <v>2</v>
      </c>
      <c r="F11" s="32">
        <f t="shared" si="0"/>
        <v>9032.3701278872868</v>
      </c>
      <c r="G11" s="34">
        <f t="shared" si="1"/>
        <v>31.8819441320551</v>
      </c>
      <c r="H11" s="28">
        <f t="shared" si="2"/>
        <v>0</v>
      </c>
      <c r="I11" s="28">
        <f t="shared" si="3"/>
        <v>9000.4881837552311</v>
      </c>
      <c r="J11" s="49">
        <v>1.1704091091062812</v>
      </c>
      <c r="K11" s="47">
        <v>1.0299600160135276</v>
      </c>
      <c r="L11" s="47">
        <v>2.5749000400338189</v>
      </c>
      <c r="M11" s="47">
        <v>2.2471854894840599</v>
      </c>
      <c r="N11" s="47">
        <v>7.0692710190019392</v>
      </c>
      <c r="O11" s="47">
        <v>6.2265764604454157</v>
      </c>
      <c r="P11" s="47">
        <v>5.383881901888893</v>
      </c>
      <c r="Q11" s="47">
        <v>4.7284528007893751</v>
      </c>
      <c r="R11" s="47">
        <v>0.74906182982801994</v>
      </c>
      <c r="S11" s="48">
        <v>0.70224546546376876</v>
      </c>
      <c r="T11" s="49">
        <v>0</v>
      </c>
      <c r="U11" s="47">
        <v>0</v>
      </c>
      <c r="V11" s="47">
        <v>0</v>
      </c>
      <c r="W11" s="47">
        <v>0</v>
      </c>
      <c r="X11" s="47">
        <v>0</v>
      </c>
      <c r="Y11" s="47">
        <v>0</v>
      </c>
      <c r="Z11" s="47">
        <v>0</v>
      </c>
      <c r="AA11" s="47">
        <v>0</v>
      </c>
      <c r="AB11" s="47">
        <v>0</v>
      </c>
      <c r="AC11" s="48">
        <v>0</v>
      </c>
      <c r="AD11" s="55">
        <v>126.00624468638223</v>
      </c>
      <c r="AE11" s="47">
        <v>117.00813945557314</v>
      </c>
      <c r="AF11" s="47">
        <v>738.04125765667527</v>
      </c>
      <c r="AG11" s="47">
        <v>603.03222610304738</v>
      </c>
      <c r="AH11" s="47">
        <v>1944.10570986277</v>
      </c>
      <c r="AI11" s="47">
        <v>1791.0957862110879</v>
      </c>
      <c r="AJ11" s="47">
        <v>1674.0923283919512</v>
      </c>
      <c r="AK11" s="47">
        <v>1611.0868652305419</v>
      </c>
      <c r="AL11" s="47">
        <v>216.01070517665528</v>
      </c>
      <c r="AM11" s="47">
        <v>180.00892098054604</v>
      </c>
      <c r="AN11" s="28">
        <f t="shared" si="4"/>
        <v>127.17665379548852</v>
      </c>
      <c r="AO11" s="28">
        <f t="shared" si="5"/>
        <v>118.03809947158668</v>
      </c>
      <c r="AP11" s="28">
        <f t="shared" si="6"/>
        <v>740.61615769670914</v>
      </c>
      <c r="AQ11" s="28">
        <f t="shared" si="7"/>
        <v>605.27941159253146</v>
      </c>
      <c r="AR11" s="28">
        <f t="shared" si="8"/>
        <v>1951.1749808817719</v>
      </c>
      <c r="AS11" s="28">
        <f t="shared" si="9"/>
        <v>1797.3223626715333</v>
      </c>
      <c r="AT11" s="28">
        <f t="shared" si="10"/>
        <v>1679.47621029384</v>
      </c>
      <c r="AU11" s="28">
        <f t="shared" si="11"/>
        <v>1615.8153180313313</v>
      </c>
      <c r="AV11" s="28">
        <f t="shared" si="12"/>
        <v>216.75976700648329</v>
      </c>
      <c r="AW11" s="28">
        <f t="shared" si="13"/>
        <v>180.7111664460098</v>
      </c>
      <c r="AX11" s="28">
        <f t="shared" si="14"/>
        <v>9032.370127887285</v>
      </c>
    </row>
    <row r="12" spans="1:50" x14ac:dyDescent="0.35">
      <c r="A12" s="25" t="s">
        <v>69</v>
      </c>
      <c r="B12" s="25" t="s">
        <v>70</v>
      </c>
      <c r="C12" s="25" t="s">
        <v>77</v>
      </c>
      <c r="D12" s="25" t="s">
        <v>78</v>
      </c>
      <c r="E12" s="80">
        <v>2</v>
      </c>
      <c r="F12" s="32">
        <f t="shared" si="0"/>
        <v>8486.3555519434594</v>
      </c>
      <c r="G12" s="34">
        <f t="shared" si="1"/>
        <v>866.89861893284035</v>
      </c>
      <c r="H12" s="28">
        <f t="shared" si="2"/>
        <v>55.524208136001974</v>
      </c>
      <c r="I12" s="28">
        <f t="shared" si="3"/>
        <v>7563.9327248746167</v>
      </c>
      <c r="J12" s="49">
        <v>7.6778837557372048</v>
      </c>
      <c r="K12" s="47">
        <v>6.1797600960811652</v>
      </c>
      <c r="L12" s="47">
        <v>59.222700920777832</v>
      </c>
      <c r="M12" s="47">
        <v>59.644048200056091</v>
      </c>
      <c r="N12" s="47">
        <v>182.86471920676539</v>
      </c>
      <c r="O12" s="47">
        <v>172.70556813972286</v>
      </c>
      <c r="P12" s="47">
        <v>191.15121569923784</v>
      </c>
      <c r="Q12" s="47">
        <v>169.19434081240402</v>
      </c>
      <c r="R12" s="47">
        <v>9.6909874234000082</v>
      </c>
      <c r="S12" s="48">
        <v>8.567394678657978</v>
      </c>
      <c r="T12" s="49">
        <v>0.70224546546376876</v>
      </c>
      <c r="U12" s="47">
        <v>0.46816364364251251</v>
      </c>
      <c r="V12" s="47">
        <v>6.2265764604454157</v>
      </c>
      <c r="W12" s="47">
        <v>6.3202091891739185</v>
      </c>
      <c r="X12" s="47">
        <v>6.4606582822666727</v>
      </c>
      <c r="Y12" s="47">
        <v>5.056167351339135</v>
      </c>
      <c r="Z12" s="47">
        <v>14.559889317282138</v>
      </c>
      <c r="AA12" s="47">
        <v>14.278991131096632</v>
      </c>
      <c r="AB12" s="47">
        <v>0.79587819419227135</v>
      </c>
      <c r="AC12" s="48">
        <v>0.65542910109951746</v>
      </c>
      <c r="AD12" s="55">
        <v>105.8939345554999</v>
      </c>
      <c r="AE12" s="47">
        <v>98.33309171067333</v>
      </c>
      <c r="AF12" s="47">
        <v>620.24192164334625</v>
      </c>
      <c r="AG12" s="47">
        <v>506.78246260658335</v>
      </c>
      <c r="AH12" s="47">
        <v>1633.8115284929495</v>
      </c>
      <c r="AI12" s="47">
        <v>1505.2210204936603</v>
      </c>
      <c r="AJ12" s="47">
        <v>1406.8926104194236</v>
      </c>
      <c r="AK12" s="47">
        <v>1353.9433023234553</v>
      </c>
      <c r="AL12" s="47">
        <v>181.53513445882061</v>
      </c>
      <c r="AM12" s="47">
        <v>151.27771817020508</v>
      </c>
      <c r="AN12" s="28">
        <f t="shared" si="4"/>
        <v>114.27406377670087</v>
      </c>
      <c r="AO12" s="28">
        <f t="shared" si="5"/>
        <v>104.98101545039701</v>
      </c>
      <c r="AP12" s="28">
        <f t="shared" si="6"/>
        <v>685.69119902456953</v>
      </c>
      <c r="AQ12" s="28">
        <f t="shared" si="7"/>
        <v>572.74671999581335</v>
      </c>
      <c r="AR12" s="28">
        <f t="shared" si="8"/>
        <v>1823.1369059819815</v>
      </c>
      <c r="AS12" s="28">
        <f t="shared" si="9"/>
        <v>1682.9827559847222</v>
      </c>
      <c r="AT12" s="28">
        <f t="shared" si="10"/>
        <v>1612.6037154359435</v>
      </c>
      <c r="AU12" s="28">
        <f t="shared" si="11"/>
        <v>1537.416634266956</v>
      </c>
      <c r="AV12" s="28">
        <f t="shared" si="12"/>
        <v>192.02200007641289</v>
      </c>
      <c r="AW12" s="28">
        <f t="shared" si="13"/>
        <v>160.50054194996258</v>
      </c>
      <c r="AX12" s="28">
        <f t="shared" si="14"/>
        <v>8486.3555519434594</v>
      </c>
    </row>
    <row r="13" spans="1:50" x14ac:dyDescent="0.35">
      <c r="A13" s="25" t="s">
        <v>69</v>
      </c>
      <c r="B13" s="25" t="s">
        <v>70</v>
      </c>
      <c r="C13" s="25" t="s">
        <v>79</v>
      </c>
      <c r="D13" s="25" t="s">
        <v>80</v>
      </c>
      <c r="E13" s="80">
        <v>2</v>
      </c>
      <c r="F13" s="32">
        <f t="shared" si="0"/>
        <v>9406.9478591656589</v>
      </c>
      <c r="G13" s="34">
        <f t="shared" si="1"/>
        <v>132.67757660828804</v>
      </c>
      <c r="H13" s="28">
        <f t="shared" si="2"/>
        <v>3044.655440064716</v>
      </c>
      <c r="I13" s="28">
        <f t="shared" si="3"/>
        <v>6229.614842492656</v>
      </c>
      <c r="J13" s="49">
        <v>3.2771455054975878</v>
      </c>
      <c r="K13" s="47">
        <v>2.4344509469410651</v>
      </c>
      <c r="L13" s="47">
        <v>5.5243309949816481</v>
      </c>
      <c r="M13" s="47">
        <v>3.792125513504351</v>
      </c>
      <c r="N13" s="47">
        <v>33.47370052043965</v>
      </c>
      <c r="O13" s="47">
        <v>25.093571299238672</v>
      </c>
      <c r="P13" s="47">
        <v>30.009289557485051</v>
      </c>
      <c r="Q13" s="47">
        <v>20.739649413363303</v>
      </c>
      <c r="R13" s="47">
        <v>5.1029837157033864</v>
      </c>
      <c r="S13" s="48">
        <v>3.2303291411333364</v>
      </c>
      <c r="T13" s="49">
        <v>27.621654974908239</v>
      </c>
      <c r="U13" s="47">
        <v>21.910058522469583</v>
      </c>
      <c r="V13" s="47">
        <v>157.30298426388418</v>
      </c>
      <c r="W13" s="47">
        <v>114.74690905677981</v>
      </c>
      <c r="X13" s="47">
        <v>840.07284215212451</v>
      </c>
      <c r="Y13" s="47">
        <v>610.53220767420066</v>
      </c>
      <c r="Z13" s="47">
        <v>681.8335306009551</v>
      </c>
      <c r="AA13" s="47">
        <v>528.69720276548935</v>
      </c>
      <c r="AB13" s="47">
        <v>36.984927847758485</v>
      </c>
      <c r="AC13" s="48">
        <v>24.953122206145917</v>
      </c>
      <c r="AD13" s="55">
        <v>87.214205174163652</v>
      </c>
      <c r="AE13" s="47">
        <v>80.982947077281821</v>
      </c>
      <c r="AF13" s="47">
        <v>510.8273964876546</v>
      </c>
      <c r="AG13" s="47">
        <v>417.38661485304556</v>
      </c>
      <c r="AH13" s="47">
        <v>1345.5959445573094</v>
      </c>
      <c r="AI13" s="47">
        <v>1239.6926467289368</v>
      </c>
      <c r="AJ13" s="47">
        <v>1158.7096996516548</v>
      </c>
      <c r="AK13" s="47">
        <v>1115.1002562463548</v>
      </c>
      <c r="AL13" s="47">
        <v>149.51274123367278</v>
      </c>
      <c r="AM13" s="47">
        <v>124.59239048258186</v>
      </c>
      <c r="AN13" s="28">
        <f t="shared" si="4"/>
        <v>118.11300565456948</v>
      </c>
      <c r="AO13" s="28">
        <f t="shared" si="5"/>
        <v>105.32745654669247</v>
      </c>
      <c r="AP13" s="28">
        <f t="shared" si="6"/>
        <v>673.65471174652043</v>
      </c>
      <c r="AQ13" s="28">
        <f t="shared" si="7"/>
        <v>535.92564942332967</v>
      </c>
      <c r="AR13" s="28">
        <f t="shared" si="8"/>
        <v>2219.1424872298735</v>
      </c>
      <c r="AS13" s="28">
        <f t="shared" si="9"/>
        <v>1875.3184257023761</v>
      </c>
      <c r="AT13" s="28">
        <f t="shared" si="10"/>
        <v>1870.552519810095</v>
      </c>
      <c r="AU13" s="28">
        <f t="shared" si="11"/>
        <v>1664.5371084252074</v>
      </c>
      <c r="AV13" s="28">
        <f t="shared" si="12"/>
        <v>191.60065279713467</v>
      </c>
      <c r="AW13" s="28">
        <f t="shared" si="13"/>
        <v>152.77584182986112</v>
      </c>
      <c r="AX13" s="28">
        <f t="shared" si="14"/>
        <v>9406.9478591656607</v>
      </c>
    </row>
    <row r="14" spans="1:50" x14ac:dyDescent="0.35">
      <c r="A14" s="25" t="s">
        <v>69</v>
      </c>
      <c r="B14" s="25" t="s">
        <v>70</v>
      </c>
      <c r="C14" s="25" t="s">
        <v>81</v>
      </c>
      <c r="D14" s="25" t="s">
        <v>82</v>
      </c>
      <c r="E14" s="80">
        <v>3</v>
      </c>
      <c r="F14" s="32">
        <f t="shared" si="0"/>
        <v>6406.5432466980346</v>
      </c>
      <c r="G14" s="34">
        <f t="shared" si="1"/>
        <v>284.3625971484621</v>
      </c>
      <c r="H14" s="28">
        <f t="shared" si="2"/>
        <v>285.39255716447565</v>
      </c>
      <c r="I14" s="28">
        <f t="shared" si="3"/>
        <v>5836.7880923850971</v>
      </c>
      <c r="J14" s="49">
        <v>8.9419255935719892</v>
      </c>
      <c r="K14" s="47">
        <v>5.8988619098956576</v>
      </c>
      <c r="L14" s="47">
        <v>25.889449493430941</v>
      </c>
      <c r="M14" s="47">
        <v>18.398831195150738</v>
      </c>
      <c r="N14" s="47">
        <v>47.003629821708252</v>
      </c>
      <c r="O14" s="47">
        <v>30.758351387313073</v>
      </c>
      <c r="P14" s="47">
        <v>79.634635783591378</v>
      </c>
      <c r="Q14" s="47">
        <v>59.784497293148846</v>
      </c>
      <c r="R14" s="47">
        <v>4.6816364364251246</v>
      </c>
      <c r="S14" s="48">
        <v>3.3707782342260901</v>
      </c>
      <c r="T14" s="49">
        <v>5.1029837157033864</v>
      </c>
      <c r="U14" s="47">
        <v>4.2602891571468637</v>
      </c>
      <c r="V14" s="47">
        <v>10.11233470267827</v>
      </c>
      <c r="W14" s="47">
        <v>9.3164565084859969</v>
      </c>
      <c r="X14" s="47">
        <v>68.866871979813595</v>
      </c>
      <c r="Y14" s="47">
        <v>60.393110029884113</v>
      </c>
      <c r="Z14" s="47">
        <v>57.209597253115028</v>
      </c>
      <c r="AA14" s="47">
        <v>51.170286250126615</v>
      </c>
      <c r="AB14" s="47">
        <v>9.8314365164927615</v>
      </c>
      <c r="AC14" s="48">
        <v>9.1291910510289931</v>
      </c>
      <c r="AD14" s="55">
        <v>81.713282361364136</v>
      </c>
      <c r="AE14" s="47">
        <v>75.879963361578419</v>
      </c>
      <c r="AF14" s="47">
        <v>478.61773780504979</v>
      </c>
      <c r="AG14" s="47">
        <v>391.06645480746357</v>
      </c>
      <c r="AH14" s="47">
        <v>1260.7459657835402</v>
      </c>
      <c r="AI14" s="47">
        <v>1161.51868151351</v>
      </c>
      <c r="AJ14" s="47">
        <v>1085.643399788368</v>
      </c>
      <c r="AK14" s="47">
        <v>1044.7820769712496</v>
      </c>
      <c r="AL14" s="47">
        <v>140.08392545071257</v>
      </c>
      <c r="AM14" s="47">
        <v>116.73660454226048</v>
      </c>
      <c r="AN14" s="28">
        <f t="shared" si="4"/>
        <v>95.758191670639519</v>
      </c>
      <c r="AO14" s="28">
        <f t="shared" si="5"/>
        <v>86.039114428620934</v>
      </c>
      <c r="AP14" s="28">
        <f t="shared" si="6"/>
        <v>514.619522001159</v>
      </c>
      <c r="AQ14" s="28">
        <f t="shared" si="7"/>
        <v>418.78174251110033</v>
      </c>
      <c r="AR14" s="28">
        <f t="shared" si="8"/>
        <v>1376.6164675850621</v>
      </c>
      <c r="AS14" s="28">
        <f t="shared" si="9"/>
        <v>1252.6701429307072</v>
      </c>
      <c r="AT14" s="28">
        <f t="shared" si="10"/>
        <v>1222.4876328250743</v>
      </c>
      <c r="AU14" s="28">
        <f t="shared" si="11"/>
        <v>1155.736860514525</v>
      </c>
      <c r="AV14" s="28">
        <f t="shared" si="12"/>
        <v>154.59699840363047</v>
      </c>
      <c r="AW14" s="28">
        <f t="shared" si="13"/>
        <v>129.23657382751557</v>
      </c>
      <c r="AX14" s="28">
        <f t="shared" si="14"/>
        <v>6406.5432466980337</v>
      </c>
    </row>
    <row r="15" spans="1:50" x14ac:dyDescent="0.35">
      <c r="A15" s="25" t="s">
        <v>69</v>
      </c>
      <c r="B15" s="25" t="s">
        <v>70</v>
      </c>
      <c r="C15" s="25" t="s">
        <v>83</v>
      </c>
      <c r="D15" s="25" t="s">
        <v>84</v>
      </c>
      <c r="E15" s="80">
        <v>4</v>
      </c>
      <c r="F15" s="32">
        <f t="shared" si="0"/>
        <v>11379.283836740073</v>
      </c>
      <c r="G15" s="34">
        <f t="shared" si="1"/>
        <v>218.96013613160309</v>
      </c>
      <c r="H15" s="28">
        <f t="shared" si="2"/>
        <v>7728.0708983356817</v>
      </c>
      <c r="I15" s="28">
        <f t="shared" si="3"/>
        <v>3432.2528022727888</v>
      </c>
      <c r="J15" s="49">
        <v>7.2097201120946917</v>
      </c>
      <c r="K15" s="47">
        <v>7.3969855695516973</v>
      </c>
      <c r="L15" s="47">
        <v>19.335158482435766</v>
      </c>
      <c r="M15" s="47">
        <v>16.432543891852191</v>
      </c>
      <c r="N15" s="47">
        <v>36.750846025937236</v>
      </c>
      <c r="O15" s="47">
        <v>36.423131475387471</v>
      </c>
      <c r="P15" s="47">
        <v>43.820117044939167</v>
      </c>
      <c r="Q15" s="47">
        <v>39.747093345249311</v>
      </c>
      <c r="R15" s="47">
        <v>6.1797600960811652</v>
      </c>
      <c r="S15" s="48">
        <v>5.6647800880744006</v>
      </c>
      <c r="T15" s="49">
        <v>69.990464724555608</v>
      </c>
      <c r="U15" s="47">
        <v>56.226453601465757</v>
      </c>
      <c r="V15" s="47">
        <v>440.82288685378978</v>
      </c>
      <c r="W15" s="47">
        <v>328.65087783704377</v>
      </c>
      <c r="X15" s="47">
        <v>1847.6546359995398</v>
      </c>
      <c r="Y15" s="47">
        <v>1957.8603577129873</v>
      </c>
      <c r="Z15" s="47">
        <v>1475.6986211255637</v>
      </c>
      <c r="AA15" s="47">
        <v>1232.0662609740002</v>
      </c>
      <c r="AB15" s="47">
        <v>178.13626640597599</v>
      </c>
      <c r="AC15" s="48">
        <v>140.96407310076049</v>
      </c>
      <c r="AD15" s="55">
        <v>48.052316383467485</v>
      </c>
      <c r="AE15" s="47">
        <v>44.620676875567867</v>
      </c>
      <c r="AF15" s="47">
        <v>281.44593764856921</v>
      </c>
      <c r="AG15" s="47">
        <v>229.96198175720215</v>
      </c>
      <c r="AH15" s="47">
        <v>741.3652195265372</v>
      </c>
      <c r="AI15" s="47">
        <v>683.01798461937074</v>
      </c>
      <c r="AJ15" s="47">
        <v>638.39730774380291</v>
      </c>
      <c r="AK15" s="47">
        <v>614.37114955206914</v>
      </c>
      <c r="AL15" s="47">
        <v>82.373393098900081</v>
      </c>
      <c r="AM15" s="47">
        <v>68.646835067301609</v>
      </c>
      <c r="AN15" s="28">
        <f t="shared" si="4"/>
        <v>125.25250122011778</v>
      </c>
      <c r="AO15" s="28">
        <f t="shared" si="5"/>
        <v>108.24411604658532</v>
      </c>
      <c r="AP15" s="28">
        <f t="shared" si="6"/>
        <v>741.60398298479481</v>
      </c>
      <c r="AQ15" s="28">
        <f t="shared" si="7"/>
        <v>575.04540348609805</v>
      </c>
      <c r="AR15" s="28">
        <f t="shared" si="8"/>
        <v>2625.7707015520145</v>
      </c>
      <c r="AS15" s="28">
        <f t="shared" si="9"/>
        <v>2677.3014738077454</v>
      </c>
      <c r="AT15" s="28">
        <f t="shared" si="10"/>
        <v>2157.9160459143059</v>
      </c>
      <c r="AU15" s="28">
        <f t="shared" si="11"/>
        <v>1886.1845038713186</v>
      </c>
      <c r="AV15" s="28">
        <f t="shared" si="12"/>
        <v>266.68941960095725</v>
      </c>
      <c r="AW15" s="28">
        <f t="shared" si="13"/>
        <v>215.2756882561365</v>
      </c>
      <c r="AX15" s="28">
        <f t="shared" si="14"/>
        <v>11379.283836740075</v>
      </c>
    </row>
    <row r="16" spans="1:50" x14ac:dyDescent="0.35">
      <c r="A16" s="25" t="s">
        <v>69</v>
      </c>
      <c r="B16" s="25" t="s">
        <v>70</v>
      </c>
      <c r="C16" s="25" t="s">
        <v>85</v>
      </c>
      <c r="D16" s="25" t="s">
        <v>86</v>
      </c>
      <c r="E16" s="80">
        <v>4</v>
      </c>
      <c r="F16" s="32">
        <f t="shared" si="0"/>
        <v>9269.5886461209484</v>
      </c>
      <c r="G16" s="34">
        <f t="shared" si="1"/>
        <v>20.78646577772755</v>
      </c>
      <c r="H16" s="28">
        <f t="shared" si="2"/>
        <v>0</v>
      </c>
      <c r="I16" s="28">
        <f t="shared" si="3"/>
        <v>9248.8021803432202</v>
      </c>
      <c r="J16" s="49">
        <v>0.88951092292077372</v>
      </c>
      <c r="K16" s="47">
        <v>0.60861273673526628</v>
      </c>
      <c r="L16" s="47">
        <v>1.9194709389343012</v>
      </c>
      <c r="M16" s="47">
        <v>1.4513072952917889</v>
      </c>
      <c r="N16" s="47">
        <v>4.7284528007893751</v>
      </c>
      <c r="O16" s="47">
        <v>3.6984927847758486</v>
      </c>
      <c r="P16" s="47">
        <v>3.5112273273188439</v>
      </c>
      <c r="Q16" s="47">
        <v>3.4644109629545921</v>
      </c>
      <c r="R16" s="47">
        <v>0.23408182182125625</v>
      </c>
      <c r="S16" s="48">
        <v>0.28089818618550749</v>
      </c>
      <c r="T16" s="49">
        <v>0</v>
      </c>
      <c r="U16" s="47">
        <v>0</v>
      </c>
      <c r="V16" s="47">
        <v>0</v>
      </c>
      <c r="W16" s="47">
        <v>0</v>
      </c>
      <c r="X16" s="47">
        <v>0</v>
      </c>
      <c r="Y16" s="47">
        <v>0</v>
      </c>
      <c r="Z16" s="47">
        <v>0</v>
      </c>
      <c r="AA16" s="47">
        <v>0</v>
      </c>
      <c r="AB16" s="47">
        <v>0</v>
      </c>
      <c r="AC16" s="48">
        <v>0</v>
      </c>
      <c r="AD16" s="55">
        <v>129.48470055864613</v>
      </c>
      <c r="AE16" s="47">
        <v>120.23378696027005</v>
      </c>
      <c r="AF16" s="47">
        <v>758.40169451868815</v>
      </c>
      <c r="AG16" s="47">
        <v>619.67076199810253</v>
      </c>
      <c r="AH16" s="47">
        <v>1997.743218514893</v>
      </c>
      <c r="AI16" s="47">
        <v>1840.5104587975552</v>
      </c>
      <c r="AJ16" s="47">
        <v>1720.276671837285</v>
      </c>
      <c r="AK16" s="47">
        <v>1655.5343215579621</v>
      </c>
      <c r="AL16" s="47">
        <v>221.97042836022445</v>
      </c>
      <c r="AM16" s="47">
        <v>184.9761372395931</v>
      </c>
      <c r="AN16" s="28">
        <f t="shared" si="4"/>
        <v>130.3742114815669</v>
      </c>
      <c r="AO16" s="28">
        <f t="shared" si="5"/>
        <v>120.84239969700532</v>
      </c>
      <c r="AP16" s="28">
        <f t="shared" si="6"/>
        <v>760.32116545762244</v>
      </c>
      <c r="AQ16" s="28">
        <f t="shared" si="7"/>
        <v>621.12206929339436</v>
      </c>
      <c r="AR16" s="28">
        <f t="shared" si="8"/>
        <v>2002.4716713156824</v>
      </c>
      <c r="AS16" s="28">
        <f t="shared" si="9"/>
        <v>1844.2089515823311</v>
      </c>
      <c r="AT16" s="28">
        <f t="shared" si="10"/>
        <v>1723.7878991646039</v>
      </c>
      <c r="AU16" s="28">
        <f t="shared" si="11"/>
        <v>1658.9987325209167</v>
      </c>
      <c r="AV16" s="28">
        <f t="shared" si="12"/>
        <v>222.20451018204571</v>
      </c>
      <c r="AW16" s="28">
        <f t="shared" si="13"/>
        <v>185.25703542577861</v>
      </c>
      <c r="AX16" s="28">
        <f t="shared" si="14"/>
        <v>9269.5886461209484</v>
      </c>
    </row>
    <row r="17" spans="1:50" x14ac:dyDescent="0.35">
      <c r="A17" s="25" t="s">
        <v>69</v>
      </c>
      <c r="B17" s="25" t="s">
        <v>70</v>
      </c>
      <c r="C17" s="25" t="s">
        <v>87</v>
      </c>
      <c r="D17" s="25" t="s">
        <v>88</v>
      </c>
      <c r="E17" s="80">
        <v>4</v>
      </c>
      <c r="F17" s="32">
        <f t="shared" si="0"/>
        <v>3671.9947225456826</v>
      </c>
      <c r="G17" s="34">
        <f t="shared" si="1"/>
        <v>214.88711243191321</v>
      </c>
      <c r="H17" s="28">
        <f t="shared" si="2"/>
        <v>1481.1761357561811</v>
      </c>
      <c r="I17" s="28">
        <f t="shared" si="3"/>
        <v>1975.9314743575881</v>
      </c>
      <c r="J17" s="49">
        <v>4.6816364364251246</v>
      </c>
      <c r="K17" s="47">
        <v>3.9325746065971048</v>
      </c>
      <c r="L17" s="47">
        <v>15.168502054017404</v>
      </c>
      <c r="M17" s="47">
        <v>13.529929301268611</v>
      </c>
      <c r="N17" s="47">
        <v>50.14032623411309</v>
      </c>
      <c r="O17" s="47">
        <v>46.863180728615504</v>
      </c>
      <c r="P17" s="47">
        <v>38.202153321229019</v>
      </c>
      <c r="Q17" s="47">
        <v>37.172193305215494</v>
      </c>
      <c r="R17" s="47">
        <v>2.9494309549478288</v>
      </c>
      <c r="S17" s="48">
        <v>2.2471854894840599</v>
      </c>
      <c r="T17" s="49">
        <v>14.700338410374894</v>
      </c>
      <c r="U17" s="47">
        <v>14.044909309275376</v>
      </c>
      <c r="V17" s="47">
        <v>105.19637072647255</v>
      </c>
      <c r="W17" s="47">
        <v>103.23008342317401</v>
      </c>
      <c r="X17" s="47">
        <v>352.38677456971919</v>
      </c>
      <c r="Y17" s="47">
        <v>348.22011814130082</v>
      </c>
      <c r="Z17" s="47">
        <v>259.08176039176641</v>
      </c>
      <c r="AA17" s="47">
        <v>256.17914580118287</v>
      </c>
      <c r="AB17" s="47">
        <v>14.653522046010639</v>
      </c>
      <c r="AC17" s="48">
        <v>13.483112936904361</v>
      </c>
      <c r="AD17" s="55">
        <v>27.663789702836059</v>
      </c>
      <c r="AE17" s="47">
        <v>25.688139126664662</v>
      </c>
      <c r="AF17" s="47">
        <v>162.02675542823715</v>
      </c>
      <c r="AG17" s="47">
        <v>132.38731514922969</v>
      </c>
      <c r="AH17" s="47">
        <v>426.80138572669648</v>
      </c>
      <c r="AI17" s="47">
        <v>393.2106442953463</v>
      </c>
      <c r="AJ17" s="47">
        <v>367.52250516868162</v>
      </c>
      <c r="AK17" s="47">
        <v>353.69295113548179</v>
      </c>
      <c r="AL17" s="47">
        <v>47.420295464550087</v>
      </c>
      <c r="AM17" s="47">
        <v>39.517693159864479</v>
      </c>
      <c r="AN17" s="28">
        <f t="shared" si="4"/>
        <v>47.045764549636075</v>
      </c>
      <c r="AO17" s="28">
        <f t="shared" si="5"/>
        <v>43.665623042537142</v>
      </c>
      <c r="AP17" s="28">
        <f t="shared" si="6"/>
        <v>282.39162820872713</v>
      </c>
      <c r="AQ17" s="28">
        <f t="shared" si="7"/>
        <v>249.14732787367231</v>
      </c>
      <c r="AR17" s="28">
        <f t="shared" si="8"/>
        <v>829.32848653052883</v>
      </c>
      <c r="AS17" s="28">
        <f t="shared" si="9"/>
        <v>788.29394316526259</v>
      </c>
      <c r="AT17" s="28">
        <f t="shared" si="10"/>
        <v>664.80641888167702</v>
      </c>
      <c r="AU17" s="28">
        <f t="shared" si="11"/>
        <v>647.04429024188016</v>
      </c>
      <c r="AV17" s="28">
        <f t="shared" si="12"/>
        <v>65.023248465508559</v>
      </c>
      <c r="AW17" s="28">
        <f t="shared" si="13"/>
        <v>55.247991586252901</v>
      </c>
      <c r="AX17" s="28">
        <f t="shared" si="14"/>
        <v>3671.9947225456826</v>
      </c>
    </row>
    <row r="18" spans="1:50" x14ac:dyDescent="0.35">
      <c r="A18" s="25" t="s">
        <v>69</v>
      </c>
      <c r="B18" s="25" t="s">
        <v>70</v>
      </c>
      <c r="C18" s="25" t="s">
        <v>89</v>
      </c>
      <c r="D18" s="25" t="s">
        <v>90</v>
      </c>
      <c r="E18" s="80">
        <v>4</v>
      </c>
      <c r="F18" s="32">
        <f t="shared" si="0"/>
        <v>5534.1109334973389</v>
      </c>
      <c r="G18" s="34">
        <f t="shared" si="1"/>
        <v>839.18333122920365</v>
      </c>
      <c r="H18" s="28">
        <f t="shared" si="2"/>
        <v>2722.6993023317596</v>
      </c>
      <c r="I18" s="28">
        <f t="shared" si="3"/>
        <v>1972.2282999363758</v>
      </c>
      <c r="J18" s="49">
        <v>15.543032968931415</v>
      </c>
      <c r="K18" s="47">
        <v>11.984989277248319</v>
      </c>
      <c r="L18" s="47">
        <v>107.11584166540686</v>
      </c>
      <c r="M18" s="47">
        <v>81.647739451254182</v>
      </c>
      <c r="N18" s="47">
        <v>175.42091727284944</v>
      </c>
      <c r="O18" s="47">
        <v>132.16259660028129</v>
      </c>
      <c r="P18" s="47">
        <v>172.28422086044458</v>
      </c>
      <c r="Q18" s="47">
        <v>126.45100014784262</v>
      </c>
      <c r="R18" s="47">
        <v>9.5037219659430043</v>
      </c>
      <c r="S18" s="48">
        <v>7.0692710190019392</v>
      </c>
      <c r="T18" s="49">
        <v>82.115903094896694</v>
      </c>
      <c r="U18" s="47">
        <v>64.044786450295717</v>
      </c>
      <c r="V18" s="47">
        <v>151.12322416780302</v>
      </c>
      <c r="W18" s="47">
        <v>127.34051107076338</v>
      </c>
      <c r="X18" s="47">
        <v>634.97034987233974</v>
      </c>
      <c r="Y18" s="47">
        <v>523.96874996470001</v>
      </c>
      <c r="Z18" s="47">
        <v>553.74395770036381</v>
      </c>
      <c r="AA18" s="47">
        <v>470.50446186072509</v>
      </c>
      <c r="AB18" s="47">
        <v>63.108459163010686</v>
      </c>
      <c r="AC18" s="48">
        <v>51.778898986861883</v>
      </c>
      <c r="AD18" s="55">
        <v>27.612291702035382</v>
      </c>
      <c r="AE18" s="47">
        <v>25.641322762300412</v>
      </c>
      <c r="AF18" s="47">
        <v>161.72244905986949</v>
      </c>
      <c r="AG18" s="47">
        <v>132.13918841809917</v>
      </c>
      <c r="AH18" s="47">
        <v>426.00082589606779</v>
      </c>
      <c r="AI18" s="47">
        <v>392.47562737482747</v>
      </c>
      <c r="AJ18" s="47">
        <v>366.83430461252715</v>
      </c>
      <c r="AK18" s="47">
        <v>353.02815876150936</v>
      </c>
      <c r="AL18" s="47">
        <v>47.331344372258016</v>
      </c>
      <c r="AM18" s="47">
        <v>39.442786976881678</v>
      </c>
      <c r="AN18" s="28">
        <f t="shared" si="4"/>
        <v>125.27122776586349</v>
      </c>
      <c r="AO18" s="28">
        <f t="shared" si="5"/>
        <v>101.67109848984444</v>
      </c>
      <c r="AP18" s="28">
        <f t="shared" si="6"/>
        <v>419.96151489307942</v>
      </c>
      <c r="AQ18" s="28">
        <f t="shared" si="7"/>
        <v>341.12743894011669</v>
      </c>
      <c r="AR18" s="28">
        <f t="shared" si="8"/>
        <v>1236.3920930412569</v>
      </c>
      <c r="AS18" s="28">
        <f t="shared" si="9"/>
        <v>1048.6069739398088</v>
      </c>
      <c r="AT18" s="28">
        <f t="shared" si="10"/>
        <v>1092.8624831733355</v>
      </c>
      <c r="AU18" s="28">
        <f t="shared" si="11"/>
        <v>949.9836207700771</v>
      </c>
      <c r="AV18" s="28">
        <f t="shared" si="12"/>
        <v>119.94352550121171</v>
      </c>
      <c r="AW18" s="28">
        <f t="shared" si="13"/>
        <v>98.290956982745499</v>
      </c>
      <c r="AX18" s="28">
        <f t="shared" si="14"/>
        <v>5534.1109334973389</v>
      </c>
    </row>
    <row r="19" spans="1:50" x14ac:dyDescent="0.35">
      <c r="A19" s="25" t="s">
        <v>69</v>
      </c>
      <c r="B19" s="25" t="s">
        <v>70</v>
      </c>
      <c r="C19" s="25" t="s">
        <v>91</v>
      </c>
      <c r="D19" s="25" t="s">
        <v>92</v>
      </c>
      <c r="E19" s="80">
        <v>4</v>
      </c>
      <c r="F19" s="32">
        <f t="shared" si="0"/>
        <v>4409.305644918275</v>
      </c>
      <c r="G19" s="34">
        <f t="shared" si="1"/>
        <v>774.43629931344401</v>
      </c>
      <c r="H19" s="28">
        <f t="shared" si="2"/>
        <v>2787.2122524256979</v>
      </c>
      <c r="I19" s="28">
        <f t="shared" si="3"/>
        <v>847.6570931791332</v>
      </c>
      <c r="J19" s="49">
        <v>16.479360256216442</v>
      </c>
      <c r="K19" s="47">
        <v>15.262134782745907</v>
      </c>
      <c r="L19" s="47">
        <v>72.752630222046434</v>
      </c>
      <c r="M19" s="47">
        <v>66.806951947786544</v>
      </c>
      <c r="N19" s="47">
        <v>159.87788430391799</v>
      </c>
      <c r="O19" s="47">
        <v>145.41162771536438</v>
      </c>
      <c r="P19" s="47">
        <v>134.36296572540107</v>
      </c>
      <c r="Q19" s="47">
        <v>127.85549107877016</v>
      </c>
      <c r="R19" s="47">
        <v>18.258382102057986</v>
      </c>
      <c r="S19" s="48">
        <v>17.368871179137212</v>
      </c>
      <c r="T19" s="49">
        <v>49.157182582463818</v>
      </c>
      <c r="U19" s="47">
        <v>33.848231435353654</v>
      </c>
      <c r="V19" s="47">
        <v>133.28618934502333</v>
      </c>
      <c r="W19" s="47">
        <v>108.23943441014889</v>
      </c>
      <c r="X19" s="47">
        <v>630.47597889337158</v>
      </c>
      <c r="Y19" s="47">
        <v>441.52513231925354</v>
      </c>
      <c r="Z19" s="47">
        <v>703.46269093723924</v>
      </c>
      <c r="AA19" s="47">
        <v>512.49874069545842</v>
      </c>
      <c r="AB19" s="47">
        <v>94.896770566337267</v>
      </c>
      <c r="AC19" s="48">
        <v>79.82190124104838</v>
      </c>
      <c r="AD19" s="55">
        <v>11.867948366337691</v>
      </c>
      <c r="AE19" s="47">
        <v>11.020572171344744</v>
      </c>
      <c r="AF19" s="47">
        <v>69.508256171603833</v>
      </c>
      <c r="AG19" s="47">
        <v>56.792931610273186</v>
      </c>
      <c r="AH19" s="47">
        <v>183.09411939215025</v>
      </c>
      <c r="AI19" s="47">
        <v>168.68404244083368</v>
      </c>
      <c r="AJ19" s="47">
        <v>157.66347026948893</v>
      </c>
      <c r="AK19" s="47">
        <v>151.73183690453834</v>
      </c>
      <c r="AL19" s="47">
        <v>20.341710316267168</v>
      </c>
      <c r="AM19" s="47">
        <v>16.952205536295381</v>
      </c>
      <c r="AN19" s="28">
        <f t="shared" si="4"/>
        <v>77.504491205017942</v>
      </c>
      <c r="AO19" s="28">
        <f t="shared" si="5"/>
        <v>60.130938389444303</v>
      </c>
      <c r="AP19" s="28">
        <f t="shared" si="6"/>
        <v>275.54707573867358</v>
      </c>
      <c r="AQ19" s="28">
        <f t="shared" si="7"/>
        <v>231.8393179682086</v>
      </c>
      <c r="AR19" s="28">
        <f t="shared" si="8"/>
        <v>973.44798258943979</v>
      </c>
      <c r="AS19" s="28">
        <f t="shared" si="9"/>
        <v>755.62080247545157</v>
      </c>
      <c r="AT19" s="28">
        <f t="shared" si="10"/>
        <v>995.48912693212924</v>
      </c>
      <c r="AU19" s="28">
        <f t="shared" si="11"/>
        <v>792.08606867876688</v>
      </c>
      <c r="AV19" s="28">
        <f t="shared" si="12"/>
        <v>133.49686298466241</v>
      </c>
      <c r="AW19" s="28">
        <f t="shared" si="13"/>
        <v>114.14297795648098</v>
      </c>
      <c r="AX19" s="28">
        <f t="shared" si="14"/>
        <v>4409.305644918275</v>
      </c>
    </row>
    <row r="20" spans="1:50" x14ac:dyDescent="0.35">
      <c r="A20" s="25" t="s">
        <v>69</v>
      </c>
      <c r="B20" s="25" t="s">
        <v>70</v>
      </c>
      <c r="C20" s="25" t="s">
        <v>93</v>
      </c>
      <c r="D20" s="25" t="s">
        <v>94</v>
      </c>
      <c r="E20" s="80">
        <v>3</v>
      </c>
      <c r="F20" s="32">
        <f t="shared" si="0"/>
        <v>9238.516625092394</v>
      </c>
      <c r="G20" s="34">
        <f t="shared" si="1"/>
        <v>58.520455455314064</v>
      </c>
      <c r="H20" s="28">
        <f t="shared" si="2"/>
        <v>16.853891171130453</v>
      </c>
      <c r="I20" s="28">
        <f t="shared" si="3"/>
        <v>9163.1422784659499</v>
      </c>
      <c r="J20" s="49">
        <v>1.4981236596560399</v>
      </c>
      <c r="K20" s="47">
        <v>1.3108582021990349</v>
      </c>
      <c r="L20" s="47">
        <v>5.8520455455314062</v>
      </c>
      <c r="M20" s="47">
        <v>3.9793909709613557</v>
      </c>
      <c r="N20" s="47">
        <v>12.453152920890831</v>
      </c>
      <c r="O20" s="47">
        <v>8.8951092292077387</v>
      </c>
      <c r="P20" s="47">
        <v>13.1553983863546</v>
      </c>
      <c r="Q20" s="47">
        <v>9.9250692452212643</v>
      </c>
      <c r="R20" s="47">
        <v>0.84269455855652253</v>
      </c>
      <c r="S20" s="48">
        <v>0.60861273673526628</v>
      </c>
      <c r="T20" s="49">
        <v>0.74906182982801994</v>
      </c>
      <c r="U20" s="47">
        <v>0.65542910109951746</v>
      </c>
      <c r="V20" s="47">
        <v>1.1704091091062812</v>
      </c>
      <c r="W20" s="47">
        <v>0.79587819419227135</v>
      </c>
      <c r="X20" s="47">
        <v>3.8857582422328538</v>
      </c>
      <c r="Y20" s="47">
        <v>2.4344509469410651</v>
      </c>
      <c r="Z20" s="47">
        <v>3.6516764204115972</v>
      </c>
      <c r="AA20" s="47">
        <v>2.5749000400338189</v>
      </c>
      <c r="AB20" s="47">
        <v>0.46816364364251251</v>
      </c>
      <c r="AC20" s="48">
        <v>0.46816364364251251</v>
      </c>
      <c r="AD20" s="55">
        <v>128.28620163092125</v>
      </c>
      <c r="AE20" s="47">
        <v>119.11955748840089</v>
      </c>
      <c r="AF20" s="47">
        <v>751.37923986405042</v>
      </c>
      <c r="AG20" s="47">
        <v>613.93107572704525</v>
      </c>
      <c r="AH20" s="47">
        <v>1979.2367096817045</v>
      </c>
      <c r="AI20" s="47">
        <v>1823.4646205325314</v>
      </c>
      <c r="AJ20" s="47">
        <v>1704.3450630441303</v>
      </c>
      <c r="AK20" s="47">
        <v>1640.2019622286698</v>
      </c>
      <c r="AL20" s="47">
        <v>219.91518996463381</v>
      </c>
      <c r="AM20" s="47">
        <v>183.26265830386151</v>
      </c>
      <c r="AN20" s="28">
        <f t="shared" si="4"/>
        <v>130.53338712040531</v>
      </c>
      <c r="AO20" s="28">
        <f t="shared" si="5"/>
        <v>121.08584479169944</v>
      </c>
      <c r="AP20" s="28">
        <f t="shared" si="6"/>
        <v>758.40169451868815</v>
      </c>
      <c r="AQ20" s="28">
        <f t="shared" si="7"/>
        <v>618.7063448921989</v>
      </c>
      <c r="AR20" s="28">
        <f t="shared" si="8"/>
        <v>1995.5756208448281</v>
      </c>
      <c r="AS20" s="28">
        <f t="shared" si="9"/>
        <v>1834.7941807086802</v>
      </c>
      <c r="AT20" s="28">
        <f t="shared" si="10"/>
        <v>1721.1521378508965</v>
      </c>
      <c r="AU20" s="28">
        <f t="shared" si="11"/>
        <v>1652.7019315139248</v>
      </c>
      <c r="AV20" s="28">
        <f t="shared" si="12"/>
        <v>221.22604816683284</v>
      </c>
      <c r="AW20" s="28">
        <f t="shared" si="13"/>
        <v>184.33943468423928</v>
      </c>
      <c r="AX20" s="28">
        <f t="shared" si="14"/>
        <v>9238.5166250923921</v>
      </c>
    </row>
    <row r="21" spans="1:50" x14ac:dyDescent="0.35">
      <c r="A21" s="25" t="s">
        <v>69</v>
      </c>
      <c r="B21" s="25" t="s">
        <v>70</v>
      </c>
      <c r="C21" s="25" t="s">
        <v>95</v>
      </c>
      <c r="D21" s="25" t="s">
        <v>96</v>
      </c>
      <c r="E21" s="80">
        <v>4</v>
      </c>
      <c r="F21" s="32">
        <f t="shared" si="0"/>
        <v>9128.6292546566219</v>
      </c>
      <c r="G21" s="34">
        <f t="shared" si="1"/>
        <v>1126.7294411544347</v>
      </c>
      <c r="H21" s="28">
        <f t="shared" si="2"/>
        <v>6875.1703723477522</v>
      </c>
      <c r="I21" s="28">
        <f t="shared" si="3"/>
        <v>1126.7294411544347</v>
      </c>
      <c r="J21" s="49">
        <v>28.604798626557514</v>
      </c>
      <c r="K21" s="47">
        <v>27.668471339272486</v>
      </c>
      <c r="L21" s="47">
        <v>123.2206710067093</v>
      </c>
      <c r="M21" s="47">
        <v>102.10649067843198</v>
      </c>
      <c r="N21" s="47">
        <v>186.84411017772675</v>
      </c>
      <c r="O21" s="47">
        <v>162.31233525085909</v>
      </c>
      <c r="P21" s="47">
        <v>296.16032096825342</v>
      </c>
      <c r="Q21" s="47">
        <v>166.38535895054895</v>
      </c>
      <c r="R21" s="47">
        <v>15.870747519481174</v>
      </c>
      <c r="S21" s="48">
        <v>17.556136636594218</v>
      </c>
      <c r="T21" s="49">
        <v>182.0688410125731</v>
      </c>
      <c r="U21" s="47">
        <v>163.76364254615089</v>
      </c>
      <c r="V21" s="47">
        <v>487.92014940422649</v>
      </c>
      <c r="W21" s="47">
        <v>455.85093981471442</v>
      </c>
      <c r="X21" s="47">
        <v>1601.5410085366709</v>
      </c>
      <c r="Y21" s="47">
        <v>1458.2361172176977</v>
      </c>
      <c r="Z21" s="47">
        <v>1161.5608162414378</v>
      </c>
      <c r="AA21" s="47">
        <v>1033.0030796972039</v>
      </c>
      <c r="AB21" s="47">
        <v>177.34038821178373</v>
      </c>
      <c r="AC21" s="48">
        <v>153.88538966529384</v>
      </c>
      <c r="AD21" s="55">
        <v>15.772433154316246</v>
      </c>
      <c r="AE21" s="47">
        <v>14.648840409574214</v>
      </c>
      <c r="AF21" s="47">
        <v>92.392095072849855</v>
      </c>
      <c r="AG21" s="47">
        <v>75.491387537355138</v>
      </c>
      <c r="AH21" s="47">
        <v>243.37487014756013</v>
      </c>
      <c r="AI21" s="47">
        <v>224.2176138497085</v>
      </c>
      <c r="AJ21" s="47">
        <v>209.57345507657072</v>
      </c>
      <c r="AK21" s="47">
        <v>201.68489768119437</v>
      </c>
      <c r="AL21" s="47">
        <v>27.041132056791522</v>
      </c>
      <c r="AM21" s="47">
        <v>22.532716168514124</v>
      </c>
      <c r="AN21" s="28">
        <f t="shared" si="4"/>
        <v>226.44607279344686</v>
      </c>
      <c r="AO21" s="28">
        <f t="shared" si="5"/>
        <v>206.08095429499758</v>
      </c>
      <c r="AP21" s="28">
        <f t="shared" si="6"/>
        <v>703.5329154837857</v>
      </c>
      <c r="AQ21" s="28">
        <f t="shared" si="7"/>
        <v>633.44881803050157</v>
      </c>
      <c r="AR21" s="28">
        <f t="shared" si="8"/>
        <v>2031.7599888619579</v>
      </c>
      <c r="AS21" s="28">
        <f t="shared" si="9"/>
        <v>1844.7660663182653</v>
      </c>
      <c r="AT21" s="28">
        <f t="shared" si="10"/>
        <v>1667.2945922862621</v>
      </c>
      <c r="AU21" s="28">
        <f t="shared" si="11"/>
        <v>1401.0733363289473</v>
      </c>
      <c r="AV21" s="28">
        <f t="shared" si="12"/>
        <v>220.25226778805643</v>
      </c>
      <c r="AW21" s="28">
        <f t="shared" si="13"/>
        <v>193.9742424704022</v>
      </c>
      <c r="AX21" s="28">
        <f t="shared" si="14"/>
        <v>9128.6292546566237</v>
      </c>
    </row>
    <row r="22" spans="1:50" x14ac:dyDescent="0.35">
      <c r="A22" s="25" t="s">
        <v>69</v>
      </c>
      <c r="B22" s="25" t="s">
        <v>70</v>
      </c>
      <c r="C22" s="25" t="s">
        <v>97</v>
      </c>
      <c r="D22" s="25" t="s">
        <v>98</v>
      </c>
      <c r="E22" s="80">
        <v>4</v>
      </c>
      <c r="F22" s="32">
        <f t="shared" si="0"/>
        <v>7912.1060266515542</v>
      </c>
      <c r="G22" s="34">
        <f t="shared" si="1"/>
        <v>600.79440388643627</v>
      </c>
      <c r="H22" s="28">
        <f t="shared" si="2"/>
        <v>4773.4901433077866</v>
      </c>
      <c r="I22" s="28">
        <f t="shared" si="3"/>
        <v>2537.8214794573319</v>
      </c>
      <c r="J22" s="49">
        <v>10.720947439413536</v>
      </c>
      <c r="K22" s="47">
        <v>9.6441710590357577</v>
      </c>
      <c r="L22" s="47">
        <v>54.494248119988455</v>
      </c>
      <c r="M22" s="47">
        <v>53.042940824696657</v>
      </c>
      <c r="N22" s="47">
        <v>106.41359619994309</v>
      </c>
      <c r="O22" s="47">
        <v>96.113996039807802</v>
      </c>
      <c r="P22" s="47">
        <v>116.1045836233431</v>
      </c>
      <c r="Q22" s="47">
        <v>120.59895460231122</v>
      </c>
      <c r="R22" s="47">
        <v>16.05801297693818</v>
      </c>
      <c r="S22" s="48">
        <v>17.602953000958468</v>
      </c>
      <c r="T22" s="49">
        <v>25.561734942881184</v>
      </c>
      <c r="U22" s="47">
        <v>18.258382102057986</v>
      </c>
      <c r="V22" s="47">
        <v>176.40406092449871</v>
      </c>
      <c r="W22" s="47">
        <v>152.71498055618761</v>
      </c>
      <c r="X22" s="47">
        <v>1374.9498050136949</v>
      </c>
      <c r="Y22" s="47">
        <v>1276.3077252982175</v>
      </c>
      <c r="Z22" s="47">
        <v>826.26201466467035</v>
      </c>
      <c r="AA22" s="47">
        <v>805.00738524330029</v>
      </c>
      <c r="AB22" s="47">
        <v>63.248908256103434</v>
      </c>
      <c r="AC22" s="48">
        <v>54.775146306173966</v>
      </c>
      <c r="AD22" s="55">
        <v>35.528938916030278</v>
      </c>
      <c r="AE22" s="47">
        <v>32.99149196748786</v>
      </c>
      <c r="AF22" s="47">
        <v>208.10342123553326</v>
      </c>
      <c r="AG22" s="47">
        <v>170.03235373452409</v>
      </c>
      <c r="AH22" s="47">
        <v>548.16812870458136</v>
      </c>
      <c r="AI22" s="47">
        <v>505.02684894292389</v>
      </c>
      <c r="AJ22" s="47">
        <v>472.03535697543617</v>
      </c>
      <c r="AK22" s="47">
        <v>454.26854669920283</v>
      </c>
      <c r="AL22" s="47">
        <v>60.908090037890872</v>
      </c>
      <c r="AM22" s="47">
        <v>50.758302243721204</v>
      </c>
      <c r="AN22" s="28">
        <f t="shared" si="4"/>
        <v>71.811621298325008</v>
      </c>
      <c r="AO22" s="28">
        <f t="shared" si="5"/>
        <v>60.894045128581602</v>
      </c>
      <c r="AP22" s="28">
        <f t="shared" si="6"/>
        <v>439.00173028002041</v>
      </c>
      <c r="AQ22" s="28">
        <f t="shared" si="7"/>
        <v>375.79027511540835</v>
      </c>
      <c r="AR22" s="28">
        <f t="shared" si="8"/>
        <v>2029.5315299182193</v>
      </c>
      <c r="AS22" s="28">
        <f t="shared" si="9"/>
        <v>1877.4485702809491</v>
      </c>
      <c r="AT22" s="28">
        <f t="shared" si="10"/>
        <v>1414.4019552634495</v>
      </c>
      <c r="AU22" s="28">
        <f t="shared" si="11"/>
        <v>1379.8748865448142</v>
      </c>
      <c r="AV22" s="28">
        <f t="shared" si="12"/>
        <v>140.21501127093248</v>
      </c>
      <c r="AW22" s="28">
        <f t="shared" si="13"/>
        <v>123.13640155085363</v>
      </c>
      <c r="AX22" s="28">
        <f t="shared" si="14"/>
        <v>7912.1060266515533</v>
      </c>
    </row>
    <row r="23" spans="1:50" x14ac:dyDescent="0.35">
      <c r="A23" s="25" t="s">
        <v>69</v>
      </c>
      <c r="B23" s="25" t="s">
        <v>70</v>
      </c>
      <c r="C23" s="25" t="s">
        <v>99</v>
      </c>
      <c r="D23" s="25" t="s">
        <v>100</v>
      </c>
      <c r="E23" s="80">
        <v>4</v>
      </c>
      <c r="F23" s="32">
        <f t="shared" si="0"/>
        <v>7993.4260515522583</v>
      </c>
      <c r="G23" s="34">
        <f t="shared" si="1"/>
        <v>320.6452795307568</v>
      </c>
      <c r="H23" s="28">
        <f t="shared" si="2"/>
        <v>5233.6481886440115</v>
      </c>
      <c r="I23" s="28">
        <f t="shared" si="3"/>
        <v>2439.1325833774899</v>
      </c>
      <c r="J23" s="49">
        <v>2.4344509469410651</v>
      </c>
      <c r="K23" s="47">
        <v>2.1535527607555576</v>
      </c>
      <c r="L23" s="47">
        <v>32.537373233154618</v>
      </c>
      <c r="M23" s="47">
        <v>26.825776780715966</v>
      </c>
      <c r="N23" s="47">
        <v>52.527960816689905</v>
      </c>
      <c r="O23" s="47">
        <v>46.81636436425125</v>
      </c>
      <c r="P23" s="47">
        <v>74.110304788609724</v>
      </c>
      <c r="Q23" s="47">
        <v>77.761981209021329</v>
      </c>
      <c r="R23" s="47">
        <v>2.3408182182125623</v>
      </c>
      <c r="S23" s="48">
        <v>3.136696412404834</v>
      </c>
      <c r="T23" s="49">
        <v>37.219009669579748</v>
      </c>
      <c r="U23" s="47">
        <v>28.089818618550751</v>
      </c>
      <c r="V23" s="47">
        <v>217.41519610758283</v>
      </c>
      <c r="W23" s="47">
        <v>197.75232307459729</v>
      </c>
      <c r="X23" s="47">
        <v>1410.7643237523471</v>
      </c>
      <c r="Y23" s="47">
        <v>1288.8076945834728</v>
      </c>
      <c r="Z23" s="47">
        <v>943.39655830402694</v>
      </c>
      <c r="AA23" s="47">
        <v>919.23931429207323</v>
      </c>
      <c r="AB23" s="47">
        <v>104.7750234471943</v>
      </c>
      <c r="AC23" s="48">
        <v>86.188926794586564</v>
      </c>
      <c r="AD23" s="55">
        <v>34.147856167284864</v>
      </c>
      <c r="AE23" s="47">
        <v>31.708723583907368</v>
      </c>
      <c r="AF23" s="47">
        <v>200.00887183695417</v>
      </c>
      <c r="AG23" s="47">
        <v>163.42188308629181</v>
      </c>
      <c r="AH23" s="47">
        <v>526.85263800953794</v>
      </c>
      <c r="AI23" s="47">
        <v>485.3873840921205</v>
      </c>
      <c r="AJ23" s="47">
        <v>453.67866050821323</v>
      </c>
      <c r="AK23" s="47">
        <v>436.60473242457073</v>
      </c>
      <c r="AL23" s="47">
        <v>58.539182001059764</v>
      </c>
      <c r="AM23" s="47">
        <v>48.782651667549807</v>
      </c>
      <c r="AN23" s="28">
        <f t="shared" si="4"/>
        <v>73.801316783805675</v>
      </c>
      <c r="AO23" s="28">
        <f t="shared" si="5"/>
        <v>61.952094963213682</v>
      </c>
      <c r="AP23" s="28">
        <f t="shared" si="6"/>
        <v>449.96144117769165</v>
      </c>
      <c r="AQ23" s="28">
        <f t="shared" si="7"/>
        <v>387.99998294160503</v>
      </c>
      <c r="AR23" s="28">
        <f t="shared" si="8"/>
        <v>1990.144922578575</v>
      </c>
      <c r="AS23" s="28">
        <f t="shared" si="9"/>
        <v>1821.0114430398446</v>
      </c>
      <c r="AT23" s="28">
        <f t="shared" si="10"/>
        <v>1471.1855236008498</v>
      </c>
      <c r="AU23" s="28">
        <f t="shared" si="11"/>
        <v>1433.6060279256653</v>
      </c>
      <c r="AV23" s="28">
        <f t="shared" si="12"/>
        <v>165.65502366646663</v>
      </c>
      <c r="AW23" s="28">
        <f t="shared" si="13"/>
        <v>138.10827487454119</v>
      </c>
      <c r="AX23" s="28">
        <f t="shared" si="14"/>
        <v>7993.4260515522592</v>
      </c>
    </row>
    <row r="24" spans="1:50" x14ac:dyDescent="0.35">
      <c r="A24" s="25" t="s">
        <v>69</v>
      </c>
      <c r="B24" s="25" t="s">
        <v>70</v>
      </c>
      <c r="C24" s="25" t="s">
        <v>101</v>
      </c>
      <c r="D24" s="25" t="s">
        <v>102</v>
      </c>
      <c r="E24" s="80">
        <v>4</v>
      </c>
      <c r="F24" s="32">
        <f t="shared" si="0"/>
        <v>3825.6413487527184</v>
      </c>
      <c r="G24" s="34">
        <f t="shared" si="1"/>
        <v>1056.5517109724219</v>
      </c>
      <c r="H24" s="28">
        <f t="shared" si="2"/>
        <v>1309.0323639888293</v>
      </c>
      <c r="I24" s="28">
        <f t="shared" si="3"/>
        <v>1460.0572737914672</v>
      </c>
      <c r="J24" s="49">
        <v>15.449400240202912</v>
      </c>
      <c r="K24" s="47">
        <v>12.406336556526581</v>
      </c>
      <c r="L24" s="47">
        <v>42.041095199097619</v>
      </c>
      <c r="M24" s="47">
        <v>35.065456908824181</v>
      </c>
      <c r="N24" s="47">
        <v>249.25032387527364</v>
      </c>
      <c r="O24" s="47">
        <v>220.55189251998763</v>
      </c>
      <c r="P24" s="47">
        <v>219.47511613960984</v>
      </c>
      <c r="Q24" s="47">
        <v>202.05942859610838</v>
      </c>
      <c r="R24" s="47">
        <v>31.741495038962348</v>
      </c>
      <c r="S24" s="48">
        <v>28.511165897829013</v>
      </c>
      <c r="T24" s="49">
        <v>22.4718548948406</v>
      </c>
      <c r="U24" s="47">
        <v>18.726545745700498</v>
      </c>
      <c r="V24" s="47">
        <v>38.717133329235786</v>
      </c>
      <c r="W24" s="47">
        <v>31.694678674598094</v>
      </c>
      <c r="X24" s="47">
        <v>271.72217877011428</v>
      </c>
      <c r="Y24" s="47">
        <v>259.1753931204949</v>
      </c>
      <c r="Z24" s="47">
        <v>338.52913071790078</v>
      </c>
      <c r="AA24" s="47">
        <v>289.13786631361575</v>
      </c>
      <c r="AB24" s="47">
        <v>23.080467631575868</v>
      </c>
      <c r="AC24" s="48">
        <v>15.777114790752671</v>
      </c>
      <c r="AD24" s="55">
        <v>20.440024681432099</v>
      </c>
      <c r="AE24" s="47">
        <v>18.979354113267458</v>
      </c>
      <c r="AF24" s="47">
        <v>119.72348858869972</v>
      </c>
      <c r="AG24" s="47">
        <v>97.822793339102986</v>
      </c>
      <c r="AH24" s="47">
        <v>315.3737569033421</v>
      </c>
      <c r="AI24" s="47">
        <v>290.55172051741613</v>
      </c>
      <c r="AJ24" s="47">
        <v>271.57236640414862</v>
      </c>
      <c r="AK24" s="47">
        <v>261.35235406343264</v>
      </c>
      <c r="AL24" s="47">
        <v>35.042048726642058</v>
      </c>
      <c r="AM24" s="47">
        <v>29.199366453983504</v>
      </c>
      <c r="AN24" s="28">
        <f t="shared" si="4"/>
        <v>58.361279816475609</v>
      </c>
      <c r="AO24" s="28">
        <f t="shared" si="5"/>
        <v>50.112236415494536</v>
      </c>
      <c r="AP24" s="28">
        <f t="shared" si="6"/>
        <v>200.48171711703313</v>
      </c>
      <c r="AQ24" s="28">
        <f t="shared" si="7"/>
        <v>164.58292892252527</v>
      </c>
      <c r="AR24" s="28">
        <f t="shared" si="8"/>
        <v>836.34625954873013</v>
      </c>
      <c r="AS24" s="28">
        <f t="shared" si="9"/>
        <v>770.27900615789872</v>
      </c>
      <c r="AT24" s="28">
        <f t="shared" si="10"/>
        <v>829.5766132616593</v>
      </c>
      <c r="AU24" s="28">
        <f t="shared" si="11"/>
        <v>752.54964897315676</v>
      </c>
      <c r="AV24" s="28">
        <f t="shared" si="12"/>
        <v>89.864011397180263</v>
      </c>
      <c r="AW24" s="28">
        <f t="shared" si="13"/>
        <v>73.487647142565194</v>
      </c>
      <c r="AX24" s="28">
        <f t="shared" si="14"/>
        <v>3825.6413487527184</v>
      </c>
    </row>
    <row r="25" spans="1:50" x14ac:dyDescent="0.35">
      <c r="A25" s="25" t="s">
        <v>69</v>
      </c>
      <c r="B25" s="25" t="s">
        <v>70</v>
      </c>
      <c r="C25" s="25" t="s">
        <v>103</v>
      </c>
      <c r="D25" s="25" t="s">
        <v>104</v>
      </c>
      <c r="E25" s="80">
        <v>1</v>
      </c>
      <c r="F25" s="32">
        <f t="shared" si="0"/>
        <v>5700.4588393563981</v>
      </c>
      <c r="G25" s="34">
        <f t="shared" si="1"/>
        <v>199.06318127679631</v>
      </c>
      <c r="H25" s="28">
        <f t="shared" si="2"/>
        <v>433.9876976566091</v>
      </c>
      <c r="I25" s="28">
        <f t="shared" si="3"/>
        <v>5067.4079604229928</v>
      </c>
      <c r="J25" s="49">
        <v>11.891356548519816</v>
      </c>
      <c r="K25" s="47">
        <v>7.3501692051874468</v>
      </c>
      <c r="L25" s="47">
        <v>16.760258442401948</v>
      </c>
      <c r="M25" s="47">
        <v>11.376376540513053</v>
      </c>
      <c r="N25" s="47">
        <v>42.41562611401163</v>
      </c>
      <c r="O25" s="47">
        <v>30.524269565491814</v>
      </c>
      <c r="P25" s="47">
        <v>32.911904148068629</v>
      </c>
      <c r="Q25" s="47">
        <v>23.782713097039633</v>
      </c>
      <c r="R25" s="47">
        <v>13.108582021990351</v>
      </c>
      <c r="S25" s="48">
        <v>8.9419255935719892</v>
      </c>
      <c r="T25" s="49">
        <v>22.237773073019344</v>
      </c>
      <c r="U25" s="47">
        <v>13.810827487454119</v>
      </c>
      <c r="V25" s="47">
        <v>30.430636836763313</v>
      </c>
      <c r="W25" s="47">
        <v>17.790218458415477</v>
      </c>
      <c r="X25" s="47">
        <v>84.971701321116015</v>
      </c>
      <c r="Y25" s="47">
        <v>51.263918978855116</v>
      </c>
      <c r="Z25" s="47">
        <v>103.46416524499526</v>
      </c>
      <c r="AA25" s="47">
        <v>49.157182582463818</v>
      </c>
      <c r="AB25" s="47">
        <v>42.134727927826127</v>
      </c>
      <c r="AC25" s="48">
        <v>18.726545745700498</v>
      </c>
      <c r="AD25" s="55">
        <v>70.945518557586354</v>
      </c>
      <c r="AE25" s="47">
        <v>65.875306296937936</v>
      </c>
      <c r="AF25" s="47">
        <v>415.52800518778486</v>
      </c>
      <c r="AG25" s="47">
        <v>339.51695600598651</v>
      </c>
      <c r="AH25" s="47">
        <v>1094.5572355633212</v>
      </c>
      <c r="AI25" s="47">
        <v>1008.4151251330991</v>
      </c>
      <c r="AJ25" s="47">
        <v>942.53513719972466</v>
      </c>
      <c r="AK25" s="47">
        <v>907.067059557368</v>
      </c>
      <c r="AL25" s="47">
        <v>121.61955134545191</v>
      </c>
      <c r="AM25" s="47">
        <v>101.34806557573111</v>
      </c>
      <c r="AN25" s="28">
        <f t="shared" si="4"/>
        <v>105.07464817912552</v>
      </c>
      <c r="AO25" s="28">
        <f t="shared" si="5"/>
        <v>87.036302989579497</v>
      </c>
      <c r="AP25" s="28">
        <f t="shared" si="6"/>
        <v>462.71890046695012</v>
      </c>
      <c r="AQ25" s="28">
        <f t="shared" si="7"/>
        <v>368.68355100491505</v>
      </c>
      <c r="AR25" s="28">
        <f t="shared" si="8"/>
        <v>1221.9445629984489</v>
      </c>
      <c r="AS25" s="28">
        <f t="shared" si="9"/>
        <v>1090.203313677446</v>
      </c>
      <c r="AT25" s="28">
        <f t="shared" si="10"/>
        <v>1078.9112065927886</v>
      </c>
      <c r="AU25" s="28">
        <f t="shared" si="11"/>
        <v>980.00695523687148</v>
      </c>
      <c r="AV25" s="28">
        <f t="shared" si="12"/>
        <v>176.86286129526837</v>
      </c>
      <c r="AW25" s="28">
        <f t="shared" si="13"/>
        <v>129.0165369150036</v>
      </c>
      <c r="AX25" s="28">
        <f t="shared" si="14"/>
        <v>5700.4588393563963</v>
      </c>
    </row>
    <row r="26" spans="1:50" x14ac:dyDescent="0.35">
      <c r="A26" s="25" t="s">
        <v>69</v>
      </c>
      <c r="B26" s="25" t="s">
        <v>70</v>
      </c>
      <c r="C26" s="25" t="s">
        <v>105</v>
      </c>
      <c r="D26" s="25" t="s">
        <v>106</v>
      </c>
      <c r="E26" s="80">
        <v>2</v>
      </c>
      <c r="F26" s="32">
        <f t="shared" si="0"/>
        <v>11229.508923865962</v>
      </c>
      <c r="G26" s="34">
        <f t="shared" si="1"/>
        <v>128.97908382351221</v>
      </c>
      <c r="H26" s="28">
        <f t="shared" si="2"/>
        <v>1586.6534046688391</v>
      </c>
      <c r="I26" s="28">
        <f t="shared" si="3"/>
        <v>9513.8764353736115</v>
      </c>
      <c r="J26" s="49">
        <v>6.9756382902734355</v>
      </c>
      <c r="K26" s="47">
        <v>5.7584128168029034</v>
      </c>
      <c r="L26" s="47">
        <v>11.704091091062812</v>
      </c>
      <c r="M26" s="47">
        <v>11.142294718691797</v>
      </c>
      <c r="N26" s="47">
        <v>25.74900040033819</v>
      </c>
      <c r="O26" s="47">
        <v>24.578591291231909</v>
      </c>
      <c r="P26" s="47">
        <v>16.151645705666681</v>
      </c>
      <c r="Q26" s="47">
        <v>16.994340264223204</v>
      </c>
      <c r="R26" s="47">
        <v>4.6348200720608732</v>
      </c>
      <c r="S26" s="48">
        <v>5.2902491731603911</v>
      </c>
      <c r="T26" s="49">
        <v>20.505567591542047</v>
      </c>
      <c r="U26" s="47">
        <v>19.288342118071515</v>
      </c>
      <c r="V26" s="47">
        <v>42.181544292190374</v>
      </c>
      <c r="W26" s="47">
        <v>43.492402494389417</v>
      </c>
      <c r="X26" s="47">
        <v>332.02165607126983</v>
      </c>
      <c r="Y26" s="47">
        <v>321.01981044567083</v>
      </c>
      <c r="Z26" s="47">
        <v>386.46908782689405</v>
      </c>
      <c r="AA26" s="47">
        <v>387.03088419926507</v>
      </c>
      <c r="AB26" s="47">
        <v>16.994340264223204</v>
      </c>
      <c r="AC26" s="48">
        <v>17.649769365322722</v>
      </c>
      <c r="AD26" s="55">
        <v>133.19255661629484</v>
      </c>
      <c r="AE26" s="47">
        <v>123.67947137747898</v>
      </c>
      <c r="AF26" s="47">
        <v>780.13853249300996</v>
      </c>
      <c r="AG26" s="47">
        <v>637.42820900146285</v>
      </c>
      <c r="AH26" s="47">
        <v>2054.9996321323724</v>
      </c>
      <c r="AI26" s="47">
        <v>1893.2631381631932</v>
      </c>
      <c r="AJ26" s="47">
        <v>1769.5836667857145</v>
      </c>
      <c r="AK26" s="47">
        <v>1702.9827068411307</v>
      </c>
      <c r="AL26" s="47">
        <v>228.3327722773262</v>
      </c>
      <c r="AM26" s="47">
        <v>190.27574968562635</v>
      </c>
      <c r="AN26" s="28">
        <f t="shared" si="4"/>
        <v>160.67376249811031</v>
      </c>
      <c r="AO26" s="28">
        <f t="shared" si="5"/>
        <v>148.72622631235339</v>
      </c>
      <c r="AP26" s="28">
        <f t="shared" si="6"/>
        <v>834.02416787626316</v>
      </c>
      <c r="AQ26" s="28">
        <f t="shared" si="7"/>
        <v>692.062906214544</v>
      </c>
      <c r="AR26" s="28">
        <f t="shared" si="8"/>
        <v>2412.7702886039806</v>
      </c>
      <c r="AS26" s="28">
        <f t="shared" si="9"/>
        <v>2238.861539900096</v>
      </c>
      <c r="AT26" s="28">
        <f t="shared" si="10"/>
        <v>2172.2044003182755</v>
      </c>
      <c r="AU26" s="28">
        <f t="shared" si="11"/>
        <v>2107.007931304619</v>
      </c>
      <c r="AV26" s="28">
        <f t="shared" si="12"/>
        <v>249.96193261361029</v>
      </c>
      <c r="AW26" s="28">
        <f t="shared" si="13"/>
        <v>213.21576822410947</v>
      </c>
      <c r="AX26" s="28">
        <f t="shared" si="14"/>
        <v>11229.508923865962</v>
      </c>
    </row>
    <row r="27" spans="1:50" x14ac:dyDescent="0.35">
      <c r="A27" s="25" t="s">
        <v>69</v>
      </c>
      <c r="B27" s="25" t="s">
        <v>70</v>
      </c>
      <c r="C27" s="25" t="s">
        <v>107</v>
      </c>
      <c r="D27" s="25" t="s">
        <v>108</v>
      </c>
      <c r="E27" s="80">
        <v>1</v>
      </c>
      <c r="F27" s="32">
        <f t="shared" si="0"/>
        <v>2333.0467017280971</v>
      </c>
      <c r="G27" s="34">
        <f t="shared" si="1"/>
        <v>26.825776780715966</v>
      </c>
      <c r="H27" s="28">
        <f t="shared" si="2"/>
        <v>0</v>
      </c>
      <c r="I27" s="28">
        <f t="shared" si="3"/>
        <v>2306.2209249473813</v>
      </c>
      <c r="J27" s="49">
        <v>1.12359274474203</v>
      </c>
      <c r="K27" s="47">
        <v>0.84269455855652253</v>
      </c>
      <c r="L27" s="47">
        <v>2.7153491331265727</v>
      </c>
      <c r="M27" s="47">
        <v>2.2471854894840599</v>
      </c>
      <c r="N27" s="47">
        <v>5.4775146306173959</v>
      </c>
      <c r="O27" s="47">
        <v>4.9157182582463808</v>
      </c>
      <c r="P27" s="47">
        <v>4.5880037076966227</v>
      </c>
      <c r="Q27" s="47">
        <v>4.1666564284183618</v>
      </c>
      <c r="R27" s="47">
        <v>0.42134727927826127</v>
      </c>
      <c r="S27" s="48">
        <v>0.32771455054975873</v>
      </c>
      <c r="T27" s="49">
        <v>0</v>
      </c>
      <c r="U27" s="47">
        <v>0</v>
      </c>
      <c r="V27" s="47">
        <v>0</v>
      </c>
      <c r="W27" s="47">
        <v>0</v>
      </c>
      <c r="X27" s="47">
        <v>0</v>
      </c>
      <c r="Y27" s="47">
        <v>0</v>
      </c>
      <c r="Z27" s="47">
        <v>0</v>
      </c>
      <c r="AA27" s="47">
        <v>0</v>
      </c>
      <c r="AB27" s="47">
        <v>0</v>
      </c>
      <c r="AC27" s="48">
        <v>0</v>
      </c>
      <c r="AD27" s="55">
        <v>32.289246502024092</v>
      </c>
      <c r="AE27" s="47">
        <v>29.981199738866497</v>
      </c>
      <c r="AF27" s="47">
        <v>189.11002221295649</v>
      </c>
      <c r="AG27" s="47">
        <v>154.51741058421126</v>
      </c>
      <c r="AH27" s="47">
        <v>498.14484338137902</v>
      </c>
      <c r="AI27" s="47">
        <v>458.93613822631858</v>
      </c>
      <c r="AJ27" s="47">
        <v>428.95493848745213</v>
      </c>
      <c r="AK27" s="47">
        <v>412.81265605465825</v>
      </c>
      <c r="AL27" s="47">
        <v>55.350987587854249</v>
      </c>
      <c r="AM27" s="47">
        <v>46.123482171660335</v>
      </c>
      <c r="AN27" s="28">
        <f t="shared" si="4"/>
        <v>33.412839246766119</v>
      </c>
      <c r="AO27" s="28">
        <f t="shared" si="5"/>
        <v>30.823894297423021</v>
      </c>
      <c r="AP27" s="28">
        <f t="shared" si="6"/>
        <v>191.82537134608307</v>
      </c>
      <c r="AQ27" s="28">
        <f t="shared" si="7"/>
        <v>156.76459607369532</v>
      </c>
      <c r="AR27" s="28">
        <f t="shared" si="8"/>
        <v>503.62235801199643</v>
      </c>
      <c r="AS27" s="28">
        <f t="shared" si="9"/>
        <v>463.85185648456496</v>
      </c>
      <c r="AT27" s="28">
        <f t="shared" si="10"/>
        <v>433.54294219514873</v>
      </c>
      <c r="AU27" s="28">
        <f t="shared" si="11"/>
        <v>416.97931248307663</v>
      </c>
      <c r="AV27" s="28">
        <f t="shared" si="12"/>
        <v>55.772334867132507</v>
      </c>
      <c r="AW27" s="28">
        <f t="shared" si="13"/>
        <v>46.451196722210092</v>
      </c>
      <c r="AX27" s="28">
        <f t="shared" si="14"/>
        <v>2333.0467017280967</v>
      </c>
    </row>
    <row r="28" spans="1:50" x14ac:dyDescent="0.35">
      <c r="A28" s="25" t="s">
        <v>69</v>
      </c>
      <c r="B28" s="25" t="s">
        <v>70</v>
      </c>
      <c r="C28" s="25" t="s">
        <v>109</v>
      </c>
      <c r="D28" s="25" t="s">
        <v>110</v>
      </c>
      <c r="E28" s="80">
        <v>3</v>
      </c>
      <c r="F28" s="32">
        <f t="shared" si="0"/>
        <v>9654.7047410177147</v>
      </c>
      <c r="G28" s="34">
        <f t="shared" si="1"/>
        <v>455.66367435725738</v>
      </c>
      <c r="H28" s="28">
        <f t="shared" si="2"/>
        <v>0</v>
      </c>
      <c r="I28" s="28">
        <f t="shared" si="3"/>
        <v>9199.0410666604566</v>
      </c>
      <c r="J28" s="49">
        <v>5.7584128168029034</v>
      </c>
      <c r="K28" s="47">
        <v>3.6984927847758486</v>
      </c>
      <c r="L28" s="47">
        <v>38.623500600507285</v>
      </c>
      <c r="M28" s="47">
        <v>30.290187743670558</v>
      </c>
      <c r="N28" s="47">
        <v>116.3854818095286</v>
      </c>
      <c r="O28" s="47">
        <v>79.166472139948851</v>
      </c>
      <c r="P28" s="47">
        <v>100.32746883259043</v>
      </c>
      <c r="Q28" s="47">
        <v>76.872470286100551</v>
      </c>
      <c r="R28" s="47">
        <v>2.4812673113053161</v>
      </c>
      <c r="S28" s="48">
        <v>2.0599200320270552</v>
      </c>
      <c r="T28" s="49">
        <v>0</v>
      </c>
      <c r="U28" s="47">
        <v>0</v>
      </c>
      <c r="V28" s="47">
        <v>0</v>
      </c>
      <c r="W28" s="47">
        <v>0</v>
      </c>
      <c r="X28" s="47">
        <v>0</v>
      </c>
      <c r="Y28" s="47">
        <v>0</v>
      </c>
      <c r="Z28" s="47">
        <v>0</v>
      </c>
      <c r="AA28" s="47">
        <v>0</v>
      </c>
      <c r="AB28" s="47">
        <v>0</v>
      </c>
      <c r="AC28" s="48">
        <v>0</v>
      </c>
      <c r="AD28" s="55">
        <v>128.78713672961877</v>
      </c>
      <c r="AE28" s="47">
        <v>119.5877211320434</v>
      </c>
      <c r="AF28" s="47">
        <v>754.31930754612529</v>
      </c>
      <c r="AG28" s="47">
        <v>616.33743685536774</v>
      </c>
      <c r="AH28" s="47">
        <v>1986.9941812568611</v>
      </c>
      <c r="AI28" s="47">
        <v>1830.608797734516</v>
      </c>
      <c r="AJ28" s="47">
        <v>1711.0210766024725</v>
      </c>
      <c r="AK28" s="47">
        <v>1646.6298490558813</v>
      </c>
      <c r="AL28" s="47">
        <v>220.77661106893603</v>
      </c>
      <c r="AM28" s="47">
        <v>183.97894867863457</v>
      </c>
      <c r="AN28" s="28">
        <f t="shared" si="4"/>
        <v>134.54554954642168</v>
      </c>
      <c r="AO28" s="28">
        <f t="shared" si="5"/>
        <v>123.28621391681925</v>
      </c>
      <c r="AP28" s="28">
        <f t="shared" si="6"/>
        <v>792.94280814663261</v>
      </c>
      <c r="AQ28" s="28">
        <f t="shared" si="7"/>
        <v>646.62762459903831</v>
      </c>
      <c r="AR28" s="28">
        <f t="shared" si="8"/>
        <v>2103.3796630663896</v>
      </c>
      <c r="AS28" s="28">
        <f t="shared" si="9"/>
        <v>1909.7752698744648</v>
      </c>
      <c r="AT28" s="28">
        <f t="shared" si="10"/>
        <v>1811.348545435063</v>
      </c>
      <c r="AU28" s="28">
        <f t="shared" si="11"/>
        <v>1723.5023193419818</v>
      </c>
      <c r="AV28" s="28">
        <f t="shared" si="12"/>
        <v>223.25787838024135</v>
      </c>
      <c r="AW28" s="28">
        <f t="shared" si="13"/>
        <v>186.03886871066163</v>
      </c>
      <c r="AX28" s="28">
        <f t="shared" si="14"/>
        <v>9654.7047410177147</v>
      </c>
    </row>
    <row r="29" spans="1:50" x14ac:dyDescent="0.35">
      <c r="A29" s="25" t="s">
        <v>69</v>
      </c>
      <c r="B29" s="25" t="s">
        <v>70</v>
      </c>
      <c r="C29" s="25" t="s">
        <v>111</v>
      </c>
      <c r="D29" s="25" t="s">
        <v>112</v>
      </c>
      <c r="E29" s="80">
        <v>4</v>
      </c>
      <c r="F29" s="32">
        <f t="shared" si="0"/>
        <v>17263.487542953284</v>
      </c>
      <c r="G29" s="34">
        <f t="shared" si="1"/>
        <v>1313.9948986114398</v>
      </c>
      <c r="H29" s="28">
        <f t="shared" si="2"/>
        <v>38.436235143050283</v>
      </c>
      <c r="I29" s="28">
        <f t="shared" si="3"/>
        <v>15911.056409198794</v>
      </c>
      <c r="J29" s="49">
        <v>53.792002654524687</v>
      </c>
      <c r="K29" s="47">
        <v>45.599138890780708</v>
      </c>
      <c r="L29" s="47">
        <v>86.610274073864815</v>
      </c>
      <c r="M29" s="47">
        <v>79.306921233041606</v>
      </c>
      <c r="N29" s="47">
        <v>224.90581440586303</v>
      </c>
      <c r="O29" s="47">
        <v>200.18677402153835</v>
      </c>
      <c r="P29" s="47">
        <v>304.8213483756399</v>
      </c>
      <c r="Q29" s="47">
        <v>275.04614063997604</v>
      </c>
      <c r="R29" s="47">
        <v>24.62540765559616</v>
      </c>
      <c r="S29" s="48">
        <v>19.10107666061451</v>
      </c>
      <c r="T29" s="49">
        <v>1.6853891171130451</v>
      </c>
      <c r="U29" s="47">
        <v>1.2172254734705326</v>
      </c>
      <c r="V29" s="47">
        <v>2.5280836756695675</v>
      </c>
      <c r="W29" s="47">
        <v>2.0599200320270552</v>
      </c>
      <c r="X29" s="47">
        <v>8.146047399379718</v>
      </c>
      <c r="Y29" s="47">
        <v>6.7415564684521803</v>
      </c>
      <c r="Z29" s="47">
        <v>8.2396801281082208</v>
      </c>
      <c r="AA29" s="47">
        <v>7.2097201120946917</v>
      </c>
      <c r="AB29" s="47">
        <v>0.23408182182125625</v>
      </c>
      <c r="AC29" s="48">
        <v>0.37453091491400997</v>
      </c>
      <c r="AD29" s="55">
        <v>222.75694328154387</v>
      </c>
      <c r="AE29" s="47">
        <v>206.84406103413488</v>
      </c>
      <c r="AF29" s="47">
        <v>1304.7065319215724</v>
      </c>
      <c r="AG29" s="47">
        <v>1066.0413880290562</v>
      </c>
      <c r="AH29" s="47">
        <v>3436.7893079796845</v>
      </c>
      <c r="AI29" s="47">
        <v>3166.2983995923496</v>
      </c>
      <c r="AJ29" s="47">
        <v>2959.4543385582151</v>
      </c>
      <c r="AK29" s="47">
        <v>2848.0782077356612</v>
      </c>
      <c r="AL29" s="47">
        <v>381.86703920988816</v>
      </c>
      <c r="AM29" s="47">
        <v>318.22019185668859</v>
      </c>
      <c r="AN29" s="28">
        <f t="shared" si="4"/>
        <v>278.23433505318161</v>
      </c>
      <c r="AO29" s="28">
        <f t="shared" si="5"/>
        <v>253.66042539838611</v>
      </c>
      <c r="AP29" s="28">
        <f t="shared" si="6"/>
        <v>1393.8448896711068</v>
      </c>
      <c r="AQ29" s="28">
        <f t="shared" si="7"/>
        <v>1147.4082292941248</v>
      </c>
      <c r="AR29" s="28">
        <f t="shared" si="8"/>
        <v>3669.8411697849274</v>
      </c>
      <c r="AS29" s="28">
        <f t="shared" si="9"/>
        <v>3373.2267300823401</v>
      </c>
      <c r="AT29" s="28">
        <f t="shared" si="10"/>
        <v>3272.5153670619634</v>
      </c>
      <c r="AU29" s="28">
        <f t="shared" si="11"/>
        <v>3130.3340684877321</v>
      </c>
      <c r="AV29" s="28">
        <f t="shared" si="12"/>
        <v>406.72652868730557</v>
      </c>
      <c r="AW29" s="28">
        <f t="shared" si="13"/>
        <v>337.69579943221709</v>
      </c>
      <c r="AX29" s="28">
        <f t="shared" si="14"/>
        <v>17263.487542953284</v>
      </c>
    </row>
    <row r="30" spans="1:50" x14ac:dyDescent="0.35">
      <c r="A30" s="25" t="s">
        <v>113</v>
      </c>
      <c r="B30" s="25" t="s">
        <v>114</v>
      </c>
      <c r="C30" s="25" t="s">
        <v>115</v>
      </c>
      <c r="D30" s="25" t="s">
        <v>116</v>
      </c>
      <c r="E30" s="80">
        <v>0</v>
      </c>
      <c r="F30" s="32">
        <f t="shared" si="0"/>
        <v>0</v>
      </c>
      <c r="G30" s="34">
        <f t="shared" si="1"/>
        <v>0</v>
      </c>
      <c r="H30" s="28">
        <f t="shared" si="2"/>
        <v>0</v>
      </c>
      <c r="I30" s="28">
        <f t="shared" si="3"/>
        <v>0</v>
      </c>
      <c r="J30" s="49">
        <v>0</v>
      </c>
      <c r="K30" s="47">
        <v>0</v>
      </c>
      <c r="L30" s="47">
        <v>0</v>
      </c>
      <c r="M30" s="47">
        <v>0</v>
      </c>
      <c r="N30" s="47">
        <v>0</v>
      </c>
      <c r="O30" s="47">
        <v>0</v>
      </c>
      <c r="P30" s="47">
        <v>0</v>
      </c>
      <c r="Q30" s="47">
        <v>0</v>
      </c>
      <c r="R30" s="47">
        <v>0</v>
      </c>
      <c r="S30" s="48">
        <v>0</v>
      </c>
      <c r="T30" s="49">
        <v>0</v>
      </c>
      <c r="U30" s="47">
        <v>0</v>
      </c>
      <c r="V30" s="47">
        <v>0</v>
      </c>
      <c r="W30" s="47">
        <v>0</v>
      </c>
      <c r="X30" s="47">
        <v>0</v>
      </c>
      <c r="Y30" s="47">
        <v>0</v>
      </c>
      <c r="Z30" s="47">
        <v>0</v>
      </c>
      <c r="AA30" s="47">
        <v>0</v>
      </c>
      <c r="AB30" s="47">
        <v>0</v>
      </c>
      <c r="AC30" s="48">
        <v>0</v>
      </c>
      <c r="AD30" s="55">
        <v>0</v>
      </c>
      <c r="AE30" s="47">
        <v>0</v>
      </c>
      <c r="AF30" s="47">
        <v>0</v>
      </c>
      <c r="AG30" s="47">
        <v>0</v>
      </c>
      <c r="AH30" s="47">
        <v>0</v>
      </c>
      <c r="AI30" s="47">
        <v>0</v>
      </c>
      <c r="AJ30" s="47">
        <v>0</v>
      </c>
      <c r="AK30" s="47">
        <v>0</v>
      </c>
      <c r="AL30" s="47">
        <v>0</v>
      </c>
      <c r="AM30" s="47">
        <v>0</v>
      </c>
      <c r="AN30" s="28">
        <f t="shared" si="4"/>
        <v>0</v>
      </c>
      <c r="AO30" s="28">
        <f t="shared" si="5"/>
        <v>0</v>
      </c>
      <c r="AP30" s="28">
        <f t="shared" si="6"/>
        <v>0</v>
      </c>
      <c r="AQ30" s="28">
        <f t="shared" si="7"/>
        <v>0</v>
      </c>
      <c r="AR30" s="28">
        <f t="shared" si="8"/>
        <v>0</v>
      </c>
      <c r="AS30" s="28">
        <f t="shared" si="9"/>
        <v>0</v>
      </c>
      <c r="AT30" s="28">
        <f t="shared" si="10"/>
        <v>0</v>
      </c>
      <c r="AU30" s="28">
        <f t="shared" si="11"/>
        <v>0</v>
      </c>
      <c r="AV30" s="28">
        <f t="shared" si="12"/>
        <v>0</v>
      </c>
      <c r="AW30" s="28">
        <f t="shared" si="13"/>
        <v>0</v>
      </c>
      <c r="AX30" s="28">
        <f t="shared" si="14"/>
        <v>0</v>
      </c>
    </row>
    <row r="31" spans="1:50" x14ac:dyDescent="0.35">
      <c r="A31" s="25" t="s">
        <v>113</v>
      </c>
      <c r="B31" s="25" t="s">
        <v>114</v>
      </c>
      <c r="C31" s="25" t="s">
        <v>117</v>
      </c>
      <c r="D31" s="25" t="s">
        <v>118</v>
      </c>
      <c r="E31" s="80">
        <v>3</v>
      </c>
      <c r="F31" s="32">
        <f t="shared" si="0"/>
        <v>12629.004548715831</v>
      </c>
      <c r="G31" s="34">
        <f t="shared" si="1"/>
        <v>482.86398205288748</v>
      </c>
      <c r="H31" s="28">
        <f t="shared" si="2"/>
        <v>7668.1459519494392</v>
      </c>
      <c r="I31" s="28">
        <f t="shared" si="3"/>
        <v>4477.9946147135051</v>
      </c>
      <c r="J31" s="49">
        <v>6.5074746466309241</v>
      </c>
      <c r="K31" s="47">
        <v>5.4775146306173959</v>
      </c>
      <c r="L31" s="47">
        <v>21.441894878827071</v>
      </c>
      <c r="M31" s="47">
        <v>20.880098506456058</v>
      </c>
      <c r="N31" s="47">
        <v>130.80492203371799</v>
      </c>
      <c r="O31" s="47">
        <v>104.26004343918753</v>
      </c>
      <c r="P31" s="47">
        <v>95.458566938708302</v>
      </c>
      <c r="Q31" s="47">
        <v>87.921132276063844</v>
      </c>
      <c r="R31" s="47">
        <v>5.383881901888893</v>
      </c>
      <c r="S31" s="48">
        <v>4.7284528007893751</v>
      </c>
      <c r="T31" s="49">
        <v>114.93417451423682</v>
      </c>
      <c r="U31" s="47">
        <v>95.973546946715047</v>
      </c>
      <c r="V31" s="47">
        <v>619.89548054705074</v>
      </c>
      <c r="W31" s="47">
        <v>550.70089401668747</v>
      </c>
      <c r="X31" s="47">
        <v>1895.6882258372618</v>
      </c>
      <c r="Y31" s="47">
        <v>1655.1457457337387</v>
      </c>
      <c r="Z31" s="47">
        <v>1363.2457139226321</v>
      </c>
      <c r="AA31" s="47">
        <v>1067.8344547842066</v>
      </c>
      <c r="AB31" s="47">
        <v>161.18874250611702</v>
      </c>
      <c r="AC31" s="48">
        <v>143.53897314079433</v>
      </c>
      <c r="AD31" s="55">
        <v>62.691793520168844</v>
      </c>
      <c r="AE31" s="47">
        <v>58.216149086946423</v>
      </c>
      <c r="AF31" s="47">
        <v>367.19479061813183</v>
      </c>
      <c r="AG31" s="47">
        <v>300.02735266474059</v>
      </c>
      <c r="AH31" s="47">
        <v>967.24481431117658</v>
      </c>
      <c r="AI31" s="47">
        <v>891.12140585490397</v>
      </c>
      <c r="AJ31" s="47">
        <v>832.90525676795767</v>
      </c>
      <c r="AK31" s="47">
        <v>801.5617008260914</v>
      </c>
      <c r="AL31" s="47">
        <v>107.47164603457517</v>
      </c>
      <c r="AM31" s="47">
        <v>89.55970502881263</v>
      </c>
      <c r="AN31" s="28">
        <f t="shared" si="4"/>
        <v>184.13344268103657</v>
      </c>
      <c r="AO31" s="28">
        <f t="shared" si="5"/>
        <v>159.66721066427885</v>
      </c>
      <c r="AP31" s="28">
        <f t="shared" si="6"/>
        <v>1008.5321660440096</v>
      </c>
      <c r="AQ31" s="28">
        <f t="shared" si="7"/>
        <v>871.6083451878842</v>
      </c>
      <c r="AR31" s="28">
        <f t="shared" si="8"/>
        <v>2993.7379621821565</v>
      </c>
      <c r="AS31" s="28">
        <f t="shared" si="9"/>
        <v>2650.5271950278302</v>
      </c>
      <c r="AT31" s="28">
        <f t="shared" si="10"/>
        <v>2291.6095376292983</v>
      </c>
      <c r="AU31" s="28">
        <f t="shared" si="11"/>
        <v>1957.317287886362</v>
      </c>
      <c r="AV31" s="28">
        <f t="shared" si="12"/>
        <v>274.04427044258108</v>
      </c>
      <c r="AW31" s="28">
        <f t="shared" si="13"/>
        <v>237.82713097039633</v>
      </c>
      <c r="AX31" s="28">
        <f t="shared" si="14"/>
        <v>12629.004548715833</v>
      </c>
    </row>
    <row r="32" spans="1:50" x14ac:dyDescent="0.35">
      <c r="A32" s="25" t="s">
        <v>113</v>
      </c>
      <c r="B32" s="25" t="s">
        <v>114</v>
      </c>
      <c r="C32" s="25" t="s">
        <v>119</v>
      </c>
      <c r="D32" s="25" t="s">
        <v>120</v>
      </c>
      <c r="E32" s="80">
        <v>4</v>
      </c>
      <c r="F32" s="32">
        <f t="shared" si="0"/>
        <v>6660.5594764655889</v>
      </c>
      <c r="G32" s="34">
        <f t="shared" si="1"/>
        <v>3961.6007525029404</v>
      </c>
      <c r="H32" s="28">
        <f t="shared" si="2"/>
        <v>1595.1739829831329</v>
      </c>
      <c r="I32" s="28">
        <f t="shared" si="3"/>
        <v>1103.7847409795154</v>
      </c>
      <c r="J32" s="49">
        <v>189.41901021776056</v>
      </c>
      <c r="K32" s="47">
        <v>153.83857330092962</v>
      </c>
      <c r="L32" s="47">
        <v>356.74069645559456</v>
      </c>
      <c r="M32" s="47">
        <v>293.35133910639831</v>
      </c>
      <c r="N32" s="47">
        <v>686.98333068102272</v>
      </c>
      <c r="O32" s="47">
        <v>617.97600960811656</v>
      </c>
      <c r="P32" s="47">
        <v>938.29357458832351</v>
      </c>
      <c r="Q32" s="47">
        <v>504.11861147425748</v>
      </c>
      <c r="R32" s="47">
        <v>113.43605085458077</v>
      </c>
      <c r="S32" s="48">
        <v>107.44355621595662</v>
      </c>
      <c r="T32" s="49">
        <v>35.72088600992371</v>
      </c>
      <c r="U32" s="47">
        <v>29.775207735663795</v>
      </c>
      <c r="V32" s="47">
        <v>116.29184908080009</v>
      </c>
      <c r="W32" s="47">
        <v>96.582159683450328</v>
      </c>
      <c r="X32" s="47">
        <v>310.62657755680704</v>
      </c>
      <c r="Y32" s="47">
        <v>260.06490404341571</v>
      </c>
      <c r="Z32" s="47">
        <v>386.32863873380131</v>
      </c>
      <c r="AA32" s="47">
        <v>314.18462124849015</v>
      </c>
      <c r="AB32" s="47">
        <v>25.140387663602919</v>
      </c>
      <c r="AC32" s="48">
        <v>20.4587512271778</v>
      </c>
      <c r="AD32" s="55">
        <v>15.454081876639339</v>
      </c>
      <c r="AE32" s="47">
        <v>14.349215677643008</v>
      </c>
      <c r="AF32" s="47">
        <v>90.510077225406931</v>
      </c>
      <c r="AG32" s="47">
        <v>73.955810786207692</v>
      </c>
      <c r="AH32" s="47">
        <v>238.41701716138593</v>
      </c>
      <c r="AI32" s="47">
        <v>219.65301832419402</v>
      </c>
      <c r="AJ32" s="47">
        <v>205.30380264655102</v>
      </c>
      <c r="AK32" s="47">
        <v>197.57910252644956</v>
      </c>
      <c r="AL32" s="47">
        <v>26.488698957293352</v>
      </c>
      <c r="AM32" s="47">
        <v>22.073915797744466</v>
      </c>
      <c r="AN32" s="28">
        <f t="shared" si="4"/>
        <v>240.59397810432361</v>
      </c>
      <c r="AO32" s="28">
        <f t="shared" si="5"/>
        <v>197.96299671423643</v>
      </c>
      <c r="AP32" s="28">
        <f t="shared" si="6"/>
        <v>563.54262276180157</v>
      </c>
      <c r="AQ32" s="28">
        <f t="shared" si="7"/>
        <v>463.88930957605629</v>
      </c>
      <c r="AR32" s="28">
        <f t="shared" si="8"/>
        <v>1236.0269253992158</v>
      </c>
      <c r="AS32" s="28">
        <f t="shared" si="9"/>
        <v>1097.6939319757262</v>
      </c>
      <c r="AT32" s="28">
        <f t="shared" si="10"/>
        <v>1529.926015968676</v>
      </c>
      <c r="AU32" s="28">
        <f t="shared" si="11"/>
        <v>1015.8823352491972</v>
      </c>
      <c r="AV32" s="28">
        <f t="shared" si="12"/>
        <v>165.06513747547706</v>
      </c>
      <c r="AW32" s="28">
        <f t="shared" si="13"/>
        <v>149.97622324087888</v>
      </c>
      <c r="AX32" s="28">
        <f t="shared" si="14"/>
        <v>6660.5594764655889</v>
      </c>
    </row>
    <row r="33" spans="1:50" x14ac:dyDescent="0.35">
      <c r="A33" s="25" t="s">
        <v>113</v>
      </c>
      <c r="B33" s="25" t="s">
        <v>114</v>
      </c>
      <c r="C33" s="25" t="s">
        <v>121</v>
      </c>
      <c r="D33" s="25" t="s">
        <v>122</v>
      </c>
      <c r="E33" s="80">
        <v>2</v>
      </c>
      <c r="F33" s="32">
        <f t="shared" si="0"/>
        <v>7911.6378630079116</v>
      </c>
      <c r="G33" s="34">
        <f t="shared" si="1"/>
        <v>55.336942678544979</v>
      </c>
      <c r="H33" s="28">
        <f t="shared" si="2"/>
        <v>133.80116935303008</v>
      </c>
      <c r="I33" s="28">
        <f t="shared" si="3"/>
        <v>7722.4997509763361</v>
      </c>
      <c r="J33" s="49">
        <v>2.9962473193120798</v>
      </c>
      <c r="K33" s="47">
        <v>2.5749000400338189</v>
      </c>
      <c r="L33" s="47">
        <v>7.0692710190019392</v>
      </c>
      <c r="M33" s="47">
        <v>5.6179637237101501</v>
      </c>
      <c r="N33" s="47">
        <v>8.473761949929477</v>
      </c>
      <c r="O33" s="47">
        <v>9.4569056015787503</v>
      </c>
      <c r="P33" s="47">
        <v>9.784620152128511</v>
      </c>
      <c r="Q33" s="47">
        <v>8.1928637637439685</v>
      </c>
      <c r="R33" s="47">
        <v>0.18726545745700499</v>
      </c>
      <c r="S33" s="48">
        <v>0.9831436516492762</v>
      </c>
      <c r="T33" s="49">
        <v>5.2902491731603911</v>
      </c>
      <c r="U33" s="47">
        <v>4.1666564284183618</v>
      </c>
      <c r="V33" s="47">
        <v>16.011196612573929</v>
      </c>
      <c r="W33" s="47">
        <v>15.449400240202912</v>
      </c>
      <c r="X33" s="47">
        <v>24.391325833774903</v>
      </c>
      <c r="Y33" s="47">
        <v>24.906305841781663</v>
      </c>
      <c r="Z33" s="47">
        <v>21.62916033628408</v>
      </c>
      <c r="AA33" s="47">
        <v>19.943771219171033</v>
      </c>
      <c r="AB33" s="47">
        <v>0.88951092292077372</v>
      </c>
      <c r="AC33" s="48">
        <v>1.12359274474203</v>
      </c>
      <c r="AD33" s="55">
        <v>108.11303022636542</v>
      </c>
      <c r="AE33" s="47">
        <v>100.39301174270038</v>
      </c>
      <c r="AF33" s="47">
        <v>633.24282602729886</v>
      </c>
      <c r="AG33" s="47">
        <v>517.40977731726844</v>
      </c>
      <c r="AH33" s="47">
        <v>1668.0576990253994</v>
      </c>
      <c r="AI33" s="47">
        <v>1536.7752500751656</v>
      </c>
      <c r="AJ33" s="47">
        <v>1436.3869199689018</v>
      </c>
      <c r="AK33" s="47">
        <v>1382.328064037501</v>
      </c>
      <c r="AL33" s="47">
        <v>185.3413048816343</v>
      </c>
      <c r="AM33" s="47">
        <v>154.45186767410129</v>
      </c>
      <c r="AN33" s="28">
        <f t="shared" si="4"/>
        <v>116.39952671883789</v>
      </c>
      <c r="AO33" s="28">
        <f t="shared" si="5"/>
        <v>107.13456821115255</v>
      </c>
      <c r="AP33" s="28">
        <f t="shared" si="6"/>
        <v>656.32329365887472</v>
      </c>
      <c r="AQ33" s="28">
        <f t="shared" si="7"/>
        <v>538.4771412811815</v>
      </c>
      <c r="AR33" s="28">
        <f t="shared" si="8"/>
        <v>1700.9227868091039</v>
      </c>
      <c r="AS33" s="28">
        <f t="shared" si="9"/>
        <v>1571.1384615185259</v>
      </c>
      <c r="AT33" s="28">
        <f t="shared" si="10"/>
        <v>1467.8007004573144</v>
      </c>
      <c r="AU33" s="28">
        <f t="shared" si="11"/>
        <v>1410.464699020416</v>
      </c>
      <c r="AV33" s="28">
        <f t="shared" si="12"/>
        <v>186.41808126201207</v>
      </c>
      <c r="AW33" s="28">
        <f t="shared" si="13"/>
        <v>156.55860407049261</v>
      </c>
      <c r="AX33" s="28">
        <f t="shared" si="14"/>
        <v>7911.6378630079125</v>
      </c>
    </row>
    <row r="34" spans="1:50" x14ac:dyDescent="0.35">
      <c r="A34" s="25" t="s">
        <v>113</v>
      </c>
      <c r="B34" s="25" t="s">
        <v>114</v>
      </c>
      <c r="C34" s="25" t="s">
        <v>123</v>
      </c>
      <c r="D34" s="25" t="s">
        <v>124</v>
      </c>
      <c r="E34" s="80">
        <v>2</v>
      </c>
      <c r="F34" s="32">
        <f t="shared" si="0"/>
        <v>13032.229213348692</v>
      </c>
      <c r="G34" s="34">
        <f t="shared" si="1"/>
        <v>1977.0082507379659</v>
      </c>
      <c r="H34" s="28">
        <f t="shared" si="2"/>
        <v>464.74604904392214</v>
      </c>
      <c r="I34" s="28">
        <f t="shared" si="3"/>
        <v>10590.474913566804</v>
      </c>
      <c r="J34" s="49">
        <v>119.61581095066195</v>
      </c>
      <c r="K34" s="47">
        <v>91.104645052832936</v>
      </c>
      <c r="L34" s="47">
        <v>249.34395660400216</v>
      </c>
      <c r="M34" s="47">
        <v>215.58935789737703</v>
      </c>
      <c r="N34" s="47">
        <v>308.89437207532973</v>
      </c>
      <c r="O34" s="47">
        <v>274.57797699633358</v>
      </c>
      <c r="P34" s="47">
        <v>297.75207735663798</v>
      </c>
      <c r="Q34" s="47">
        <v>274.53116063196933</v>
      </c>
      <c r="R34" s="47">
        <v>85.11215041420877</v>
      </c>
      <c r="S34" s="48">
        <v>60.486742758612614</v>
      </c>
      <c r="T34" s="49">
        <v>12.640418378347837</v>
      </c>
      <c r="U34" s="47">
        <v>11.329560176148801</v>
      </c>
      <c r="V34" s="47">
        <v>37.640356948858006</v>
      </c>
      <c r="W34" s="47">
        <v>24.297693105046399</v>
      </c>
      <c r="X34" s="47">
        <v>120.27124005176145</v>
      </c>
      <c r="Y34" s="47">
        <v>78.183328488299594</v>
      </c>
      <c r="Z34" s="47">
        <v>92.27505416193921</v>
      </c>
      <c r="AA34" s="47">
        <v>55.524208136001981</v>
      </c>
      <c r="AB34" s="47">
        <v>20.786465777727553</v>
      </c>
      <c r="AC34" s="48">
        <v>11.797723819791315</v>
      </c>
      <c r="AD34" s="55">
        <v>148.2674259415837</v>
      </c>
      <c r="AE34" s="47">
        <v>137.67756432239008</v>
      </c>
      <c r="AF34" s="47">
        <v>868.42015077467852</v>
      </c>
      <c r="AG34" s="47">
        <v>709.56286321390121</v>
      </c>
      <c r="AH34" s="47">
        <v>2287.5411955660447</v>
      </c>
      <c r="AI34" s="47">
        <v>2107.5041847668804</v>
      </c>
      <c r="AJ34" s="47">
        <v>1969.8266204444899</v>
      </c>
      <c r="AK34" s="47">
        <v>1895.6929074736979</v>
      </c>
      <c r="AL34" s="47">
        <v>254.17072376995648</v>
      </c>
      <c r="AM34" s="47">
        <v>211.81127729318192</v>
      </c>
      <c r="AN34" s="28">
        <f t="shared" si="4"/>
        <v>280.52365527059351</v>
      </c>
      <c r="AO34" s="28">
        <f t="shared" si="5"/>
        <v>240.11176955137182</v>
      </c>
      <c r="AP34" s="28">
        <f t="shared" si="6"/>
        <v>1155.4044643275388</v>
      </c>
      <c r="AQ34" s="28">
        <f t="shared" si="7"/>
        <v>949.4499142163246</v>
      </c>
      <c r="AR34" s="28">
        <f t="shared" si="8"/>
        <v>2716.7068076931359</v>
      </c>
      <c r="AS34" s="28">
        <f t="shared" si="9"/>
        <v>2460.2654902515137</v>
      </c>
      <c r="AT34" s="28">
        <f t="shared" si="10"/>
        <v>2359.8537519630672</v>
      </c>
      <c r="AU34" s="28">
        <f t="shared" si="11"/>
        <v>2225.7482762416694</v>
      </c>
      <c r="AV34" s="28">
        <f t="shared" si="12"/>
        <v>360.06933996189281</v>
      </c>
      <c r="AW34" s="28">
        <f t="shared" si="13"/>
        <v>284.09574387158585</v>
      </c>
      <c r="AX34" s="28">
        <f t="shared" si="14"/>
        <v>13032.229213348694</v>
      </c>
    </row>
    <row r="35" spans="1:50" x14ac:dyDescent="0.35">
      <c r="A35" s="25" t="s">
        <v>113</v>
      </c>
      <c r="B35" s="25" t="s">
        <v>114</v>
      </c>
      <c r="C35" s="25" t="s">
        <v>125</v>
      </c>
      <c r="D35" s="25" t="s">
        <v>126</v>
      </c>
      <c r="E35" s="80">
        <v>2</v>
      </c>
      <c r="F35" s="32">
        <f t="shared" si="0"/>
        <v>5324.5608866029506</v>
      </c>
      <c r="G35" s="34">
        <f t="shared" si="1"/>
        <v>663.528332134533</v>
      </c>
      <c r="H35" s="28">
        <f t="shared" si="2"/>
        <v>1362.5902848215326</v>
      </c>
      <c r="I35" s="28">
        <f t="shared" si="3"/>
        <v>3298.4422696468851</v>
      </c>
      <c r="J35" s="49">
        <v>22.14414034429084</v>
      </c>
      <c r="K35" s="47">
        <v>20.037403947899531</v>
      </c>
      <c r="L35" s="47">
        <v>53.74518629016044</v>
      </c>
      <c r="M35" s="47">
        <v>50.702122606484096</v>
      </c>
      <c r="N35" s="47">
        <v>101.02971429805419</v>
      </c>
      <c r="O35" s="47">
        <v>99.391141545305402</v>
      </c>
      <c r="P35" s="47">
        <v>155.28988059622142</v>
      </c>
      <c r="Q35" s="47">
        <v>139.23186761928321</v>
      </c>
      <c r="R35" s="47">
        <v>12.687234742712088</v>
      </c>
      <c r="S35" s="48">
        <v>9.2696401441217464</v>
      </c>
      <c r="T35" s="49">
        <v>37.172193305215494</v>
      </c>
      <c r="U35" s="47">
        <v>32.303291411333362</v>
      </c>
      <c r="V35" s="47">
        <v>112.359274474203</v>
      </c>
      <c r="W35" s="47">
        <v>109.55029261234793</v>
      </c>
      <c r="X35" s="47">
        <v>249.57803842582342</v>
      </c>
      <c r="Y35" s="47">
        <v>251.91885664403597</v>
      </c>
      <c r="Z35" s="47">
        <v>277.01242794327459</v>
      </c>
      <c r="AA35" s="47">
        <v>257.02184035973937</v>
      </c>
      <c r="AB35" s="47">
        <v>20.318302134085044</v>
      </c>
      <c r="AC35" s="48">
        <v>15.35576751147441</v>
      </c>
      <c r="AD35" s="55">
        <v>46.179661808897436</v>
      </c>
      <c r="AE35" s="47">
        <v>42.879108121217719</v>
      </c>
      <c r="AF35" s="47">
        <v>270.47218184158879</v>
      </c>
      <c r="AG35" s="47">
        <v>220.99664798144804</v>
      </c>
      <c r="AH35" s="47">
        <v>712.46547780448475</v>
      </c>
      <c r="AI35" s="47">
        <v>656.38883656898474</v>
      </c>
      <c r="AJ35" s="47">
        <v>613.50972844776697</v>
      </c>
      <c r="AK35" s="47">
        <v>590.41989754331814</v>
      </c>
      <c r="AL35" s="47">
        <v>79.161790503512435</v>
      </c>
      <c r="AM35" s="47">
        <v>65.96893902566643</v>
      </c>
      <c r="AN35" s="28">
        <f t="shared" si="4"/>
        <v>105.49599545840377</v>
      </c>
      <c r="AO35" s="28">
        <f t="shared" si="5"/>
        <v>95.219803480450622</v>
      </c>
      <c r="AP35" s="28">
        <f t="shared" si="6"/>
        <v>436.5766426059522</v>
      </c>
      <c r="AQ35" s="28">
        <f t="shared" si="7"/>
        <v>381.24906320028003</v>
      </c>
      <c r="AR35" s="28">
        <f t="shared" si="8"/>
        <v>1063.0732305283623</v>
      </c>
      <c r="AS35" s="28">
        <f t="shared" si="9"/>
        <v>1007.6988347583261</v>
      </c>
      <c r="AT35" s="28">
        <f t="shared" si="10"/>
        <v>1045.8120369872631</v>
      </c>
      <c r="AU35" s="28">
        <f t="shared" si="11"/>
        <v>986.67360552234072</v>
      </c>
      <c r="AV35" s="28">
        <f t="shared" si="12"/>
        <v>112.16732738030956</v>
      </c>
      <c r="AW35" s="28">
        <f t="shared" si="13"/>
        <v>90.594346681262579</v>
      </c>
      <c r="AX35" s="28">
        <f t="shared" si="14"/>
        <v>5324.5608866029506</v>
      </c>
    </row>
    <row r="36" spans="1:50" x14ac:dyDescent="0.35">
      <c r="A36" s="25" t="s">
        <v>113</v>
      </c>
      <c r="B36" s="25" t="s">
        <v>114</v>
      </c>
      <c r="C36" s="25" t="s">
        <v>127</v>
      </c>
      <c r="D36" s="25" t="s">
        <v>128</v>
      </c>
      <c r="E36" s="80">
        <v>3</v>
      </c>
      <c r="F36" s="32">
        <f t="shared" si="0"/>
        <v>7840.3318584447188</v>
      </c>
      <c r="G36" s="34">
        <f t="shared" si="1"/>
        <v>4912.8156436557965</v>
      </c>
      <c r="H36" s="28">
        <f t="shared" si="2"/>
        <v>1515.0711835558989</v>
      </c>
      <c r="I36" s="28">
        <f t="shared" si="3"/>
        <v>1412.4450312330237</v>
      </c>
      <c r="J36" s="49">
        <v>186.37594653408422</v>
      </c>
      <c r="K36" s="47">
        <v>162.64004980140885</v>
      </c>
      <c r="L36" s="47">
        <v>430.85100124420427</v>
      </c>
      <c r="M36" s="47">
        <v>357.91110556470085</v>
      </c>
      <c r="N36" s="47">
        <v>726.44952584008661</v>
      </c>
      <c r="O36" s="47">
        <v>592.55472375832801</v>
      </c>
      <c r="P36" s="47">
        <v>1275.2309489178397</v>
      </c>
      <c r="Q36" s="47">
        <v>1010.858939352913</v>
      </c>
      <c r="R36" s="47">
        <v>94.241341465237767</v>
      </c>
      <c r="S36" s="48">
        <v>75.702061176994263</v>
      </c>
      <c r="T36" s="49">
        <v>41.80701337727637</v>
      </c>
      <c r="U36" s="47">
        <v>28.79206408401452</v>
      </c>
      <c r="V36" s="47">
        <v>105.19637072647255</v>
      </c>
      <c r="W36" s="47">
        <v>68.960504708542089</v>
      </c>
      <c r="X36" s="47">
        <v>365.0740093124312</v>
      </c>
      <c r="Y36" s="47">
        <v>267.55552234169585</v>
      </c>
      <c r="Z36" s="47">
        <v>352.94857094209016</v>
      </c>
      <c r="AA36" s="47">
        <v>230.10243085029489</v>
      </c>
      <c r="AB36" s="47">
        <v>33.145985969889885</v>
      </c>
      <c r="AC36" s="48">
        <v>21.488711243191322</v>
      </c>
      <c r="AD36" s="55">
        <v>19.775232307459724</v>
      </c>
      <c r="AE36" s="47">
        <v>18.361378103659337</v>
      </c>
      <c r="AF36" s="47">
        <v>115.81900380072116</v>
      </c>
      <c r="AG36" s="47">
        <v>94.634598925897478</v>
      </c>
      <c r="AH36" s="47">
        <v>305.08820165251609</v>
      </c>
      <c r="AI36" s="47">
        <v>281.07608837009161</v>
      </c>
      <c r="AJ36" s="47">
        <v>262.71471026643235</v>
      </c>
      <c r="AK36" s="47">
        <v>252.82709411270241</v>
      </c>
      <c r="AL36" s="47">
        <v>33.899729436154331</v>
      </c>
      <c r="AM36" s="47">
        <v>28.248994257389207</v>
      </c>
      <c r="AN36" s="28">
        <f t="shared" si="4"/>
        <v>247.95819221882033</v>
      </c>
      <c r="AO36" s="28">
        <f t="shared" si="5"/>
        <v>209.79349198908272</v>
      </c>
      <c r="AP36" s="28">
        <f t="shared" si="6"/>
        <v>651.866375771398</v>
      </c>
      <c r="AQ36" s="28">
        <f t="shared" si="7"/>
        <v>521.50620919914036</v>
      </c>
      <c r="AR36" s="28">
        <f t="shared" si="8"/>
        <v>1396.6117368050338</v>
      </c>
      <c r="AS36" s="28">
        <f t="shared" si="9"/>
        <v>1141.1863344701155</v>
      </c>
      <c r="AT36" s="28">
        <f t="shared" si="10"/>
        <v>1890.8942301263621</v>
      </c>
      <c r="AU36" s="28">
        <f t="shared" si="11"/>
        <v>1493.7884643159105</v>
      </c>
      <c r="AV36" s="28">
        <f t="shared" si="12"/>
        <v>161.28705687128198</v>
      </c>
      <c r="AW36" s="28">
        <f t="shared" si="13"/>
        <v>125.4397666775748</v>
      </c>
      <c r="AX36" s="28">
        <f t="shared" si="14"/>
        <v>7840.3318584447215</v>
      </c>
    </row>
    <row r="37" spans="1:50" x14ac:dyDescent="0.35">
      <c r="A37" s="25" t="s">
        <v>113</v>
      </c>
      <c r="B37" s="25" t="s">
        <v>114</v>
      </c>
      <c r="C37" s="25" t="s">
        <v>129</v>
      </c>
      <c r="D37" s="25" t="s">
        <v>130</v>
      </c>
      <c r="E37" s="80">
        <v>4</v>
      </c>
      <c r="F37" s="32">
        <f t="shared" si="0"/>
        <v>5385.0054946336368</v>
      </c>
      <c r="G37" s="34">
        <f t="shared" si="1"/>
        <v>3667.2662697448932</v>
      </c>
      <c r="H37" s="28">
        <f t="shared" si="2"/>
        <v>997.28219368728026</v>
      </c>
      <c r="I37" s="28">
        <f t="shared" si="3"/>
        <v>720.45703120146254</v>
      </c>
      <c r="J37" s="49">
        <v>98.969794266027137</v>
      </c>
      <c r="K37" s="47">
        <v>121.02030188158948</v>
      </c>
      <c r="L37" s="47">
        <v>320.45801407329981</v>
      </c>
      <c r="M37" s="47">
        <v>376.3567531242158</v>
      </c>
      <c r="N37" s="47">
        <v>645.41039912556766</v>
      </c>
      <c r="O37" s="47">
        <v>527.9481409356614</v>
      </c>
      <c r="P37" s="47">
        <v>786.74900314124227</v>
      </c>
      <c r="Q37" s="47">
        <v>643.58456091536186</v>
      </c>
      <c r="R37" s="47">
        <v>80.758228528333404</v>
      </c>
      <c r="S37" s="48">
        <v>66.011073753594275</v>
      </c>
      <c r="T37" s="49">
        <v>25.74900040033819</v>
      </c>
      <c r="U37" s="47">
        <v>31.132882302227081</v>
      </c>
      <c r="V37" s="47">
        <v>83.099046746545966</v>
      </c>
      <c r="W37" s="47">
        <v>97.658936063828122</v>
      </c>
      <c r="X37" s="47">
        <v>183.28606648604367</v>
      </c>
      <c r="Y37" s="47">
        <v>145.36481135100013</v>
      </c>
      <c r="Z37" s="47">
        <v>215.96388881229103</v>
      </c>
      <c r="AA37" s="47">
        <v>175.04638635793543</v>
      </c>
      <c r="AB37" s="47">
        <v>21.956874886833837</v>
      </c>
      <c r="AC37" s="48">
        <v>18.02430028023673</v>
      </c>
      <c r="AD37" s="55">
        <v>10.084244884059718</v>
      </c>
      <c r="AE37" s="47">
        <v>9.3679545092866725</v>
      </c>
      <c r="AF37" s="47">
        <v>59.077570191248661</v>
      </c>
      <c r="AG37" s="47">
        <v>48.272353295979457</v>
      </c>
      <c r="AH37" s="47">
        <v>155.61759514677115</v>
      </c>
      <c r="AI37" s="47">
        <v>143.37043422908303</v>
      </c>
      <c r="AJ37" s="47">
        <v>134.00716135623279</v>
      </c>
      <c r="AK37" s="47">
        <v>128.96035727776649</v>
      </c>
      <c r="AL37" s="47">
        <v>17.289283359717988</v>
      </c>
      <c r="AM37" s="47">
        <v>14.410076951316535</v>
      </c>
      <c r="AN37" s="28">
        <f t="shared" si="4"/>
        <v>134.80303955042504</v>
      </c>
      <c r="AO37" s="28">
        <f t="shared" si="5"/>
        <v>161.52113869310324</v>
      </c>
      <c r="AP37" s="28">
        <f t="shared" si="6"/>
        <v>462.63463101109443</v>
      </c>
      <c r="AQ37" s="28">
        <f t="shared" si="7"/>
        <v>522.28804248402332</v>
      </c>
      <c r="AR37" s="28">
        <f t="shared" si="8"/>
        <v>984.31406075838242</v>
      </c>
      <c r="AS37" s="28">
        <f t="shared" si="9"/>
        <v>816.68338651574459</v>
      </c>
      <c r="AT37" s="28">
        <f t="shared" si="10"/>
        <v>1136.7200533097659</v>
      </c>
      <c r="AU37" s="28">
        <f t="shared" si="11"/>
        <v>947.59130455106379</v>
      </c>
      <c r="AV37" s="28">
        <f t="shared" si="12"/>
        <v>120.00438677488523</v>
      </c>
      <c r="AW37" s="28">
        <f t="shared" si="13"/>
        <v>98.445450985147545</v>
      </c>
      <c r="AX37" s="28">
        <f t="shared" si="14"/>
        <v>5385.0054946336359</v>
      </c>
    </row>
    <row r="38" spans="1:50" x14ac:dyDescent="0.35">
      <c r="A38" s="25" t="s">
        <v>113</v>
      </c>
      <c r="B38" s="25" t="s">
        <v>114</v>
      </c>
      <c r="C38" s="25" t="s">
        <v>131</v>
      </c>
      <c r="D38" s="25" t="s">
        <v>132</v>
      </c>
      <c r="E38" s="80">
        <v>4</v>
      </c>
      <c r="F38" s="32">
        <f t="shared" si="0"/>
        <v>4195.0692799510252</v>
      </c>
      <c r="G38" s="34">
        <f t="shared" si="1"/>
        <v>434.50267766461587</v>
      </c>
      <c r="H38" s="28">
        <f t="shared" si="2"/>
        <v>1164.3229817389288</v>
      </c>
      <c r="I38" s="28">
        <f t="shared" si="3"/>
        <v>2596.243620547481</v>
      </c>
      <c r="J38" s="49">
        <v>9.5973546946715071</v>
      </c>
      <c r="K38" s="47">
        <v>7.7715164844657076</v>
      </c>
      <c r="L38" s="47">
        <v>40.636604268170089</v>
      </c>
      <c r="M38" s="47">
        <v>33.099169605525631</v>
      </c>
      <c r="N38" s="47">
        <v>81.17957580761167</v>
      </c>
      <c r="O38" s="47">
        <v>66.432421032872526</v>
      </c>
      <c r="P38" s="47">
        <v>98.173916071834881</v>
      </c>
      <c r="Q38" s="47">
        <v>84.643986770566258</v>
      </c>
      <c r="R38" s="47">
        <v>7.2097201120946917</v>
      </c>
      <c r="S38" s="48">
        <v>5.7584128168029034</v>
      </c>
      <c r="T38" s="49">
        <v>32.11602595387636</v>
      </c>
      <c r="U38" s="47">
        <v>26.076714950887943</v>
      </c>
      <c r="V38" s="47">
        <v>121.675730982689</v>
      </c>
      <c r="W38" s="47">
        <v>99.48477427403391</v>
      </c>
      <c r="X38" s="47">
        <v>204.91522682232772</v>
      </c>
      <c r="Y38" s="47">
        <v>167.60258442401945</v>
      </c>
      <c r="Z38" s="47">
        <v>262.49935499035678</v>
      </c>
      <c r="AA38" s="47">
        <v>214.88711243191324</v>
      </c>
      <c r="AB38" s="47">
        <v>19.381974846800016</v>
      </c>
      <c r="AC38" s="48">
        <v>15.683482062024169</v>
      </c>
      <c r="AD38" s="55">
        <v>36.34822529240467</v>
      </c>
      <c r="AE38" s="47">
        <v>33.749917070188729</v>
      </c>
      <c r="AF38" s="47">
        <v>212.89273530999608</v>
      </c>
      <c r="AG38" s="47">
        <v>173.95088343181195</v>
      </c>
      <c r="AH38" s="47">
        <v>560.78982053718357</v>
      </c>
      <c r="AI38" s="47">
        <v>516.65135221456762</v>
      </c>
      <c r="AJ38" s="47">
        <v>482.90143514437875</v>
      </c>
      <c r="AK38" s="47">
        <v>464.72732249817648</v>
      </c>
      <c r="AL38" s="47">
        <v>62.307899332382</v>
      </c>
      <c r="AM38" s="47">
        <v>51.924029716391061</v>
      </c>
      <c r="AN38" s="28">
        <f t="shared" si="4"/>
        <v>78.061605940952546</v>
      </c>
      <c r="AO38" s="28">
        <f t="shared" si="5"/>
        <v>67.598148505542383</v>
      </c>
      <c r="AP38" s="28">
        <f t="shared" si="6"/>
        <v>375.20507056085518</v>
      </c>
      <c r="AQ38" s="28">
        <f t="shared" si="7"/>
        <v>306.53482731137149</v>
      </c>
      <c r="AR38" s="28">
        <f t="shared" si="8"/>
        <v>846.88462316712298</v>
      </c>
      <c r="AS38" s="28">
        <f t="shared" si="9"/>
        <v>750.68635767145963</v>
      </c>
      <c r="AT38" s="28">
        <f t="shared" si="10"/>
        <v>843.57470620657045</v>
      </c>
      <c r="AU38" s="28">
        <f t="shared" si="11"/>
        <v>764.25842170065596</v>
      </c>
      <c r="AV38" s="28">
        <f t="shared" si="12"/>
        <v>88.899594291276713</v>
      </c>
      <c r="AW38" s="28">
        <f t="shared" si="13"/>
        <v>73.365924595218132</v>
      </c>
      <c r="AX38" s="28">
        <f t="shared" si="14"/>
        <v>4195.0692799510261</v>
      </c>
    </row>
    <row r="39" spans="1:50" x14ac:dyDescent="0.35">
      <c r="A39" s="25" t="s">
        <v>113</v>
      </c>
      <c r="B39" s="25" t="s">
        <v>114</v>
      </c>
      <c r="C39" s="25" t="s">
        <v>133</v>
      </c>
      <c r="D39" s="25" t="s">
        <v>134</v>
      </c>
      <c r="E39" s="80">
        <v>0</v>
      </c>
      <c r="F39" s="32">
        <f t="shared" si="0"/>
        <v>0</v>
      </c>
      <c r="G39" s="34">
        <f t="shared" si="1"/>
        <v>0</v>
      </c>
      <c r="H39" s="28">
        <f t="shared" si="2"/>
        <v>0</v>
      </c>
      <c r="I39" s="28">
        <f t="shared" si="3"/>
        <v>0</v>
      </c>
      <c r="J39" s="49">
        <v>0</v>
      </c>
      <c r="K39" s="47">
        <v>0</v>
      </c>
      <c r="L39" s="47">
        <v>0</v>
      </c>
      <c r="M39" s="47">
        <v>0</v>
      </c>
      <c r="N39" s="47">
        <v>0</v>
      </c>
      <c r="O39" s="47">
        <v>0</v>
      </c>
      <c r="P39" s="47">
        <v>0</v>
      </c>
      <c r="Q39" s="47">
        <v>0</v>
      </c>
      <c r="R39" s="47">
        <v>0</v>
      </c>
      <c r="S39" s="48">
        <v>0</v>
      </c>
      <c r="T39" s="49">
        <v>0</v>
      </c>
      <c r="U39" s="47">
        <v>0</v>
      </c>
      <c r="V39" s="47">
        <v>0</v>
      </c>
      <c r="W39" s="47">
        <v>0</v>
      </c>
      <c r="X39" s="47">
        <v>0</v>
      </c>
      <c r="Y39" s="47">
        <v>0</v>
      </c>
      <c r="Z39" s="47">
        <v>0</v>
      </c>
      <c r="AA39" s="47">
        <v>0</v>
      </c>
      <c r="AB39" s="47">
        <v>0</v>
      </c>
      <c r="AC39" s="48">
        <v>0</v>
      </c>
      <c r="AD39" s="55">
        <v>0</v>
      </c>
      <c r="AE39" s="47">
        <v>0</v>
      </c>
      <c r="AF39" s="47">
        <v>0</v>
      </c>
      <c r="AG39" s="47">
        <v>0</v>
      </c>
      <c r="AH39" s="47">
        <v>0</v>
      </c>
      <c r="AI39" s="47">
        <v>0</v>
      </c>
      <c r="AJ39" s="47">
        <v>0</v>
      </c>
      <c r="AK39" s="47">
        <v>0</v>
      </c>
      <c r="AL39" s="47">
        <v>0</v>
      </c>
      <c r="AM39" s="47">
        <v>0</v>
      </c>
      <c r="AN39" s="28">
        <f t="shared" si="4"/>
        <v>0</v>
      </c>
      <c r="AO39" s="28">
        <f t="shared" si="5"/>
        <v>0</v>
      </c>
      <c r="AP39" s="28">
        <f t="shared" si="6"/>
        <v>0</v>
      </c>
      <c r="AQ39" s="28">
        <f t="shared" si="7"/>
        <v>0</v>
      </c>
      <c r="AR39" s="28">
        <f t="shared" si="8"/>
        <v>0</v>
      </c>
      <c r="AS39" s="28">
        <f t="shared" si="9"/>
        <v>0</v>
      </c>
      <c r="AT39" s="28">
        <f t="shared" si="10"/>
        <v>0</v>
      </c>
      <c r="AU39" s="28">
        <f t="shared" si="11"/>
        <v>0</v>
      </c>
      <c r="AV39" s="28">
        <f t="shared" si="12"/>
        <v>0</v>
      </c>
      <c r="AW39" s="28">
        <f t="shared" si="13"/>
        <v>0</v>
      </c>
      <c r="AX39" s="28">
        <f t="shared" si="14"/>
        <v>0</v>
      </c>
    </row>
    <row r="40" spans="1:50" x14ac:dyDescent="0.35">
      <c r="A40" s="25" t="s">
        <v>113</v>
      </c>
      <c r="B40" s="25" t="s">
        <v>114</v>
      </c>
      <c r="C40" s="25" t="s">
        <v>135</v>
      </c>
      <c r="D40" s="25" t="s">
        <v>136</v>
      </c>
      <c r="E40" s="80">
        <v>3</v>
      </c>
      <c r="F40" s="32">
        <f t="shared" si="0"/>
        <v>11821.595483980647</v>
      </c>
      <c r="G40" s="34">
        <f t="shared" si="1"/>
        <v>6965.2450573845726</v>
      </c>
      <c r="H40" s="28">
        <f t="shared" si="2"/>
        <v>4092.8270218159373</v>
      </c>
      <c r="I40" s="28">
        <f t="shared" si="3"/>
        <v>763.5234047801373</v>
      </c>
      <c r="J40" s="49">
        <v>296.90938279808137</v>
      </c>
      <c r="K40" s="47">
        <v>219.61556523270261</v>
      </c>
      <c r="L40" s="47">
        <v>671.90846135573395</v>
      </c>
      <c r="M40" s="47">
        <v>573.31319800462074</v>
      </c>
      <c r="N40" s="47">
        <v>1424.9496821547152</v>
      </c>
      <c r="O40" s="47">
        <v>1167.1319636007836</v>
      </c>
      <c r="P40" s="47">
        <v>1393.3018198444815</v>
      </c>
      <c r="Q40" s="47">
        <v>901.26183037620092</v>
      </c>
      <c r="R40" s="47">
        <v>163.85727527487936</v>
      </c>
      <c r="S40" s="48">
        <v>152.99587874237309</v>
      </c>
      <c r="T40" s="49">
        <v>105.29000345520106</v>
      </c>
      <c r="U40" s="47">
        <v>83.333128568367229</v>
      </c>
      <c r="V40" s="47">
        <v>244.94321835376255</v>
      </c>
      <c r="W40" s="47">
        <v>193.3515848243577</v>
      </c>
      <c r="X40" s="47">
        <v>930.00707809585106</v>
      </c>
      <c r="Y40" s="47">
        <v>695.50390899531658</v>
      </c>
      <c r="Z40" s="47">
        <v>942.78794556729167</v>
      </c>
      <c r="AA40" s="47">
        <v>611.70261678330689</v>
      </c>
      <c r="AB40" s="47">
        <v>153.97902239402237</v>
      </c>
      <c r="AC40" s="48">
        <v>131.92851477846003</v>
      </c>
      <c r="AD40" s="55">
        <v>10.68817598435856</v>
      </c>
      <c r="AE40" s="47">
        <v>9.9250692452212643</v>
      </c>
      <c r="AF40" s="47">
        <v>62.607524064313196</v>
      </c>
      <c r="AG40" s="47">
        <v>51.156241340817346</v>
      </c>
      <c r="AH40" s="47">
        <v>164.92000674594789</v>
      </c>
      <c r="AI40" s="47">
        <v>151.94251054417745</v>
      </c>
      <c r="AJ40" s="47">
        <v>142.01744129895619</v>
      </c>
      <c r="AK40" s="47">
        <v>136.67101248855869</v>
      </c>
      <c r="AL40" s="47">
        <v>18.32392501216794</v>
      </c>
      <c r="AM40" s="47">
        <v>15.271498055618757</v>
      </c>
      <c r="AN40" s="28">
        <f t="shared" si="4"/>
        <v>412.88756223764102</v>
      </c>
      <c r="AO40" s="28">
        <f t="shared" si="5"/>
        <v>312.87376304629112</v>
      </c>
      <c r="AP40" s="28">
        <f t="shared" si="6"/>
        <v>979.45920377380969</v>
      </c>
      <c r="AQ40" s="28">
        <f t="shared" si="7"/>
        <v>817.82102416979581</v>
      </c>
      <c r="AR40" s="28">
        <f t="shared" si="8"/>
        <v>2519.8767669965141</v>
      </c>
      <c r="AS40" s="28">
        <f t="shared" si="9"/>
        <v>2014.5783831402775</v>
      </c>
      <c r="AT40" s="28">
        <f t="shared" si="10"/>
        <v>2478.1072067107298</v>
      </c>
      <c r="AU40" s="28">
        <f t="shared" si="11"/>
        <v>1649.6354596480667</v>
      </c>
      <c r="AV40" s="28">
        <f t="shared" si="12"/>
        <v>336.16022268106963</v>
      </c>
      <c r="AW40" s="28">
        <f t="shared" si="13"/>
        <v>300.19589157645186</v>
      </c>
      <c r="AX40" s="28">
        <f t="shared" si="14"/>
        <v>11821.595483980647</v>
      </c>
    </row>
    <row r="41" spans="1:50" x14ac:dyDescent="0.35">
      <c r="A41" s="25" t="s">
        <v>113</v>
      </c>
      <c r="B41" s="25" t="s">
        <v>114</v>
      </c>
      <c r="C41" s="25" t="s">
        <v>137</v>
      </c>
      <c r="D41" s="25" t="s">
        <v>138</v>
      </c>
      <c r="E41" s="80">
        <v>2</v>
      </c>
      <c r="F41" s="32">
        <f t="shared" ref="F41:F72" si="15">SUM(G41:I41)</f>
        <v>11869.357538905057</v>
      </c>
      <c r="G41" s="34">
        <f t="shared" ref="G41:G73" si="16">SUM(J41:S41)</f>
        <v>1011.9825320976551</v>
      </c>
      <c r="H41" s="28">
        <f t="shared" ref="H41:H73" si="17">SUM(T41:AC41)</f>
        <v>1034.6884688143168</v>
      </c>
      <c r="I41" s="28">
        <f t="shared" ref="I41:I73" si="18">SUM(AD41:AM41)</f>
        <v>9822.6865379930841</v>
      </c>
      <c r="J41" s="49">
        <v>39.747093345249311</v>
      </c>
      <c r="K41" s="47">
        <v>35.252722366281198</v>
      </c>
      <c r="L41" s="47">
        <v>92.368686890667718</v>
      </c>
      <c r="M41" s="47">
        <v>81.273208536340178</v>
      </c>
      <c r="N41" s="47">
        <v>155.75804423986389</v>
      </c>
      <c r="O41" s="47">
        <v>141.75995129495277</v>
      </c>
      <c r="P41" s="47">
        <v>235.76721093836932</v>
      </c>
      <c r="Q41" s="47">
        <v>210.86090509658763</v>
      </c>
      <c r="R41" s="47">
        <v>9.9250692452212643</v>
      </c>
      <c r="S41" s="48">
        <v>9.2696401441217464</v>
      </c>
      <c r="T41" s="49">
        <v>44.428729781674434</v>
      </c>
      <c r="U41" s="47">
        <v>50.280775327205838</v>
      </c>
      <c r="V41" s="47">
        <v>67.415564684521797</v>
      </c>
      <c r="W41" s="47">
        <v>68.258259243078314</v>
      </c>
      <c r="X41" s="47">
        <v>233.94137272816349</v>
      </c>
      <c r="Y41" s="47">
        <v>211.23543601150163</v>
      </c>
      <c r="Z41" s="47">
        <v>178.74487914271126</v>
      </c>
      <c r="AA41" s="47">
        <v>173.96960997755767</v>
      </c>
      <c r="AB41" s="47">
        <v>3.4175945985903415</v>
      </c>
      <c r="AC41" s="48">
        <v>2.9962473193120798</v>
      </c>
      <c r="AD41" s="55">
        <v>137.51838868355162</v>
      </c>
      <c r="AE41" s="47">
        <v>127.69631543993169</v>
      </c>
      <c r="AF41" s="47">
        <v>805.46150397763358</v>
      </c>
      <c r="AG41" s="47">
        <v>658.12104205046194</v>
      </c>
      <c r="AH41" s="47">
        <v>2121.6989064421209</v>
      </c>
      <c r="AI41" s="47">
        <v>1954.7142980277097</v>
      </c>
      <c r="AJ41" s="47">
        <v>1827.0179825877776</v>
      </c>
      <c r="AK41" s="47">
        <v>1758.258788246002</v>
      </c>
      <c r="AL41" s="47">
        <v>235.74380275618716</v>
      </c>
      <c r="AM41" s="47">
        <v>196.45550978170755</v>
      </c>
      <c r="AN41" s="28">
        <f t="shared" ref="AN41:AN73" si="19">SUM(J41+T41+AD41)</f>
        <v>221.69421181047537</v>
      </c>
      <c r="AO41" s="28">
        <f t="shared" ref="AO41:AO73" si="20">SUM(K41+U41+AE41)</f>
        <v>213.22981313341873</v>
      </c>
      <c r="AP41" s="28">
        <f t="shared" ref="AP41:AP73" si="21">SUM(L41+V41+AF41)</f>
        <v>965.24575555282308</v>
      </c>
      <c r="AQ41" s="28">
        <f t="shared" ref="AQ41:AQ73" si="22">SUM(M41+W41+AG41)</f>
        <v>807.6525098298805</v>
      </c>
      <c r="AR41" s="28">
        <f t="shared" ref="AR41:AR73" si="23">SUM(N41+X41+AH41)</f>
        <v>2511.3983234101484</v>
      </c>
      <c r="AS41" s="28">
        <f t="shared" ref="AS41:AS73" si="24">SUM(O41+Y41+AI41)</f>
        <v>2307.7096853341641</v>
      </c>
      <c r="AT41" s="28">
        <f t="shared" ref="AT41:AT73" si="25">SUM(P41+Z41+AJ41)</f>
        <v>2241.5300726688583</v>
      </c>
      <c r="AU41" s="28">
        <f t="shared" ref="AU41:AU73" si="26">SUM(Q41+AA41+AK41)</f>
        <v>2143.0893033201473</v>
      </c>
      <c r="AV41" s="28">
        <f t="shared" ref="AV41:AV73" si="27">SUM(R41+AB41+AL41)</f>
        <v>249.08646659999877</v>
      </c>
      <c r="AW41" s="28">
        <f t="shared" ref="AW41:AW73" si="28">SUM(S41+AC41+AM41)</f>
        <v>208.72139724514136</v>
      </c>
      <c r="AX41" s="28">
        <f t="shared" ref="AX41:AX72" si="29">SUM(AN41:AW41)</f>
        <v>11869.357538905055</v>
      </c>
    </row>
    <row r="42" spans="1:50" x14ac:dyDescent="0.35">
      <c r="A42" s="25" t="s">
        <v>113</v>
      </c>
      <c r="B42" s="25" t="s">
        <v>114</v>
      </c>
      <c r="C42" s="25" t="s">
        <v>139</v>
      </c>
      <c r="D42" s="25" t="s">
        <v>140</v>
      </c>
      <c r="E42" s="80">
        <v>4</v>
      </c>
      <c r="F42" s="32">
        <f t="shared" si="15"/>
        <v>20534.776321268902</v>
      </c>
      <c r="G42" s="34">
        <f t="shared" si="16"/>
        <v>13914.90026543585</v>
      </c>
      <c r="H42" s="28">
        <f t="shared" si="17"/>
        <v>244.56868743884854</v>
      </c>
      <c r="I42" s="28">
        <f t="shared" si="18"/>
        <v>6375.3073683942057</v>
      </c>
      <c r="J42" s="49">
        <v>350.42048726642065</v>
      </c>
      <c r="K42" s="47">
        <v>279.96185889822243</v>
      </c>
      <c r="L42" s="47">
        <v>1268.6298415424803</v>
      </c>
      <c r="M42" s="47">
        <v>960.6717967544356</v>
      </c>
      <c r="N42" s="47">
        <v>2649.8062230166206</v>
      </c>
      <c r="O42" s="47">
        <v>2115.3037910699645</v>
      </c>
      <c r="P42" s="47">
        <v>3288.6623311311932</v>
      </c>
      <c r="Q42" s="47">
        <v>2610.7613751368358</v>
      </c>
      <c r="R42" s="47">
        <v>217.69609429376831</v>
      </c>
      <c r="S42" s="48">
        <v>172.98646632590837</v>
      </c>
      <c r="T42" s="49">
        <v>8.6610274073864808</v>
      </c>
      <c r="U42" s="47">
        <v>7.8651492131942096</v>
      </c>
      <c r="V42" s="47">
        <v>16.198462070030931</v>
      </c>
      <c r="W42" s="47">
        <v>14.185358402368129</v>
      </c>
      <c r="X42" s="47">
        <v>45.17779161150245</v>
      </c>
      <c r="Y42" s="47">
        <v>39.091664244149797</v>
      </c>
      <c r="Z42" s="47">
        <v>55.14967722108797</v>
      </c>
      <c r="AA42" s="47">
        <v>46.863180728615504</v>
      </c>
      <c r="AB42" s="47">
        <v>5.8988619098956576</v>
      </c>
      <c r="AC42" s="48">
        <v>5.4775146306173959</v>
      </c>
      <c r="AD42" s="55">
        <v>89.25539866044501</v>
      </c>
      <c r="AE42" s="47">
        <v>82.87900983403398</v>
      </c>
      <c r="AF42" s="47">
        <v>522.77493267341163</v>
      </c>
      <c r="AG42" s="47">
        <v>427.14782682299193</v>
      </c>
      <c r="AH42" s="47">
        <v>1377.0659046829592</v>
      </c>
      <c r="AI42" s="47">
        <v>1268.6860211797173</v>
      </c>
      <c r="AJ42" s="47">
        <v>1185.8070113456836</v>
      </c>
      <c r="AK42" s="47">
        <v>1141.1816528336794</v>
      </c>
      <c r="AL42" s="47">
        <v>153.00524201524595</v>
      </c>
      <c r="AM42" s="47">
        <v>127.50436834603828</v>
      </c>
      <c r="AN42" s="28">
        <f t="shared" si="19"/>
        <v>448.33691333425213</v>
      </c>
      <c r="AO42" s="28">
        <f t="shared" si="20"/>
        <v>370.70601794545064</v>
      </c>
      <c r="AP42" s="28">
        <f t="shared" si="21"/>
        <v>1807.6032362859228</v>
      </c>
      <c r="AQ42" s="28">
        <f t="shared" si="22"/>
        <v>1402.0049819797957</v>
      </c>
      <c r="AR42" s="28">
        <f t="shared" si="23"/>
        <v>4072.0499193110822</v>
      </c>
      <c r="AS42" s="28">
        <f t="shared" si="24"/>
        <v>3423.0814764938314</v>
      </c>
      <c r="AT42" s="28">
        <f t="shared" si="25"/>
        <v>4529.6190196979651</v>
      </c>
      <c r="AU42" s="28">
        <f t="shared" si="26"/>
        <v>3798.8062086991308</v>
      </c>
      <c r="AV42" s="28">
        <f t="shared" si="27"/>
        <v>376.6001982189099</v>
      </c>
      <c r="AW42" s="28">
        <f t="shared" si="28"/>
        <v>305.96834930256404</v>
      </c>
      <c r="AX42" s="28">
        <f t="shared" si="29"/>
        <v>20534.776321268902</v>
      </c>
    </row>
    <row r="43" spans="1:50" x14ac:dyDescent="0.35">
      <c r="A43" s="25" t="s">
        <v>113</v>
      </c>
      <c r="B43" s="25" t="s">
        <v>114</v>
      </c>
      <c r="C43" s="25" t="s">
        <v>141</v>
      </c>
      <c r="D43" s="25" t="s">
        <v>142</v>
      </c>
      <c r="E43" s="80">
        <v>4</v>
      </c>
      <c r="F43" s="32">
        <f t="shared" si="15"/>
        <v>4587.9053933314581</v>
      </c>
      <c r="G43" s="34">
        <f t="shared" si="16"/>
        <v>1053.88317820366</v>
      </c>
      <c r="H43" s="28">
        <f t="shared" si="17"/>
        <v>1677.1026206205727</v>
      </c>
      <c r="I43" s="28">
        <f t="shared" si="18"/>
        <v>1856.9195945072252</v>
      </c>
      <c r="J43" s="49">
        <v>41.057951547448347</v>
      </c>
      <c r="K43" s="47">
        <v>35.205906001916937</v>
      </c>
      <c r="L43" s="47">
        <v>91.525992332111201</v>
      </c>
      <c r="M43" s="47">
        <v>78.604675767577845</v>
      </c>
      <c r="N43" s="47">
        <v>233.23912726269972</v>
      </c>
      <c r="O43" s="47">
        <v>192.13435935088711</v>
      </c>
      <c r="P43" s="47">
        <v>173.22054814772963</v>
      </c>
      <c r="Q43" s="47">
        <v>139.55958216983296</v>
      </c>
      <c r="R43" s="47">
        <v>37.359458762672496</v>
      </c>
      <c r="S43" s="48">
        <v>31.975576860783601</v>
      </c>
      <c r="T43" s="49">
        <v>73.501692051874471</v>
      </c>
      <c r="U43" s="47">
        <v>60.580375487341115</v>
      </c>
      <c r="V43" s="47">
        <v>110.3461708065402</v>
      </c>
      <c r="W43" s="47">
        <v>91.011012324104428</v>
      </c>
      <c r="X43" s="47">
        <v>394.9896661411878</v>
      </c>
      <c r="Y43" s="47">
        <v>326.1227941613742</v>
      </c>
      <c r="Z43" s="47">
        <v>248.07991476616741</v>
      </c>
      <c r="AA43" s="47">
        <v>204.82159409359923</v>
      </c>
      <c r="AB43" s="47">
        <v>91.90052324702522</v>
      </c>
      <c r="AC43" s="48">
        <v>75.748877541358524</v>
      </c>
      <c r="AD43" s="55">
        <v>25.997127131468716</v>
      </c>
      <c r="AE43" s="47">
        <v>24.138517466207944</v>
      </c>
      <c r="AF43" s="47">
        <v>152.26554345829078</v>
      </c>
      <c r="AG43" s="47">
        <v>124.41448829799769</v>
      </c>
      <c r="AH43" s="47">
        <v>401.09452005428614</v>
      </c>
      <c r="AI43" s="47">
        <v>369.52624556347155</v>
      </c>
      <c r="AJ43" s="47">
        <v>345.38772809726362</v>
      </c>
      <c r="AK43" s="47">
        <v>332.39150534974749</v>
      </c>
      <c r="AL43" s="47">
        <v>44.564497238330759</v>
      </c>
      <c r="AM43" s="47">
        <v>37.139421850160517</v>
      </c>
      <c r="AN43" s="28">
        <f t="shared" si="19"/>
        <v>140.55677073079153</v>
      </c>
      <c r="AO43" s="28">
        <f t="shared" si="20"/>
        <v>119.92479895546599</v>
      </c>
      <c r="AP43" s="28">
        <f t="shared" si="21"/>
        <v>354.13770659694217</v>
      </c>
      <c r="AQ43" s="28">
        <f t="shared" si="22"/>
        <v>294.03017638967998</v>
      </c>
      <c r="AR43" s="28">
        <f t="shared" si="23"/>
        <v>1029.3233134581737</v>
      </c>
      <c r="AS43" s="28">
        <f t="shared" si="24"/>
        <v>887.78339907573286</v>
      </c>
      <c r="AT43" s="28">
        <f t="shared" si="25"/>
        <v>766.6881910111606</v>
      </c>
      <c r="AU43" s="28">
        <f t="shared" si="26"/>
        <v>676.77268161317966</v>
      </c>
      <c r="AV43" s="28">
        <f t="shared" si="27"/>
        <v>173.82447924802847</v>
      </c>
      <c r="AW43" s="28">
        <f t="shared" si="28"/>
        <v>144.86387625230265</v>
      </c>
      <c r="AX43" s="28">
        <f t="shared" si="29"/>
        <v>4587.9053933314572</v>
      </c>
    </row>
    <row r="44" spans="1:50" x14ac:dyDescent="0.35">
      <c r="A44" s="25" t="s">
        <v>113</v>
      </c>
      <c r="B44" s="25" t="s">
        <v>114</v>
      </c>
      <c r="C44" s="25" t="s">
        <v>143</v>
      </c>
      <c r="D44" s="25" t="s">
        <v>144</v>
      </c>
      <c r="E44" s="80">
        <v>3</v>
      </c>
      <c r="F44" s="32">
        <f t="shared" si="15"/>
        <v>3015.7744248884092</v>
      </c>
      <c r="G44" s="34">
        <f t="shared" si="16"/>
        <v>1771.6248602719959</v>
      </c>
      <c r="H44" s="28">
        <f t="shared" si="17"/>
        <v>0</v>
      </c>
      <c r="I44" s="28">
        <f t="shared" si="18"/>
        <v>1244.1495646164135</v>
      </c>
      <c r="J44" s="49">
        <v>26.732144051987461</v>
      </c>
      <c r="K44" s="47">
        <v>20.084220312263785</v>
      </c>
      <c r="L44" s="47">
        <v>179.58757370126779</v>
      </c>
      <c r="M44" s="47">
        <v>134.03525117485134</v>
      </c>
      <c r="N44" s="47">
        <v>287.68655901832398</v>
      </c>
      <c r="O44" s="47">
        <v>231.13239086630841</v>
      </c>
      <c r="P44" s="47">
        <v>448.64121970261971</v>
      </c>
      <c r="Q44" s="47">
        <v>415.26115191090855</v>
      </c>
      <c r="R44" s="47">
        <v>15.35576751147441</v>
      </c>
      <c r="S44" s="48">
        <v>13.108582021990351</v>
      </c>
      <c r="T44" s="49">
        <v>0</v>
      </c>
      <c r="U44" s="47">
        <v>0</v>
      </c>
      <c r="V44" s="47">
        <v>0</v>
      </c>
      <c r="W44" s="47">
        <v>0</v>
      </c>
      <c r="X44" s="47">
        <v>0</v>
      </c>
      <c r="Y44" s="47">
        <v>0</v>
      </c>
      <c r="Z44" s="47">
        <v>0</v>
      </c>
      <c r="AA44" s="47">
        <v>0</v>
      </c>
      <c r="AB44" s="47">
        <v>0</v>
      </c>
      <c r="AC44" s="48">
        <v>0</v>
      </c>
      <c r="AD44" s="55">
        <v>17.420369179937889</v>
      </c>
      <c r="AE44" s="47">
        <v>16.175053887848808</v>
      </c>
      <c r="AF44" s="47">
        <v>102.02222122257633</v>
      </c>
      <c r="AG44" s="47">
        <v>83.356536750549338</v>
      </c>
      <c r="AH44" s="47">
        <v>268.735294723675</v>
      </c>
      <c r="AI44" s="47">
        <v>247.5836613039063</v>
      </c>
      <c r="AJ44" s="47">
        <v>231.41328905249395</v>
      </c>
      <c r="AK44" s="47">
        <v>222.70076364430676</v>
      </c>
      <c r="AL44" s="47">
        <v>29.859477191519446</v>
      </c>
      <c r="AM44" s="47">
        <v>24.882897659599536</v>
      </c>
      <c r="AN44" s="28">
        <f t="shared" si="19"/>
        <v>44.152513231925354</v>
      </c>
      <c r="AO44" s="28">
        <f t="shared" si="20"/>
        <v>36.259274200112593</v>
      </c>
      <c r="AP44" s="28">
        <f t="shared" si="21"/>
        <v>281.60979492384411</v>
      </c>
      <c r="AQ44" s="28">
        <f t="shared" si="22"/>
        <v>217.39178792540068</v>
      </c>
      <c r="AR44" s="28">
        <f t="shared" si="23"/>
        <v>556.42185374199903</v>
      </c>
      <c r="AS44" s="28">
        <f t="shared" si="24"/>
        <v>478.71605217021471</v>
      </c>
      <c r="AT44" s="28">
        <f t="shared" si="25"/>
        <v>680.0545087551136</v>
      </c>
      <c r="AU44" s="28">
        <f t="shared" si="26"/>
        <v>637.96191555521534</v>
      </c>
      <c r="AV44" s="28">
        <f t="shared" si="27"/>
        <v>45.215244702993857</v>
      </c>
      <c r="AW44" s="28">
        <f t="shared" si="28"/>
        <v>37.991479681589887</v>
      </c>
      <c r="AX44" s="28">
        <f t="shared" si="29"/>
        <v>3015.7744248884087</v>
      </c>
    </row>
    <row r="45" spans="1:50" x14ac:dyDescent="0.35">
      <c r="A45" s="25" t="s">
        <v>113</v>
      </c>
      <c r="B45" s="25" t="s">
        <v>114</v>
      </c>
      <c r="C45" s="25" t="s">
        <v>145</v>
      </c>
      <c r="D45" s="25" t="s">
        <v>146</v>
      </c>
      <c r="E45" s="80">
        <v>3</v>
      </c>
      <c r="F45" s="32">
        <f t="shared" si="15"/>
        <v>11519.161770187584</v>
      </c>
      <c r="G45" s="34">
        <f t="shared" si="16"/>
        <v>6526.950254206452</v>
      </c>
      <c r="H45" s="28">
        <f t="shared" si="17"/>
        <v>2657.2032085861724</v>
      </c>
      <c r="I45" s="28">
        <f t="shared" si="18"/>
        <v>2335.0083073949586</v>
      </c>
      <c r="J45" s="49">
        <v>270.17723874609396</v>
      </c>
      <c r="K45" s="47">
        <v>222.1436489083722</v>
      </c>
      <c r="L45" s="47">
        <v>599.53036204860143</v>
      </c>
      <c r="M45" s="47">
        <v>486.0006784652922</v>
      </c>
      <c r="N45" s="47">
        <v>1010.4375920736346</v>
      </c>
      <c r="O45" s="47">
        <v>821.67401095697369</v>
      </c>
      <c r="P45" s="47">
        <v>1574.9493135777764</v>
      </c>
      <c r="Q45" s="47">
        <v>1275.4182143752969</v>
      </c>
      <c r="R45" s="47">
        <v>147.42473138302719</v>
      </c>
      <c r="S45" s="48">
        <v>119.19446367138369</v>
      </c>
      <c r="T45" s="49">
        <v>99.531590638398143</v>
      </c>
      <c r="U45" s="47">
        <v>84.316272220016501</v>
      </c>
      <c r="V45" s="47">
        <v>223.73540529675671</v>
      </c>
      <c r="W45" s="47">
        <v>180.57071735291706</v>
      </c>
      <c r="X45" s="47">
        <v>409.45592272974147</v>
      </c>
      <c r="Y45" s="47">
        <v>330.57034877597806</v>
      </c>
      <c r="Z45" s="47">
        <v>674.5769941244962</v>
      </c>
      <c r="AA45" s="47">
        <v>546.90876850318307</v>
      </c>
      <c r="AB45" s="47">
        <v>59.456782742599096</v>
      </c>
      <c r="AC45" s="48">
        <v>48.080406202086031</v>
      </c>
      <c r="AD45" s="55">
        <v>32.69186723555665</v>
      </c>
      <c r="AE45" s="47">
        <v>30.355730653780508</v>
      </c>
      <c r="AF45" s="47">
        <v>191.46956697691476</v>
      </c>
      <c r="AG45" s="47">
        <v>156.44624479601839</v>
      </c>
      <c r="AH45" s="47">
        <v>504.36205656895157</v>
      </c>
      <c r="AI45" s="47">
        <v>464.66646122450288</v>
      </c>
      <c r="AJ45" s="47">
        <v>434.3107305707224</v>
      </c>
      <c r="AK45" s="47">
        <v>417.9671377711623</v>
      </c>
      <c r="AL45" s="47">
        <v>56.03918814400874</v>
      </c>
      <c r="AM45" s="47">
        <v>46.699323453340625</v>
      </c>
      <c r="AN45" s="28">
        <f t="shared" si="19"/>
        <v>402.40069662004873</v>
      </c>
      <c r="AO45" s="28">
        <f t="shared" si="20"/>
        <v>336.8156517821692</v>
      </c>
      <c r="AP45" s="28">
        <f t="shared" si="21"/>
        <v>1014.7353343222729</v>
      </c>
      <c r="AQ45" s="28">
        <f t="shared" si="22"/>
        <v>823.01764061422762</v>
      </c>
      <c r="AR45" s="28">
        <f t="shared" si="23"/>
        <v>1924.2555713723277</v>
      </c>
      <c r="AS45" s="28">
        <f t="shared" si="24"/>
        <v>1616.9108209574547</v>
      </c>
      <c r="AT45" s="28">
        <f t="shared" si="25"/>
        <v>2683.8370382729954</v>
      </c>
      <c r="AU45" s="28">
        <f t="shared" si="26"/>
        <v>2240.2941206496425</v>
      </c>
      <c r="AV45" s="28">
        <f t="shared" si="27"/>
        <v>262.92070226963506</v>
      </c>
      <c r="AW45" s="28">
        <f t="shared" si="28"/>
        <v>213.97419332681034</v>
      </c>
      <c r="AX45" s="28">
        <f t="shared" si="29"/>
        <v>11519.161770187586</v>
      </c>
    </row>
    <row r="46" spans="1:50" x14ac:dyDescent="0.35">
      <c r="A46" s="25" t="s">
        <v>113</v>
      </c>
      <c r="B46" s="25" t="s">
        <v>114</v>
      </c>
      <c r="C46" s="25" t="s">
        <v>147</v>
      </c>
      <c r="D46" s="25" t="s">
        <v>148</v>
      </c>
      <c r="E46" s="80">
        <v>0</v>
      </c>
      <c r="F46" s="32">
        <f t="shared" si="15"/>
        <v>0</v>
      </c>
      <c r="G46" s="34">
        <f t="shared" si="16"/>
        <v>0</v>
      </c>
      <c r="H46" s="28">
        <f t="shared" si="17"/>
        <v>0</v>
      </c>
      <c r="I46" s="28">
        <f t="shared" si="18"/>
        <v>0</v>
      </c>
      <c r="J46" s="49">
        <v>0</v>
      </c>
      <c r="K46" s="47">
        <v>0</v>
      </c>
      <c r="L46" s="47">
        <v>0</v>
      </c>
      <c r="M46" s="47">
        <v>0</v>
      </c>
      <c r="N46" s="47">
        <v>0</v>
      </c>
      <c r="O46" s="47">
        <v>0</v>
      </c>
      <c r="P46" s="47">
        <v>0</v>
      </c>
      <c r="Q46" s="47">
        <v>0</v>
      </c>
      <c r="R46" s="47">
        <v>0</v>
      </c>
      <c r="S46" s="48">
        <v>0</v>
      </c>
      <c r="T46" s="49">
        <v>0</v>
      </c>
      <c r="U46" s="47">
        <v>0</v>
      </c>
      <c r="V46" s="47">
        <v>0</v>
      </c>
      <c r="W46" s="47">
        <v>0</v>
      </c>
      <c r="X46" s="47">
        <v>0</v>
      </c>
      <c r="Y46" s="47">
        <v>0</v>
      </c>
      <c r="Z46" s="47">
        <v>0</v>
      </c>
      <c r="AA46" s="47">
        <v>0</v>
      </c>
      <c r="AB46" s="47">
        <v>0</v>
      </c>
      <c r="AC46" s="48">
        <v>0</v>
      </c>
      <c r="AD46" s="55">
        <v>0</v>
      </c>
      <c r="AE46" s="47">
        <v>0</v>
      </c>
      <c r="AF46" s="47">
        <v>0</v>
      </c>
      <c r="AG46" s="47">
        <v>0</v>
      </c>
      <c r="AH46" s="47">
        <v>0</v>
      </c>
      <c r="AI46" s="47">
        <v>0</v>
      </c>
      <c r="AJ46" s="47">
        <v>0</v>
      </c>
      <c r="AK46" s="47">
        <v>0</v>
      </c>
      <c r="AL46" s="47">
        <v>0</v>
      </c>
      <c r="AM46" s="47">
        <v>0</v>
      </c>
      <c r="AN46" s="28">
        <f t="shared" si="19"/>
        <v>0</v>
      </c>
      <c r="AO46" s="28">
        <f t="shared" si="20"/>
        <v>0</v>
      </c>
      <c r="AP46" s="28">
        <f t="shared" si="21"/>
        <v>0</v>
      </c>
      <c r="AQ46" s="28">
        <f t="shared" si="22"/>
        <v>0</v>
      </c>
      <c r="AR46" s="28">
        <f t="shared" si="23"/>
        <v>0</v>
      </c>
      <c r="AS46" s="28">
        <f t="shared" si="24"/>
        <v>0</v>
      </c>
      <c r="AT46" s="28">
        <f t="shared" si="25"/>
        <v>0</v>
      </c>
      <c r="AU46" s="28">
        <f t="shared" si="26"/>
        <v>0</v>
      </c>
      <c r="AV46" s="28">
        <f t="shared" si="27"/>
        <v>0</v>
      </c>
      <c r="AW46" s="28">
        <f t="shared" si="28"/>
        <v>0</v>
      </c>
      <c r="AX46" s="28">
        <f t="shared" si="29"/>
        <v>0</v>
      </c>
    </row>
    <row r="47" spans="1:50" x14ac:dyDescent="0.35">
      <c r="A47" s="25" t="s">
        <v>113</v>
      </c>
      <c r="B47" s="25" t="s">
        <v>114</v>
      </c>
      <c r="C47" s="25" t="s">
        <v>149</v>
      </c>
      <c r="D47" s="25" t="s">
        <v>150</v>
      </c>
      <c r="E47" s="80">
        <v>2</v>
      </c>
      <c r="F47" s="32">
        <f t="shared" si="15"/>
        <v>6213.1916618736768</v>
      </c>
      <c r="G47" s="34">
        <f t="shared" si="16"/>
        <v>219.05376886033164</v>
      </c>
      <c r="H47" s="28">
        <f t="shared" si="17"/>
        <v>0</v>
      </c>
      <c r="I47" s="28">
        <f t="shared" si="18"/>
        <v>5994.1378930133451</v>
      </c>
      <c r="J47" s="49">
        <v>25.468102214152683</v>
      </c>
      <c r="K47" s="47">
        <v>22.612303987933352</v>
      </c>
      <c r="L47" s="47">
        <v>21.020547599548809</v>
      </c>
      <c r="M47" s="47">
        <v>17.602953000958468</v>
      </c>
      <c r="N47" s="47">
        <v>34.644109629545923</v>
      </c>
      <c r="O47" s="47">
        <v>27.340756788722732</v>
      </c>
      <c r="P47" s="47">
        <v>29.681575006935294</v>
      </c>
      <c r="Q47" s="47">
        <v>26.3107967727092</v>
      </c>
      <c r="R47" s="47">
        <v>8.0055983062869647</v>
      </c>
      <c r="S47" s="48">
        <v>6.3670255535381708</v>
      </c>
      <c r="T47" s="49">
        <v>0</v>
      </c>
      <c r="U47" s="47">
        <v>0</v>
      </c>
      <c r="V47" s="47">
        <v>0</v>
      </c>
      <c r="W47" s="47">
        <v>0</v>
      </c>
      <c r="X47" s="47">
        <v>0</v>
      </c>
      <c r="Y47" s="47">
        <v>0</v>
      </c>
      <c r="Z47" s="47">
        <v>0</v>
      </c>
      <c r="AA47" s="47">
        <v>0</v>
      </c>
      <c r="AB47" s="47">
        <v>0</v>
      </c>
      <c r="AC47" s="48">
        <v>0</v>
      </c>
      <c r="AD47" s="55">
        <v>83.918333122920373</v>
      </c>
      <c r="AE47" s="47">
        <v>77.925838484296207</v>
      </c>
      <c r="AF47" s="47">
        <v>491.52032782383742</v>
      </c>
      <c r="AG47" s="47">
        <v>401.60481842585648</v>
      </c>
      <c r="AH47" s="47">
        <v>1294.7346463119866</v>
      </c>
      <c r="AI47" s="47">
        <v>1192.8341476367575</v>
      </c>
      <c r="AJ47" s="47">
        <v>1114.9083091524612</v>
      </c>
      <c r="AK47" s="47">
        <v>1072.9514834092195</v>
      </c>
      <c r="AL47" s="47">
        <v>143.85732441847125</v>
      </c>
      <c r="AM47" s="47">
        <v>119.88266422753817</v>
      </c>
      <c r="AN47" s="28">
        <f t="shared" si="19"/>
        <v>109.38643533707305</v>
      </c>
      <c r="AO47" s="28">
        <f t="shared" si="20"/>
        <v>100.53814247222957</v>
      </c>
      <c r="AP47" s="28">
        <f t="shared" si="21"/>
        <v>512.54087542338618</v>
      </c>
      <c r="AQ47" s="28">
        <f t="shared" si="22"/>
        <v>419.20777142681493</v>
      </c>
      <c r="AR47" s="28">
        <f t="shared" si="23"/>
        <v>1329.3787559415325</v>
      </c>
      <c r="AS47" s="28">
        <f t="shared" si="24"/>
        <v>1220.1749044254802</v>
      </c>
      <c r="AT47" s="28">
        <f t="shared" si="25"/>
        <v>1144.5898841593964</v>
      </c>
      <c r="AU47" s="28">
        <f t="shared" si="26"/>
        <v>1099.2622801819286</v>
      </c>
      <c r="AV47" s="28">
        <f t="shared" si="27"/>
        <v>151.86292272475822</v>
      </c>
      <c r="AW47" s="28">
        <f t="shared" si="28"/>
        <v>126.24968978107634</v>
      </c>
      <c r="AX47" s="28">
        <f t="shared" si="29"/>
        <v>6213.1916618736759</v>
      </c>
    </row>
    <row r="48" spans="1:50" x14ac:dyDescent="0.35">
      <c r="A48" s="25" t="s">
        <v>113</v>
      </c>
      <c r="B48" s="25" t="s">
        <v>114</v>
      </c>
      <c r="C48" s="25" t="s">
        <v>151</v>
      </c>
      <c r="D48" s="25" t="s">
        <v>152</v>
      </c>
      <c r="E48" s="80">
        <v>3</v>
      </c>
      <c r="F48" s="32">
        <f t="shared" si="15"/>
        <v>5536.6905151738101</v>
      </c>
      <c r="G48" s="34">
        <f t="shared" si="16"/>
        <v>1051.4487272567189</v>
      </c>
      <c r="H48" s="28">
        <f t="shared" si="17"/>
        <v>765.11984280495824</v>
      </c>
      <c r="I48" s="28">
        <f t="shared" si="18"/>
        <v>3720.1219451121324</v>
      </c>
      <c r="J48" s="49">
        <v>29.353860456385533</v>
      </c>
      <c r="K48" s="47">
        <v>23.080467631575868</v>
      </c>
      <c r="L48" s="47">
        <v>111.42294718691798</v>
      </c>
      <c r="M48" s="47">
        <v>87.780683182971089</v>
      </c>
      <c r="N48" s="47">
        <v>188.29541747301852</v>
      </c>
      <c r="O48" s="47">
        <v>148.40787503467647</v>
      </c>
      <c r="P48" s="47">
        <v>246.7222401996041</v>
      </c>
      <c r="Q48" s="47">
        <v>194.80289211964944</v>
      </c>
      <c r="R48" s="47">
        <v>12.03180564161257</v>
      </c>
      <c r="S48" s="48">
        <v>9.5505383303072549</v>
      </c>
      <c r="T48" s="49">
        <v>23.689080368311132</v>
      </c>
      <c r="U48" s="47">
        <v>19.054260296250263</v>
      </c>
      <c r="V48" s="47">
        <v>70.411812003833873</v>
      </c>
      <c r="W48" s="47">
        <v>56.881882702565271</v>
      </c>
      <c r="X48" s="47">
        <v>141.52586947313154</v>
      </c>
      <c r="Y48" s="47">
        <v>129.44724746715471</v>
      </c>
      <c r="Z48" s="47">
        <v>164.09135709670065</v>
      </c>
      <c r="AA48" s="47">
        <v>137.87419305271993</v>
      </c>
      <c r="AB48" s="47">
        <v>12.406336556526581</v>
      </c>
      <c r="AC48" s="48">
        <v>9.7378037877642605</v>
      </c>
      <c r="AD48" s="55">
        <v>52.083205355229509</v>
      </c>
      <c r="AE48" s="47">
        <v>48.361304388271549</v>
      </c>
      <c r="AF48" s="47">
        <v>305.0507485610247</v>
      </c>
      <c r="AG48" s="47">
        <v>249.25032387527364</v>
      </c>
      <c r="AH48" s="47">
        <v>803.54671467513549</v>
      </c>
      <c r="AI48" s="47">
        <v>740.30248805546853</v>
      </c>
      <c r="AJ48" s="47">
        <v>691.94118366719715</v>
      </c>
      <c r="AK48" s="47">
        <v>665.90192180780059</v>
      </c>
      <c r="AL48" s="47">
        <v>89.28348847906355</v>
      </c>
      <c r="AM48" s="47">
        <v>74.400566247668081</v>
      </c>
      <c r="AN48" s="28">
        <f t="shared" si="19"/>
        <v>105.12614617992617</v>
      </c>
      <c r="AO48" s="28">
        <f t="shared" si="20"/>
        <v>90.496032316097683</v>
      </c>
      <c r="AP48" s="28">
        <f t="shared" si="21"/>
        <v>486.88550775177657</v>
      </c>
      <c r="AQ48" s="28">
        <f t="shared" si="22"/>
        <v>393.91288976081</v>
      </c>
      <c r="AR48" s="28">
        <f t="shared" si="23"/>
        <v>1133.3680016212857</v>
      </c>
      <c r="AS48" s="28">
        <f t="shared" si="24"/>
        <v>1018.1576105572997</v>
      </c>
      <c r="AT48" s="28">
        <f t="shared" si="25"/>
        <v>1102.7547809635018</v>
      </c>
      <c r="AU48" s="28">
        <f t="shared" si="26"/>
        <v>998.57900698016999</v>
      </c>
      <c r="AV48" s="28">
        <f t="shared" si="27"/>
        <v>113.7216306772027</v>
      </c>
      <c r="AW48" s="28">
        <f t="shared" si="28"/>
        <v>93.688908365739593</v>
      </c>
      <c r="AX48" s="28">
        <f t="shared" si="29"/>
        <v>5536.6905151738092</v>
      </c>
    </row>
    <row r="49" spans="1:50" x14ac:dyDescent="0.35">
      <c r="A49" s="25" t="s">
        <v>113</v>
      </c>
      <c r="B49" s="25" t="s">
        <v>114</v>
      </c>
      <c r="C49" s="25" t="s">
        <v>153</v>
      </c>
      <c r="D49" s="25" t="s">
        <v>154</v>
      </c>
      <c r="E49" s="80">
        <v>3</v>
      </c>
      <c r="F49" s="32">
        <f t="shared" si="15"/>
        <v>6726.4394643989635</v>
      </c>
      <c r="G49" s="34">
        <f t="shared" si="16"/>
        <v>1595.3612484405899</v>
      </c>
      <c r="H49" s="28">
        <f t="shared" si="17"/>
        <v>483.47259478962269</v>
      </c>
      <c r="I49" s="28">
        <f t="shared" si="18"/>
        <v>4647.605621168751</v>
      </c>
      <c r="J49" s="49">
        <v>44.05419886676043</v>
      </c>
      <c r="K49" s="47">
        <v>35.439987823738193</v>
      </c>
      <c r="L49" s="47">
        <v>174.2036917993789</v>
      </c>
      <c r="M49" s="47">
        <v>143.11762586151607</v>
      </c>
      <c r="N49" s="47">
        <v>272.28397514248525</v>
      </c>
      <c r="O49" s="47">
        <v>223.03315983129295</v>
      </c>
      <c r="P49" s="47">
        <v>360.81372015528433</v>
      </c>
      <c r="Q49" s="47">
        <v>294.80264640169014</v>
      </c>
      <c r="R49" s="47">
        <v>26.498062230166209</v>
      </c>
      <c r="S49" s="48">
        <v>21.114180328277314</v>
      </c>
      <c r="T49" s="49">
        <v>13.342663843811605</v>
      </c>
      <c r="U49" s="47">
        <v>11.142294718691797</v>
      </c>
      <c r="V49" s="47">
        <v>53.230206282153667</v>
      </c>
      <c r="W49" s="47">
        <v>43.258320672568161</v>
      </c>
      <c r="X49" s="47">
        <v>82.490434009810713</v>
      </c>
      <c r="Y49" s="47">
        <v>66.900584676515038</v>
      </c>
      <c r="Z49" s="47">
        <v>109.45665988361942</v>
      </c>
      <c r="AA49" s="47">
        <v>89.325623206991395</v>
      </c>
      <c r="AB49" s="47">
        <v>8.0524146706512152</v>
      </c>
      <c r="AC49" s="48">
        <v>6.273392824809668</v>
      </c>
      <c r="AD49" s="55">
        <v>65.065383193436389</v>
      </c>
      <c r="AE49" s="47">
        <v>60.416518212066237</v>
      </c>
      <c r="AF49" s="47">
        <v>381.10393247075081</v>
      </c>
      <c r="AG49" s="47">
        <v>311.38968429594433</v>
      </c>
      <c r="AH49" s="47">
        <v>1003.8833010626396</v>
      </c>
      <c r="AI49" s="47">
        <v>924.87132292509273</v>
      </c>
      <c r="AJ49" s="47">
        <v>864.45480471302653</v>
      </c>
      <c r="AK49" s="47">
        <v>831.92211311630831</v>
      </c>
      <c r="AL49" s="47">
        <v>111.54466973426501</v>
      </c>
      <c r="AM49" s="47">
        <v>92.953891445220862</v>
      </c>
      <c r="AN49" s="28">
        <f t="shared" si="19"/>
        <v>122.46224590400843</v>
      </c>
      <c r="AO49" s="28">
        <f t="shared" si="20"/>
        <v>106.99880075449623</v>
      </c>
      <c r="AP49" s="28">
        <f t="shared" si="21"/>
        <v>608.53783055228337</v>
      </c>
      <c r="AQ49" s="28">
        <f t="shared" si="22"/>
        <v>497.76563083002856</v>
      </c>
      <c r="AR49" s="28">
        <f t="shared" si="23"/>
        <v>1358.6577102149356</v>
      </c>
      <c r="AS49" s="28">
        <f t="shared" si="24"/>
        <v>1214.8050674329006</v>
      </c>
      <c r="AT49" s="28">
        <f t="shared" si="25"/>
        <v>1334.7251847519303</v>
      </c>
      <c r="AU49" s="28">
        <f t="shared" si="26"/>
        <v>1216.05038272499</v>
      </c>
      <c r="AV49" s="28">
        <f t="shared" si="27"/>
        <v>146.09514663508244</v>
      </c>
      <c r="AW49" s="28">
        <f t="shared" si="28"/>
        <v>120.34146459830785</v>
      </c>
      <c r="AX49" s="28">
        <f t="shared" si="29"/>
        <v>6726.4394643989635</v>
      </c>
    </row>
    <row r="50" spans="1:50" x14ac:dyDescent="0.35">
      <c r="A50" s="25" t="s">
        <v>113</v>
      </c>
      <c r="B50" s="25" t="s">
        <v>114</v>
      </c>
      <c r="C50" s="25" t="s">
        <v>155</v>
      </c>
      <c r="D50" s="25" t="s">
        <v>156</v>
      </c>
      <c r="E50" s="80">
        <v>4</v>
      </c>
      <c r="F50" s="32">
        <f t="shared" si="15"/>
        <v>29754.702168072254</v>
      </c>
      <c r="G50" s="34">
        <f t="shared" si="16"/>
        <v>14051.557233015097</v>
      </c>
      <c r="H50" s="28">
        <f t="shared" si="17"/>
        <v>0</v>
      </c>
      <c r="I50" s="28">
        <f t="shared" si="18"/>
        <v>15703.144935057155</v>
      </c>
      <c r="J50" s="49">
        <v>431.45961398093954</v>
      </c>
      <c r="K50" s="47">
        <v>347.00289266783028</v>
      </c>
      <c r="L50" s="47">
        <v>1311.607264028863</v>
      </c>
      <c r="M50" s="47">
        <v>1062.2164910604965</v>
      </c>
      <c r="N50" s="47">
        <v>2687.7742945160285</v>
      </c>
      <c r="O50" s="47">
        <v>2235.2941329355403</v>
      </c>
      <c r="P50" s="47">
        <v>3010.0113304351698</v>
      </c>
      <c r="Q50" s="47">
        <v>2533.7016393932777</v>
      </c>
      <c r="R50" s="47">
        <v>243.72599288029198</v>
      </c>
      <c r="S50" s="48">
        <v>188.76358111666104</v>
      </c>
      <c r="T50" s="49">
        <v>0</v>
      </c>
      <c r="U50" s="47">
        <v>0</v>
      </c>
      <c r="V50" s="47">
        <v>0</v>
      </c>
      <c r="W50" s="47">
        <v>0</v>
      </c>
      <c r="X50" s="47">
        <v>0</v>
      </c>
      <c r="Y50" s="47">
        <v>0</v>
      </c>
      <c r="Z50" s="47">
        <v>0</v>
      </c>
      <c r="AA50" s="47">
        <v>0</v>
      </c>
      <c r="AB50" s="47">
        <v>0</v>
      </c>
      <c r="AC50" s="48">
        <v>0</v>
      </c>
      <c r="AD50" s="55">
        <v>219.84496541808744</v>
      </c>
      <c r="AE50" s="47">
        <v>204.14275681031759</v>
      </c>
      <c r="AF50" s="47">
        <v>1287.656012020112</v>
      </c>
      <c r="AG50" s="47">
        <v>1052.1088379942548</v>
      </c>
      <c r="AH50" s="47">
        <v>3391.8783696450578</v>
      </c>
      <c r="AI50" s="47">
        <v>3124.9267784036615</v>
      </c>
      <c r="AJ50" s="47">
        <v>2920.7840215933434</v>
      </c>
      <c r="AK50" s="47">
        <v>2810.8638797025178</v>
      </c>
      <c r="AL50" s="47">
        <v>376.87641476865895</v>
      </c>
      <c r="AM50" s="47">
        <v>314.06289870114307</v>
      </c>
      <c r="AN50" s="28">
        <f t="shared" si="19"/>
        <v>651.30457939902703</v>
      </c>
      <c r="AO50" s="28">
        <f t="shared" si="20"/>
        <v>551.1456494781479</v>
      </c>
      <c r="AP50" s="28">
        <f t="shared" si="21"/>
        <v>2599.2632760489751</v>
      </c>
      <c r="AQ50" s="28">
        <f t="shared" si="22"/>
        <v>2114.3253290547514</v>
      </c>
      <c r="AR50" s="28">
        <f t="shared" si="23"/>
        <v>6079.6526641610862</v>
      </c>
      <c r="AS50" s="28">
        <f t="shared" si="24"/>
        <v>5360.2209113392018</v>
      </c>
      <c r="AT50" s="28">
        <f t="shared" si="25"/>
        <v>5930.7953520285137</v>
      </c>
      <c r="AU50" s="28">
        <f t="shared" si="26"/>
        <v>5344.565519095795</v>
      </c>
      <c r="AV50" s="28">
        <f t="shared" si="27"/>
        <v>620.60240764895093</v>
      </c>
      <c r="AW50" s="28">
        <f t="shared" si="28"/>
        <v>502.82647981780411</v>
      </c>
      <c r="AX50" s="28">
        <f t="shared" si="29"/>
        <v>29754.70216807225</v>
      </c>
    </row>
    <row r="51" spans="1:50" x14ac:dyDescent="0.35">
      <c r="A51" s="25" t="s">
        <v>113</v>
      </c>
      <c r="B51" s="25" t="s">
        <v>114</v>
      </c>
      <c r="C51" s="25" t="s">
        <v>157</v>
      </c>
      <c r="D51" s="25" t="s">
        <v>158</v>
      </c>
      <c r="E51" s="80">
        <v>0</v>
      </c>
      <c r="F51" s="32">
        <f t="shared" si="15"/>
        <v>0</v>
      </c>
      <c r="G51" s="34">
        <f t="shared" si="16"/>
        <v>0</v>
      </c>
      <c r="H51" s="28">
        <f t="shared" si="17"/>
        <v>0</v>
      </c>
      <c r="I51" s="28">
        <f t="shared" si="18"/>
        <v>0</v>
      </c>
      <c r="J51" s="49">
        <v>0</v>
      </c>
      <c r="K51" s="47">
        <v>0</v>
      </c>
      <c r="L51" s="47">
        <v>0</v>
      </c>
      <c r="M51" s="47">
        <v>0</v>
      </c>
      <c r="N51" s="47">
        <v>0</v>
      </c>
      <c r="O51" s="47">
        <v>0</v>
      </c>
      <c r="P51" s="47">
        <v>0</v>
      </c>
      <c r="Q51" s="47">
        <v>0</v>
      </c>
      <c r="R51" s="47">
        <v>0</v>
      </c>
      <c r="S51" s="48">
        <v>0</v>
      </c>
      <c r="T51" s="49">
        <v>0</v>
      </c>
      <c r="U51" s="47">
        <v>0</v>
      </c>
      <c r="V51" s="47">
        <v>0</v>
      </c>
      <c r="W51" s="47">
        <v>0</v>
      </c>
      <c r="X51" s="47">
        <v>0</v>
      </c>
      <c r="Y51" s="47">
        <v>0</v>
      </c>
      <c r="Z51" s="47">
        <v>0</v>
      </c>
      <c r="AA51" s="47">
        <v>0</v>
      </c>
      <c r="AB51" s="47">
        <v>0</v>
      </c>
      <c r="AC51" s="48">
        <v>0</v>
      </c>
      <c r="AD51" s="55">
        <v>0</v>
      </c>
      <c r="AE51" s="47">
        <v>0</v>
      </c>
      <c r="AF51" s="47">
        <v>0</v>
      </c>
      <c r="AG51" s="47">
        <v>0</v>
      </c>
      <c r="AH51" s="47">
        <v>0</v>
      </c>
      <c r="AI51" s="47">
        <v>0</v>
      </c>
      <c r="AJ51" s="47">
        <v>0</v>
      </c>
      <c r="AK51" s="47">
        <v>0</v>
      </c>
      <c r="AL51" s="47">
        <v>0</v>
      </c>
      <c r="AM51" s="47">
        <v>0</v>
      </c>
      <c r="AN51" s="28">
        <f t="shared" si="19"/>
        <v>0</v>
      </c>
      <c r="AO51" s="28">
        <f t="shared" si="20"/>
        <v>0</v>
      </c>
      <c r="AP51" s="28">
        <f t="shared" si="21"/>
        <v>0</v>
      </c>
      <c r="AQ51" s="28">
        <f t="shared" si="22"/>
        <v>0</v>
      </c>
      <c r="AR51" s="28">
        <f t="shared" si="23"/>
        <v>0</v>
      </c>
      <c r="AS51" s="28">
        <f t="shared" si="24"/>
        <v>0</v>
      </c>
      <c r="AT51" s="28">
        <f t="shared" si="25"/>
        <v>0</v>
      </c>
      <c r="AU51" s="28">
        <f t="shared" si="26"/>
        <v>0</v>
      </c>
      <c r="AV51" s="28">
        <f t="shared" si="27"/>
        <v>0</v>
      </c>
      <c r="AW51" s="28">
        <f t="shared" si="28"/>
        <v>0</v>
      </c>
      <c r="AX51" s="28">
        <f t="shared" si="29"/>
        <v>0</v>
      </c>
    </row>
    <row r="52" spans="1:50" x14ac:dyDescent="0.35">
      <c r="A52" s="25" t="s">
        <v>113</v>
      </c>
      <c r="B52" s="25" t="s">
        <v>114</v>
      </c>
      <c r="C52" s="25" t="s">
        <v>159</v>
      </c>
      <c r="D52" s="25" t="s">
        <v>160</v>
      </c>
      <c r="E52" s="80">
        <v>4</v>
      </c>
      <c r="F52" s="32">
        <f t="shared" si="15"/>
        <v>4567.2219235553312</v>
      </c>
      <c r="G52" s="34">
        <f t="shared" si="16"/>
        <v>683.47210335370403</v>
      </c>
      <c r="H52" s="28">
        <f t="shared" si="17"/>
        <v>1930.6132336529929</v>
      </c>
      <c r="I52" s="28">
        <f t="shared" si="18"/>
        <v>1953.1365865486341</v>
      </c>
      <c r="J52" s="49">
        <v>23.361365817761374</v>
      </c>
      <c r="K52" s="47">
        <v>18.492463923879242</v>
      </c>
      <c r="L52" s="47">
        <v>68.679606522356579</v>
      </c>
      <c r="M52" s="47">
        <v>56.647800880744015</v>
      </c>
      <c r="N52" s="47">
        <v>117.60270728299915</v>
      </c>
      <c r="O52" s="47">
        <v>98.782528808570135</v>
      </c>
      <c r="P52" s="47">
        <v>147.7992622979412</v>
      </c>
      <c r="Q52" s="47">
        <v>121.72254734705325</v>
      </c>
      <c r="R52" s="47">
        <v>17.509320272229964</v>
      </c>
      <c r="S52" s="48">
        <v>12.874500200169095</v>
      </c>
      <c r="T52" s="49">
        <v>49.297631675556566</v>
      </c>
      <c r="U52" s="47">
        <v>38.389418778686029</v>
      </c>
      <c r="V52" s="47">
        <v>161.84417160721657</v>
      </c>
      <c r="W52" s="47">
        <v>138.43598942509095</v>
      </c>
      <c r="X52" s="47">
        <v>406.45967541042933</v>
      </c>
      <c r="Y52" s="47">
        <v>313.01421213938386</v>
      </c>
      <c r="Z52" s="47">
        <v>388.01402785091437</v>
      </c>
      <c r="AA52" s="47">
        <v>361.89049653566218</v>
      </c>
      <c r="AB52" s="47">
        <v>40.542971539441581</v>
      </c>
      <c r="AC52" s="48">
        <v>32.724638690611627</v>
      </c>
      <c r="AD52" s="55">
        <v>27.345438425159156</v>
      </c>
      <c r="AE52" s="47">
        <v>25.388514394733448</v>
      </c>
      <c r="AF52" s="47">
        <v>160.1587824901035</v>
      </c>
      <c r="AG52" s="47">
        <v>130.86110167095509</v>
      </c>
      <c r="AH52" s="47">
        <v>421.87630419557729</v>
      </c>
      <c r="AI52" s="47">
        <v>388.67413858845032</v>
      </c>
      <c r="AJ52" s="47">
        <v>363.28094255728035</v>
      </c>
      <c r="AK52" s="47">
        <v>349.61056416291905</v>
      </c>
      <c r="AL52" s="47">
        <v>46.877225637924781</v>
      </c>
      <c r="AM52" s="47">
        <v>39.063574425531243</v>
      </c>
      <c r="AN52" s="28">
        <f t="shared" si="19"/>
        <v>100.0044359184771</v>
      </c>
      <c r="AO52" s="28">
        <f t="shared" si="20"/>
        <v>82.270397097298712</v>
      </c>
      <c r="AP52" s="28">
        <f t="shared" si="21"/>
        <v>390.68256061967668</v>
      </c>
      <c r="AQ52" s="28">
        <f t="shared" si="22"/>
        <v>325.94489197679002</v>
      </c>
      <c r="AR52" s="28">
        <f t="shared" si="23"/>
        <v>945.93868688900579</v>
      </c>
      <c r="AS52" s="28">
        <f t="shared" si="24"/>
        <v>800.47087953640425</v>
      </c>
      <c r="AT52" s="28">
        <f t="shared" si="25"/>
        <v>899.09423270613593</v>
      </c>
      <c r="AU52" s="28">
        <f t="shared" si="26"/>
        <v>833.22360804563448</v>
      </c>
      <c r="AV52" s="28">
        <f t="shared" si="27"/>
        <v>104.92951744959632</v>
      </c>
      <c r="AW52" s="28">
        <f t="shared" si="28"/>
        <v>84.662713316311965</v>
      </c>
      <c r="AX52" s="28">
        <f t="shared" si="29"/>
        <v>4567.2219235553312</v>
      </c>
    </row>
    <row r="53" spans="1:50" x14ac:dyDescent="0.35">
      <c r="A53" s="25" t="s">
        <v>113</v>
      </c>
      <c r="B53" s="25" t="s">
        <v>114</v>
      </c>
      <c r="C53" s="25" t="s">
        <v>161</v>
      </c>
      <c r="D53" s="25" t="s">
        <v>162</v>
      </c>
      <c r="E53" s="80">
        <v>4</v>
      </c>
      <c r="F53" s="32">
        <f t="shared" si="15"/>
        <v>10898.329962353248</v>
      </c>
      <c r="G53" s="34">
        <f t="shared" si="16"/>
        <v>7125.0293089597617</v>
      </c>
      <c r="H53" s="28">
        <f t="shared" si="17"/>
        <v>2014.3208931362744</v>
      </c>
      <c r="I53" s="28">
        <f t="shared" si="18"/>
        <v>1758.9797602572112</v>
      </c>
      <c r="J53" s="49">
        <v>190.87031751305233</v>
      </c>
      <c r="K53" s="47">
        <v>154.44718603766486</v>
      </c>
      <c r="L53" s="47">
        <v>615.54155866117537</v>
      </c>
      <c r="M53" s="47">
        <v>501.07554779058108</v>
      </c>
      <c r="N53" s="47">
        <v>1197.8903149880966</v>
      </c>
      <c r="O53" s="47">
        <v>979.2578934070433</v>
      </c>
      <c r="P53" s="47">
        <v>1765.6323656333716</v>
      </c>
      <c r="Q53" s="47">
        <v>1261.7010196165711</v>
      </c>
      <c r="R53" s="47">
        <v>222.23728163710066</v>
      </c>
      <c r="S53" s="48">
        <v>236.37582367510458</v>
      </c>
      <c r="T53" s="49">
        <v>60.908090037890872</v>
      </c>
      <c r="U53" s="47">
        <v>48.454937117000043</v>
      </c>
      <c r="V53" s="47">
        <v>169.52205536295378</v>
      </c>
      <c r="W53" s="47">
        <v>133.47345480248032</v>
      </c>
      <c r="X53" s="47">
        <v>341.05721439357035</v>
      </c>
      <c r="Y53" s="47">
        <v>275.8888351985326</v>
      </c>
      <c r="Z53" s="47">
        <v>530.47622461133096</v>
      </c>
      <c r="AA53" s="47">
        <v>366.57213297208733</v>
      </c>
      <c r="AB53" s="47">
        <v>57.162780888750774</v>
      </c>
      <c r="AC53" s="48">
        <v>30.805167751677324</v>
      </c>
      <c r="AD53" s="55">
        <v>24.62540765559616</v>
      </c>
      <c r="AE53" s="47">
        <v>22.865112355500312</v>
      </c>
      <c r="AF53" s="47">
        <v>144.23653696982169</v>
      </c>
      <c r="AG53" s="47">
        <v>117.85083401412967</v>
      </c>
      <c r="AH53" s="47">
        <v>379.94288663451744</v>
      </c>
      <c r="AI53" s="47">
        <v>350.03659307863376</v>
      </c>
      <c r="AJ53" s="47">
        <v>327.17148072313341</v>
      </c>
      <c r="AK53" s="47">
        <v>314.85877689533538</v>
      </c>
      <c r="AL53" s="47">
        <v>42.214315747245351</v>
      </c>
      <c r="AM53" s="47">
        <v>35.177816183298383</v>
      </c>
      <c r="AN53" s="28">
        <f t="shared" si="19"/>
        <v>276.40381520653938</v>
      </c>
      <c r="AO53" s="28">
        <f t="shared" si="20"/>
        <v>225.76723551016522</v>
      </c>
      <c r="AP53" s="28">
        <f t="shared" si="21"/>
        <v>929.30015099395087</v>
      </c>
      <c r="AQ53" s="28">
        <f t="shared" si="22"/>
        <v>752.39983660719111</v>
      </c>
      <c r="AR53" s="28">
        <f t="shared" si="23"/>
        <v>1918.8904160161844</v>
      </c>
      <c r="AS53" s="28">
        <f t="shared" si="24"/>
        <v>1605.1833216842097</v>
      </c>
      <c r="AT53" s="28">
        <f t="shared" si="25"/>
        <v>2623.2800709678359</v>
      </c>
      <c r="AU53" s="28">
        <f t="shared" si="26"/>
        <v>1943.1319294839936</v>
      </c>
      <c r="AV53" s="28">
        <f t="shared" si="27"/>
        <v>321.6143782730968</v>
      </c>
      <c r="AW53" s="28">
        <f t="shared" si="28"/>
        <v>302.35880761008031</v>
      </c>
      <c r="AX53" s="28">
        <f t="shared" si="29"/>
        <v>10898.329962353246</v>
      </c>
    </row>
    <row r="54" spans="1:50" x14ac:dyDescent="0.35">
      <c r="A54" s="25" t="s">
        <v>113</v>
      </c>
      <c r="B54" s="25" t="s">
        <v>114</v>
      </c>
      <c r="C54" s="25" t="s">
        <v>163</v>
      </c>
      <c r="D54" s="25" t="s">
        <v>164</v>
      </c>
      <c r="E54" s="80">
        <v>3</v>
      </c>
      <c r="F54" s="32">
        <f t="shared" si="15"/>
        <v>9748.4732372028739</v>
      </c>
      <c r="G54" s="34">
        <f t="shared" si="16"/>
        <v>4213.3791600538843</v>
      </c>
      <c r="H54" s="28">
        <f t="shared" si="17"/>
        <v>4870.914997549793</v>
      </c>
      <c r="I54" s="28">
        <f t="shared" si="18"/>
        <v>664.17907959919614</v>
      </c>
      <c r="J54" s="49">
        <v>210.58000691040212</v>
      </c>
      <c r="K54" s="47">
        <v>165.21494984144266</v>
      </c>
      <c r="L54" s="47">
        <v>408.28551362063519</v>
      </c>
      <c r="M54" s="47">
        <v>335.90741431350273</v>
      </c>
      <c r="N54" s="47">
        <v>777.52617936148476</v>
      </c>
      <c r="O54" s="47">
        <v>647.98529916560165</v>
      </c>
      <c r="P54" s="47">
        <v>782.3482648910026</v>
      </c>
      <c r="Q54" s="47">
        <v>614.09025136588366</v>
      </c>
      <c r="R54" s="47">
        <v>149.53146777941848</v>
      </c>
      <c r="S54" s="48">
        <v>121.90981280451024</v>
      </c>
      <c r="T54" s="49">
        <v>286.42251718048914</v>
      </c>
      <c r="U54" s="47">
        <v>235.62676184527655</v>
      </c>
      <c r="V54" s="47">
        <v>521.25340083157346</v>
      </c>
      <c r="W54" s="47">
        <v>438.57570136430576</v>
      </c>
      <c r="X54" s="47">
        <v>862.68514614005778</v>
      </c>
      <c r="Y54" s="47">
        <v>681.27173422858414</v>
      </c>
      <c r="Z54" s="47">
        <v>835.39120571569936</v>
      </c>
      <c r="AA54" s="47">
        <v>665.96278308147396</v>
      </c>
      <c r="AB54" s="47">
        <v>200.65493766518085</v>
      </c>
      <c r="AC54" s="48">
        <v>143.07080949715183</v>
      </c>
      <c r="AD54" s="55">
        <v>9.2977299627402967</v>
      </c>
      <c r="AE54" s="47">
        <v>8.6329375887679305</v>
      </c>
      <c r="AF54" s="47">
        <v>54.461476664933478</v>
      </c>
      <c r="AG54" s="47">
        <v>44.498954328220812</v>
      </c>
      <c r="AH54" s="47">
        <v>143.46406695781155</v>
      </c>
      <c r="AI54" s="47">
        <v>132.17195987315415</v>
      </c>
      <c r="AJ54" s="47">
        <v>123.53902228438622</v>
      </c>
      <c r="AK54" s="47">
        <v>118.89015730301605</v>
      </c>
      <c r="AL54" s="47">
        <v>15.94097206602755</v>
      </c>
      <c r="AM54" s="47">
        <v>13.281802570138078</v>
      </c>
      <c r="AN54" s="28">
        <f t="shared" si="19"/>
        <v>506.30025405363153</v>
      </c>
      <c r="AO54" s="28">
        <f t="shared" si="20"/>
        <v>409.4746492754872</v>
      </c>
      <c r="AP54" s="28">
        <f t="shared" si="21"/>
        <v>984.00039111714216</v>
      </c>
      <c r="AQ54" s="28">
        <f t="shared" si="22"/>
        <v>818.98207000602929</v>
      </c>
      <c r="AR54" s="28">
        <f t="shared" si="23"/>
        <v>1783.675392459354</v>
      </c>
      <c r="AS54" s="28">
        <f t="shared" si="24"/>
        <v>1461.42899326734</v>
      </c>
      <c r="AT54" s="28">
        <f t="shared" si="25"/>
        <v>1741.2784928910883</v>
      </c>
      <c r="AU54" s="28">
        <f t="shared" si="26"/>
        <v>1398.9431917503739</v>
      </c>
      <c r="AV54" s="28">
        <f t="shared" si="27"/>
        <v>366.1273775106269</v>
      </c>
      <c r="AW54" s="28">
        <f t="shared" si="28"/>
        <v>278.26242487180014</v>
      </c>
      <c r="AX54" s="28">
        <f t="shared" si="29"/>
        <v>9748.4732372028739</v>
      </c>
    </row>
    <row r="55" spans="1:50" x14ac:dyDescent="0.35">
      <c r="A55" s="25" t="s">
        <v>113</v>
      </c>
      <c r="B55" s="25" t="s">
        <v>114</v>
      </c>
      <c r="C55" s="25" t="s">
        <v>165</v>
      </c>
      <c r="D55" s="25" t="s">
        <v>166</v>
      </c>
      <c r="E55" s="80">
        <v>2</v>
      </c>
      <c r="F55" s="32">
        <f t="shared" si="15"/>
        <v>4598.448438586287</v>
      </c>
      <c r="G55" s="34">
        <f t="shared" si="16"/>
        <v>0</v>
      </c>
      <c r="H55" s="28">
        <f t="shared" si="17"/>
        <v>0</v>
      </c>
      <c r="I55" s="28">
        <f t="shared" si="18"/>
        <v>4598.448438586287</v>
      </c>
      <c r="J55" s="49">
        <v>0</v>
      </c>
      <c r="K55" s="47">
        <v>0</v>
      </c>
      <c r="L55" s="47">
        <v>0</v>
      </c>
      <c r="M55" s="47">
        <v>0</v>
      </c>
      <c r="N55" s="47">
        <v>0</v>
      </c>
      <c r="O55" s="47">
        <v>0</v>
      </c>
      <c r="P55" s="47">
        <v>0</v>
      </c>
      <c r="Q55" s="47">
        <v>0</v>
      </c>
      <c r="R55" s="47">
        <v>0</v>
      </c>
      <c r="S55" s="48">
        <v>0</v>
      </c>
      <c r="T55" s="49">
        <v>0</v>
      </c>
      <c r="U55" s="47">
        <v>0</v>
      </c>
      <c r="V55" s="47">
        <v>0</v>
      </c>
      <c r="W55" s="47">
        <v>0</v>
      </c>
      <c r="X55" s="47">
        <v>0</v>
      </c>
      <c r="Y55" s="47">
        <v>0</v>
      </c>
      <c r="Z55" s="47">
        <v>0</v>
      </c>
      <c r="AA55" s="47">
        <v>0</v>
      </c>
      <c r="AB55" s="47">
        <v>0</v>
      </c>
      <c r="AC55" s="48">
        <v>0</v>
      </c>
      <c r="AD55" s="55">
        <v>64.377182637281891</v>
      </c>
      <c r="AE55" s="47">
        <v>59.779815656712422</v>
      </c>
      <c r="AF55" s="47">
        <v>377.07304349898885</v>
      </c>
      <c r="AG55" s="47">
        <v>308.09381224470104</v>
      </c>
      <c r="AH55" s="47">
        <v>993.26534962482742</v>
      </c>
      <c r="AI55" s="47">
        <v>915.09138440940069</v>
      </c>
      <c r="AJ55" s="47">
        <v>855.31156875268812</v>
      </c>
      <c r="AK55" s="47">
        <v>823.1206366158292</v>
      </c>
      <c r="AL55" s="47">
        <v>110.36489735228589</v>
      </c>
      <c r="AM55" s="47">
        <v>91.97074779357159</v>
      </c>
      <c r="AN55" s="28">
        <f t="shared" si="19"/>
        <v>64.377182637281891</v>
      </c>
      <c r="AO55" s="28">
        <f t="shared" si="20"/>
        <v>59.779815656712422</v>
      </c>
      <c r="AP55" s="28">
        <f t="shared" si="21"/>
        <v>377.07304349898885</v>
      </c>
      <c r="AQ55" s="28">
        <f t="shared" si="22"/>
        <v>308.09381224470104</v>
      </c>
      <c r="AR55" s="28">
        <f t="shared" si="23"/>
        <v>993.26534962482742</v>
      </c>
      <c r="AS55" s="28">
        <f t="shared" si="24"/>
        <v>915.09138440940069</v>
      </c>
      <c r="AT55" s="28">
        <f t="shared" si="25"/>
        <v>855.31156875268812</v>
      </c>
      <c r="AU55" s="28">
        <f t="shared" si="26"/>
        <v>823.1206366158292</v>
      </c>
      <c r="AV55" s="28">
        <f t="shared" si="27"/>
        <v>110.36489735228589</v>
      </c>
      <c r="AW55" s="28">
        <f t="shared" si="28"/>
        <v>91.97074779357159</v>
      </c>
      <c r="AX55" s="28">
        <f t="shared" si="29"/>
        <v>4598.448438586287</v>
      </c>
    </row>
    <row r="56" spans="1:50" x14ac:dyDescent="0.35">
      <c r="A56" s="25" t="s">
        <v>113</v>
      </c>
      <c r="B56" s="25" t="s">
        <v>114</v>
      </c>
      <c r="C56" s="25" t="s">
        <v>167</v>
      </c>
      <c r="D56" s="25" t="s">
        <v>168</v>
      </c>
      <c r="E56" s="80">
        <v>2</v>
      </c>
      <c r="F56" s="32">
        <f t="shared" si="15"/>
        <v>10736.86500329738</v>
      </c>
      <c r="G56" s="34">
        <f t="shared" si="16"/>
        <v>151.12322416780304</v>
      </c>
      <c r="H56" s="28">
        <f t="shared" si="17"/>
        <v>0</v>
      </c>
      <c r="I56" s="28">
        <f t="shared" si="18"/>
        <v>10585.741779129577</v>
      </c>
      <c r="J56" s="49">
        <v>8.6610274073864808</v>
      </c>
      <c r="K56" s="47">
        <v>7.3969855695516973</v>
      </c>
      <c r="L56" s="47">
        <v>18.258382102057986</v>
      </c>
      <c r="M56" s="47">
        <v>14.9812365965604</v>
      </c>
      <c r="N56" s="47">
        <v>22.331405801747849</v>
      </c>
      <c r="O56" s="47">
        <v>19.054260296250263</v>
      </c>
      <c r="P56" s="47">
        <v>30.430636836763313</v>
      </c>
      <c r="Q56" s="47">
        <v>25.561734942881184</v>
      </c>
      <c r="R56" s="47">
        <v>2.0131036676628038</v>
      </c>
      <c r="S56" s="48">
        <v>2.4344509469410651</v>
      </c>
      <c r="T56" s="49">
        <v>0</v>
      </c>
      <c r="U56" s="47">
        <v>0</v>
      </c>
      <c r="V56" s="47">
        <v>0</v>
      </c>
      <c r="W56" s="47">
        <v>0</v>
      </c>
      <c r="X56" s="47">
        <v>0</v>
      </c>
      <c r="Y56" s="47">
        <v>0</v>
      </c>
      <c r="Z56" s="47">
        <v>0</v>
      </c>
      <c r="AA56" s="47">
        <v>0</v>
      </c>
      <c r="AB56" s="47">
        <v>0</v>
      </c>
      <c r="AC56" s="48">
        <v>0</v>
      </c>
      <c r="AD56" s="55">
        <v>148.20188303147373</v>
      </c>
      <c r="AE56" s="47">
        <v>137.61670304871654</v>
      </c>
      <c r="AF56" s="47">
        <v>868.03157495045537</v>
      </c>
      <c r="AG56" s="47">
        <v>709.24451193622428</v>
      </c>
      <c r="AH56" s="47">
        <v>2286.5205988229036</v>
      </c>
      <c r="AI56" s="47">
        <v>2106.5631758431591</v>
      </c>
      <c r="AJ56" s="47">
        <v>1968.9464727944421</v>
      </c>
      <c r="AK56" s="47">
        <v>1894.8455312787053</v>
      </c>
      <c r="AL56" s="47">
        <v>254.05836449548224</v>
      </c>
      <c r="AM56" s="47">
        <v>211.71296292801699</v>
      </c>
      <c r="AN56" s="28">
        <f t="shared" si="19"/>
        <v>156.86291043886021</v>
      </c>
      <c r="AO56" s="28">
        <f t="shared" si="20"/>
        <v>145.01368861826825</v>
      </c>
      <c r="AP56" s="28">
        <f t="shared" si="21"/>
        <v>886.28995705251339</v>
      </c>
      <c r="AQ56" s="28">
        <f t="shared" si="22"/>
        <v>724.22574853278468</v>
      </c>
      <c r="AR56" s="28">
        <f t="shared" si="23"/>
        <v>2308.8520046246513</v>
      </c>
      <c r="AS56" s="28">
        <f t="shared" si="24"/>
        <v>2125.6174361394092</v>
      </c>
      <c r="AT56" s="28">
        <f t="shared" si="25"/>
        <v>1999.3771096312055</v>
      </c>
      <c r="AU56" s="28">
        <f t="shared" si="26"/>
        <v>1920.4072662215865</v>
      </c>
      <c r="AV56" s="28">
        <f t="shared" si="27"/>
        <v>256.07146816314503</v>
      </c>
      <c r="AW56" s="28">
        <f t="shared" si="28"/>
        <v>214.14741387495806</v>
      </c>
      <c r="AX56" s="28">
        <f t="shared" si="29"/>
        <v>10736.865003297382</v>
      </c>
    </row>
    <row r="57" spans="1:50" x14ac:dyDescent="0.35">
      <c r="A57" s="25" t="s">
        <v>169</v>
      </c>
      <c r="B57" s="25" t="s">
        <v>170</v>
      </c>
      <c r="C57" s="25" t="s">
        <v>171</v>
      </c>
      <c r="D57" s="25" t="s">
        <v>172</v>
      </c>
      <c r="E57" s="80">
        <v>2</v>
      </c>
      <c r="F57" s="32">
        <f t="shared" si="15"/>
        <v>7679.8547246769404</v>
      </c>
      <c r="G57" s="34">
        <f t="shared" si="16"/>
        <v>1323.6858860348395</v>
      </c>
      <c r="H57" s="28">
        <f t="shared" si="17"/>
        <v>0</v>
      </c>
      <c r="I57" s="28">
        <f t="shared" si="18"/>
        <v>6356.168838642101</v>
      </c>
      <c r="J57" s="49">
        <v>77.621532115928574</v>
      </c>
      <c r="K57" s="47">
        <v>59.129068192049331</v>
      </c>
      <c r="L57" s="47">
        <v>116.76001272444262</v>
      </c>
      <c r="M57" s="47">
        <v>92.83685053431023</v>
      </c>
      <c r="N57" s="47">
        <v>240.54248010352291</v>
      </c>
      <c r="O57" s="47">
        <v>180.33663553109582</v>
      </c>
      <c r="P57" s="47">
        <v>323.03291411333362</v>
      </c>
      <c r="Q57" s="47">
        <v>156.60073879842042</v>
      </c>
      <c r="R57" s="47">
        <v>43.679667951846419</v>
      </c>
      <c r="S57" s="48">
        <v>33.145985969889885</v>
      </c>
      <c r="T57" s="49">
        <v>0</v>
      </c>
      <c r="U57" s="47">
        <v>0</v>
      </c>
      <c r="V57" s="47">
        <v>0</v>
      </c>
      <c r="W57" s="47">
        <v>0</v>
      </c>
      <c r="X57" s="47">
        <v>0</v>
      </c>
      <c r="Y57" s="47">
        <v>0</v>
      </c>
      <c r="Z57" s="47">
        <v>0</v>
      </c>
      <c r="AA57" s="47">
        <v>0</v>
      </c>
      <c r="AB57" s="47">
        <v>0</v>
      </c>
      <c r="AC57" s="48">
        <v>0</v>
      </c>
      <c r="AD57" s="55">
        <v>88.988545383568763</v>
      </c>
      <c r="AE57" s="47">
        <v>82.630883102903468</v>
      </c>
      <c r="AF57" s="47">
        <v>521.20658446720915</v>
      </c>
      <c r="AG57" s="47">
        <v>425.86505843941148</v>
      </c>
      <c r="AH57" s="47">
        <v>1372.9320197095958</v>
      </c>
      <c r="AI57" s="47">
        <v>1264.8751691204675</v>
      </c>
      <c r="AJ57" s="47">
        <v>1182.2442860175638</v>
      </c>
      <c r="AK57" s="47">
        <v>1137.754694962216</v>
      </c>
      <c r="AL57" s="47">
        <v>152.54644164447629</v>
      </c>
      <c r="AM57" s="47">
        <v>127.12515579468784</v>
      </c>
      <c r="AN57" s="28">
        <f t="shared" si="19"/>
        <v>166.61007749949732</v>
      </c>
      <c r="AO57" s="28">
        <f t="shared" si="20"/>
        <v>141.7599512949528</v>
      </c>
      <c r="AP57" s="28">
        <f t="shared" si="21"/>
        <v>637.96659719165177</v>
      </c>
      <c r="AQ57" s="28">
        <f t="shared" si="22"/>
        <v>518.70190897372174</v>
      </c>
      <c r="AR57" s="28">
        <f t="shared" si="23"/>
        <v>1613.4744998131187</v>
      </c>
      <c r="AS57" s="28">
        <f t="shared" si="24"/>
        <v>1445.2118046515634</v>
      </c>
      <c r="AT57" s="28">
        <f t="shared" si="25"/>
        <v>1505.2772001308974</v>
      </c>
      <c r="AU57" s="28">
        <f t="shared" si="26"/>
        <v>1294.3554337606365</v>
      </c>
      <c r="AV57" s="28">
        <f t="shared" si="27"/>
        <v>196.22610959632271</v>
      </c>
      <c r="AW57" s="28">
        <f t="shared" si="28"/>
        <v>160.27114176457772</v>
      </c>
      <c r="AX57" s="28">
        <f t="shared" si="29"/>
        <v>7679.8547246769404</v>
      </c>
    </row>
    <row r="58" spans="1:50" x14ac:dyDescent="0.35">
      <c r="A58" s="25" t="s">
        <v>169</v>
      </c>
      <c r="B58" s="25" t="s">
        <v>170</v>
      </c>
      <c r="C58" s="25" t="s">
        <v>173</v>
      </c>
      <c r="D58" s="25" t="s">
        <v>174</v>
      </c>
      <c r="E58" s="80">
        <v>2</v>
      </c>
      <c r="F58" s="32">
        <f t="shared" si="15"/>
        <v>5427.8892843912899</v>
      </c>
      <c r="G58" s="34">
        <f t="shared" si="16"/>
        <v>296.25395369698191</v>
      </c>
      <c r="H58" s="28">
        <f t="shared" si="17"/>
        <v>0</v>
      </c>
      <c r="I58" s="28">
        <f t="shared" si="18"/>
        <v>5131.6353306943083</v>
      </c>
      <c r="J58" s="49">
        <v>11.001845625599044</v>
      </c>
      <c r="K58" s="47">
        <v>7.3501692051874468</v>
      </c>
      <c r="L58" s="47">
        <v>19.14789302497876</v>
      </c>
      <c r="M58" s="47">
        <v>13.904460216182621</v>
      </c>
      <c r="N58" s="47">
        <v>64.091602814659964</v>
      </c>
      <c r="O58" s="47">
        <v>49.953060776656081</v>
      </c>
      <c r="P58" s="47">
        <v>75.280713897716012</v>
      </c>
      <c r="Q58" s="47">
        <v>49.531713497377822</v>
      </c>
      <c r="R58" s="47">
        <v>3.8389418778686024</v>
      </c>
      <c r="S58" s="48">
        <v>2.1535527607555576</v>
      </c>
      <c r="T58" s="49">
        <v>0</v>
      </c>
      <c r="U58" s="47">
        <v>0</v>
      </c>
      <c r="V58" s="47">
        <v>0</v>
      </c>
      <c r="W58" s="47">
        <v>0</v>
      </c>
      <c r="X58" s="47">
        <v>0</v>
      </c>
      <c r="Y58" s="47">
        <v>0</v>
      </c>
      <c r="Z58" s="47">
        <v>0</v>
      </c>
      <c r="AA58" s="47">
        <v>0</v>
      </c>
      <c r="AB58" s="47">
        <v>0</v>
      </c>
      <c r="AC58" s="48">
        <v>0</v>
      </c>
      <c r="AD58" s="55">
        <v>71.844392753379964</v>
      </c>
      <c r="AE58" s="47">
        <v>66.713319219058036</v>
      </c>
      <c r="AF58" s="47">
        <v>420.79484617876312</v>
      </c>
      <c r="AG58" s="47">
        <v>343.81937989106115</v>
      </c>
      <c r="AH58" s="47">
        <v>1108.4336059608854</v>
      </c>
      <c r="AI58" s="47">
        <v>1021.1959926045396</v>
      </c>
      <c r="AJ58" s="47">
        <v>954.48267338548158</v>
      </c>
      <c r="AK58" s="47">
        <v>918.56047700879174</v>
      </c>
      <c r="AL58" s="47">
        <v>123.15980973303576</v>
      </c>
      <c r="AM58" s="47">
        <v>102.63083395931159</v>
      </c>
      <c r="AN58" s="28">
        <f t="shared" si="19"/>
        <v>82.84623837897901</v>
      </c>
      <c r="AO58" s="28">
        <f t="shared" si="20"/>
        <v>74.063488424245477</v>
      </c>
      <c r="AP58" s="28">
        <f t="shared" si="21"/>
        <v>439.94273920374189</v>
      </c>
      <c r="AQ58" s="28">
        <f t="shared" si="22"/>
        <v>357.72384010724375</v>
      </c>
      <c r="AR58" s="28">
        <f t="shared" si="23"/>
        <v>1172.5252087755455</v>
      </c>
      <c r="AS58" s="28">
        <f t="shared" si="24"/>
        <v>1071.1490533811957</v>
      </c>
      <c r="AT58" s="28">
        <f t="shared" si="25"/>
        <v>1029.7633872831975</v>
      </c>
      <c r="AU58" s="28">
        <f t="shared" si="26"/>
        <v>968.09219050616957</v>
      </c>
      <c r="AV58" s="28">
        <f t="shared" si="27"/>
        <v>126.99875161090436</v>
      </c>
      <c r="AW58" s="28">
        <f t="shared" si="28"/>
        <v>104.78438672006715</v>
      </c>
      <c r="AX58" s="28">
        <f t="shared" si="29"/>
        <v>5427.889284391289</v>
      </c>
    </row>
    <row r="59" spans="1:50" x14ac:dyDescent="0.35">
      <c r="A59" s="25" t="s">
        <v>169</v>
      </c>
      <c r="B59" s="25" t="s">
        <v>170</v>
      </c>
      <c r="C59" s="25" t="s">
        <v>175</v>
      </c>
      <c r="D59" s="25" t="s">
        <v>176</v>
      </c>
      <c r="E59" s="80">
        <v>4</v>
      </c>
      <c r="F59" s="32">
        <f t="shared" si="15"/>
        <v>12312.146713062146</v>
      </c>
      <c r="G59" s="34">
        <f t="shared" si="16"/>
        <v>1426.4478058143711</v>
      </c>
      <c r="H59" s="28">
        <f t="shared" si="17"/>
        <v>247.89264930871039</v>
      </c>
      <c r="I59" s="28">
        <f t="shared" si="18"/>
        <v>10637.806257939064</v>
      </c>
      <c r="J59" s="49">
        <v>58.47363909094981</v>
      </c>
      <c r="K59" s="47">
        <v>46.629098906794241</v>
      </c>
      <c r="L59" s="47">
        <v>85.252599507301525</v>
      </c>
      <c r="M59" s="47">
        <v>69.288219259091846</v>
      </c>
      <c r="N59" s="47">
        <v>248.36081295235289</v>
      </c>
      <c r="O59" s="47">
        <v>198.7822830906108</v>
      </c>
      <c r="P59" s="47">
        <v>408.42596271372793</v>
      </c>
      <c r="Q59" s="47">
        <v>261.89074225362151</v>
      </c>
      <c r="R59" s="47">
        <v>27.855736796729495</v>
      </c>
      <c r="S59" s="48">
        <v>21.488711243191322</v>
      </c>
      <c r="T59" s="49">
        <v>10.861396532506291</v>
      </c>
      <c r="U59" s="47">
        <v>8.1928637637439685</v>
      </c>
      <c r="V59" s="47">
        <v>13.623562029997114</v>
      </c>
      <c r="W59" s="47">
        <v>11.376376540513053</v>
      </c>
      <c r="X59" s="47">
        <v>36.61039693284448</v>
      </c>
      <c r="Y59" s="47">
        <v>32.209658682604861</v>
      </c>
      <c r="Z59" s="47">
        <v>74.999815711530502</v>
      </c>
      <c r="AA59" s="47">
        <v>52.293878994868649</v>
      </c>
      <c r="AB59" s="47">
        <v>4.1198400640541104</v>
      </c>
      <c r="AC59" s="48">
        <v>3.6048600560473458</v>
      </c>
      <c r="AD59" s="55">
        <v>148.92753667911964</v>
      </c>
      <c r="AE59" s="47">
        <v>138.29085869556178</v>
      </c>
      <c r="AF59" s="47">
        <v>872.3012273804751</v>
      </c>
      <c r="AG59" s="47">
        <v>712.73233108136105</v>
      </c>
      <c r="AH59" s="47">
        <v>2297.7658895431973</v>
      </c>
      <c r="AI59" s="47">
        <v>2116.9236372769674</v>
      </c>
      <c r="AJ59" s="47">
        <v>1978.6327785814055</v>
      </c>
      <c r="AK59" s="47">
        <v>1904.1666694236276</v>
      </c>
      <c r="AL59" s="47">
        <v>255.30836142400773</v>
      </c>
      <c r="AM59" s="47">
        <v>212.75696785333977</v>
      </c>
      <c r="AN59" s="28">
        <f t="shared" si="19"/>
        <v>218.26257230257573</v>
      </c>
      <c r="AO59" s="28">
        <f t="shared" si="20"/>
        <v>193.11282136609998</v>
      </c>
      <c r="AP59" s="28">
        <f t="shared" si="21"/>
        <v>971.17738891777378</v>
      </c>
      <c r="AQ59" s="28">
        <f t="shared" si="22"/>
        <v>793.39692688096591</v>
      </c>
      <c r="AR59" s="28">
        <f t="shared" si="23"/>
        <v>2582.7370994283947</v>
      </c>
      <c r="AS59" s="28">
        <f t="shared" si="24"/>
        <v>2347.9155790501832</v>
      </c>
      <c r="AT59" s="28">
        <f t="shared" si="25"/>
        <v>2462.0585570066642</v>
      </c>
      <c r="AU59" s="28">
        <f t="shared" si="26"/>
        <v>2218.3512906721176</v>
      </c>
      <c r="AV59" s="28">
        <f t="shared" si="27"/>
        <v>287.28393828479136</v>
      </c>
      <c r="AW59" s="28">
        <f t="shared" si="28"/>
        <v>237.85053915257845</v>
      </c>
      <c r="AX59" s="28">
        <f t="shared" si="29"/>
        <v>12312.146713062144</v>
      </c>
    </row>
    <row r="60" spans="1:50" x14ac:dyDescent="0.35">
      <c r="A60" s="25" t="s">
        <v>169</v>
      </c>
      <c r="B60" s="25" t="s">
        <v>170</v>
      </c>
      <c r="C60" s="25" t="s">
        <v>177</v>
      </c>
      <c r="D60" s="25" t="s">
        <v>178</v>
      </c>
      <c r="E60" s="80">
        <v>3</v>
      </c>
      <c r="F60" s="32">
        <f t="shared" si="15"/>
        <v>10512.516303627453</v>
      </c>
      <c r="G60" s="34">
        <f t="shared" si="16"/>
        <v>249.57803842582339</v>
      </c>
      <c r="H60" s="28">
        <f t="shared" si="17"/>
        <v>0</v>
      </c>
      <c r="I60" s="28">
        <f t="shared" si="18"/>
        <v>10262.93826520163</v>
      </c>
      <c r="J60" s="49">
        <v>10.205967431406773</v>
      </c>
      <c r="K60" s="47">
        <v>8.8014765004792341</v>
      </c>
      <c r="L60" s="47">
        <v>25.655367671609685</v>
      </c>
      <c r="M60" s="47">
        <v>20.973731235184559</v>
      </c>
      <c r="N60" s="47">
        <v>45.599138890780708</v>
      </c>
      <c r="O60" s="47">
        <v>38.29578604995752</v>
      </c>
      <c r="P60" s="47">
        <v>49.110366218099564</v>
      </c>
      <c r="Q60" s="47">
        <v>39.138480608514044</v>
      </c>
      <c r="R60" s="47">
        <v>6.5542910109951755</v>
      </c>
      <c r="S60" s="48">
        <v>5.2434328087961397</v>
      </c>
      <c r="T60" s="49">
        <v>0</v>
      </c>
      <c r="U60" s="47">
        <v>0</v>
      </c>
      <c r="V60" s="47">
        <v>0</v>
      </c>
      <c r="W60" s="47">
        <v>0</v>
      </c>
      <c r="X60" s="47">
        <v>0</v>
      </c>
      <c r="Y60" s="47">
        <v>0</v>
      </c>
      <c r="Z60" s="47">
        <v>0</v>
      </c>
      <c r="AA60" s="47">
        <v>0</v>
      </c>
      <c r="AB60" s="47">
        <v>0</v>
      </c>
      <c r="AC60" s="48">
        <v>0</v>
      </c>
      <c r="AD60" s="55">
        <v>143.6794222338871</v>
      </c>
      <c r="AE60" s="47">
        <v>133.41727516524324</v>
      </c>
      <c r="AF60" s="47">
        <v>841.56160253890755</v>
      </c>
      <c r="AG60" s="47">
        <v>687.61535159994014</v>
      </c>
      <c r="AH60" s="47">
        <v>2216.7969873752245</v>
      </c>
      <c r="AI60" s="47">
        <v>2042.3264422989691</v>
      </c>
      <c r="AJ60" s="47">
        <v>1908.9091671337262</v>
      </c>
      <c r="AK60" s="47">
        <v>1837.0647743803463</v>
      </c>
      <c r="AL60" s="47">
        <v>246.31025619319868</v>
      </c>
      <c r="AM60" s="47">
        <v>205.25698628218677</v>
      </c>
      <c r="AN60" s="28">
        <f t="shared" si="19"/>
        <v>153.88538966529387</v>
      </c>
      <c r="AO60" s="28">
        <f t="shared" si="20"/>
        <v>142.21875166572246</v>
      </c>
      <c r="AP60" s="28">
        <f t="shared" si="21"/>
        <v>867.21697021051727</v>
      </c>
      <c r="AQ60" s="28">
        <f t="shared" si="22"/>
        <v>708.58908283512471</v>
      </c>
      <c r="AR60" s="28">
        <f t="shared" si="23"/>
        <v>2262.396126266005</v>
      </c>
      <c r="AS60" s="28">
        <f t="shared" si="24"/>
        <v>2080.6222283489265</v>
      </c>
      <c r="AT60" s="28">
        <f t="shared" si="25"/>
        <v>1958.0195333518259</v>
      </c>
      <c r="AU60" s="28">
        <f t="shared" si="26"/>
        <v>1876.2032549888604</v>
      </c>
      <c r="AV60" s="28">
        <f t="shared" si="27"/>
        <v>252.86454720419385</v>
      </c>
      <c r="AW60" s="28">
        <f t="shared" si="28"/>
        <v>210.50041909098292</v>
      </c>
      <c r="AX60" s="28">
        <f t="shared" si="29"/>
        <v>10512.516303627452</v>
      </c>
    </row>
    <row r="61" spans="1:50" x14ac:dyDescent="0.35">
      <c r="A61" s="25" t="s">
        <v>169</v>
      </c>
      <c r="B61" s="25" t="s">
        <v>170</v>
      </c>
      <c r="C61" s="25" t="s">
        <v>179</v>
      </c>
      <c r="D61" s="25" t="s">
        <v>180</v>
      </c>
      <c r="E61" s="80">
        <v>2</v>
      </c>
      <c r="F61" s="32">
        <f t="shared" si="15"/>
        <v>13099.359198210592</v>
      </c>
      <c r="G61" s="34">
        <f t="shared" si="16"/>
        <v>204.40024681432095</v>
      </c>
      <c r="H61" s="28">
        <f t="shared" si="17"/>
        <v>0</v>
      </c>
      <c r="I61" s="28">
        <f t="shared" si="18"/>
        <v>12894.958951396271</v>
      </c>
      <c r="J61" s="49">
        <v>4.6348200720608732</v>
      </c>
      <c r="K61" s="47">
        <v>4.3071055215111151</v>
      </c>
      <c r="L61" s="47">
        <v>14.044909309275376</v>
      </c>
      <c r="M61" s="47">
        <v>13.108582021990351</v>
      </c>
      <c r="N61" s="47">
        <v>48.080406202086031</v>
      </c>
      <c r="O61" s="47">
        <v>47.331344372258016</v>
      </c>
      <c r="P61" s="47">
        <v>34.97182418009568</v>
      </c>
      <c r="Q61" s="47">
        <v>31.086065937862831</v>
      </c>
      <c r="R61" s="47">
        <v>3.6516764204115972</v>
      </c>
      <c r="S61" s="48">
        <v>3.1835127767690854</v>
      </c>
      <c r="T61" s="49">
        <v>0</v>
      </c>
      <c r="U61" s="47">
        <v>0</v>
      </c>
      <c r="V61" s="47">
        <v>0</v>
      </c>
      <c r="W61" s="47">
        <v>0</v>
      </c>
      <c r="X61" s="47">
        <v>0</v>
      </c>
      <c r="Y61" s="47">
        <v>0</v>
      </c>
      <c r="Z61" s="47">
        <v>0</v>
      </c>
      <c r="AA61" s="47">
        <v>0</v>
      </c>
      <c r="AB61" s="47">
        <v>0</v>
      </c>
      <c r="AC61" s="48">
        <v>0</v>
      </c>
      <c r="AD61" s="55">
        <v>180.52858262498921</v>
      </c>
      <c r="AE61" s="47">
        <v>167.63535587907444</v>
      </c>
      <c r="AF61" s="47">
        <v>1057.3850422581058</v>
      </c>
      <c r="AG61" s="47">
        <v>863.9632328872018</v>
      </c>
      <c r="AH61" s="47">
        <v>2785.3115080325101</v>
      </c>
      <c r="AI61" s="47">
        <v>2566.0985635333391</v>
      </c>
      <c r="AJ61" s="47">
        <v>2398.4632076542653</v>
      </c>
      <c r="AK61" s="47">
        <v>2308.1965755235519</v>
      </c>
      <c r="AL61" s="47">
        <v>309.4795766298829</v>
      </c>
      <c r="AM61" s="47">
        <v>257.89730637335083</v>
      </c>
      <c r="AN61" s="28">
        <f t="shared" si="19"/>
        <v>185.16340269705009</v>
      </c>
      <c r="AO61" s="28">
        <f t="shared" si="20"/>
        <v>171.94246140058556</v>
      </c>
      <c r="AP61" s="28">
        <f t="shared" si="21"/>
        <v>1071.4299515673813</v>
      </c>
      <c r="AQ61" s="28">
        <f t="shared" si="22"/>
        <v>877.0718149091922</v>
      </c>
      <c r="AR61" s="28">
        <f t="shared" si="23"/>
        <v>2833.3919142345962</v>
      </c>
      <c r="AS61" s="28">
        <f t="shared" si="24"/>
        <v>2613.4299079055972</v>
      </c>
      <c r="AT61" s="28">
        <f t="shared" si="25"/>
        <v>2433.4350318343609</v>
      </c>
      <c r="AU61" s="28">
        <f t="shared" si="26"/>
        <v>2339.2826414614146</v>
      </c>
      <c r="AV61" s="28">
        <f t="shared" si="27"/>
        <v>313.1312530502945</v>
      </c>
      <c r="AW61" s="28">
        <f t="shared" si="28"/>
        <v>261.08081915011991</v>
      </c>
      <c r="AX61" s="28">
        <f t="shared" si="29"/>
        <v>13099.359198210594</v>
      </c>
    </row>
    <row r="62" spans="1:50" x14ac:dyDescent="0.35">
      <c r="A62" s="25" t="s">
        <v>169</v>
      </c>
      <c r="B62" s="25" t="s">
        <v>170</v>
      </c>
      <c r="C62" s="25" t="s">
        <v>181</v>
      </c>
      <c r="D62" s="25" t="s">
        <v>182</v>
      </c>
      <c r="E62" s="80">
        <v>3</v>
      </c>
      <c r="F62" s="32">
        <f t="shared" si="15"/>
        <v>8300.3073199599257</v>
      </c>
      <c r="G62" s="34">
        <f t="shared" si="16"/>
        <v>177.15312275432674</v>
      </c>
      <c r="H62" s="28">
        <f t="shared" si="17"/>
        <v>1600.6983139781146</v>
      </c>
      <c r="I62" s="28">
        <f t="shared" si="18"/>
        <v>6522.4558832274843</v>
      </c>
      <c r="J62" s="49">
        <v>5.8520455455314062</v>
      </c>
      <c r="K62" s="47">
        <v>4.5880037076966227</v>
      </c>
      <c r="L62" s="47">
        <v>12.593602013983585</v>
      </c>
      <c r="M62" s="47">
        <v>8.1928637637439685</v>
      </c>
      <c r="N62" s="47">
        <v>43.539218858753664</v>
      </c>
      <c r="O62" s="47">
        <v>32.022393225147859</v>
      </c>
      <c r="P62" s="47">
        <v>32.490556868790371</v>
      </c>
      <c r="Q62" s="47">
        <v>25.514918578516934</v>
      </c>
      <c r="R62" s="47">
        <v>7.3969855695516973</v>
      </c>
      <c r="S62" s="48">
        <v>4.9625346226106322</v>
      </c>
      <c r="T62" s="49">
        <v>66.338788304144018</v>
      </c>
      <c r="U62" s="47">
        <v>47.846324380264775</v>
      </c>
      <c r="V62" s="47">
        <v>128.93226745914794</v>
      </c>
      <c r="W62" s="47">
        <v>83.379944932731476</v>
      </c>
      <c r="X62" s="47">
        <v>370.27062575686313</v>
      </c>
      <c r="Y62" s="47">
        <v>301.0292228621355</v>
      </c>
      <c r="Z62" s="47">
        <v>289.23149904234418</v>
      </c>
      <c r="AA62" s="47">
        <v>230.52377812957315</v>
      </c>
      <c r="AB62" s="47">
        <v>47.846324380264775</v>
      </c>
      <c r="AC62" s="48">
        <v>35.299538730645445</v>
      </c>
      <c r="AD62" s="55">
        <v>91.315318692472061</v>
      </c>
      <c r="AE62" s="47">
        <v>84.79379913653186</v>
      </c>
      <c r="AF62" s="47">
        <v>534.83950977007908</v>
      </c>
      <c r="AG62" s="47">
        <v>437.00267152166685</v>
      </c>
      <c r="AH62" s="47">
        <v>1408.8495344498492</v>
      </c>
      <c r="AI62" s="47">
        <v>1297.9696570895569</v>
      </c>
      <c r="AJ62" s="47">
        <v>1213.1758579530249</v>
      </c>
      <c r="AK62" s="47">
        <v>1167.5205394250067</v>
      </c>
      <c r="AL62" s="47">
        <v>156.53987752474691</v>
      </c>
      <c r="AM62" s="47">
        <v>130.44911766454968</v>
      </c>
      <c r="AN62" s="28">
        <f t="shared" si="19"/>
        <v>163.5061525421475</v>
      </c>
      <c r="AO62" s="28">
        <f t="shared" si="20"/>
        <v>137.22812722449325</v>
      </c>
      <c r="AP62" s="28">
        <f t="shared" si="21"/>
        <v>676.36537924321055</v>
      </c>
      <c r="AQ62" s="28">
        <f t="shared" si="22"/>
        <v>528.57548021814227</v>
      </c>
      <c r="AR62" s="28">
        <f t="shared" si="23"/>
        <v>1822.6593790654661</v>
      </c>
      <c r="AS62" s="28">
        <f t="shared" si="24"/>
        <v>1631.0212731768402</v>
      </c>
      <c r="AT62" s="28">
        <f t="shared" si="25"/>
        <v>1534.8979138641594</v>
      </c>
      <c r="AU62" s="28">
        <f t="shared" si="26"/>
        <v>1423.5592361330969</v>
      </c>
      <c r="AV62" s="28">
        <f t="shared" si="27"/>
        <v>211.78318747456339</v>
      </c>
      <c r="AW62" s="28">
        <f t="shared" si="28"/>
        <v>170.71119101780576</v>
      </c>
      <c r="AX62" s="28">
        <f t="shared" si="29"/>
        <v>8300.3073199599239</v>
      </c>
    </row>
    <row r="63" spans="1:50" x14ac:dyDescent="0.35">
      <c r="A63" s="25" t="s">
        <v>169</v>
      </c>
      <c r="B63" s="25" t="s">
        <v>170</v>
      </c>
      <c r="C63" s="25" t="s">
        <v>183</v>
      </c>
      <c r="D63" s="25" t="s">
        <v>184</v>
      </c>
      <c r="E63" s="80">
        <v>4</v>
      </c>
      <c r="F63" s="32">
        <f t="shared" si="15"/>
        <v>7461.915185288477</v>
      </c>
      <c r="G63" s="34">
        <f t="shared" si="16"/>
        <v>1901.9616186620713</v>
      </c>
      <c r="H63" s="28">
        <f t="shared" si="17"/>
        <v>3013.3352923050311</v>
      </c>
      <c r="I63" s="28">
        <f t="shared" si="18"/>
        <v>2546.6182743213744</v>
      </c>
      <c r="J63" s="49">
        <v>152.05955145508807</v>
      </c>
      <c r="K63" s="47">
        <v>116.15139998770735</v>
      </c>
      <c r="L63" s="47">
        <v>210.25229235985236</v>
      </c>
      <c r="M63" s="47">
        <v>172.37785358917313</v>
      </c>
      <c r="N63" s="47">
        <v>356.17890008322354</v>
      </c>
      <c r="O63" s="47">
        <v>299.39065010938674</v>
      </c>
      <c r="P63" s="47">
        <v>248.07991476616741</v>
      </c>
      <c r="Q63" s="47">
        <v>206.36653411761952</v>
      </c>
      <c r="R63" s="47">
        <v>78.557859403213598</v>
      </c>
      <c r="S63" s="48">
        <v>62.546662790639672</v>
      </c>
      <c r="T63" s="49">
        <v>94.241341465237767</v>
      </c>
      <c r="U63" s="47">
        <v>99.999754282040669</v>
      </c>
      <c r="V63" s="47">
        <v>227.34026535280407</v>
      </c>
      <c r="W63" s="47">
        <v>212.49947784933642</v>
      </c>
      <c r="X63" s="47">
        <v>637.21753536182371</v>
      </c>
      <c r="Y63" s="47">
        <v>605.28877486540432</v>
      </c>
      <c r="Z63" s="47">
        <v>603.60338574829132</v>
      </c>
      <c r="AA63" s="47">
        <v>408.61322817118497</v>
      </c>
      <c r="AB63" s="47">
        <v>61.282620952804884</v>
      </c>
      <c r="AC63" s="48">
        <v>63.248908256103434</v>
      </c>
      <c r="AD63" s="55">
        <v>35.650661463377332</v>
      </c>
      <c r="AE63" s="47">
        <v>33.103851241962062</v>
      </c>
      <c r="AF63" s="47">
        <v>208.82439324674269</v>
      </c>
      <c r="AG63" s="47">
        <v>170.62223992551367</v>
      </c>
      <c r="AH63" s="47">
        <v>550.06887309776994</v>
      </c>
      <c r="AI63" s="47">
        <v>506.77778097014686</v>
      </c>
      <c r="AJ63" s="47">
        <v>473.67392972818493</v>
      </c>
      <c r="AK63" s="47">
        <v>455.84625817827794</v>
      </c>
      <c r="AL63" s="47">
        <v>61.118763677530005</v>
      </c>
      <c r="AM63" s="47">
        <v>50.931522791868943</v>
      </c>
      <c r="AN63" s="28">
        <f t="shared" si="19"/>
        <v>281.95155438370318</v>
      </c>
      <c r="AO63" s="28">
        <f t="shared" si="20"/>
        <v>249.25500551171007</v>
      </c>
      <c r="AP63" s="28">
        <f t="shared" si="21"/>
        <v>646.41695095939917</v>
      </c>
      <c r="AQ63" s="28">
        <f t="shared" si="22"/>
        <v>555.49957136402327</v>
      </c>
      <c r="AR63" s="28">
        <f t="shared" si="23"/>
        <v>1543.4653085428172</v>
      </c>
      <c r="AS63" s="28">
        <f t="shared" si="24"/>
        <v>1411.4572059449379</v>
      </c>
      <c r="AT63" s="28">
        <f t="shared" si="25"/>
        <v>1325.3572302426437</v>
      </c>
      <c r="AU63" s="28">
        <f t="shared" si="26"/>
        <v>1070.8260204670823</v>
      </c>
      <c r="AV63" s="28">
        <f t="shared" si="27"/>
        <v>200.95924403354849</v>
      </c>
      <c r="AW63" s="28">
        <f t="shared" si="28"/>
        <v>176.72709383861206</v>
      </c>
      <c r="AX63" s="28">
        <f t="shared" si="29"/>
        <v>7461.9151852884761</v>
      </c>
    </row>
    <row r="64" spans="1:50" x14ac:dyDescent="0.35">
      <c r="A64" s="25" t="s">
        <v>169</v>
      </c>
      <c r="B64" s="25" t="s">
        <v>170</v>
      </c>
      <c r="C64" s="25" t="s">
        <v>185</v>
      </c>
      <c r="D64" s="25" t="s">
        <v>186</v>
      </c>
      <c r="E64" s="80">
        <v>4</v>
      </c>
      <c r="F64" s="32">
        <f t="shared" si="15"/>
        <v>9782.9394446478364</v>
      </c>
      <c r="G64" s="34">
        <f t="shared" si="16"/>
        <v>104.68139071846581</v>
      </c>
      <c r="H64" s="28">
        <f t="shared" si="17"/>
        <v>3396.714500083885</v>
      </c>
      <c r="I64" s="28">
        <f t="shared" si="18"/>
        <v>6281.5435538454849</v>
      </c>
      <c r="J64" s="49">
        <v>5.6179637237101501</v>
      </c>
      <c r="K64" s="47">
        <v>3.9325746065971048</v>
      </c>
      <c r="L64" s="47">
        <v>8.146047399379718</v>
      </c>
      <c r="M64" s="47">
        <v>5.9456782742599081</v>
      </c>
      <c r="N64" s="47">
        <v>16.713442078037698</v>
      </c>
      <c r="O64" s="47">
        <v>11.984989277248319</v>
      </c>
      <c r="P64" s="47">
        <v>30.805167751677324</v>
      </c>
      <c r="Q64" s="47">
        <v>19.569240304257022</v>
      </c>
      <c r="R64" s="47">
        <v>1.2172254734705326</v>
      </c>
      <c r="S64" s="48">
        <v>0.74906182982801994</v>
      </c>
      <c r="T64" s="49">
        <v>227.48071444589684</v>
      </c>
      <c r="U64" s="47">
        <v>200.46767220772387</v>
      </c>
      <c r="V64" s="47">
        <v>278.08920432365244</v>
      </c>
      <c r="W64" s="47">
        <v>248.92260932472391</v>
      </c>
      <c r="X64" s="47">
        <v>785.57859403213592</v>
      </c>
      <c r="Y64" s="47">
        <v>727.76038404228564</v>
      </c>
      <c r="Z64" s="47">
        <v>460.20486170058979</v>
      </c>
      <c r="AA64" s="47">
        <v>433.51953401296657</v>
      </c>
      <c r="AB64" s="47">
        <v>17.837034822779728</v>
      </c>
      <c r="AC64" s="48">
        <v>16.853891171130449</v>
      </c>
      <c r="AD64" s="55">
        <v>87.939858821809551</v>
      </c>
      <c r="AE64" s="47">
        <v>81.661784360563459</v>
      </c>
      <c r="AF64" s="47">
        <v>515.08768564480147</v>
      </c>
      <c r="AG64" s="47">
        <v>420.86507072530947</v>
      </c>
      <c r="AH64" s="47">
        <v>1356.8131454589839</v>
      </c>
      <c r="AI64" s="47">
        <v>1250.0250183441269</v>
      </c>
      <c r="AJ64" s="47">
        <v>1168.3679156200001</v>
      </c>
      <c r="AK64" s="47">
        <v>1124.3933045726585</v>
      </c>
      <c r="AL64" s="47">
        <v>150.75805652576184</v>
      </c>
      <c r="AM64" s="47">
        <v>125.63171377146823</v>
      </c>
      <c r="AN64" s="28">
        <f t="shared" si="19"/>
        <v>321.03853699141655</v>
      </c>
      <c r="AO64" s="28">
        <f t="shared" si="20"/>
        <v>286.06203117488445</v>
      </c>
      <c r="AP64" s="28">
        <f t="shared" si="21"/>
        <v>801.32293736783367</v>
      </c>
      <c r="AQ64" s="28">
        <f t="shared" si="22"/>
        <v>675.73335832429325</v>
      </c>
      <c r="AR64" s="28">
        <f t="shared" si="23"/>
        <v>2159.1051815691576</v>
      </c>
      <c r="AS64" s="28">
        <f t="shared" si="24"/>
        <v>1989.770391663661</v>
      </c>
      <c r="AT64" s="28">
        <f t="shared" si="25"/>
        <v>1659.3779450722673</v>
      </c>
      <c r="AU64" s="28">
        <f t="shared" si="26"/>
        <v>1577.4820788898821</v>
      </c>
      <c r="AV64" s="28">
        <f t="shared" si="27"/>
        <v>169.81231682201209</v>
      </c>
      <c r="AW64" s="28">
        <f t="shared" si="28"/>
        <v>143.23466677242669</v>
      </c>
      <c r="AX64" s="28">
        <f t="shared" si="29"/>
        <v>9782.9394446478345</v>
      </c>
    </row>
    <row r="65" spans="1:50" x14ac:dyDescent="0.35">
      <c r="A65" s="25" t="s">
        <v>169</v>
      </c>
      <c r="B65" s="25" t="s">
        <v>170</v>
      </c>
      <c r="C65" s="25" t="s">
        <v>187</v>
      </c>
      <c r="D65" s="25" t="s">
        <v>188</v>
      </c>
      <c r="E65" s="80">
        <v>3</v>
      </c>
      <c r="F65" s="32">
        <f t="shared" si="15"/>
        <v>7951.0151070746833</v>
      </c>
      <c r="G65" s="34">
        <f t="shared" si="16"/>
        <v>102.57465432207449</v>
      </c>
      <c r="H65" s="28">
        <f t="shared" si="17"/>
        <v>0</v>
      </c>
      <c r="I65" s="28">
        <f t="shared" si="18"/>
        <v>7848.4404527526085</v>
      </c>
      <c r="J65" s="49">
        <v>4.2602891571468637</v>
      </c>
      <c r="K65" s="47">
        <v>4.4943709789681199</v>
      </c>
      <c r="L65" s="47">
        <v>8.0055983062869647</v>
      </c>
      <c r="M65" s="47">
        <v>7.4438019339159487</v>
      </c>
      <c r="N65" s="47">
        <v>15.543032968931415</v>
      </c>
      <c r="O65" s="47">
        <v>14.185358402368129</v>
      </c>
      <c r="P65" s="47">
        <v>27.340756788722732</v>
      </c>
      <c r="Q65" s="47">
        <v>16.760258442401948</v>
      </c>
      <c r="R65" s="47">
        <v>2.5280836756695675</v>
      </c>
      <c r="S65" s="48">
        <v>2.0131036676628038</v>
      </c>
      <c r="T65" s="49">
        <v>0</v>
      </c>
      <c r="U65" s="47">
        <v>0</v>
      </c>
      <c r="V65" s="47">
        <v>0</v>
      </c>
      <c r="W65" s="47">
        <v>0</v>
      </c>
      <c r="X65" s="47">
        <v>0</v>
      </c>
      <c r="Y65" s="47">
        <v>0</v>
      </c>
      <c r="Z65" s="47">
        <v>0</v>
      </c>
      <c r="AA65" s="47">
        <v>0</v>
      </c>
      <c r="AB65" s="47">
        <v>0</v>
      </c>
      <c r="AC65" s="48">
        <v>0</v>
      </c>
      <c r="AD65" s="55">
        <v>109.87800716289767</v>
      </c>
      <c r="AE65" s="47">
        <v>102.03158449544918</v>
      </c>
      <c r="AF65" s="47">
        <v>643.57051600605257</v>
      </c>
      <c r="AG65" s="47">
        <v>525.84608617570643</v>
      </c>
      <c r="AH65" s="47">
        <v>1695.2626883574655</v>
      </c>
      <c r="AI65" s="47">
        <v>1561.8407315557861</v>
      </c>
      <c r="AJ65" s="47">
        <v>1459.8091470603367</v>
      </c>
      <c r="AK65" s="47">
        <v>1404.8701434788879</v>
      </c>
      <c r="AL65" s="47">
        <v>188.36096038312849</v>
      </c>
      <c r="AM65" s="47">
        <v>156.97058807689803</v>
      </c>
      <c r="AN65" s="28">
        <f t="shared" si="19"/>
        <v>114.13829632004453</v>
      </c>
      <c r="AO65" s="28">
        <f t="shared" si="20"/>
        <v>106.5259554744173</v>
      </c>
      <c r="AP65" s="28">
        <f t="shared" si="21"/>
        <v>651.57611431233954</v>
      </c>
      <c r="AQ65" s="28">
        <f t="shared" si="22"/>
        <v>533.28988810962232</v>
      </c>
      <c r="AR65" s="28">
        <f t="shared" si="23"/>
        <v>1710.8057213263969</v>
      </c>
      <c r="AS65" s="28">
        <f t="shared" si="24"/>
        <v>1576.0260899581542</v>
      </c>
      <c r="AT65" s="28">
        <f t="shared" si="25"/>
        <v>1487.1499038490595</v>
      </c>
      <c r="AU65" s="28">
        <f t="shared" si="26"/>
        <v>1421.6304019212898</v>
      </c>
      <c r="AV65" s="28">
        <f t="shared" si="27"/>
        <v>190.88904405879805</v>
      </c>
      <c r="AW65" s="28">
        <f t="shared" si="28"/>
        <v>158.98369174456082</v>
      </c>
      <c r="AX65" s="28">
        <f t="shared" si="29"/>
        <v>7951.0151070746833</v>
      </c>
    </row>
    <row r="66" spans="1:50" x14ac:dyDescent="0.35">
      <c r="A66" s="25" t="s">
        <v>169</v>
      </c>
      <c r="B66" s="25" t="s">
        <v>170</v>
      </c>
      <c r="C66" s="25" t="s">
        <v>189</v>
      </c>
      <c r="D66" s="25" t="s">
        <v>190</v>
      </c>
      <c r="E66" s="80">
        <v>2</v>
      </c>
      <c r="F66" s="32">
        <f t="shared" si="15"/>
        <v>4816.4207494298043</v>
      </c>
      <c r="G66" s="34">
        <f t="shared" si="16"/>
        <v>100.09338701076918</v>
      </c>
      <c r="H66" s="28">
        <f t="shared" si="17"/>
        <v>0</v>
      </c>
      <c r="I66" s="28">
        <f t="shared" si="18"/>
        <v>4716.3273624190351</v>
      </c>
      <c r="J66" s="49">
        <v>3.136696412404834</v>
      </c>
      <c r="K66" s="47">
        <v>1.7790218458415474</v>
      </c>
      <c r="L66" s="47">
        <v>4.3071055215111151</v>
      </c>
      <c r="M66" s="47">
        <v>2.5749000400338189</v>
      </c>
      <c r="N66" s="47">
        <v>19.054260296250263</v>
      </c>
      <c r="O66" s="47">
        <v>11.423192904877306</v>
      </c>
      <c r="P66" s="47">
        <v>34.269578714631912</v>
      </c>
      <c r="Q66" s="47">
        <v>21.722793065012581</v>
      </c>
      <c r="R66" s="47">
        <v>1.12359274474203</v>
      </c>
      <c r="S66" s="48">
        <v>0.70224546546376876</v>
      </c>
      <c r="T66" s="49">
        <v>0</v>
      </c>
      <c r="U66" s="47">
        <v>0</v>
      </c>
      <c r="V66" s="47">
        <v>0</v>
      </c>
      <c r="W66" s="47">
        <v>0</v>
      </c>
      <c r="X66" s="47">
        <v>0</v>
      </c>
      <c r="Y66" s="47">
        <v>0</v>
      </c>
      <c r="Z66" s="47">
        <v>0</v>
      </c>
      <c r="AA66" s="47">
        <v>0</v>
      </c>
      <c r="AB66" s="47">
        <v>0</v>
      </c>
      <c r="AC66" s="48">
        <v>0</v>
      </c>
      <c r="AD66" s="55">
        <v>66.029800299339982</v>
      </c>
      <c r="AE66" s="47">
        <v>61.310710771423423</v>
      </c>
      <c r="AF66" s="47">
        <v>386.74062274020667</v>
      </c>
      <c r="AG66" s="47">
        <v>315.99173291295028</v>
      </c>
      <c r="AH66" s="47">
        <v>1018.7287702025435</v>
      </c>
      <c r="AI66" s="47">
        <v>938.55106459232684</v>
      </c>
      <c r="AJ66" s="47">
        <v>877.23567218446703</v>
      </c>
      <c r="AK66" s="47">
        <v>844.22077203479705</v>
      </c>
      <c r="AL66" s="47">
        <v>113.19260575988669</v>
      </c>
      <c r="AM66" s="47">
        <v>94.325610921093428</v>
      </c>
      <c r="AN66" s="28">
        <f t="shared" si="19"/>
        <v>69.166496711744813</v>
      </c>
      <c r="AO66" s="28">
        <f t="shared" si="20"/>
        <v>63.089732617264971</v>
      </c>
      <c r="AP66" s="28">
        <f t="shared" si="21"/>
        <v>391.04772826171779</v>
      </c>
      <c r="AQ66" s="28">
        <f t="shared" si="22"/>
        <v>318.56663295298409</v>
      </c>
      <c r="AR66" s="28">
        <f t="shared" si="23"/>
        <v>1037.7830304987938</v>
      </c>
      <c r="AS66" s="28">
        <f t="shared" si="24"/>
        <v>949.97425749720412</v>
      </c>
      <c r="AT66" s="28">
        <f t="shared" si="25"/>
        <v>911.505250899099</v>
      </c>
      <c r="AU66" s="28">
        <f t="shared" si="26"/>
        <v>865.94356509980958</v>
      </c>
      <c r="AV66" s="28">
        <f t="shared" si="27"/>
        <v>114.31619850462872</v>
      </c>
      <c r="AW66" s="28">
        <f t="shared" si="28"/>
        <v>95.027856386557204</v>
      </c>
      <c r="AX66" s="28">
        <f t="shared" si="29"/>
        <v>4816.4207494298034</v>
      </c>
    </row>
    <row r="67" spans="1:50" x14ac:dyDescent="0.35">
      <c r="A67" s="25" t="s">
        <v>169</v>
      </c>
      <c r="B67" s="25" t="s">
        <v>170</v>
      </c>
      <c r="C67" s="25" t="s">
        <v>191</v>
      </c>
      <c r="D67" s="25" t="s">
        <v>192</v>
      </c>
      <c r="E67" s="80">
        <v>2</v>
      </c>
      <c r="F67" s="32">
        <f t="shared" si="15"/>
        <v>4969.9269265437488</v>
      </c>
      <c r="G67" s="34">
        <f t="shared" si="16"/>
        <v>63.43617371356045</v>
      </c>
      <c r="H67" s="28">
        <f t="shared" si="17"/>
        <v>0</v>
      </c>
      <c r="I67" s="28">
        <f t="shared" si="18"/>
        <v>4906.4907528301883</v>
      </c>
      <c r="J67" s="49">
        <v>2.5280836756695675</v>
      </c>
      <c r="K67" s="47">
        <v>2.1067363963913062</v>
      </c>
      <c r="L67" s="47">
        <v>4.4007382502396171</v>
      </c>
      <c r="M67" s="47">
        <v>4.2602891571468637</v>
      </c>
      <c r="N67" s="47">
        <v>14.466256588553636</v>
      </c>
      <c r="O67" s="47">
        <v>14.185358402368129</v>
      </c>
      <c r="P67" s="47">
        <v>9.784620152128511</v>
      </c>
      <c r="Q67" s="47">
        <v>7.3501692051874468</v>
      </c>
      <c r="R67" s="47">
        <v>2.1535527607555576</v>
      </c>
      <c r="S67" s="48">
        <v>2.2003691251198085</v>
      </c>
      <c r="T67" s="49">
        <v>0</v>
      </c>
      <c r="U67" s="47">
        <v>0</v>
      </c>
      <c r="V67" s="47">
        <v>0</v>
      </c>
      <c r="W67" s="47">
        <v>0</v>
      </c>
      <c r="X67" s="47">
        <v>0</v>
      </c>
      <c r="Y67" s="47">
        <v>0</v>
      </c>
      <c r="Z67" s="47">
        <v>0</v>
      </c>
      <c r="AA67" s="47">
        <v>0</v>
      </c>
      <c r="AB67" s="47">
        <v>0</v>
      </c>
      <c r="AC67" s="48">
        <v>0</v>
      </c>
      <c r="AD67" s="55">
        <v>68.688969795229426</v>
      </c>
      <c r="AE67" s="47">
        <v>63.7826148098559</v>
      </c>
      <c r="AF67" s="47">
        <v>402.33047207350234</v>
      </c>
      <c r="AG67" s="47">
        <v>328.73514729289946</v>
      </c>
      <c r="AH67" s="47">
        <v>1059.8007666593014</v>
      </c>
      <c r="AI67" s="47">
        <v>976.39273190795109</v>
      </c>
      <c r="AJ67" s="47">
        <v>912.61011709809543</v>
      </c>
      <c r="AK67" s="47">
        <v>878.26095056404415</v>
      </c>
      <c r="AL67" s="47">
        <v>117.75720128540118</v>
      </c>
      <c r="AM67" s="47">
        <v>98.131781343907036</v>
      </c>
      <c r="AN67" s="28">
        <f t="shared" si="19"/>
        <v>71.217053470898989</v>
      </c>
      <c r="AO67" s="28">
        <f t="shared" si="20"/>
        <v>65.889351206247213</v>
      </c>
      <c r="AP67" s="28">
        <f t="shared" si="21"/>
        <v>406.73121032374195</v>
      </c>
      <c r="AQ67" s="28">
        <f t="shared" si="22"/>
        <v>332.99543645004633</v>
      </c>
      <c r="AR67" s="28">
        <f t="shared" si="23"/>
        <v>1074.2670232478551</v>
      </c>
      <c r="AS67" s="28">
        <f t="shared" si="24"/>
        <v>990.57809031031923</v>
      </c>
      <c r="AT67" s="28">
        <f t="shared" si="25"/>
        <v>922.3947372502239</v>
      </c>
      <c r="AU67" s="28">
        <f t="shared" si="26"/>
        <v>885.61111976923155</v>
      </c>
      <c r="AV67" s="28">
        <f t="shared" si="27"/>
        <v>119.91075404615674</v>
      </c>
      <c r="AW67" s="28">
        <f t="shared" si="28"/>
        <v>100.33215046902684</v>
      </c>
      <c r="AX67" s="28">
        <f t="shared" si="29"/>
        <v>4969.926926543747</v>
      </c>
    </row>
    <row r="68" spans="1:50" x14ac:dyDescent="0.35">
      <c r="A68" s="25" t="s">
        <v>169</v>
      </c>
      <c r="B68" s="25" t="s">
        <v>170</v>
      </c>
      <c r="C68" s="25" t="s">
        <v>193</v>
      </c>
      <c r="D68" s="25" t="s">
        <v>194</v>
      </c>
      <c r="E68" s="80">
        <v>2</v>
      </c>
      <c r="F68" s="32">
        <f t="shared" si="15"/>
        <v>9461.311021465428</v>
      </c>
      <c r="G68" s="34">
        <f t="shared" si="16"/>
        <v>74.438019339159496</v>
      </c>
      <c r="H68" s="28">
        <f t="shared" si="17"/>
        <v>0</v>
      </c>
      <c r="I68" s="28">
        <f t="shared" si="18"/>
        <v>9386.8730021262691</v>
      </c>
      <c r="J68" s="49">
        <v>2.6685327687623213</v>
      </c>
      <c r="K68" s="47">
        <v>2.4812673113053161</v>
      </c>
      <c r="L68" s="47">
        <v>3.8389418778686024</v>
      </c>
      <c r="M68" s="47">
        <v>3.7453091491401</v>
      </c>
      <c r="N68" s="47">
        <v>12.734051107076342</v>
      </c>
      <c r="O68" s="47">
        <v>12.780867471440592</v>
      </c>
      <c r="P68" s="47">
        <v>17.556136636594218</v>
      </c>
      <c r="Q68" s="47">
        <v>13.576745665632863</v>
      </c>
      <c r="R68" s="47">
        <v>2.5749000400338189</v>
      </c>
      <c r="S68" s="48">
        <v>2.4812673113053161</v>
      </c>
      <c r="T68" s="49">
        <v>0</v>
      </c>
      <c r="U68" s="47">
        <v>0</v>
      </c>
      <c r="V68" s="47">
        <v>0</v>
      </c>
      <c r="W68" s="47">
        <v>0</v>
      </c>
      <c r="X68" s="47">
        <v>0</v>
      </c>
      <c r="Y68" s="47">
        <v>0</v>
      </c>
      <c r="Z68" s="47">
        <v>0</v>
      </c>
      <c r="AA68" s="47">
        <v>0</v>
      </c>
      <c r="AB68" s="47">
        <v>0</v>
      </c>
      <c r="AC68" s="48">
        <v>0</v>
      </c>
      <c r="AD68" s="55">
        <v>131.41821640688968</v>
      </c>
      <c r="AE68" s="47">
        <v>122.0315353518573</v>
      </c>
      <c r="AF68" s="47">
        <v>769.72189142196407</v>
      </c>
      <c r="AG68" s="47">
        <v>628.92167559647839</v>
      </c>
      <c r="AH68" s="47">
        <v>2027.5652426149211</v>
      </c>
      <c r="AI68" s="47">
        <v>1867.9869830429343</v>
      </c>
      <c r="AJ68" s="47">
        <v>1745.9554476910769</v>
      </c>
      <c r="AK68" s="47">
        <v>1680.24868030585</v>
      </c>
      <c r="AL68" s="47">
        <v>225.28502695721349</v>
      </c>
      <c r="AM68" s="47">
        <v>187.73830273708393</v>
      </c>
      <c r="AN68" s="28">
        <f t="shared" si="19"/>
        <v>134.08674917565202</v>
      </c>
      <c r="AO68" s="28">
        <f t="shared" si="20"/>
        <v>124.51280266316262</v>
      </c>
      <c r="AP68" s="28">
        <f t="shared" si="21"/>
        <v>773.56083329983267</v>
      </c>
      <c r="AQ68" s="28">
        <f t="shared" si="22"/>
        <v>632.66698474561849</v>
      </c>
      <c r="AR68" s="28">
        <f t="shared" si="23"/>
        <v>2040.2992937219974</v>
      </c>
      <c r="AS68" s="28">
        <f t="shared" si="24"/>
        <v>1880.7678505143749</v>
      </c>
      <c r="AT68" s="28">
        <f t="shared" si="25"/>
        <v>1763.511584327671</v>
      </c>
      <c r="AU68" s="28">
        <f t="shared" si="26"/>
        <v>1693.8254259714829</v>
      </c>
      <c r="AV68" s="28">
        <f t="shared" si="27"/>
        <v>227.8599269972473</v>
      </c>
      <c r="AW68" s="28">
        <f t="shared" si="28"/>
        <v>190.21957004838924</v>
      </c>
      <c r="AX68" s="28">
        <f t="shared" si="29"/>
        <v>9461.3110214654298</v>
      </c>
    </row>
    <row r="69" spans="1:50" x14ac:dyDescent="0.35">
      <c r="A69" s="25" t="s">
        <v>169</v>
      </c>
      <c r="B69" s="25" t="s">
        <v>170</v>
      </c>
      <c r="C69" s="25" t="s">
        <v>195</v>
      </c>
      <c r="D69" s="25" t="s">
        <v>196</v>
      </c>
      <c r="E69" s="80">
        <v>3</v>
      </c>
      <c r="F69" s="32">
        <f t="shared" si="15"/>
        <v>7519.8270280070565</v>
      </c>
      <c r="G69" s="34">
        <f t="shared" si="16"/>
        <v>361.4691492563839</v>
      </c>
      <c r="H69" s="28">
        <f t="shared" si="17"/>
        <v>0</v>
      </c>
      <c r="I69" s="28">
        <f t="shared" si="18"/>
        <v>7158.3578787506722</v>
      </c>
      <c r="J69" s="49">
        <v>15.730298426388419</v>
      </c>
      <c r="K69" s="47">
        <v>10.018701973949765</v>
      </c>
      <c r="L69" s="47">
        <v>36.797662390301475</v>
      </c>
      <c r="M69" s="47">
        <v>25.74900040033819</v>
      </c>
      <c r="N69" s="47">
        <v>67.883728328164324</v>
      </c>
      <c r="O69" s="47">
        <v>45.692771619509223</v>
      </c>
      <c r="P69" s="47">
        <v>93.585912364138252</v>
      </c>
      <c r="Q69" s="47">
        <v>57.911842718578797</v>
      </c>
      <c r="R69" s="47">
        <v>5.383881901888893</v>
      </c>
      <c r="S69" s="48">
        <v>2.7153491331265727</v>
      </c>
      <c r="T69" s="49">
        <v>0</v>
      </c>
      <c r="U69" s="47">
        <v>0</v>
      </c>
      <c r="V69" s="47">
        <v>0</v>
      </c>
      <c r="W69" s="47">
        <v>0</v>
      </c>
      <c r="X69" s="47">
        <v>0</v>
      </c>
      <c r="Y69" s="47">
        <v>0</v>
      </c>
      <c r="Z69" s="47">
        <v>0</v>
      </c>
      <c r="AA69" s="47">
        <v>0</v>
      </c>
      <c r="AB69" s="47">
        <v>0</v>
      </c>
      <c r="AC69" s="48">
        <v>0</v>
      </c>
      <c r="AD69" s="55">
        <v>100.21510955811623</v>
      </c>
      <c r="AE69" s="47">
        <v>93.056887446822216</v>
      </c>
      <c r="AF69" s="47">
        <v>586.98357639898211</v>
      </c>
      <c r="AG69" s="47">
        <v>479.61024472957195</v>
      </c>
      <c r="AH69" s="47">
        <v>1546.2040658581261</v>
      </c>
      <c r="AI69" s="47">
        <v>1424.5142899661278</v>
      </c>
      <c r="AJ69" s="47">
        <v>1331.4574025193056</v>
      </c>
      <c r="AK69" s="47">
        <v>1281.3451661038107</v>
      </c>
      <c r="AL69" s="47">
        <v>171.80201230749279</v>
      </c>
      <c r="AM69" s="47">
        <v>143.16912386231675</v>
      </c>
      <c r="AN69" s="28">
        <f t="shared" si="19"/>
        <v>115.94540798450464</v>
      </c>
      <c r="AO69" s="28">
        <f t="shared" si="20"/>
        <v>103.07558942077198</v>
      </c>
      <c r="AP69" s="28">
        <f t="shared" si="21"/>
        <v>623.78123878928363</v>
      </c>
      <c r="AQ69" s="28">
        <f t="shared" si="22"/>
        <v>505.35924512991016</v>
      </c>
      <c r="AR69" s="28">
        <f t="shared" si="23"/>
        <v>1614.0877941862905</v>
      </c>
      <c r="AS69" s="28">
        <f t="shared" si="24"/>
        <v>1470.2070615856369</v>
      </c>
      <c r="AT69" s="28">
        <f t="shared" si="25"/>
        <v>1425.0433148834438</v>
      </c>
      <c r="AU69" s="28">
        <f t="shared" si="26"/>
        <v>1339.2570088223895</v>
      </c>
      <c r="AV69" s="28">
        <f t="shared" si="27"/>
        <v>177.18589420938167</v>
      </c>
      <c r="AW69" s="28">
        <f t="shared" si="28"/>
        <v>145.88447299544333</v>
      </c>
      <c r="AX69" s="28">
        <f t="shared" si="29"/>
        <v>7519.8270280070556</v>
      </c>
    </row>
    <row r="70" spans="1:50" x14ac:dyDescent="0.35">
      <c r="A70" s="25" t="s">
        <v>169</v>
      </c>
      <c r="B70" s="25" t="s">
        <v>170</v>
      </c>
      <c r="C70" s="25" t="s">
        <v>197</v>
      </c>
      <c r="D70" s="25" t="s">
        <v>198</v>
      </c>
      <c r="E70" s="80">
        <v>3</v>
      </c>
      <c r="F70" s="32">
        <f t="shared" si="15"/>
        <v>20410.015391874607</v>
      </c>
      <c r="G70" s="34">
        <f t="shared" si="16"/>
        <v>458.70673804093377</v>
      </c>
      <c r="H70" s="28">
        <f t="shared" si="17"/>
        <v>0</v>
      </c>
      <c r="I70" s="28">
        <f t="shared" si="18"/>
        <v>19951.308653833672</v>
      </c>
      <c r="J70" s="49">
        <v>23.969978554496638</v>
      </c>
      <c r="K70" s="47">
        <v>22.518671259204851</v>
      </c>
      <c r="L70" s="47">
        <v>34.456844172088921</v>
      </c>
      <c r="M70" s="47">
        <v>33.426884156075396</v>
      </c>
      <c r="N70" s="47">
        <v>100.60836701877592</v>
      </c>
      <c r="O70" s="47">
        <v>95.505383303072549</v>
      </c>
      <c r="P70" s="47">
        <v>55.71147359345899</v>
      </c>
      <c r="Q70" s="47">
        <v>53.838819018888941</v>
      </c>
      <c r="R70" s="47">
        <v>20.037403947899531</v>
      </c>
      <c r="S70" s="48">
        <v>18.632913016971994</v>
      </c>
      <c r="T70" s="49">
        <v>0</v>
      </c>
      <c r="U70" s="47">
        <v>0</v>
      </c>
      <c r="V70" s="47">
        <v>0</v>
      </c>
      <c r="W70" s="47">
        <v>0</v>
      </c>
      <c r="X70" s="47">
        <v>0</v>
      </c>
      <c r="Y70" s="47">
        <v>0</v>
      </c>
      <c r="Z70" s="47">
        <v>0</v>
      </c>
      <c r="AA70" s="47">
        <v>0</v>
      </c>
      <c r="AB70" s="47">
        <v>0</v>
      </c>
      <c r="AC70" s="48">
        <v>0</v>
      </c>
      <c r="AD70" s="55">
        <v>279.32047470643221</v>
      </c>
      <c r="AE70" s="47">
        <v>259.36734021438838</v>
      </c>
      <c r="AF70" s="47">
        <v>1636.0072159816327</v>
      </c>
      <c r="AG70" s="47">
        <v>1336.7382884195931</v>
      </c>
      <c r="AH70" s="47">
        <v>4309.483792820819</v>
      </c>
      <c r="AI70" s="47">
        <v>3970.3085962746914</v>
      </c>
      <c r="AJ70" s="47">
        <v>3710.9412560603027</v>
      </c>
      <c r="AK70" s="47">
        <v>3571.2833595253051</v>
      </c>
      <c r="AL70" s="47">
        <v>478.83309308112536</v>
      </c>
      <c r="AM70" s="47">
        <v>399.02523674938624</v>
      </c>
      <c r="AN70" s="28">
        <f t="shared" si="19"/>
        <v>303.29045326092887</v>
      </c>
      <c r="AO70" s="28">
        <f t="shared" si="20"/>
        <v>281.88601147359321</v>
      </c>
      <c r="AP70" s="28">
        <f t="shared" si="21"/>
        <v>1670.4640601537217</v>
      </c>
      <c r="AQ70" s="28">
        <f t="shared" si="22"/>
        <v>1370.1651725756685</v>
      </c>
      <c r="AR70" s="28">
        <f t="shared" si="23"/>
        <v>4410.0921598395953</v>
      </c>
      <c r="AS70" s="28">
        <f t="shared" si="24"/>
        <v>4065.8139795777638</v>
      </c>
      <c r="AT70" s="28">
        <f t="shared" si="25"/>
        <v>3766.6527296537615</v>
      </c>
      <c r="AU70" s="28">
        <f t="shared" si="26"/>
        <v>3625.122178544194</v>
      </c>
      <c r="AV70" s="28">
        <f t="shared" si="27"/>
        <v>498.87049702902488</v>
      </c>
      <c r="AW70" s="28">
        <f t="shared" si="28"/>
        <v>417.65814976635824</v>
      </c>
      <c r="AX70" s="28">
        <f t="shared" si="29"/>
        <v>20410.015391874611</v>
      </c>
    </row>
    <row r="71" spans="1:50" x14ac:dyDescent="0.35">
      <c r="A71" s="25" t="s">
        <v>169</v>
      </c>
      <c r="B71" s="25" t="s">
        <v>170</v>
      </c>
      <c r="C71" s="25" t="s">
        <v>199</v>
      </c>
      <c r="D71" s="25" t="s">
        <v>200</v>
      </c>
      <c r="E71" s="80">
        <v>3</v>
      </c>
      <c r="F71" s="32">
        <f t="shared" si="15"/>
        <v>3892.8228316154186</v>
      </c>
      <c r="G71" s="34">
        <f t="shared" si="16"/>
        <v>247.23722020761085</v>
      </c>
      <c r="H71" s="28">
        <f t="shared" si="17"/>
        <v>0</v>
      </c>
      <c r="I71" s="28">
        <f t="shared" si="18"/>
        <v>3645.5856114078078</v>
      </c>
      <c r="J71" s="49">
        <v>2.5280836756695675</v>
      </c>
      <c r="K71" s="47">
        <v>2.1067363963913062</v>
      </c>
      <c r="L71" s="47">
        <v>26.732144051987461</v>
      </c>
      <c r="M71" s="47">
        <v>25.983082222159446</v>
      </c>
      <c r="N71" s="47">
        <v>59.784497293148846</v>
      </c>
      <c r="O71" s="47">
        <v>61.048539130983627</v>
      </c>
      <c r="P71" s="47">
        <v>33.145985969889885</v>
      </c>
      <c r="Q71" s="47">
        <v>29.868840464392299</v>
      </c>
      <c r="R71" s="47">
        <v>2.9494309549478288</v>
      </c>
      <c r="S71" s="48">
        <v>3.0898800480405826</v>
      </c>
      <c r="T71" s="49">
        <v>0</v>
      </c>
      <c r="U71" s="47">
        <v>0</v>
      </c>
      <c r="V71" s="47">
        <v>0</v>
      </c>
      <c r="W71" s="47">
        <v>0</v>
      </c>
      <c r="X71" s="47">
        <v>0</v>
      </c>
      <c r="Y71" s="47">
        <v>0</v>
      </c>
      <c r="Z71" s="47">
        <v>0</v>
      </c>
      <c r="AA71" s="47">
        <v>0</v>
      </c>
      <c r="AB71" s="47">
        <v>0</v>
      </c>
      <c r="AC71" s="48">
        <v>0</v>
      </c>
      <c r="AD71" s="55">
        <v>51.039200429906721</v>
      </c>
      <c r="AE71" s="47">
        <v>47.39220564593154</v>
      </c>
      <c r="AF71" s="47">
        <v>298.93653137505351</v>
      </c>
      <c r="AG71" s="47">
        <v>244.25501779760802</v>
      </c>
      <c r="AH71" s="47">
        <v>787.44656697026971</v>
      </c>
      <c r="AI71" s="47">
        <v>725.47106382487368</v>
      </c>
      <c r="AJ71" s="47">
        <v>678.07885817894214</v>
      </c>
      <c r="AK71" s="47">
        <v>652.55925796398901</v>
      </c>
      <c r="AL71" s="47">
        <v>87.495103360349162</v>
      </c>
      <c r="AM71" s="47">
        <v>72.911805860884897</v>
      </c>
      <c r="AN71" s="28">
        <f t="shared" si="19"/>
        <v>53.567284105576292</v>
      </c>
      <c r="AO71" s="28">
        <f t="shared" si="20"/>
        <v>49.498942042322845</v>
      </c>
      <c r="AP71" s="28">
        <f t="shared" si="21"/>
        <v>325.66867542704097</v>
      </c>
      <c r="AQ71" s="28">
        <f t="shared" si="22"/>
        <v>270.23810001976744</v>
      </c>
      <c r="AR71" s="28">
        <f t="shared" si="23"/>
        <v>847.2310642634186</v>
      </c>
      <c r="AS71" s="28">
        <f t="shared" si="24"/>
        <v>786.51960295585729</v>
      </c>
      <c r="AT71" s="28">
        <f t="shared" si="25"/>
        <v>711.22484414883206</v>
      </c>
      <c r="AU71" s="28">
        <f t="shared" si="26"/>
        <v>682.4280984283813</v>
      </c>
      <c r="AV71" s="28">
        <f t="shared" si="27"/>
        <v>90.444534315296991</v>
      </c>
      <c r="AW71" s="28">
        <f t="shared" si="28"/>
        <v>76.001685908925481</v>
      </c>
      <c r="AX71" s="28">
        <f t="shared" si="29"/>
        <v>3892.8228316154195</v>
      </c>
    </row>
    <row r="72" spans="1:50" x14ac:dyDescent="0.35">
      <c r="A72" s="25" t="s">
        <v>169</v>
      </c>
      <c r="B72" s="25" t="s">
        <v>170</v>
      </c>
      <c r="C72" s="25" t="s">
        <v>201</v>
      </c>
      <c r="D72" s="25" t="s">
        <v>202</v>
      </c>
      <c r="E72" s="80">
        <v>2</v>
      </c>
      <c r="F72" s="32">
        <f t="shared" si="15"/>
        <v>7771.4649864649064</v>
      </c>
      <c r="G72" s="34">
        <f t="shared" si="16"/>
        <v>386.51590419125836</v>
      </c>
      <c r="H72" s="28">
        <f t="shared" si="17"/>
        <v>232.72414725469298</v>
      </c>
      <c r="I72" s="28">
        <f t="shared" si="18"/>
        <v>7152.224935018955</v>
      </c>
      <c r="J72" s="49">
        <v>11.423192904877306</v>
      </c>
      <c r="K72" s="47">
        <v>8.4269455855652247</v>
      </c>
      <c r="L72" s="47">
        <v>43.071055215111144</v>
      </c>
      <c r="M72" s="47">
        <v>31.788311403326599</v>
      </c>
      <c r="N72" s="47">
        <v>103.3237161519025</v>
      </c>
      <c r="O72" s="47">
        <v>84.550354041837764</v>
      </c>
      <c r="P72" s="47">
        <v>51.49800080067638</v>
      </c>
      <c r="Q72" s="47">
        <v>43.258320672568161</v>
      </c>
      <c r="R72" s="47">
        <v>5.1029837157033864</v>
      </c>
      <c r="S72" s="48">
        <v>4.073023699689859</v>
      </c>
      <c r="T72" s="49">
        <v>6.1329437317169138</v>
      </c>
      <c r="U72" s="47">
        <v>3.9325746065971048</v>
      </c>
      <c r="V72" s="47">
        <v>22.612303987933352</v>
      </c>
      <c r="W72" s="47">
        <v>15.543032968931415</v>
      </c>
      <c r="X72" s="47">
        <v>63.951153721567202</v>
      </c>
      <c r="Y72" s="47">
        <v>50.374408055934339</v>
      </c>
      <c r="Z72" s="47">
        <v>33.099169605525631</v>
      </c>
      <c r="AA72" s="47">
        <v>29.728391371299548</v>
      </c>
      <c r="AB72" s="47">
        <v>4.0262073353256076</v>
      </c>
      <c r="AC72" s="48">
        <v>3.3239618698618387</v>
      </c>
      <c r="AD72" s="55">
        <v>100.13084010226058</v>
      </c>
      <c r="AE72" s="47">
        <v>92.977299627402985</v>
      </c>
      <c r="AF72" s="47">
        <v>586.48264130028463</v>
      </c>
      <c r="AG72" s="47">
        <v>479.19826072316658</v>
      </c>
      <c r="AH72" s="47">
        <v>1544.8838443830543</v>
      </c>
      <c r="AI72" s="47">
        <v>1423.2923828562207</v>
      </c>
      <c r="AJ72" s="47">
        <v>1330.3150832288177</v>
      </c>
      <c r="AK72" s="47">
        <v>1280.2496631776876</v>
      </c>
      <c r="AL72" s="47">
        <v>171.65219994152721</v>
      </c>
      <c r="AM72" s="47">
        <v>143.04271967853327</v>
      </c>
      <c r="AN72" s="28">
        <f t="shared" si="19"/>
        <v>117.6869767388548</v>
      </c>
      <c r="AO72" s="28">
        <f t="shared" si="20"/>
        <v>105.33681981956531</v>
      </c>
      <c r="AP72" s="28">
        <f t="shared" si="21"/>
        <v>652.16600050332909</v>
      </c>
      <c r="AQ72" s="28">
        <f t="shared" si="22"/>
        <v>526.52960509542459</v>
      </c>
      <c r="AR72" s="28">
        <f t="shared" si="23"/>
        <v>1712.158714256524</v>
      </c>
      <c r="AS72" s="28">
        <f t="shared" si="24"/>
        <v>1558.2171449539928</v>
      </c>
      <c r="AT72" s="28">
        <f t="shared" si="25"/>
        <v>1414.9122536350196</v>
      </c>
      <c r="AU72" s="28">
        <f t="shared" si="26"/>
        <v>1353.2363752215554</v>
      </c>
      <c r="AV72" s="28">
        <f t="shared" si="27"/>
        <v>180.7813909925562</v>
      </c>
      <c r="AW72" s="28">
        <f t="shared" si="28"/>
        <v>150.43970524808498</v>
      </c>
      <c r="AX72" s="28">
        <f t="shared" si="29"/>
        <v>7771.4649864649073</v>
      </c>
    </row>
    <row r="73" spans="1:50" x14ac:dyDescent="0.35">
      <c r="A73" s="25" t="s">
        <v>169</v>
      </c>
      <c r="B73" s="25" t="s">
        <v>170</v>
      </c>
      <c r="C73" s="25" t="s">
        <v>203</v>
      </c>
      <c r="D73" s="25" t="s">
        <v>204</v>
      </c>
      <c r="E73" s="80">
        <v>4</v>
      </c>
      <c r="F73" s="32">
        <f t="shared" ref="F73" si="30">SUM(G73:I73)</f>
        <v>8056.2957472570124</v>
      </c>
      <c r="G73" s="34">
        <f t="shared" si="16"/>
        <v>124.06336556526583</v>
      </c>
      <c r="H73" s="28">
        <f t="shared" si="17"/>
        <v>89.84060321499814</v>
      </c>
      <c r="I73" s="28">
        <f t="shared" si="18"/>
        <v>7842.3917784767482</v>
      </c>
      <c r="J73" s="49">
        <v>4.5411873433323722</v>
      </c>
      <c r="K73" s="47">
        <v>4.3539218858753665</v>
      </c>
      <c r="L73" s="47">
        <v>8.473761949929477</v>
      </c>
      <c r="M73" s="47">
        <v>7.7247001201014562</v>
      </c>
      <c r="N73" s="47">
        <v>24.999938570510167</v>
      </c>
      <c r="O73" s="47">
        <v>23.923162190132388</v>
      </c>
      <c r="P73" s="47">
        <v>22.893202174118862</v>
      </c>
      <c r="Q73" s="47">
        <v>20.692833048999056</v>
      </c>
      <c r="R73" s="47">
        <v>3.2303291411333364</v>
      </c>
      <c r="S73" s="48">
        <v>3.2303291411333364</v>
      </c>
      <c r="T73" s="49">
        <v>3.6984927847758486</v>
      </c>
      <c r="U73" s="47">
        <v>3.136696412404834</v>
      </c>
      <c r="V73" s="47">
        <v>8.9419255935719892</v>
      </c>
      <c r="W73" s="47">
        <v>7.5374346626444515</v>
      </c>
      <c r="X73" s="47">
        <v>15.215318418381656</v>
      </c>
      <c r="Y73" s="47">
        <v>17.368871179137212</v>
      </c>
      <c r="Z73" s="47">
        <v>16.853891171130449</v>
      </c>
      <c r="AA73" s="47">
        <v>13.576745665632863</v>
      </c>
      <c r="AB73" s="47">
        <v>1.9194709389343012</v>
      </c>
      <c r="AC73" s="48">
        <v>1.5917563883845427</v>
      </c>
      <c r="AD73" s="55">
        <v>109.79373770704201</v>
      </c>
      <c r="AE73" s="47">
        <v>101.95199667602994</v>
      </c>
      <c r="AF73" s="47">
        <v>643.07426254379163</v>
      </c>
      <c r="AG73" s="47">
        <v>525.43878380573756</v>
      </c>
      <c r="AH73" s="47">
        <v>1693.956511791703</v>
      </c>
      <c r="AI73" s="47">
        <v>1560.6375509916247</v>
      </c>
      <c r="AJ73" s="47">
        <v>1458.6855543155946</v>
      </c>
      <c r="AK73" s="47">
        <v>1403.7886854620738</v>
      </c>
      <c r="AL73" s="47">
        <v>188.21582965359931</v>
      </c>
      <c r="AM73" s="47">
        <v>156.84886552955098</v>
      </c>
      <c r="AN73" s="28">
        <f t="shared" si="19"/>
        <v>118.03341783515023</v>
      </c>
      <c r="AO73" s="28">
        <f t="shared" si="20"/>
        <v>109.44261497431013</v>
      </c>
      <c r="AP73" s="28">
        <f t="shared" si="21"/>
        <v>660.4899500872931</v>
      </c>
      <c r="AQ73" s="28">
        <f t="shared" si="22"/>
        <v>540.70091858848343</v>
      </c>
      <c r="AR73" s="28">
        <f t="shared" si="23"/>
        <v>1734.1717687805947</v>
      </c>
      <c r="AS73" s="28">
        <f t="shared" si="24"/>
        <v>1601.9295843608943</v>
      </c>
      <c r="AT73" s="28">
        <f t="shared" si="25"/>
        <v>1498.4326476608439</v>
      </c>
      <c r="AU73" s="28">
        <f t="shared" si="26"/>
        <v>1438.0582641767057</v>
      </c>
      <c r="AV73" s="28">
        <f t="shared" si="27"/>
        <v>193.36562973366696</v>
      </c>
      <c r="AW73" s="28">
        <f t="shared" si="28"/>
        <v>161.67095105906887</v>
      </c>
      <c r="AX73" s="28">
        <f t="shared" ref="AX73" si="31">SUM(AN73:AW73)</f>
        <v>8056.2957472570115</v>
      </c>
    </row>
    <row r="74" spans="1:50" x14ac:dyDescent="0.35">
      <c r="A74" s="130" t="s">
        <v>52</v>
      </c>
      <c r="B74" s="130"/>
      <c r="C74" s="130"/>
      <c r="D74" s="130"/>
      <c r="E74" s="130"/>
      <c r="F74" s="44">
        <f t="shared" ref="F74:AX74" si="32">SUM(F9:F73)</f>
        <v>534624.00000000093</v>
      </c>
      <c r="G74" s="44">
        <f t="shared" si="32"/>
        <v>93892.325468902243</v>
      </c>
      <c r="H74" s="44">
        <f t="shared" si="32"/>
        <v>82091.745850884705</v>
      </c>
      <c r="I74" s="44">
        <f t="shared" si="32"/>
        <v>358639.92868021422</v>
      </c>
      <c r="J74" s="44">
        <f t="shared" si="32"/>
        <v>3248.9152377859441</v>
      </c>
      <c r="K74" s="44">
        <f t="shared" si="32"/>
        <v>2651.725693955555</v>
      </c>
      <c r="L74" s="44">
        <f t="shared" si="32"/>
        <v>8578.771055198491</v>
      </c>
      <c r="M74" s="44">
        <f t="shared" si="32"/>
        <v>7117.0237106534751</v>
      </c>
      <c r="N74" s="44">
        <f t="shared" si="32"/>
        <v>17221.118733203632</v>
      </c>
      <c r="O74" s="44">
        <f t="shared" si="32"/>
        <v>14295.236409531022</v>
      </c>
      <c r="P74" s="44">
        <f t="shared" si="32"/>
        <v>20733.001489623584</v>
      </c>
      <c r="Q74" s="44">
        <f t="shared" si="32"/>
        <v>16150.241214735755</v>
      </c>
      <c r="R74" s="44">
        <f t="shared" si="32"/>
        <v>2101.5397799468747</v>
      </c>
      <c r="S74" s="44">
        <f t="shared" si="32"/>
        <v>1794.7521442679358</v>
      </c>
      <c r="T74" s="44">
        <f t="shared" si="32"/>
        <v>2052.0548828138603</v>
      </c>
      <c r="U74" s="44">
        <f t="shared" si="32"/>
        <v>1730.8946232750973</v>
      </c>
      <c r="V74" s="44">
        <f t="shared" si="32"/>
        <v>5560.9882082788545</v>
      </c>
      <c r="W74" s="44">
        <f t="shared" si="32"/>
        <v>4729.1550462548394</v>
      </c>
      <c r="X74" s="44">
        <f t="shared" si="32"/>
        <v>18709.879119986817</v>
      </c>
      <c r="Y74" s="44">
        <f t="shared" si="32"/>
        <v>16395.043983996424</v>
      </c>
      <c r="Z74" s="44">
        <f t="shared" si="32"/>
        <v>16141.252472777818</v>
      </c>
      <c r="AA74" s="44">
        <f t="shared" si="32"/>
        <v>13312.139574246112</v>
      </c>
      <c r="AB74" s="44">
        <f t="shared" si="32"/>
        <v>1917.03648798736</v>
      </c>
      <c r="AC74" s="44">
        <f t="shared" si="32"/>
        <v>1543.3014512675427</v>
      </c>
      <c r="AD74" s="44">
        <f t="shared" si="32"/>
        <v>5020.9708086100927</v>
      </c>
      <c r="AE74" s="44">
        <f t="shared" si="32"/>
        <v>4662.3293677613092</v>
      </c>
      <c r="AF74" s="44">
        <f t="shared" si="32"/>
        <v>29408.471745416427</v>
      </c>
      <c r="AG74" s="44">
        <f t="shared" si="32"/>
        <v>24028.892267412608</v>
      </c>
      <c r="AH74" s="44">
        <f t="shared" si="32"/>
        <v>77466.228190423019</v>
      </c>
      <c r="AI74" s="44">
        <f t="shared" si="32"/>
        <v>71369.333059266603</v>
      </c>
      <c r="AJ74" s="44">
        <f t="shared" si="32"/>
        <v>66707.027099687475</v>
      </c>
      <c r="AK74" s="44">
        <f t="shared" si="32"/>
        <v>64196.527650473123</v>
      </c>
      <c r="AL74" s="44">
        <f t="shared" si="32"/>
        <v>8607.3571272793051</v>
      </c>
      <c r="AM74" s="44">
        <f t="shared" si="32"/>
        <v>7172.791363884171</v>
      </c>
      <c r="AN74" s="44">
        <f t="shared" si="32"/>
        <v>10321.940929209895</v>
      </c>
      <c r="AO74" s="44">
        <f t="shared" si="32"/>
        <v>9044.9496849919615</v>
      </c>
      <c r="AP74" s="44">
        <f t="shared" si="32"/>
        <v>43548.231008893781</v>
      </c>
      <c r="AQ74" s="44">
        <f t="shared" si="32"/>
        <v>35875.071024320925</v>
      </c>
      <c r="AR74" s="44">
        <f t="shared" si="32"/>
        <v>113397.22604361351</v>
      </c>
      <c r="AS74" s="44">
        <f t="shared" si="32"/>
        <v>102059.61345279407</v>
      </c>
      <c r="AT74" s="44">
        <f t="shared" si="32"/>
        <v>103581.28106208886</v>
      </c>
      <c r="AU74" s="44">
        <f t="shared" si="32"/>
        <v>93658.908439454972</v>
      </c>
      <c r="AV74" s="44">
        <f t="shared" si="32"/>
        <v>12625.93339521354</v>
      </c>
      <c r="AW74" s="44">
        <f t="shared" si="32"/>
        <v>10510.844959419648</v>
      </c>
      <c r="AX74" s="44">
        <f t="shared" si="32"/>
        <v>534624.00000000105</v>
      </c>
    </row>
  </sheetData>
  <sheetProtection algorithmName="SHA-512" hashValue="g76fhvOct5fs682P6lNQTkxHYUHW9QI3dhWWstUyhIKJnAU+gLWsbIKYdr+Q38mCtHeA+7y95K9K4In6va8Wpw==" saltValue="LQMUcsrr/q9y2WLLUbRlKg==" spinCount="100000" sheet="1" selectLockedCells="1"/>
  <mergeCells count="2">
    <mergeCell ref="A1:B1"/>
    <mergeCell ref="A74:E74"/>
  </mergeCells>
  <conditionalFormatting sqref="F9:F73">
    <cfRule type="cellIs" dxfId="69" priority="5" operator="greaterThan">
      <formula>#REF!</formula>
    </cfRule>
  </conditionalFormatting>
  <conditionalFormatting sqref="E9:E73">
    <cfRule type="cellIs" dxfId="68" priority="1" operator="equal">
      <formula>4</formula>
    </cfRule>
    <cfRule type="cellIs" dxfId="67" priority="2" operator="equal">
      <formula>3</formula>
    </cfRule>
    <cfRule type="cellIs" dxfId="66" priority="3" operator="equal">
      <formula>2</formula>
    </cfRule>
    <cfRule type="cellIs" dxfId="65" priority="4" operator="equal">
      <formula>1</formula>
    </cfRule>
  </conditionalFormatting>
  <pageMargins left="0.7" right="0.7" top="0.75" bottom="0.75" header="0.3" footer="0.3"/>
  <pageSetup orientation="portrait" horizontalDpi="4294967295" verticalDpi="4294967295"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topLeftCell="E1" zoomScale="55" zoomScaleNormal="55" workbookViewId="0">
      <selection activeCell="O13" sqref="O13"/>
    </sheetView>
  </sheetViews>
  <sheetFormatPr defaultColWidth="8.90625" defaultRowHeight="14.5" x14ac:dyDescent="0.35"/>
  <cols>
    <col min="1" max="2" width="23.453125" customWidth="1"/>
    <col min="4" max="5" width="14.90625" customWidth="1"/>
    <col min="6" max="6" width="22" customWidth="1"/>
    <col min="7" max="7" width="16.453125" customWidth="1"/>
    <col min="8" max="8" width="14.453125" customWidth="1"/>
    <col min="9" max="9" width="20.453125" bestFit="1" customWidth="1"/>
    <col min="50" max="50" width="11.453125" bestFit="1" customWidth="1"/>
  </cols>
  <sheetData>
    <row r="1" spans="1:50" ht="21" x14ac:dyDescent="0.5">
      <c r="A1" s="127" t="s">
        <v>304</v>
      </c>
      <c r="B1" s="127"/>
    </row>
    <row r="2" spans="1:50" ht="18.5" x14ac:dyDescent="0.45">
      <c r="A2" s="57" t="s">
        <v>299</v>
      </c>
      <c r="B2" s="81">
        <f>SUMIFS($F$9:$F$73,$E$9:$E$73,1)</f>
        <v>662</v>
      </c>
    </row>
    <row r="3" spans="1:50" ht="18.5" x14ac:dyDescent="0.45">
      <c r="A3" s="58" t="s">
        <v>300</v>
      </c>
      <c r="B3" s="81">
        <f>SUMIFS($F$9:$F$73,$E$9:$E$73,2)</f>
        <v>12004</v>
      </c>
    </row>
    <row r="4" spans="1:50" ht="18.5" x14ac:dyDescent="0.45">
      <c r="A4" s="59" t="s">
        <v>301</v>
      </c>
      <c r="B4" s="81">
        <f>SUMIFS($F$9:$F$73,$E$9:$E$73,3)</f>
        <v>22534</v>
      </c>
    </row>
    <row r="5" spans="1:50" ht="18.5" x14ac:dyDescent="0.45">
      <c r="A5" s="60" t="s">
        <v>302</v>
      </c>
      <c r="B5" s="81">
        <f>SUMIFS($F$9:$F$73,$E$9:$E$73,4)</f>
        <v>39800</v>
      </c>
    </row>
    <row r="6" spans="1:50" ht="18.5" x14ac:dyDescent="0.45">
      <c r="A6" s="61" t="s">
        <v>303</v>
      </c>
      <c r="B6" s="81">
        <f>SUMIFS($F$9:$F$73,$E$9:$E$73,5)</f>
        <v>0</v>
      </c>
    </row>
    <row r="7" spans="1:50" ht="115.5" customHeight="1" x14ac:dyDescent="0.45">
      <c r="A7" s="13"/>
      <c r="B7" s="13"/>
      <c r="C7" s="13"/>
      <c r="D7" s="13"/>
      <c r="E7" s="13"/>
      <c r="F7" s="13"/>
      <c r="G7" s="13"/>
      <c r="H7" s="13"/>
      <c r="I7" s="13"/>
      <c r="J7" s="15"/>
      <c r="K7" s="14"/>
      <c r="L7" s="14" t="s">
        <v>49</v>
      </c>
      <c r="M7" s="14"/>
      <c r="N7" s="14"/>
      <c r="O7" s="14"/>
      <c r="P7" s="14"/>
      <c r="Q7" s="14"/>
      <c r="R7" s="14"/>
      <c r="S7" s="14"/>
      <c r="T7" s="15"/>
      <c r="U7" s="14"/>
      <c r="V7" s="14"/>
      <c r="W7" s="14"/>
      <c r="X7" s="14"/>
      <c r="Y7" s="14"/>
      <c r="Z7" s="14" t="s">
        <v>50</v>
      </c>
      <c r="AA7" s="14"/>
      <c r="AB7" s="14"/>
      <c r="AC7" s="14"/>
      <c r="AD7" s="15"/>
      <c r="AE7" s="14"/>
      <c r="AF7" s="14"/>
      <c r="AG7" s="14"/>
      <c r="AH7" s="14"/>
      <c r="AI7" s="14" t="s">
        <v>51</v>
      </c>
      <c r="AJ7" s="14"/>
      <c r="AK7" s="14"/>
      <c r="AL7" s="14"/>
      <c r="AM7" s="16"/>
      <c r="AN7" s="14"/>
      <c r="AO7" s="14"/>
      <c r="AP7" s="14"/>
      <c r="AQ7" s="14"/>
      <c r="AR7" s="14"/>
      <c r="AS7" s="14" t="s">
        <v>52</v>
      </c>
      <c r="AT7" s="14"/>
      <c r="AU7" s="14"/>
      <c r="AV7" s="14"/>
      <c r="AW7" s="14"/>
      <c r="AX7" s="14"/>
    </row>
    <row r="8" spans="1:50" ht="56.25" customHeight="1" x14ac:dyDescent="0.45">
      <c r="A8" s="1" t="s">
        <v>53</v>
      </c>
      <c r="B8" s="1" t="s">
        <v>54</v>
      </c>
      <c r="C8" s="1" t="s">
        <v>55</v>
      </c>
      <c r="D8" s="1" t="s">
        <v>56</v>
      </c>
      <c r="E8" s="56" t="s">
        <v>295</v>
      </c>
      <c r="F8" s="17" t="s">
        <v>205</v>
      </c>
      <c r="G8" s="33" t="s">
        <v>49</v>
      </c>
      <c r="H8" s="17" t="s">
        <v>50</v>
      </c>
      <c r="I8" s="17" t="s">
        <v>51</v>
      </c>
      <c r="J8" s="31" t="s">
        <v>57</v>
      </c>
      <c r="K8" s="20" t="s">
        <v>58</v>
      </c>
      <c r="L8" s="20" t="s">
        <v>59</v>
      </c>
      <c r="M8" s="20" t="s">
        <v>60</v>
      </c>
      <c r="N8" s="20" t="s">
        <v>61</v>
      </c>
      <c r="O8" s="20" t="s">
        <v>62</v>
      </c>
      <c r="P8" s="20" t="s">
        <v>64</v>
      </c>
      <c r="Q8" s="20" t="s">
        <v>63</v>
      </c>
      <c r="R8" s="21" t="s">
        <v>66</v>
      </c>
      <c r="S8" s="20" t="s">
        <v>65</v>
      </c>
      <c r="T8" s="30" t="s">
        <v>57</v>
      </c>
      <c r="U8" s="22" t="s">
        <v>58</v>
      </c>
      <c r="V8" s="22" t="s">
        <v>59</v>
      </c>
      <c r="W8" s="22" t="s">
        <v>60</v>
      </c>
      <c r="X8" s="22" t="s">
        <v>61</v>
      </c>
      <c r="Y8" s="22" t="s">
        <v>62</v>
      </c>
      <c r="Z8" s="22" t="s">
        <v>64</v>
      </c>
      <c r="AA8" s="22" t="s">
        <v>63</v>
      </c>
      <c r="AB8" s="23" t="s">
        <v>66</v>
      </c>
      <c r="AC8" s="22" t="s">
        <v>65</v>
      </c>
      <c r="AD8" s="29" t="s">
        <v>57</v>
      </c>
      <c r="AE8" s="20" t="s">
        <v>58</v>
      </c>
      <c r="AF8" s="20" t="s">
        <v>59</v>
      </c>
      <c r="AG8" s="20" t="s">
        <v>60</v>
      </c>
      <c r="AH8" s="20" t="s">
        <v>61</v>
      </c>
      <c r="AI8" s="20" t="s">
        <v>62</v>
      </c>
      <c r="AJ8" s="20" t="s">
        <v>68</v>
      </c>
      <c r="AK8" s="20" t="s">
        <v>67</v>
      </c>
      <c r="AL8" s="20" t="s">
        <v>66</v>
      </c>
      <c r="AM8" s="20" t="s">
        <v>65</v>
      </c>
      <c r="AN8" s="24" t="s">
        <v>57</v>
      </c>
      <c r="AO8" s="24" t="s">
        <v>58</v>
      </c>
      <c r="AP8" s="24" t="s">
        <v>59</v>
      </c>
      <c r="AQ8" s="24" t="s">
        <v>60</v>
      </c>
      <c r="AR8" s="24" t="s">
        <v>61</v>
      </c>
      <c r="AS8" s="24" t="s">
        <v>62</v>
      </c>
      <c r="AT8" s="24" t="s">
        <v>68</v>
      </c>
      <c r="AU8" s="24" t="s">
        <v>67</v>
      </c>
      <c r="AV8" s="24" t="s">
        <v>66</v>
      </c>
      <c r="AW8" s="24" t="s">
        <v>65</v>
      </c>
      <c r="AX8" s="24" t="s">
        <v>52</v>
      </c>
    </row>
    <row r="9" spans="1:50" x14ac:dyDescent="0.35">
      <c r="A9" s="25" t="s">
        <v>69</v>
      </c>
      <c r="B9" s="25" t="s">
        <v>70</v>
      </c>
      <c r="C9" s="25" t="s">
        <v>71</v>
      </c>
      <c r="D9" s="25" t="s">
        <v>72</v>
      </c>
      <c r="E9" s="80">
        <v>3</v>
      </c>
      <c r="F9" s="32">
        <f t="shared" ref="F9:F40" si="0">SUM(G9:I9)</f>
        <v>513</v>
      </c>
      <c r="G9" s="34">
        <f t="shared" ref="G9:G40" si="1">SUM(J9:S9)</f>
        <v>0</v>
      </c>
      <c r="H9" s="28">
        <f t="shared" ref="H9:H40" si="2">SUM(T9:AC9)</f>
        <v>89</v>
      </c>
      <c r="I9" s="28">
        <f t="shared" ref="I9:I40" si="3">SUM(AD9:AM9)</f>
        <v>424</v>
      </c>
      <c r="J9" s="49">
        <v>0</v>
      </c>
      <c r="K9" s="47">
        <v>0</v>
      </c>
      <c r="L9" s="47">
        <v>0</v>
      </c>
      <c r="M9" s="47">
        <v>0</v>
      </c>
      <c r="N9" s="47">
        <v>0</v>
      </c>
      <c r="O9" s="47">
        <v>0</v>
      </c>
      <c r="P9" s="47">
        <v>0</v>
      </c>
      <c r="Q9" s="47">
        <v>0</v>
      </c>
      <c r="R9" s="47">
        <v>0</v>
      </c>
      <c r="S9" s="48">
        <v>0</v>
      </c>
      <c r="T9" s="49">
        <v>3</v>
      </c>
      <c r="U9" s="47">
        <v>1</v>
      </c>
      <c r="V9" s="47">
        <v>9</v>
      </c>
      <c r="W9" s="47">
        <v>2</v>
      </c>
      <c r="X9" s="47">
        <v>31</v>
      </c>
      <c r="Y9" s="47">
        <v>5</v>
      </c>
      <c r="Z9" s="47">
        <v>27</v>
      </c>
      <c r="AA9" s="47">
        <v>7</v>
      </c>
      <c r="AB9" s="47">
        <v>3</v>
      </c>
      <c r="AC9" s="48">
        <v>1</v>
      </c>
      <c r="AD9" s="55">
        <v>14</v>
      </c>
      <c r="AE9" s="47">
        <v>2</v>
      </c>
      <c r="AF9" s="47">
        <v>83</v>
      </c>
      <c r="AG9" s="47">
        <v>10</v>
      </c>
      <c r="AH9" s="47">
        <v>33</v>
      </c>
      <c r="AI9" s="47">
        <v>30</v>
      </c>
      <c r="AJ9" s="47">
        <v>188</v>
      </c>
      <c r="AK9" s="47">
        <v>36</v>
      </c>
      <c r="AL9" s="47">
        <v>24</v>
      </c>
      <c r="AM9" s="47">
        <v>4</v>
      </c>
      <c r="AN9" s="28">
        <f t="shared" ref="AN9:AN40" si="4">SUM(J9+T9+AD9)</f>
        <v>17</v>
      </c>
      <c r="AO9" s="28">
        <f t="shared" ref="AO9:AO40" si="5">SUM(K9+U9+AE9)</f>
        <v>3</v>
      </c>
      <c r="AP9" s="28">
        <f t="shared" ref="AP9:AP40" si="6">SUM(L9+V9+AF9)</f>
        <v>92</v>
      </c>
      <c r="AQ9" s="28">
        <f t="shared" ref="AQ9:AQ40" si="7">SUM(M9+W9+AG9)</f>
        <v>12</v>
      </c>
      <c r="AR9" s="28">
        <f t="shared" ref="AR9:AR40" si="8">SUM(N9+X9+AH9)</f>
        <v>64</v>
      </c>
      <c r="AS9" s="28">
        <f t="shared" ref="AS9:AS40" si="9">SUM(O9+Y9+AI9)</f>
        <v>35</v>
      </c>
      <c r="AT9" s="28">
        <f t="shared" ref="AT9:AT40" si="10">SUM(P9+Z9+AJ9)</f>
        <v>215</v>
      </c>
      <c r="AU9" s="28">
        <f t="shared" ref="AU9:AU40" si="11">SUM(Q9+AA9+AK9)</f>
        <v>43</v>
      </c>
      <c r="AV9" s="28">
        <f t="shared" ref="AV9:AV40" si="12">SUM(R9+AB9+AL9)</f>
        <v>27</v>
      </c>
      <c r="AW9" s="28">
        <f t="shared" ref="AW9:AW40" si="13">SUM(S9+AC9+AM9)</f>
        <v>5</v>
      </c>
      <c r="AX9" s="28">
        <f t="shared" ref="AX9:AX40" si="14">SUM(AN9:AW9)</f>
        <v>513</v>
      </c>
    </row>
    <row r="10" spans="1:50" x14ac:dyDescent="0.35">
      <c r="A10" s="25" t="s">
        <v>69</v>
      </c>
      <c r="B10" s="25" t="s">
        <v>70</v>
      </c>
      <c r="C10" s="25" t="s">
        <v>73</v>
      </c>
      <c r="D10" s="25" t="s">
        <v>74</v>
      </c>
      <c r="E10" s="80">
        <v>3</v>
      </c>
      <c r="F10" s="32">
        <f t="shared" si="0"/>
        <v>840</v>
      </c>
      <c r="G10" s="34">
        <f t="shared" si="1"/>
        <v>0</v>
      </c>
      <c r="H10" s="28">
        <f t="shared" si="2"/>
        <v>0</v>
      </c>
      <c r="I10" s="28">
        <f t="shared" si="3"/>
        <v>840</v>
      </c>
      <c r="J10" s="49">
        <v>0</v>
      </c>
      <c r="K10" s="47">
        <v>0</v>
      </c>
      <c r="L10" s="47">
        <v>0</v>
      </c>
      <c r="M10" s="47">
        <v>0</v>
      </c>
      <c r="N10" s="47">
        <v>0</v>
      </c>
      <c r="O10" s="47">
        <v>0</v>
      </c>
      <c r="P10" s="47">
        <v>0</v>
      </c>
      <c r="Q10" s="47">
        <v>0</v>
      </c>
      <c r="R10" s="47">
        <v>0</v>
      </c>
      <c r="S10" s="48">
        <v>0</v>
      </c>
      <c r="T10" s="49">
        <v>0</v>
      </c>
      <c r="U10" s="47">
        <v>0</v>
      </c>
      <c r="V10" s="47">
        <v>0</v>
      </c>
      <c r="W10" s="47">
        <v>0</v>
      </c>
      <c r="X10" s="47">
        <v>0</v>
      </c>
      <c r="Y10" s="47">
        <v>0</v>
      </c>
      <c r="Z10" s="47">
        <v>0</v>
      </c>
      <c r="AA10" s="47">
        <v>0</v>
      </c>
      <c r="AB10" s="47">
        <v>0</v>
      </c>
      <c r="AC10" s="48">
        <v>0</v>
      </c>
      <c r="AD10" s="55">
        <v>27</v>
      </c>
      <c r="AE10" s="47">
        <v>4</v>
      </c>
      <c r="AF10" s="47">
        <v>157</v>
      </c>
      <c r="AG10" s="47">
        <v>19</v>
      </c>
      <c r="AH10" s="47">
        <v>62</v>
      </c>
      <c r="AI10" s="47">
        <v>57</v>
      </c>
      <c r="AJ10" s="47">
        <v>357</v>
      </c>
      <c r="AK10" s="47">
        <v>103</v>
      </c>
      <c r="AL10" s="47">
        <v>46</v>
      </c>
      <c r="AM10" s="47">
        <v>8</v>
      </c>
      <c r="AN10" s="28">
        <f t="shared" si="4"/>
        <v>27</v>
      </c>
      <c r="AO10" s="28">
        <f t="shared" si="5"/>
        <v>4</v>
      </c>
      <c r="AP10" s="28">
        <f t="shared" si="6"/>
        <v>157</v>
      </c>
      <c r="AQ10" s="28">
        <f t="shared" si="7"/>
        <v>19</v>
      </c>
      <c r="AR10" s="28">
        <f t="shared" si="8"/>
        <v>62</v>
      </c>
      <c r="AS10" s="28">
        <f t="shared" si="9"/>
        <v>57</v>
      </c>
      <c r="AT10" s="28">
        <f t="shared" si="10"/>
        <v>357</v>
      </c>
      <c r="AU10" s="28">
        <f t="shared" si="11"/>
        <v>103</v>
      </c>
      <c r="AV10" s="28">
        <f t="shared" si="12"/>
        <v>46</v>
      </c>
      <c r="AW10" s="28">
        <f t="shared" si="13"/>
        <v>8</v>
      </c>
      <c r="AX10" s="28">
        <f t="shared" si="14"/>
        <v>840</v>
      </c>
    </row>
    <row r="11" spans="1:50" x14ac:dyDescent="0.35">
      <c r="A11" s="25" t="s">
        <v>69</v>
      </c>
      <c r="B11" s="25" t="s">
        <v>70</v>
      </c>
      <c r="C11" s="25" t="s">
        <v>75</v>
      </c>
      <c r="D11" s="25" t="s">
        <v>76</v>
      </c>
      <c r="E11" s="80">
        <v>2</v>
      </c>
      <c r="F11" s="32">
        <f t="shared" si="0"/>
        <v>693</v>
      </c>
      <c r="G11" s="34">
        <f t="shared" si="1"/>
        <v>0</v>
      </c>
      <c r="H11" s="28">
        <f t="shared" si="2"/>
        <v>0</v>
      </c>
      <c r="I11" s="28">
        <f t="shared" si="3"/>
        <v>693</v>
      </c>
      <c r="J11" s="49">
        <v>0</v>
      </c>
      <c r="K11" s="47">
        <v>0</v>
      </c>
      <c r="L11" s="47">
        <v>0</v>
      </c>
      <c r="M11" s="47">
        <v>0</v>
      </c>
      <c r="N11" s="47">
        <v>0</v>
      </c>
      <c r="O11" s="47">
        <v>0</v>
      </c>
      <c r="P11" s="47">
        <v>0</v>
      </c>
      <c r="Q11" s="47">
        <v>0</v>
      </c>
      <c r="R11" s="47">
        <v>0</v>
      </c>
      <c r="S11" s="48">
        <v>0</v>
      </c>
      <c r="T11" s="49">
        <v>0</v>
      </c>
      <c r="U11" s="47">
        <v>0</v>
      </c>
      <c r="V11" s="47">
        <v>0</v>
      </c>
      <c r="W11" s="47">
        <v>0</v>
      </c>
      <c r="X11" s="47">
        <v>0</v>
      </c>
      <c r="Y11" s="47">
        <v>0</v>
      </c>
      <c r="Z11" s="47">
        <v>0</v>
      </c>
      <c r="AA11" s="47">
        <v>0</v>
      </c>
      <c r="AB11" s="47">
        <v>0</v>
      </c>
      <c r="AC11" s="48">
        <v>0</v>
      </c>
      <c r="AD11" s="55">
        <v>22</v>
      </c>
      <c r="AE11" s="47">
        <v>3</v>
      </c>
      <c r="AF11" s="47">
        <v>130</v>
      </c>
      <c r="AG11" s="47">
        <v>16</v>
      </c>
      <c r="AH11" s="47">
        <v>51</v>
      </c>
      <c r="AI11" s="47">
        <v>47</v>
      </c>
      <c r="AJ11" s="47">
        <v>295</v>
      </c>
      <c r="AK11" s="47">
        <v>85</v>
      </c>
      <c r="AL11" s="47">
        <v>38</v>
      </c>
      <c r="AM11" s="47">
        <v>6</v>
      </c>
      <c r="AN11" s="28">
        <f t="shared" si="4"/>
        <v>22</v>
      </c>
      <c r="AO11" s="28">
        <f t="shared" si="5"/>
        <v>3</v>
      </c>
      <c r="AP11" s="28">
        <f t="shared" si="6"/>
        <v>130</v>
      </c>
      <c r="AQ11" s="28">
        <f t="shared" si="7"/>
        <v>16</v>
      </c>
      <c r="AR11" s="28">
        <f t="shared" si="8"/>
        <v>51</v>
      </c>
      <c r="AS11" s="28">
        <f t="shared" si="9"/>
        <v>47</v>
      </c>
      <c r="AT11" s="28">
        <f t="shared" si="10"/>
        <v>295</v>
      </c>
      <c r="AU11" s="28">
        <f t="shared" si="11"/>
        <v>85</v>
      </c>
      <c r="AV11" s="28">
        <f t="shared" si="12"/>
        <v>38</v>
      </c>
      <c r="AW11" s="28">
        <f t="shared" si="13"/>
        <v>6</v>
      </c>
      <c r="AX11" s="28">
        <f t="shared" si="14"/>
        <v>693</v>
      </c>
    </row>
    <row r="12" spans="1:50" x14ac:dyDescent="0.35">
      <c r="A12" s="25" t="s">
        <v>69</v>
      </c>
      <c r="B12" s="25" t="s">
        <v>70</v>
      </c>
      <c r="C12" s="25" t="s">
        <v>77</v>
      </c>
      <c r="D12" s="25" t="s">
        <v>78</v>
      </c>
      <c r="E12" s="80">
        <v>2</v>
      </c>
      <c r="F12" s="32">
        <f t="shared" si="0"/>
        <v>982</v>
      </c>
      <c r="G12" s="34">
        <f t="shared" si="1"/>
        <v>398</v>
      </c>
      <c r="H12" s="28">
        <f t="shared" si="2"/>
        <v>0</v>
      </c>
      <c r="I12" s="28">
        <f t="shared" si="3"/>
        <v>584</v>
      </c>
      <c r="J12" s="49">
        <v>21</v>
      </c>
      <c r="K12" s="47">
        <v>3</v>
      </c>
      <c r="L12" s="47">
        <v>56</v>
      </c>
      <c r="M12" s="47">
        <v>7</v>
      </c>
      <c r="N12" s="47">
        <v>112</v>
      </c>
      <c r="O12" s="47">
        <v>14</v>
      </c>
      <c r="P12" s="47">
        <v>135</v>
      </c>
      <c r="Q12" s="47">
        <v>32</v>
      </c>
      <c r="R12" s="47">
        <v>14</v>
      </c>
      <c r="S12" s="48">
        <v>4</v>
      </c>
      <c r="T12" s="49">
        <v>0</v>
      </c>
      <c r="U12" s="47">
        <v>0</v>
      </c>
      <c r="V12" s="47">
        <v>0</v>
      </c>
      <c r="W12" s="47">
        <v>0</v>
      </c>
      <c r="X12" s="47">
        <v>0</v>
      </c>
      <c r="Y12" s="47">
        <v>0</v>
      </c>
      <c r="Z12" s="47">
        <v>0</v>
      </c>
      <c r="AA12" s="47">
        <v>0</v>
      </c>
      <c r="AB12" s="47">
        <v>0</v>
      </c>
      <c r="AC12" s="48">
        <v>0</v>
      </c>
      <c r="AD12" s="55">
        <v>19</v>
      </c>
      <c r="AE12" s="47">
        <v>3</v>
      </c>
      <c r="AF12" s="47">
        <v>109</v>
      </c>
      <c r="AG12" s="47">
        <v>13</v>
      </c>
      <c r="AH12" s="47">
        <v>43</v>
      </c>
      <c r="AI12" s="47">
        <v>40</v>
      </c>
      <c r="AJ12" s="47">
        <v>248</v>
      </c>
      <c r="AK12" s="47">
        <v>72</v>
      </c>
      <c r="AL12" s="47">
        <v>32</v>
      </c>
      <c r="AM12" s="47">
        <v>5</v>
      </c>
      <c r="AN12" s="28">
        <f t="shared" si="4"/>
        <v>40</v>
      </c>
      <c r="AO12" s="28">
        <f t="shared" si="5"/>
        <v>6</v>
      </c>
      <c r="AP12" s="28">
        <f t="shared" si="6"/>
        <v>165</v>
      </c>
      <c r="AQ12" s="28">
        <f t="shared" si="7"/>
        <v>20</v>
      </c>
      <c r="AR12" s="28">
        <f t="shared" si="8"/>
        <v>155</v>
      </c>
      <c r="AS12" s="28">
        <f t="shared" si="9"/>
        <v>54</v>
      </c>
      <c r="AT12" s="28">
        <f t="shared" si="10"/>
        <v>383</v>
      </c>
      <c r="AU12" s="28">
        <f t="shared" si="11"/>
        <v>104</v>
      </c>
      <c r="AV12" s="28">
        <f t="shared" si="12"/>
        <v>46</v>
      </c>
      <c r="AW12" s="28">
        <f t="shared" si="13"/>
        <v>9</v>
      </c>
      <c r="AX12" s="28">
        <f t="shared" si="14"/>
        <v>982</v>
      </c>
    </row>
    <row r="13" spans="1:50" x14ac:dyDescent="0.35">
      <c r="A13" s="25" t="s">
        <v>69</v>
      </c>
      <c r="B13" s="25" t="s">
        <v>70</v>
      </c>
      <c r="C13" s="25" t="s">
        <v>79</v>
      </c>
      <c r="D13" s="25" t="s">
        <v>80</v>
      </c>
      <c r="E13" s="80">
        <v>2</v>
      </c>
      <c r="F13" s="32">
        <f t="shared" si="0"/>
        <v>1128</v>
      </c>
      <c r="G13" s="34">
        <f t="shared" si="1"/>
        <v>77</v>
      </c>
      <c r="H13" s="28">
        <f t="shared" si="2"/>
        <v>571</v>
      </c>
      <c r="I13" s="28">
        <f t="shared" si="3"/>
        <v>480</v>
      </c>
      <c r="J13" s="49">
        <v>4</v>
      </c>
      <c r="K13" s="47">
        <v>1</v>
      </c>
      <c r="L13" s="47">
        <v>11</v>
      </c>
      <c r="M13" s="47">
        <v>1</v>
      </c>
      <c r="N13" s="47">
        <v>21</v>
      </c>
      <c r="O13" s="47">
        <v>3</v>
      </c>
      <c r="P13" s="47">
        <v>26</v>
      </c>
      <c r="Q13" s="47">
        <v>6</v>
      </c>
      <c r="R13" s="47">
        <v>3</v>
      </c>
      <c r="S13" s="48">
        <v>1</v>
      </c>
      <c r="T13" s="49">
        <v>22</v>
      </c>
      <c r="U13" s="47">
        <v>3</v>
      </c>
      <c r="V13" s="47">
        <v>61</v>
      </c>
      <c r="W13" s="47">
        <v>8</v>
      </c>
      <c r="X13" s="47">
        <v>204</v>
      </c>
      <c r="Y13" s="47">
        <v>27</v>
      </c>
      <c r="Z13" s="47">
        <v>176</v>
      </c>
      <c r="AA13" s="47">
        <v>44</v>
      </c>
      <c r="AB13" s="47">
        <v>21</v>
      </c>
      <c r="AC13" s="48">
        <v>5</v>
      </c>
      <c r="AD13" s="55">
        <v>15</v>
      </c>
      <c r="AE13" s="47">
        <v>2</v>
      </c>
      <c r="AF13" s="47">
        <v>90</v>
      </c>
      <c r="AG13" s="47">
        <v>11</v>
      </c>
      <c r="AH13" s="47">
        <v>36</v>
      </c>
      <c r="AI13" s="47">
        <v>33</v>
      </c>
      <c r="AJ13" s="47">
        <v>204</v>
      </c>
      <c r="AK13" s="47">
        <v>59</v>
      </c>
      <c r="AL13" s="47">
        <v>26</v>
      </c>
      <c r="AM13" s="47">
        <v>4</v>
      </c>
      <c r="AN13" s="28">
        <f t="shared" si="4"/>
        <v>41</v>
      </c>
      <c r="AO13" s="28">
        <f t="shared" si="5"/>
        <v>6</v>
      </c>
      <c r="AP13" s="28">
        <f t="shared" si="6"/>
        <v>162</v>
      </c>
      <c r="AQ13" s="28">
        <f t="shared" si="7"/>
        <v>20</v>
      </c>
      <c r="AR13" s="28">
        <f t="shared" si="8"/>
        <v>261</v>
      </c>
      <c r="AS13" s="28">
        <f t="shared" si="9"/>
        <v>63</v>
      </c>
      <c r="AT13" s="28">
        <f t="shared" si="10"/>
        <v>406</v>
      </c>
      <c r="AU13" s="28">
        <f t="shared" si="11"/>
        <v>109</v>
      </c>
      <c r="AV13" s="28">
        <f t="shared" si="12"/>
        <v>50</v>
      </c>
      <c r="AW13" s="28">
        <f t="shared" si="13"/>
        <v>10</v>
      </c>
      <c r="AX13" s="28">
        <f t="shared" si="14"/>
        <v>1128</v>
      </c>
    </row>
    <row r="14" spans="1:50" x14ac:dyDescent="0.35">
      <c r="A14" s="25" t="s">
        <v>69</v>
      </c>
      <c r="B14" s="25" t="s">
        <v>70</v>
      </c>
      <c r="C14" s="25" t="s">
        <v>81</v>
      </c>
      <c r="D14" s="25" t="s">
        <v>82</v>
      </c>
      <c r="E14" s="80">
        <v>3</v>
      </c>
      <c r="F14" s="32">
        <f t="shared" si="0"/>
        <v>503</v>
      </c>
      <c r="G14" s="34">
        <f t="shared" si="1"/>
        <v>0</v>
      </c>
      <c r="H14" s="28">
        <f t="shared" si="2"/>
        <v>54</v>
      </c>
      <c r="I14" s="28">
        <f t="shared" si="3"/>
        <v>449</v>
      </c>
      <c r="J14" s="49">
        <v>0</v>
      </c>
      <c r="K14" s="47">
        <v>0</v>
      </c>
      <c r="L14" s="47">
        <v>0</v>
      </c>
      <c r="M14" s="47">
        <v>0</v>
      </c>
      <c r="N14" s="47">
        <v>0</v>
      </c>
      <c r="O14" s="47">
        <v>0</v>
      </c>
      <c r="P14" s="47">
        <v>0</v>
      </c>
      <c r="Q14" s="47">
        <v>0</v>
      </c>
      <c r="R14" s="47">
        <v>0</v>
      </c>
      <c r="S14" s="48">
        <v>0</v>
      </c>
      <c r="T14" s="49">
        <v>2</v>
      </c>
      <c r="U14" s="47">
        <v>0</v>
      </c>
      <c r="V14" s="47">
        <v>6</v>
      </c>
      <c r="W14" s="47">
        <v>1</v>
      </c>
      <c r="X14" s="47">
        <v>19</v>
      </c>
      <c r="Y14" s="47">
        <v>3</v>
      </c>
      <c r="Z14" s="47">
        <v>17</v>
      </c>
      <c r="AA14" s="47">
        <v>4</v>
      </c>
      <c r="AB14" s="47">
        <v>2</v>
      </c>
      <c r="AC14" s="48">
        <v>0</v>
      </c>
      <c r="AD14" s="55">
        <v>14</v>
      </c>
      <c r="AE14" s="47">
        <v>2</v>
      </c>
      <c r="AF14" s="47">
        <v>84</v>
      </c>
      <c r="AG14" s="47">
        <v>10</v>
      </c>
      <c r="AH14" s="47">
        <v>33</v>
      </c>
      <c r="AI14" s="47">
        <v>31</v>
      </c>
      <c r="AJ14" s="47">
        <v>191</v>
      </c>
      <c r="AK14" s="47">
        <v>55</v>
      </c>
      <c r="AL14" s="47">
        <v>25</v>
      </c>
      <c r="AM14" s="47">
        <v>4</v>
      </c>
      <c r="AN14" s="28">
        <f t="shared" si="4"/>
        <v>16</v>
      </c>
      <c r="AO14" s="28">
        <f t="shared" si="5"/>
        <v>2</v>
      </c>
      <c r="AP14" s="28">
        <f t="shared" si="6"/>
        <v>90</v>
      </c>
      <c r="AQ14" s="28">
        <f t="shared" si="7"/>
        <v>11</v>
      </c>
      <c r="AR14" s="28">
        <f t="shared" si="8"/>
        <v>52</v>
      </c>
      <c r="AS14" s="28">
        <f t="shared" si="9"/>
        <v>34</v>
      </c>
      <c r="AT14" s="28">
        <f t="shared" si="10"/>
        <v>208</v>
      </c>
      <c r="AU14" s="28">
        <f t="shared" si="11"/>
        <v>59</v>
      </c>
      <c r="AV14" s="28">
        <f t="shared" si="12"/>
        <v>27</v>
      </c>
      <c r="AW14" s="28">
        <f t="shared" si="13"/>
        <v>4</v>
      </c>
      <c r="AX14" s="28">
        <f t="shared" si="14"/>
        <v>503</v>
      </c>
    </row>
    <row r="15" spans="1:50" x14ac:dyDescent="0.35">
      <c r="A15" s="25" t="s">
        <v>69</v>
      </c>
      <c r="B15" s="25" t="s">
        <v>70</v>
      </c>
      <c r="C15" s="25" t="s">
        <v>83</v>
      </c>
      <c r="D15" s="25" t="s">
        <v>84</v>
      </c>
      <c r="E15" s="80">
        <v>4</v>
      </c>
      <c r="F15" s="32">
        <f t="shared" si="0"/>
        <v>1814</v>
      </c>
      <c r="G15" s="34">
        <f t="shared" si="1"/>
        <v>100</v>
      </c>
      <c r="H15" s="28">
        <f t="shared" si="2"/>
        <v>1448</v>
      </c>
      <c r="I15" s="28">
        <f t="shared" si="3"/>
        <v>266</v>
      </c>
      <c r="J15" s="49">
        <v>5</v>
      </c>
      <c r="K15" s="47">
        <v>1</v>
      </c>
      <c r="L15" s="47">
        <v>14</v>
      </c>
      <c r="M15" s="47">
        <v>2</v>
      </c>
      <c r="N15" s="47">
        <v>28</v>
      </c>
      <c r="O15" s="47">
        <v>4</v>
      </c>
      <c r="P15" s="47">
        <v>34</v>
      </c>
      <c r="Q15" s="47">
        <v>8</v>
      </c>
      <c r="R15" s="47">
        <v>3</v>
      </c>
      <c r="S15" s="48">
        <v>1</v>
      </c>
      <c r="T15" s="49">
        <v>57</v>
      </c>
      <c r="U15" s="47">
        <v>7</v>
      </c>
      <c r="V15" s="47">
        <v>154</v>
      </c>
      <c r="W15" s="47">
        <v>20</v>
      </c>
      <c r="X15" s="47">
        <v>518</v>
      </c>
      <c r="Y15" s="47">
        <v>68</v>
      </c>
      <c r="Z15" s="47">
        <v>447</v>
      </c>
      <c r="AA15" s="47">
        <v>111</v>
      </c>
      <c r="AB15" s="47">
        <v>53</v>
      </c>
      <c r="AC15" s="48">
        <v>13</v>
      </c>
      <c r="AD15" s="55">
        <v>8</v>
      </c>
      <c r="AE15" s="47">
        <v>1</v>
      </c>
      <c r="AF15" s="47">
        <v>50</v>
      </c>
      <c r="AG15" s="47">
        <v>6</v>
      </c>
      <c r="AH15" s="47">
        <v>20</v>
      </c>
      <c r="AI15" s="47">
        <v>18</v>
      </c>
      <c r="AJ15" s="47">
        <v>113</v>
      </c>
      <c r="AK15" s="47">
        <v>33</v>
      </c>
      <c r="AL15" s="47">
        <v>15</v>
      </c>
      <c r="AM15" s="47">
        <v>2</v>
      </c>
      <c r="AN15" s="28">
        <f t="shared" si="4"/>
        <v>70</v>
      </c>
      <c r="AO15" s="28">
        <f t="shared" si="5"/>
        <v>9</v>
      </c>
      <c r="AP15" s="28">
        <f t="shared" si="6"/>
        <v>218</v>
      </c>
      <c r="AQ15" s="28">
        <f t="shared" si="7"/>
        <v>28</v>
      </c>
      <c r="AR15" s="28">
        <f t="shared" si="8"/>
        <v>566</v>
      </c>
      <c r="AS15" s="28">
        <f t="shared" si="9"/>
        <v>90</v>
      </c>
      <c r="AT15" s="28">
        <f t="shared" si="10"/>
        <v>594</v>
      </c>
      <c r="AU15" s="28">
        <f t="shared" si="11"/>
        <v>152</v>
      </c>
      <c r="AV15" s="28">
        <f t="shared" si="12"/>
        <v>71</v>
      </c>
      <c r="AW15" s="28">
        <f t="shared" si="13"/>
        <v>16</v>
      </c>
      <c r="AX15" s="28">
        <f t="shared" si="14"/>
        <v>1814</v>
      </c>
    </row>
    <row r="16" spans="1:50" x14ac:dyDescent="0.35">
      <c r="A16" s="25" t="s">
        <v>69</v>
      </c>
      <c r="B16" s="25" t="s">
        <v>70</v>
      </c>
      <c r="C16" s="25" t="s">
        <v>85</v>
      </c>
      <c r="D16" s="25" t="s">
        <v>86</v>
      </c>
      <c r="E16" s="80">
        <v>4</v>
      </c>
      <c r="F16" s="32">
        <f t="shared" si="0"/>
        <v>723</v>
      </c>
      <c r="G16" s="34">
        <f t="shared" si="1"/>
        <v>8</v>
      </c>
      <c r="H16" s="28">
        <f t="shared" si="2"/>
        <v>0</v>
      </c>
      <c r="I16" s="28">
        <f t="shared" si="3"/>
        <v>715</v>
      </c>
      <c r="J16" s="49">
        <v>0</v>
      </c>
      <c r="K16" s="47">
        <v>0</v>
      </c>
      <c r="L16" s="47">
        <v>1</v>
      </c>
      <c r="M16" s="47">
        <v>0</v>
      </c>
      <c r="N16" s="47">
        <v>3</v>
      </c>
      <c r="O16" s="47">
        <v>0</v>
      </c>
      <c r="P16" s="47">
        <v>3</v>
      </c>
      <c r="Q16" s="47">
        <v>1</v>
      </c>
      <c r="R16" s="47">
        <v>0</v>
      </c>
      <c r="S16" s="48">
        <v>0</v>
      </c>
      <c r="T16" s="49">
        <v>0</v>
      </c>
      <c r="U16" s="47">
        <v>0</v>
      </c>
      <c r="V16" s="47">
        <v>0</v>
      </c>
      <c r="W16" s="47">
        <v>0</v>
      </c>
      <c r="X16" s="47">
        <v>0</v>
      </c>
      <c r="Y16" s="47">
        <v>0</v>
      </c>
      <c r="Z16" s="47">
        <v>0</v>
      </c>
      <c r="AA16" s="47">
        <v>0</v>
      </c>
      <c r="AB16" s="47">
        <v>0</v>
      </c>
      <c r="AC16" s="48">
        <v>0</v>
      </c>
      <c r="AD16" s="55">
        <v>23</v>
      </c>
      <c r="AE16" s="47">
        <v>3</v>
      </c>
      <c r="AF16" s="47">
        <v>134</v>
      </c>
      <c r="AG16" s="47">
        <v>16</v>
      </c>
      <c r="AH16" s="47">
        <v>53</v>
      </c>
      <c r="AI16" s="47">
        <v>49</v>
      </c>
      <c r="AJ16" s="47">
        <v>303</v>
      </c>
      <c r="AK16" s="47">
        <v>88</v>
      </c>
      <c r="AL16" s="47">
        <v>39</v>
      </c>
      <c r="AM16" s="47">
        <v>7</v>
      </c>
      <c r="AN16" s="28">
        <f t="shared" si="4"/>
        <v>23</v>
      </c>
      <c r="AO16" s="28">
        <f t="shared" si="5"/>
        <v>3</v>
      </c>
      <c r="AP16" s="28">
        <f t="shared" si="6"/>
        <v>135</v>
      </c>
      <c r="AQ16" s="28">
        <f t="shared" si="7"/>
        <v>16</v>
      </c>
      <c r="AR16" s="28">
        <f t="shared" si="8"/>
        <v>56</v>
      </c>
      <c r="AS16" s="28">
        <f t="shared" si="9"/>
        <v>49</v>
      </c>
      <c r="AT16" s="28">
        <f t="shared" si="10"/>
        <v>306</v>
      </c>
      <c r="AU16" s="28">
        <f t="shared" si="11"/>
        <v>89</v>
      </c>
      <c r="AV16" s="28">
        <f t="shared" si="12"/>
        <v>39</v>
      </c>
      <c r="AW16" s="28">
        <f t="shared" si="13"/>
        <v>7</v>
      </c>
      <c r="AX16" s="28">
        <f t="shared" si="14"/>
        <v>723</v>
      </c>
    </row>
    <row r="17" spans="1:50" x14ac:dyDescent="0.35">
      <c r="A17" s="25" t="s">
        <v>69</v>
      </c>
      <c r="B17" s="25" t="s">
        <v>70</v>
      </c>
      <c r="C17" s="25" t="s">
        <v>87</v>
      </c>
      <c r="D17" s="25" t="s">
        <v>88</v>
      </c>
      <c r="E17" s="80">
        <v>4</v>
      </c>
      <c r="F17" s="32">
        <f t="shared" si="0"/>
        <v>0</v>
      </c>
      <c r="G17" s="34">
        <f t="shared" si="1"/>
        <v>0</v>
      </c>
      <c r="H17" s="28">
        <f t="shared" si="2"/>
        <v>0</v>
      </c>
      <c r="I17" s="28">
        <f t="shared" si="3"/>
        <v>0</v>
      </c>
      <c r="J17" s="49">
        <v>0</v>
      </c>
      <c r="K17" s="47">
        <v>0</v>
      </c>
      <c r="L17" s="47">
        <v>0</v>
      </c>
      <c r="M17" s="47">
        <v>0</v>
      </c>
      <c r="N17" s="47">
        <v>0</v>
      </c>
      <c r="O17" s="47">
        <v>0</v>
      </c>
      <c r="P17" s="47">
        <v>0</v>
      </c>
      <c r="Q17" s="47">
        <v>0</v>
      </c>
      <c r="R17" s="47">
        <v>0</v>
      </c>
      <c r="S17" s="48">
        <v>0</v>
      </c>
      <c r="T17" s="49">
        <v>0</v>
      </c>
      <c r="U17" s="47">
        <v>0</v>
      </c>
      <c r="V17" s="47">
        <v>0</v>
      </c>
      <c r="W17" s="47">
        <v>0</v>
      </c>
      <c r="X17" s="47">
        <v>0</v>
      </c>
      <c r="Y17" s="47">
        <v>0</v>
      </c>
      <c r="Z17" s="47">
        <v>0</v>
      </c>
      <c r="AA17" s="47">
        <v>0</v>
      </c>
      <c r="AB17" s="47">
        <v>0</v>
      </c>
      <c r="AC17" s="48">
        <v>0</v>
      </c>
      <c r="AD17" s="55">
        <v>0</v>
      </c>
      <c r="AE17" s="47">
        <v>0</v>
      </c>
      <c r="AF17" s="47">
        <v>0</v>
      </c>
      <c r="AG17" s="47">
        <v>0</v>
      </c>
      <c r="AH17" s="47">
        <v>0</v>
      </c>
      <c r="AI17" s="47">
        <v>0</v>
      </c>
      <c r="AJ17" s="47">
        <v>0</v>
      </c>
      <c r="AK17" s="47">
        <v>0</v>
      </c>
      <c r="AL17" s="47">
        <v>0</v>
      </c>
      <c r="AM17" s="47">
        <v>0</v>
      </c>
      <c r="AN17" s="28">
        <f t="shared" si="4"/>
        <v>0</v>
      </c>
      <c r="AO17" s="28">
        <f t="shared" si="5"/>
        <v>0</v>
      </c>
      <c r="AP17" s="28">
        <f t="shared" si="6"/>
        <v>0</v>
      </c>
      <c r="AQ17" s="28">
        <f t="shared" si="7"/>
        <v>0</v>
      </c>
      <c r="AR17" s="28">
        <f t="shared" si="8"/>
        <v>0</v>
      </c>
      <c r="AS17" s="28">
        <f t="shared" si="9"/>
        <v>0</v>
      </c>
      <c r="AT17" s="28">
        <f t="shared" si="10"/>
        <v>0</v>
      </c>
      <c r="AU17" s="28">
        <f t="shared" si="11"/>
        <v>0</v>
      </c>
      <c r="AV17" s="28">
        <f t="shared" si="12"/>
        <v>0</v>
      </c>
      <c r="AW17" s="28">
        <f t="shared" si="13"/>
        <v>0</v>
      </c>
      <c r="AX17" s="28">
        <f t="shared" si="14"/>
        <v>0</v>
      </c>
    </row>
    <row r="18" spans="1:50" x14ac:dyDescent="0.35">
      <c r="A18" s="25" t="s">
        <v>69</v>
      </c>
      <c r="B18" s="25" t="s">
        <v>70</v>
      </c>
      <c r="C18" s="25" t="s">
        <v>89</v>
      </c>
      <c r="D18" s="25" t="s">
        <v>90</v>
      </c>
      <c r="E18" s="80">
        <v>4</v>
      </c>
      <c r="F18" s="32">
        <f t="shared" si="0"/>
        <v>510</v>
      </c>
      <c r="G18" s="34">
        <f t="shared" si="1"/>
        <v>0</v>
      </c>
      <c r="H18" s="28">
        <f t="shared" si="2"/>
        <v>510</v>
      </c>
      <c r="I18" s="28">
        <f t="shared" si="3"/>
        <v>0</v>
      </c>
      <c r="J18" s="49">
        <v>0</v>
      </c>
      <c r="K18" s="47">
        <v>0</v>
      </c>
      <c r="L18" s="47">
        <v>0</v>
      </c>
      <c r="M18" s="47">
        <v>0</v>
      </c>
      <c r="N18" s="47">
        <v>0</v>
      </c>
      <c r="O18" s="47">
        <v>0</v>
      </c>
      <c r="P18" s="47">
        <v>0</v>
      </c>
      <c r="Q18" s="47">
        <v>0</v>
      </c>
      <c r="R18" s="47">
        <v>0</v>
      </c>
      <c r="S18" s="48">
        <v>0</v>
      </c>
      <c r="T18" s="49">
        <v>20</v>
      </c>
      <c r="U18" s="47">
        <v>3</v>
      </c>
      <c r="V18" s="47">
        <v>54</v>
      </c>
      <c r="W18" s="47">
        <v>7</v>
      </c>
      <c r="X18" s="47">
        <v>182</v>
      </c>
      <c r="Y18" s="47">
        <v>24</v>
      </c>
      <c r="Z18" s="47">
        <v>157</v>
      </c>
      <c r="AA18" s="47">
        <v>39</v>
      </c>
      <c r="AB18" s="47">
        <v>19</v>
      </c>
      <c r="AC18" s="48">
        <v>5</v>
      </c>
      <c r="AD18" s="55">
        <v>0</v>
      </c>
      <c r="AE18" s="47">
        <v>0</v>
      </c>
      <c r="AF18" s="47">
        <v>0</v>
      </c>
      <c r="AG18" s="47">
        <v>0</v>
      </c>
      <c r="AH18" s="47">
        <v>0</v>
      </c>
      <c r="AI18" s="47">
        <v>0</v>
      </c>
      <c r="AJ18" s="47">
        <v>0</v>
      </c>
      <c r="AK18" s="47">
        <v>0</v>
      </c>
      <c r="AL18" s="47">
        <v>0</v>
      </c>
      <c r="AM18" s="47">
        <v>0</v>
      </c>
      <c r="AN18" s="28">
        <f t="shared" si="4"/>
        <v>20</v>
      </c>
      <c r="AO18" s="28">
        <f t="shared" si="5"/>
        <v>3</v>
      </c>
      <c r="AP18" s="28">
        <f t="shared" si="6"/>
        <v>54</v>
      </c>
      <c r="AQ18" s="28">
        <f t="shared" si="7"/>
        <v>7</v>
      </c>
      <c r="AR18" s="28">
        <f t="shared" si="8"/>
        <v>182</v>
      </c>
      <c r="AS18" s="28">
        <f t="shared" si="9"/>
        <v>24</v>
      </c>
      <c r="AT18" s="28">
        <f t="shared" si="10"/>
        <v>157</v>
      </c>
      <c r="AU18" s="28">
        <f t="shared" si="11"/>
        <v>39</v>
      </c>
      <c r="AV18" s="28">
        <f t="shared" si="12"/>
        <v>19</v>
      </c>
      <c r="AW18" s="28">
        <f t="shared" si="13"/>
        <v>5</v>
      </c>
      <c r="AX18" s="28">
        <f t="shared" si="14"/>
        <v>510</v>
      </c>
    </row>
    <row r="19" spans="1:50" x14ac:dyDescent="0.35">
      <c r="A19" s="25" t="s">
        <v>69</v>
      </c>
      <c r="B19" s="25" t="s">
        <v>70</v>
      </c>
      <c r="C19" s="25" t="s">
        <v>91</v>
      </c>
      <c r="D19" s="25" t="s">
        <v>92</v>
      </c>
      <c r="E19" s="80">
        <v>4</v>
      </c>
      <c r="F19" s="32">
        <f t="shared" si="0"/>
        <v>588</v>
      </c>
      <c r="G19" s="34">
        <f t="shared" si="1"/>
        <v>0</v>
      </c>
      <c r="H19" s="28">
        <f t="shared" si="2"/>
        <v>522</v>
      </c>
      <c r="I19" s="28">
        <f t="shared" si="3"/>
        <v>66</v>
      </c>
      <c r="J19" s="49">
        <v>0</v>
      </c>
      <c r="K19" s="47">
        <v>0</v>
      </c>
      <c r="L19" s="47">
        <v>0</v>
      </c>
      <c r="M19" s="47">
        <v>0</v>
      </c>
      <c r="N19" s="47">
        <v>0</v>
      </c>
      <c r="O19" s="47">
        <v>0</v>
      </c>
      <c r="P19" s="47">
        <v>0</v>
      </c>
      <c r="Q19" s="47">
        <v>0</v>
      </c>
      <c r="R19" s="47">
        <v>0</v>
      </c>
      <c r="S19" s="48">
        <v>0</v>
      </c>
      <c r="T19" s="49">
        <v>20</v>
      </c>
      <c r="U19" s="47">
        <v>3</v>
      </c>
      <c r="V19" s="47">
        <v>55</v>
      </c>
      <c r="W19" s="47">
        <v>7</v>
      </c>
      <c r="X19" s="47">
        <v>187</v>
      </c>
      <c r="Y19" s="47">
        <v>25</v>
      </c>
      <c r="Z19" s="47">
        <v>161</v>
      </c>
      <c r="AA19" s="47">
        <v>40</v>
      </c>
      <c r="AB19" s="47">
        <v>19</v>
      </c>
      <c r="AC19" s="48">
        <v>5</v>
      </c>
      <c r="AD19" s="55">
        <v>2</v>
      </c>
      <c r="AE19" s="47">
        <v>0</v>
      </c>
      <c r="AF19" s="47">
        <v>12</v>
      </c>
      <c r="AG19" s="47">
        <v>2</v>
      </c>
      <c r="AH19" s="47">
        <v>5</v>
      </c>
      <c r="AI19" s="47">
        <v>4</v>
      </c>
      <c r="AJ19" s="47">
        <v>28</v>
      </c>
      <c r="AK19" s="47">
        <v>8</v>
      </c>
      <c r="AL19" s="47">
        <v>4</v>
      </c>
      <c r="AM19" s="47">
        <v>1</v>
      </c>
      <c r="AN19" s="28">
        <f t="shared" si="4"/>
        <v>22</v>
      </c>
      <c r="AO19" s="28">
        <f t="shared" si="5"/>
        <v>3</v>
      </c>
      <c r="AP19" s="28">
        <f t="shared" si="6"/>
        <v>67</v>
      </c>
      <c r="AQ19" s="28">
        <f t="shared" si="7"/>
        <v>9</v>
      </c>
      <c r="AR19" s="28">
        <f t="shared" si="8"/>
        <v>192</v>
      </c>
      <c r="AS19" s="28">
        <f t="shared" si="9"/>
        <v>29</v>
      </c>
      <c r="AT19" s="28">
        <f t="shared" si="10"/>
        <v>189</v>
      </c>
      <c r="AU19" s="28">
        <f t="shared" si="11"/>
        <v>48</v>
      </c>
      <c r="AV19" s="28">
        <f t="shared" si="12"/>
        <v>23</v>
      </c>
      <c r="AW19" s="28">
        <f t="shared" si="13"/>
        <v>6</v>
      </c>
      <c r="AX19" s="28">
        <f t="shared" si="14"/>
        <v>588</v>
      </c>
    </row>
    <row r="20" spans="1:50" x14ac:dyDescent="0.35">
      <c r="A20" s="25" t="s">
        <v>69</v>
      </c>
      <c r="B20" s="25" t="s">
        <v>70</v>
      </c>
      <c r="C20" s="25" t="s">
        <v>93</v>
      </c>
      <c r="D20" s="25" t="s">
        <v>94</v>
      </c>
      <c r="E20" s="80">
        <v>3</v>
      </c>
      <c r="F20" s="32">
        <f t="shared" si="0"/>
        <v>708</v>
      </c>
      <c r="G20" s="34">
        <f t="shared" si="1"/>
        <v>0</v>
      </c>
      <c r="H20" s="28">
        <f t="shared" si="2"/>
        <v>0</v>
      </c>
      <c r="I20" s="28">
        <f t="shared" si="3"/>
        <v>708</v>
      </c>
      <c r="J20" s="49">
        <v>0</v>
      </c>
      <c r="K20" s="47">
        <v>0</v>
      </c>
      <c r="L20" s="47">
        <v>0</v>
      </c>
      <c r="M20" s="47">
        <v>0</v>
      </c>
      <c r="N20" s="47">
        <v>0</v>
      </c>
      <c r="O20" s="47">
        <v>0</v>
      </c>
      <c r="P20" s="47">
        <v>0</v>
      </c>
      <c r="Q20" s="47">
        <v>0</v>
      </c>
      <c r="R20" s="47">
        <v>0</v>
      </c>
      <c r="S20" s="48">
        <v>0</v>
      </c>
      <c r="T20" s="49">
        <v>0</v>
      </c>
      <c r="U20" s="47">
        <v>0</v>
      </c>
      <c r="V20" s="47">
        <v>0</v>
      </c>
      <c r="W20" s="47">
        <v>0</v>
      </c>
      <c r="X20" s="47">
        <v>0</v>
      </c>
      <c r="Y20" s="47">
        <v>0</v>
      </c>
      <c r="Z20" s="47">
        <v>0</v>
      </c>
      <c r="AA20" s="47">
        <v>0</v>
      </c>
      <c r="AB20" s="47">
        <v>0</v>
      </c>
      <c r="AC20" s="48">
        <v>0</v>
      </c>
      <c r="AD20" s="55">
        <v>23</v>
      </c>
      <c r="AE20" s="47">
        <v>3</v>
      </c>
      <c r="AF20" s="47">
        <v>133</v>
      </c>
      <c r="AG20" s="47">
        <v>16</v>
      </c>
      <c r="AH20" s="47">
        <v>52</v>
      </c>
      <c r="AI20" s="47">
        <v>48</v>
      </c>
      <c r="AJ20" s="47">
        <v>301</v>
      </c>
      <c r="AK20" s="47">
        <v>87</v>
      </c>
      <c r="AL20" s="47">
        <v>39</v>
      </c>
      <c r="AM20" s="47">
        <v>6</v>
      </c>
      <c r="AN20" s="28">
        <f t="shared" si="4"/>
        <v>23</v>
      </c>
      <c r="AO20" s="28">
        <f t="shared" si="5"/>
        <v>3</v>
      </c>
      <c r="AP20" s="28">
        <f t="shared" si="6"/>
        <v>133</v>
      </c>
      <c r="AQ20" s="28">
        <f t="shared" si="7"/>
        <v>16</v>
      </c>
      <c r="AR20" s="28">
        <f t="shared" si="8"/>
        <v>52</v>
      </c>
      <c r="AS20" s="28">
        <f t="shared" si="9"/>
        <v>48</v>
      </c>
      <c r="AT20" s="28">
        <f t="shared" si="10"/>
        <v>301</v>
      </c>
      <c r="AU20" s="28">
        <f t="shared" si="11"/>
        <v>87</v>
      </c>
      <c r="AV20" s="28">
        <f t="shared" si="12"/>
        <v>39</v>
      </c>
      <c r="AW20" s="28">
        <f t="shared" si="13"/>
        <v>6</v>
      </c>
      <c r="AX20" s="28">
        <f t="shared" si="14"/>
        <v>708</v>
      </c>
    </row>
    <row r="21" spans="1:50" x14ac:dyDescent="0.35">
      <c r="A21" s="25" t="s">
        <v>69</v>
      </c>
      <c r="B21" s="25" t="s">
        <v>70</v>
      </c>
      <c r="C21" s="25" t="s">
        <v>95</v>
      </c>
      <c r="D21" s="25" t="s">
        <v>96</v>
      </c>
      <c r="E21" s="80">
        <v>4</v>
      </c>
      <c r="F21" s="32">
        <f t="shared" si="0"/>
        <v>1286</v>
      </c>
      <c r="G21" s="34">
        <f t="shared" si="1"/>
        <v>0</v>
      </c>
      <c r="H21" s="28">
        <f t="shared" si="2"/>
        <v>1286</v>
      </c>
      <c r="I21" s="28">
        <f t="shared" si="3"/>
        <v>0</v>
      </c>
      <c r="J21" s="49">
        <v>0</v>
      </c>
      <c r="K21" s="47">
        <v>0</v>
      </c>
      <c r="L21" s="47">
        <v>0</v>
      </c>
      <c r="M21" s="47">
        <v>0</v>
      </c>
      <c r="N21" s="47">
        <v>0</v>
      </c>
      <c r="O21" s="47">
        <v>0</v>
      </c>
      <c r="P21" s="47">
        <v>0</v>
      </c>
      <c r="Q21" s="47">
        <v>0</v>
      </c>
      <c r="R21" s="47">
        <v>0</v>
      </c>
      <c r="S21" s="48">
        <v>0</v>
      </c>
      <c r="T21" s="49">
        <v>51</v>
      </c>
      <c r="U21" s="47">
        <v>6</v>
      </c>
      <c r="V21" s="47">
        <v>137</v>
      </c>
      <c r="W21" s="47">
        <v>17</v>
      </c>
      <c r="X21" s="47">
        <v>461</v>
      </c>
      <c r="Y21" s="47">
        <v>61</v>
      </c>
      <c r="Z21" s="47">
        <v>397</v>
      </c>
      <c r="AA21" s="47">
        <v>98</v>
      </c>
      <c r="AB21" s="47">
        <v>47</v>
      </c>
      <c r="AC21" s="48">
        <v>11</v>
      </c>
      <c r="AD21" s="55">
        <v>0</v>
      </c>
      <c r="AE21" s="47">
        <v>0</v>
      </c>
      <c r="AF21" s="47">
        <v>0</v>
      </c>
      <c r="AG21" s="47">
        <v>0</v>
      </c>
      <c r="AH21" s="47">
        <v>0</v>
      </c>
      <c r="AI21" s="47">
        <v>0</v>
      </c>
      <c r="AJ21" s="47">
        <v>0</v>
      </c>
      <c r="AK21" s="47">
        <v>0</v>
      </c>
      <c r="AL21" s="47">
        <v>0</v>
      </c>
      <c r="AM21" s="47">
        <v>0</v>
      </c>
      <c r="AN21" s="28">
        <f t="shared" si="4"/>
        <v>51</v>
      </c>
      <c r="AO21" s="28">
        <f t="shared" si="5"/>
        <v>6</v>
      </c>
      <c r="AP21" s="28">
        <f t="shared" si="6"/>
        <v>137</v>
      </c>
      <c r="AQ21" s="28">
        <f t="shared" si="7"/>
        <v>17</v>
      </c>
      <c r="AR21" s="28">
        <f t="shared" si="8"/>
        <v>461</v>
      </c>
      <c r="AS21" s="28">
        <f t="shared" si="9"/>
        <v>61</v>
      </c>
      <c r="AT21" s="28">
        <f t="shared" si="10"/>
        <v>397</v>
      </c>
      <c r="AU21" s="28">
        <f t="shared" si="11"/>
        <v>98</v>
      </c>
      <c r="AV21" s="28">
        <f t="shared" si="12"/>
        <v>47</v>
      </c>
      <c r="AW21" s="28">
        <f t="shared" si="13"/>
        <v>11</v>
      </c>
      <c r="AX21" s="28">
        <f t="shared" si="14"/>
        <v>1286</v>
      </c>
    </row>
    <row r="22" spans="1:50" x14ac:dyDescent="0.35">
      <c r="A22" s="25" t="s">
        <v>69</v>
      </c>
      <c r="B22" s="25" t="s">
        <v>70</v>
      </c>
      <c r="C22" s="25" t="s">
        <v>97</v>
      </c>
      <c r="D22" s="25" t="s">
        <v>98</v>
      </c>
      <c r="E22" s="80">
        <v>4</v>
      </c>
      <c r="F22" s="32">
        <f t="shared" si="0"/>
        <v>1236</v>
      </c>
      <c r="G22" s="34">
        <f t="shared" si="1"/>
        <v>343</v>
      </c>
      <c r="H22" s="28">
        <f t="shared" si="2"/>
        <v>893</v>
      </c>
      <c r="I22" s="28">
        <f t="shared" si="3"/>
        <v>0</v>
      </c>
      <c r="J22" s="49">
        <v>18</v>
      </c>
      <c r="K22" s="47">
        <v>3</v>
      </c>
      <c r="L22" s="47">
        <v>48</v>
      </c>
      <c r="M22" s="47">
        <v>6</v>
      </c>
      <c r="N22" s="47">
        <v>97</v>
      </c>
      <c r="O22" s="47">
        <v>12</v>
      </c>
      <c r="P22" s="47">
        <v>117</v>
      </c>
      <c r="Q22" s="47">
        <v>27</v>
      </c>
      <c r="R22" s="47">
        <v>12</v>
      </c>
      <c r="S22" s="48">
        <v>3</v>
      </c>
      <c r="T22" s="49">
        <v>35</v>
      </c>
      <c r="U22" s="47">
        <v>4</v>
      </c>
      <c r="V22" s="47">
        <v>95</v>
      </c>
      <c r="W22" s="47">
        <v>12</v>
      </c>
      <c r="X22" s="47">
        <v>320</v>
      </c>
      <c r="Y22" s="47">
        <v>42</v>
      </c>
      <c r="Z22" s="47">
        <v>276</v>
      </c>
      <c r="AA22" s="47">
        <v>68</v>
      </c>
      <c r="AB22" s="47">
        <v>33</v>
      </c>
      <c r="AC22" s="48">
        <v>8</v>
      </c>
      <c r="AD22" s="55">
        <v>0</v>
      </c>
      <c r="AE22" s="47">
        <v>0</v>
      </c>
      <c r="AF22" s="47">
        <v>0</v>
      </c>
      <c r="AG22" s="47">
        <v>0</v>
      </c>
      <c r="AH22" s="47">
        <v>0</v>
      </c>
      <c r="AI22" s="47">
        <v>0</v>
      </c>
      <c r="AJ22" s="47">
        <v>0</v>
      </c>
      <c r="AK22" s="47">
        <v>0</v>
      </c>
      <c r="AL22" s="47">
        <v>0</v>
      </c>
      <c r="AM22" s="47">
        <v>0</v>
      </c>
      <c r="AN22" s="28">
        <f t="shared" si="4"/>
        <v>53</v>
      </c>
      <c r="AO22" s="28">
        <f t="shared" si="5"/>
        <v>7</v>
      </c>
      <c r="AP22" s="28">
        <f t="shared" si="6"/>
        <v>143</v>
      </c>
      <c r="AQ22" s="28">
        <f t="shared" si="7"/>
        <v>18</v>
      </c>
      <c r="AR22" s="28">
        <f t="shared" si="8"/>
        <v>417</v>
      </c>
      <c r="AS22" s="28">
        <f t="shared" si="9"/>
        <v>54</v>
      </c>
      <c r="AT22" s="28">
        <f t="shared" si="10"/>
        <v>393</v>
      </c>
      <c r="AU22" s="28">
        <f t="shared" si="11"/>
        <v>95</v>
      </c>
      <c r="AV22" s="28">
        <f t="shared" si="12"/>
        <v>45</v>
      </c>
      <c r="AW22" s="28">
        <f t="shared" si="13"/>
        <v>11</v>
      </c>
      <c r="AX22" s="28">
        <f t="shared" si="14"/>
        <v>1236</v>
      </c>
    </row>
    <row r="23" spans="1:50" x14ac:dyDescent="0.35">
      <c r="A23" s="25" t="s">
        <v>69</v>
      </c>
      <c r="B23" s="25" t="s">
        <v>70</v>
      </c>
      <c r="C23" s="25" t="s">
        <v>99</v>
      </c>
      <c r="D23" s="25" t="s">
        <v>100</v>
      </c>
      <c r="E23" s="80">
        <v>4</v>
      </c>
      <c r="F23" s="32">
        <f t="shared" si="0"/>
        <v>1351</v>
      </c>
      <c r="G23" s="34">
        <f t="shared" si="1"/>
        <v>184</v>
      </c>
      <c r="H23" s="28">
        <f t="shared" si="2"/>
        <v>979</v>
      </c>
      <c r="I23" s="28">
        <f t="shared" si="3"/>
        <v>188</v>
      </c>
      <c r="J23" s="49">
        <v>10</v>
      </c>
      <c r="K23" s="47">
        <v>2</v>
      </c>
      <c r="L23" s="47">
        <v>26</v>
      </c>
      <c r="M23" s="47">
        <v>3</v>
      </c>
      <c r="N23" s="47">
        <v>52</v>
      </c>
      <c r="O23" s="47">
        <v>6</v>
      </c>
      <c r="P23" s="47">
        <v>62</v>
      </c>
      <c r="Q23" s="47">
        <v>15</v>
      </c>
      <c r="R23" s="47">
        <v>6</v>
      </c>
      <c r="S23" s="48">
        <v>2</v>
      </c>
      <c r="T23" s="49">
        <v>38</v>
      </c>
      <c r="U23" s="47">
        <v>5</v>
      </c>
      <c r="V23" s="47">
        <v>104</v>
      </c>
      <c r="W23" s="47">
        <v>13</v>
      </c>
      <c r="X23" s="47">
        <v>351</v>
      </c>
      <c r="Y23" s="47">
        <v>46</v>
      </c>
      <c r="Z23" s="47">
        <v>302</v>
      </c>
      <c r="AA23" s="47">
        <v>75</v>
      </c>
      <c r="AB23" s="47">
        <v>36</v>
      </c>
      <c r="AC23" s="48">
        <v>9</v>
      </c>
      <c r="AD23" s="55">
        <v>6</v>
      </c>
      <c r="AE23" s="47">
        <v>1</v>
      </c>
      <c r="AF23" s="47">
        <v>35</v>
      </c>
      <c r="AG23" s="47">
        <v>4</v>
      </c>
      <c r="AH23" s="47">
        <v>14</v>
      </c>
      <c r="AI23" s="47">
        <v>13</v>
      </c>
      <c r="AJ23" s="47">
        <v>80</v>
      </c>
      <c r="AK23" s="47">
        <v>23</v>
      </c>
      <c r="AL23" s="47">
        <v>10</v>
      </c>
      <c r="AM23" s="47">
        <v>2</v>
      </c>
      <c r="AN23" s="28">
        <f t="shared" si="4"/>
        <v>54</v>
      </c>
      <c r="AO23" s="28">
        <f t="shared" si="5"/>
        <v>8</v>
      </c>
      <c r="AP23" s="28">
        <f t="shared" si="6"/>
        <v>165</v>
      </c>
      <c r="AQ23" s="28">
        <f t="shared" si="7"/>
        <v>20</v>
      </c>
      <c r="AR23" s="28">
        <f t="shared" si="8"/>
        <v>417</v>
      </c>
      <c r="AS23" s="28">
        <f t="shared" si="9"/>
        <v>65</v>
      </c>
      <c r="AT23" s="28">
        <f t="shared" si="10"/>
        <v>444</v>
      </c>
      <c r="AU23" s="28">
        <f t="shared" si="11"/>
        <v>113</v>
      </c>
      <c r="AV23" s="28">
        <f t="shared" si="12"/>
        <v>52</v>
      </c>
      <c r="AW23" s="28">
        <f t="shared" si="13"/>
        <v>13</v>
      </c>
      <c r="AX23" s="28">
        <f t="shared" si="14"/>
        <v>1351</v>
      </c>
    </row>
    <row r="24" spans="1:50" x14ac:dyDescent="0.35">
      <c r="A24" s="25" t="s">
        <v>69</v>
      </c>
      <c r="B24" s="25" t="s">
        <v>70</v>
      </c>
      <c r="C24" s="25" t="s">
        <v>101</v>
      </c>
      <c r="D24" s="25" t="s">
        <v>102</v>
      </c>
      <c r="E24" s="80">
        <v>4</v>
      </c>
      <c r="F24" s="32">
        <f t="shared" si="0"/>
        <v>114</v>
      </c>
      <c r="G24" s="34">
        <f t="shared" si="1"/>
        <v>0</v>
      </c>
      <c r="H24" s="28">
        <f t="shared" si="2"/>
        <v>0</v>
      </c>
      <c r="I24" s="28">
        <f t="shared" si="3"/>
        <v>114</v>
      </c>
      <c r="J24" s="49">
        <v>0</v>
      </c>
      <c r="K24" s="47">
        <v>0</v>
      </c>
      <c r="L24" s="47">
        <v>0</v>
      </c>
      <c r="M24" s="47">
        <v>0</v>
      </c>
      <c r="N24" s="47">
        <v>0</v>
      </c>
      <c r="O24" s="47">
        <v>0</v>
      </c>
      <c r="P24" s="47">
        <v>0</v>
      </c>
      <c r="Q24" s="47">
        <v>0</v>
      </c>
      <c r="R24" s="47">
        <v>0</v>
      </c>
      <c r="S24" s="48">
        <v>0</v>
      </c>
      <c r="T24" s="49">
        <v>0</v>
      </c>
      <c r="U24" s="47">
        <v>0</v>
      </c>
      <c r="V24" s="47">
        <v>0</v>
      </c>
      <c r="W24" s="47">
        <v>0</v>
      </c>
      <c r="X24" s="47">
        <v>0</v>
      </c>
      <c r="Y24" s="47">
        <v>0</v>
      </c>
      <c r="Z24" s="47">
        <v>0</v>
      </c>
      <c r="AA24" s="47">
        <v>0</v>
      </c>
      <c r="AB24" s="47">
        <v>0</v>
      </c>
      <c r="AC24" s="48">
        <v>0</v>
      </c>
      <c r="AD24" s="55">
        <v>4</v>
      </c>
      <c r="AE24" s="47">
        <v>1</v>
      </c>
      <c r="AF24" s="47">
        <v>21</v>
      </c>
      <c r="AG24" s="47">
        <v>3</v>
      </c>
      <c r="AH24" s="47">
        <v>8</v>
      </c>
      <c r="AI24" s="47">
        <v>8</v>
      </c>
      <c r="AJ24" s="47">
        <v>48</v>
      </c>
      <c r="AK24" s="47">
        <v>14</v>
      </c>
      <c r="AL24" s="47">
        <v>6</v>
      </c>
      <c r="AM24" s="47">
        <v>1</v>
      </c>
      <c r="AN24" s="28">
        <f t="shared" si="4"/>
        <v>4</v>
      </c>
      <c r="AO24" s="28">
        <f t="shared" si="5"/>
        <v>1</v>
      </c>
      <c r="AP24" s="28">
        <f t="shared" si="6"/>
        <v>21</v>
      </c>
      <c r="AQ24" s="28">
        <f t="shared" si="7"/>
        <v>3</v>
      </c>
      <c r="AR24" s="28">
        <f t="shared" si="8"/>
        <v>8</v>
      </c>
      <c r="AS24" s="28">
        <f t="shared" si="9"/>
        <v>8</v>
      </c>
      <c r="AT24" s="28">
        <f t="shared" si="10"/>
        <v>48</v>
      </c>
      <c r="AU24" s="28">
        <f t="shared" si="11"/>
        <v>14</v>
      </c>
      <c r="AV24" s="28">
        <f t="shared" si="12"/>
        <v>6</v>
      </c>
      <c r="AW24" s="28">
        <f t="shared" si="13"/>
        <v>1</v>
      </c>
      <c r="AX24" s="28">
        <f t="shared" si="14"/>
        <v>114</v>
      </c>
    </row>
    <row r="25" spans="1:50" x14ac:dyDescent="0.35">
      <c r="A25" s="25" t="s">
        <v>69</v>
      </c>
      <c r="B25" s="25" t="s">
        <v>70</v>
      </c>
      <c r="C25" s="25" t="s">
        <v>103</v>
      </c>
      <c r="D25" s="25" t="s">
        <v>104</v>
      </c>
      <c r="E25" s="80">
        <v>1</v>
      </c>
      <c r="F25" s="32">
        <f t="shared" si="0"/>
        <v>483</v>
      </c>
      <c r="G25" s="34">
        <f t="shared" si="1"/>
        <v>92</v>
      </c>
      <c r="H25" s="28">
        <f t="shared" si="2"/>
        <v>0</v>
      </c>
      <c r="I25" s="28">
        <f t="shared" si="3"/>
        <v>391</v>
      </c>
      <c r="J25" s="49">
        <v>5</v>
      </c>
      <c r="K25" s="47">
        <v>1</v>
      </c>
      <c r="L25" s="47">
        <v>13</v>
      </c>
      <c r="M25" s="47">
        <v>2</v>
      </c>
      <c r="N25" s="47">
        <v>26</v>
      </c>
      <c r="O25" s="47">
        <v>3</v>
      </c>
      <c r="P25" s="47">
        <v>31</v>
      </c>
      <c r="Q25" s="47">
        <v>7</v>
      </c>
      <c r="R25" s="47">
        <v>3</v>
      </c>
      <c r="S25" s="48">
        <v>1</v>
      </c>
      <c r="T25" s="49">
        <v>0</v>
      </c>
      <c r="U25" s="47">
        <v>0</v>
      </c>
      <c r="V25" s="47">
        <v>0</v>
      </c>
      <c r="W25" s="47">
        <v>0</v>
      </c>
      <c r="X25" s="47">
        <v>0</v>
      </c>
      <c r="Y25" s="47">
        <v>0</v>
      </c>
      <c r="Z25" s="47">
        <v>0</v>
      </c>
      <c r="AA25" s="47">
        <v>0</v>
      </c>
      <c r="AB25" s="47">
        <v>0</v>
      </c>
      <c r="AC25" s="48">
        <v>0</v>
      </c>
      <c r="AD25" s="55">
        <v>12</v>
      </c>
      <c r="AE25" s="47">
        <v>2</v>
      </c>
      <c r="AF25" s="47">
        <v>73</v>
      </c>
      <c r="AG25" s="47">
        <v>9</v>
      </c>
      <c r="AH25" s="47">
        <v>29</v>
      </c>
      <c r="AI25" s="47">
        <v>27</v>
      </c>
      <c r="AJ25" s="47">
        <v>166</v>
      </c>
      <c r="AK25" s="47">
        <v>48</v>
      </c>
      <c r="AL25" s="47">
        <v>21</v>
      </c>
      <c r="AM25" s="47">
        <v>4</v>
      </c>
      <c r="AN25" s="28">
        <f t="shared" si="4"/>
        <v>17</v>
      </c>
      <c r="AO25" s="28">
        <f t="shared" si="5"/>
        <v>3</v>
      </c>
      <c r="AP25" s="28">
        <f t="shared" si="6"/>
        <v>86</v>
      </c>
      <c r="AQ25" s="28">
        <f t="shared" si="7"/>
        <v>11</v>
      </c>
      <c r="AR25" s="28">
        <f t="shared" si="8"/>
        <v>55</v>
      </c>
      <c r="AS25" s="28">
        <f t="shared" si="9"/>
        <v>30</v>
      </c>
      <c r="AT25" s="28">
        <f t="shared" si="10"/>
        <v>197</v>
      </c>
      <c r="AU25" s="28">
        <f t="shared" si="11"/>
        <v>55</v>
      </c>
      <c r="AV25" s="28">
        <f t="shared" si="12"/>
        <v>24</v>
      </c>
      <c r="AW25" s="28">
        <f t="shared" si="13"/>
        <v>5</v>
      </c>
      <c r="AX25" s="28">
        <f t="shared" si="14"/>
        <v>483</v>
      </c>
    </row>
    <row r="26" spans="1:50" x14ac:dyDescent="0.35">
      <c r="A26" s="25" t="s">
        <v>69</v>
      </c>
      <c r="B26" s="25" t="s">
        <v>70</v>
      </c>
      <c r="C26" s="25" t="s">
        <v>105</v>
      </c>
      <c r="D26" s="25" t="s">
        <v>106</v>
      </c>
      <c r="E26" s="80">
        <v>2</v>
      </c>
      <c r="F26" s="32">
        <f t="shared" si="0"/>
        <v>0</v>
      </c>
      <c r="G26" s="34">
        <f t="shared" si="1"/>
        <v>0</v>
      </c>
      <c r="H26" s="28">
        <f t="shared" si="2"/>
        <v>0</v>
      </c>
      <c r="I26" s="28">
        <f t="shared" si="3"/>
        <v>0</v>
      </c>
      <c r="J26" s="49">
        <v>0</v>
      </c>
      <c r="K26" s="47">
        <v>0</v>
      </c>
      <c r="L26" s="47">
        <v>0</v>
      </c>
      <c r="M26" s="47">
        <v>0</v>
      </c>
      <c r="N26" s="47">
        <v>0</v>
      </c>
      <c r="O26" s="47">
        <v>0</v>
      </c>
      <c r="P26" s="47">
        <v>0</v>
      </c>
      <c r="Q26" s="47">
        <v>0</v>
      </c>
      <c r="R26" s="47">
        <v>0</v>
      </c>
      <c r="S26" s="48">
        <v>0</v>
      </c>
      <c r="T26" s="49">
        <v>0</v>
      </c>
      <c r="U26" s="47">
        <v>0</v>
      </c>
      <c r="V26" s="47">
        <v>0</v>
      </c>
      <c r="W26" s="47">
        <v>0</v>
      </c>
      <c r="X26" s="47">
        <v>0</v>
      </c>
      <c r="Y26" s="47">
        <v>0</v>
      </c>
      <c r="Z26" s="47">
        <v>0</v>
      </c>
      <c r="AA26" s="47">
        <v>0</v>
      </c>
      <c r="AB26" s="47">
        <v>0</v>
      </c>
      <c r="AC26" s="48">
        <v>0</v>
      </c>
      <c r="AD26" s="55">
        <v>0</v>
      </c>
      <c r="AE26" s="47">
        <v>0</v>
      </c>
      <c r="AF26" s="47">
        <v>0</v>
      </c>
      <c r="AG26" s="47">
        <v>0</v>
      </c>
      <c r="AH26" s="47">
        <v>0</v>
      </c>
      <c r="AI26" s="47">
        <v>0</v>
      </c>
      <c r="AJ26" s="47">
        <v>0</v>
      </c>
      <c r="AK26" s="47">
        <v>0</v>
      </c>
      <c r="AL26" s="47">
        <v>0</v>
      </c>
      <c r="AM26" s="47">
        <v>0</v>
      </c>
      <c r="AN26" s="28">
        <f t="shared" si="4"/>
        <v>0</v>
      </c>
      <c r="AO26" s="28">
        <f t="shared" si="5"/>
        <v>0</v>
      </c>
      <c r="AP26" s="28">
        <f t="shared" si="6"/>
        <v>0</v>
      </c>
      <c r="AQ26" s="28">
        <f t="shared" si="7"/>
        <v>0</v>
      </c>
      <c r="AR26" s="28">
        <f t="shared" si="8"/>
        <v>0</v>
      </c>
      <c r="AS26" s="28">
        <f t="shared" si="9"/>
        <v>0</v>
      </c>
      <c r="AT26" s="28">
        <f t="shared" si="10"/>
        <v>0</v>
      </c>
      <c r="AU26" s="28">
        <f t="shared" si="11"/>
        <v>0</v>
      </c>
      <c r="AV26" s="28">
        <f t="shared" si="12"/>
        <v>0</v>
      </c>
      <c r="AW26" s="28">
        <f t="shared" si="13"/>
        <v>0</v>
      </c>
      <c r="AX26" s="28">
        <f t="shared" si="14"/>
        <v>0</v>
      </c>
    </row>
    <row r="27" spans="1:50" x14ac:dyDescent="0.35">
      <c r="A27" s="25" t="s">
        <v>69</v>
      </c>
      <c r="B27" s="25" t="s">
        <v>70</v>
      </c>
      <c r="C27" s="25" t="s">
        <v>107</v>
      </c>
      <c r="D27" s="25" t="s">
        <v>108</v>
      </c>
      <c r="E27" s="80">
        <v>1</v>
      </c>
      <c r="F27" s="32">
        <f t="shared" si="0"/>
        <v>179</v>
      </c>
      <c r="G27" s="34">
        <f t="shared" si="1"/>
        <v>0</v>
      </c>
      <c r="H27" s="28">
        <f t="shared" si="2"/>
        <v>0</v>
      </c>
      <c r="I27" s="28">
        <f t="shared" si="3"/>
        <v>179</v>
      </c>
      <c r="J27" s="49">
        <v>0</v>
      </c>
      <c r="K27" s="47">
        <v>0</v>
      </c>
      <c r="L27" s="47">
        <v>0</v>
      </c>
      <c r="M27" s="47">
        <v>0</v>
      </c>
      <c r="N27" s="47">
        <v>0</v>
      </c>
      <c r="O27" s="47">
        <v>0</v>
      </c>
      <c r="P27" s="47">
        <v>0</v>
      </c>
      <c r="Q27" s="47">
        <v>0</v>
      </c>
      <c r="R27" s="47">
        <v>0</v>
      </c>
      <c r="S27" s="48">
        <v>0</v>
      </c>
      <c r="T27" s="49">
        <v>0</v>
      </c>
      <c r="U27" s="47">
        <v>0</v>
      </c>
      <c r="V27" s="47">
        <v>0</v>
      </c>
      <c r="W27" s="47">
        <v>0</v>
      </c>
      <c r="X27" s="47">
        <v>0</v>
      </c>
      <c r="Y27" s="47">
        <v>0</v>
      </c>
      <c r="Z27" s="47">
        <v>0</v>
      </c>
      <c r="AA27" s="47">
        <v>0</v>
      </c>
      <c r="AB27" s="47">
        <v>0</v>
      </c>
      <c r="AC27" s="48">
        <v>0</v>
      </c>
      <c r="AD27" s="55">
        <v>6</v>
      </c>
      <c r="AE27" s="47">
        <v>1</v>
      </c>
      <c r="AF27" s="47">
        <v>33</v>
      </c>
      <c r="AG27" s="47">
        <v>4</v>
      </c>
      <c r="AH27" s="47">
        <v>13</v>
      </c>
      <c r="AI27" s="47">
        <v>12</v>
      </c>
      <c r="AJ27" s="47">
        <v>76</v>
      </c>
      <c r="AK27" s="47">
        <v>22</v>
      </c>
      <c r="AL27" s="47">
        <v>10</v>
      </c>
      <c r="AM27" s="47">
        <v>2</v>
      </c>
      <c r="AN27" s="28">
        <f t="shared" si="4"/>
        <v>6</v>
      </c>
      <c r="AO27" s="28">
        <f t="shared" si="5"/>
        <v>1</v>
      </c>
      <c r="AP27" s="28">
        <f t="shared" si="6"/>
        <v>33</v>
      </c>
      <c r="AQ27" s="28">
        <f t="shared" si="7"/>
        <v>4</v>
      </c>
      <c r="AR27" s="28">
        <f t="shared" si="8"/>
        <v>13</v>
      </c>
      <c r="AS27" s="28">
        <f t="shared" si="9"/>
        <v>12</v>
      </c>
      <c r="AT27" s="28">
        <f t="shared" si="10"/>
        <v>76</v>
      </c>
      <c r="AU27" s="28">
        <f t="shared" si="11"/>
        <v>22</v>
      </c>
      <c r="AV27" s="28">
        <f t="shared" si="12"/>
        <v>10</v>
      </c>
      <c r="AW27" s="28">
        <f t="shared" si="13"/>
        <v>2</v>
      </c>
      <c r="AX27" s="28">
        <f t="shared" si="14"/>
        <v>179</v>
      </c>
    </row>
    <row r="28" spans="1:50" x14ac:dyDescent="0.35">
      <c r="A28" s="25" t="s">
        <v>69</v>
      </c>
      <c r="B28" s="25" t="s">
        <v>70</v>
      </c>
      <c r="C28" s="25" t="s">
        <v>109</v>
      </c>
      <c r="D28" s="25" t="s">
        <v>110</v>
      </c>
      <c r="E28" s="80">
        <v>3</v>
      </c>
      <c r="F28" s="32">
        <f t="shared" si="0"/>
        <v>919</v>
      </c>
      <c r="G28" s="34">
        <f t="shared" si="1"/>
        <v>209</v>
      </c>
      <c r="H28" s="28">
        <f t="shared" si="2"/>
        <v>0</v>
      </c>
      <c r="I28" s="28">
        <f t="shared" si="3"/>
        <v>710</v>
      </c>
      <c r="J28" s="49">
        <v>11</v>
      </c>
      <c r="K28" s="47">
        <v>2</v>
      </c>
      <c r="L28" s="47">
        <v>29</v>
      </c>
      <c r="M28" s="47">
        <v>4</v>
      </c>
      <c r="N28" s="47">
        <v>59</v>
      </c>
      <c r="O28" s="47">
        <v>7</v>
      </c>
      <c r="P28" s="47">
        <v>71</v>
      </c>
      <c r="Q28" s="47">
        <v>17</v>
      </c>
      <c r="R28" s="47">
        <v>7</v>
      </c>
      <c r="S28" s="48">
        <v>2</v>
      </c>
      <c r="T28" s="49">
        <v>0</v>
      </c>
      <c r="U28" s="47">
        <v>0</v>
      </c>
      <c r="V28" s="47">
        <v>0</v>
      </c>
      <c r="W28" s="47">
        <v>0</v>
      </c>
      <c r="X28" s="47">
        <v>0</v>
      </c>
      <c r="Y28" s="47">
        <v>0</v>
      </c>
      <c r="Z28" s="47">
        <v>0</v>
      </c>
      <c r="AA28" s="47">
        <v>0</v>
      </c>
      <c r="AB28" s="47">
        <v>0</v>
      </c>
      <c r="AC28" s="48">
        <v>0</v>
      </c>
      <c r="AD28" s="55">
        <v>23</v>
      </c>
      <c r="AE28" s="47">
        <v>3</v>
      </c>
      <c r="AF28" s="47">
        <v>133</v>
      </c>
      <c r="AG28" s="47">
        <v>16</v>
      </c>
      <c r="AH28" s="47">
        <v>53</v>
      </c>
      <c r="AI28" s="47">
        <v>48</v>
      </c>
      <c r="AJ28" s="47">
        <v>302</v>
      </c>
      <c r="AK28" s="47">
        <v>87</v>
      </c>
      <c r="AL28" s="47">
        <v>39</v>
      </c>
      <c r="AM28" s="47">
        <v>6</v>
      </c>
      <c r="AN28" s="28">
        <f t="shared" si="4"/>
        <v>34</v>
      </c>
      <c r="AO28" s="28">
        <f t="shared" si="5"/>
        <v>5</v>
      </c>
      <c r="AP28" s="28">
        <f t="shared" si="6"/>
        <v>162</v>
      </c>
      <c r="AQ28" s="28">
        <f t="shared" si="7"/>
        <v>20</v>
      </c>
      <c r="AR28" s="28">
        <f t="shared" si="8"/>
        <v>112</v>
      </c>
      <c r="AS28" s="28">
        <f t="shared" si="9"/>
        <v>55</v>
      </c>
      <c r="AT28" s="28">
        <f t="shared" si="10"/>
        <v>373</v>
      </c>
      <c r="AU28" s="28">
        <f t="shared" si="11"/>
        <v>104</v>
      </c>
      <c r="AV28" s="28">
        <f t="shared" si="12"/>
        <v>46</v>
      </c>
      <c r="AW28" s="28">
        <f t="shared" si="13"/>
        <v>8</v>
      </c>
      <c r="AX28" s="28">
        <f t="shared" si="14"/>
        <v>919</v>
      </c>
    </row>
    <row r="29" spans="1:50" x14ac:dyDescent="0.35">
      <c r="A29" s="25" t="s">
        <v>69</v>
      </c>
      <c r="B29" s="25" t="s">
        <v>70</v>
      </c>
      <c r="C29" s="25" t="s">
        <v>111</v>
      </c>
      <c r="D29" s="25" t="s">
        <v>112</v>
      </c>
      <c r="E29" s="80">
        <v>4</v>
      </c>
      <c r="F29" s="32">
        <f t="shared" si="0"/>
        <v>1831</v>
      </c>
      <c r="G29" s="34">
        <f t="shared" si="1"/>
        <v>603</v>
      </c>
      <c r="H29" s="28">
        <f t="shared" si="2"/>
        <v>0</v>
      </c>
      <c r="I29" s="28">
        <f t="shared" si="3"/>
        <v>1228</v>
      </c>
      <c r="J29" s="49">
        <v>32</v>
      </c>
      <c r="K29" s="47">
        <v>5</v>
      </c>
      <c r="L29" s="47">
        <v>85</v>
      </c>
      <c r="M29" s="47">
        <v>11</v>
      </c>
      <c r="N29" s="47">
        <v>170</v>
      </c>
      <c r="O29" s="47">
        <v>21</v>
      </c>
      <c r="P29" s="47">
        <v>205</v>
      </c>
      <c r="Q29" s="47">
        <v>48</v>
      </c>
      <c r="R29" s="47">
        <v>21</v>
      </c>
      <c r="S29" s="48">
        <v>5</v>
      </c>
      <c r="T29" s="49">
        <v>0</v>
      </c>
      <c r="U29" s="47">
        <v>0</v>
      </c>
      <c r="V29" s="47">
        <v>0</v>
      </c>
      <c r="W29" s="47">
        <v>0</v>
      </c>
      <c r="X29" s="47">
        <v>0</v>
      </c>
      <c r="Y29" s="47">
        <v>0</v>
      </c>
      <c r="Z29" s="47">
        <v>0</v>
      </c>
      <c r="AA29" s="47">
        <v>0</v>
      </c>
      <c r="AB29" s="47">
        <v>0</v>
      </c>
      <c r="AC29" s="48">
        <v>0</v>
      </c>
      <c r="AD29" s="55">
        <v>39</v>
      </c>
      <c r="AE29" s="47">
        <v>5</v>
      </c>
      <c r="AF29" s="47">
        <v>230</v>
      </c>
      <c r="AG29" s="47">
        <v>28</v>
      </c>
      <c r="AH29" s="47">
        <v>91</v>
      </c>
      <c r="AI29" s="47">
        <v>84</v>
      </c>
      <c r="AJ29" s="47">
        <v>522</v>
      </c>
      <c r="AK29" s="47">
        <v>151</v>
      </c>
      <c r="AL29" s="47">
        <v>67</v>
      </c>
      <c r="AM29" s="47">
        <v>11</v>
      </c>
      <c r="AN29" s="28">
        <f t="shared" si="4"/>
        <v>71</v>
      </c>
      <c r="AO29" s="28">
        <f t="shared" si="5"/>
        <v>10</v>
      </c>
      <c r="AP29" s="28">
        <f t="shared" si="6"/>
        <v>315</v>
      </c>
      <c r="AQ29" s="28">
        <f t="shared" si="7"/>
        <v>39</v>
      </c>
      <c r="AR29" s="28">
        <f t="shared" si="8"/>
        <v>261</v>
      </c>
      <c r="AS29" s="28">
        <f t="shared" si="9"/>
        <v>105</v>
      </c>
      <c r="AT29" s="28">
        <f t="shared" si="10"/>
        <v>727</v>
      </c>
      <c r="AU29" s="28">
        <f t="shared" si="11"/>
        <v>199</v>
      </c>
      <c r="AV29" s="28">
        <f t="shared" si="12"/>
        <v>88</v>
      </c>
      <c r="AW29" s="28">
        <f t="shared" si="13"/>
        <v>16</v>
      </c>
      <c r="AX29" s="28">
        <f t="shared" si="14"/>
        <v>1831</v>
      </c>
    </row>
    <row r="30" spans="1:50" x14ac:dyDescent="0.35">
      <c r="A30" s="25" t="s">
        <v>113</v>
      </c>
      <c r="B30" s="25" t="s">
        <v>114</v>
      </c>
      <c r="C30" s="25" t="s">
        <v>115</v>
      </c>
      <c r="D30" s="25" t="s">
        <v>116</v>
      </c>
      <c r="E30" s="80">
        <v>0</v>
      </c>
      <c r="F30" s="32">
        <f t="shared" si="0"/>
        <v>0</v>
      </c>
      <c r="G30" s="34">
        <f t="shared" si="1"/>
        <v>0</v>
      </c>
      <c r="H30" s="28">
        <f t="shared" si="2"/>
        <v>0</v>
      </c>
      <c r="I30" s="28">
        <f t="shared" si="3"/>
        <v>0</v>
      </c>
      <c r="J30" s="49">
        <v>0</v>
      </c>
      <c r="K30" s="47">
        <v>0</v>
      </c>
      <c r="L30" s="47">
        <v>0</v>
      </c>
      <c r="M30" s="47">
        <v>0</v>
      </c>
      <c r="N30" s="47">
        <v>0</v>
      </c>
      <c r="O30" s="47">
        <v>0</v>
      </c>
      <c r="P30" s="47">
        <v>0</v>
      </c>
      <c r="Q30" s="47">
        <v>0</v>
      </c>
      <c r="R30" s="47">
        <v>0</v>
      </c>
      <c r="S30" s="48">
        <v>0</v>
      </c>
      <c r="T30" s="49">
        <v>0</v>
      </c>
      <c r="U30" s="47">
        <v>0</v>
      </c>
      <c r="V30" s="47">
        <v>0</v>
      </c>
      <c r="W30" s="47">
        <v>0</v>
      </c>
      <c r="X30" s="47">
        <v>0</v>
      </c>
      <c r="Y30" s="47">
        <v>0</v>
      </c>
      <c r="Z30" s="47">
        <v>0</v>
      </c>
      <c r="AA30" s="47">
        <v>0</v>
      </c>
      <c r="AB30" s="47">
        <v>0</v>
      </c>
      <c r="AC30" s="48">
        <v>0</v>
      </c>
      <c r="AD30" s="55">
        <v>0</v>
      </c>
      <c r="AE30" s="47">
        <v>0</v>
      </c>
      <c r="AF30" s="47">
        <v>0</v>
      </c>
      <c r="AG30" s="47">
        <v>0</v>
      </c>
      <c r="AH30" s="47">
        <v>0</v>
      </c>
      <c r="AI30" s="47">
        <v>0</v>
      </c>
      <c r="AJ30" s="47">
        <v>0</v>
      </c>
      <c r="AK30" s="47">
        <v>0</v>
      </c>
      <c r="AL30" s="47">
        <v>0</v>
      </c>
      <c r="AM30" s="47">
        <v>0</v>
      </c>
      <c r="AN30" s="28">
        <f t="shared" si="4"/>
        <v>0</v>
      </c>
      <c r="AO30" s="28">
        <f t="shared" si="5"/>
        <v>0</v>
      </c>
      <c r="AP30" s="28">
        <f t="shared" si="6"/>
        <v>0</v>
      </c>
      <c r="AQ30" s="28">
        <f t="shared" si="7"/>
        <v>0</v>
      </c>
      <c r="AR30" s="28">
        <f t="shared" si="8"/>
        <v>0</v>
      </c>
      <c r="AS30" s="28">
        <f t="shared" si="9"/>
        <v>0</v>
      </c>
      <c r="AT30" s="28">
        <f t="shared" si="10"/>
        <v>0</v>
      </c>
      <c r="AU30" s="28">
        <f t="shared" si="11"/>
        <v>0</v>
      </c>
      <c r="AV30" s="28">
        <f t="shared" si="12"/>
        <v>0</v>
      </c>
      <c r="AW30" s="28">
        <f t="shared" si="13"/>
        <v>0</v>
      </c>
      <c r="AX30" s="28">
        <f t="shared" si="14"/>
        <v>0</v>
      </c>
    </row>
    <row r="31" spans="1:50" x14ac:dyDescent="0.35">
      <c r="A31" s="25" t="s">
        <v>113</v>
      </c>
      <c r="B31" s="25" t="s">
        <v>114</v>
      </c>
      <c r="C31" s="25" t="s">
        <v>117</v>
      </c>
      <c r="D31" s="25" t="s">
        <v>118</v>
      </c>
      <c r="E31" s="80">
        <v>3</v>
      </c>
      <c r="F31" s="32">
        <f t="shared" si="0"/>
        <v>1897</v>
      </c>
      <c r="G31" s="34">
        <f t="shared" si="1"/>
        <v>0</v>
      </c>
      <c r="H31" s="28">
        <f t="shared" si="2"/>
        <v>1436</v>
      </c>
      <c r="I31" s="28">
        <f t="shared" si="3"/>
        <v>461</v>
      </c>
      <c r="J31" s="49">
        <v>0</v>
      </c>
      <c r="K31" s="47">
        <v>0</v>
      </c>
      <c r="L31" s="47">
        <v>0</v>
      </c>
      <c r="M31" s="47">
        <v>0</v>
      </c>
      <c r="N31" s="47">
        <v>0</v>
      </c>
      <c r="O31" s="47">
        <v>0</v>
      </c>
      <c r="P31" s="47">
        <v>0</v>
      </c>
      <c r="Q31" s="47">
        <v>0</v>
      </c>
      <c r="R31" s="47">
        <v>0</v>
      </c>
      <c r="S31" s="48">
        <v>0</v>
      </c>
      <c r="T31" s="49">
        <v>56</v>
      </c>
      <c r="U31" s="47">
        <v>7</v>
      </c>
      <c r="V31" s="47">
        <v>153</v>
      </c>
      <c r="W31" s="47">
        <v>19</v>
      </c>
      <c r="X31" s="47">
        <v>514</v>
      </c>
      <c r="Y31" s="47">
        <v>68</v>
      </c>
      <c r="Z31" s="47">
        <v>443</v>
      </c>
      <c r="AA31" s="47">
        <v>110</v>
      </c>
      <c r="AB31" s="47">
        <v>53</v>
      </c>
      <c r="AC31" s="48">
        <v>13</v>
      </c>
      <c r="AD31" s="55">
        <v>15</v>
      </c>
      <c r="AE31" s="47">
        <v>2</v>
      </c>
      <c r="AF31" s="47">
        <v>86</v>
      </c>
      <c r="AG31" s="47">
        <v>11</v>
      </c>
      <c r="AH31" s="47">
        <v>34</v>
      </c>
      <c r="AI31" s="47">
        <v>31</v>
      </c>
      <c r="AJ31" s="47">
        <v>196</v>
      </c>
      <c r="AK31" s="47">
        <v>57</v>
      </c>
      <c r="AL31" s="47">
        <v>25</v>
      </c>
      <c r="AM31" s="47">
        <v>4</v>
      </c>
      <c r="AN31" s="28">
        <f t="shared" si="4"/>
        <v>71</v>
      </c>
      <c r="AO31" s="28">
        <f t="shared" si="5"/>
        <v>9</v>
      </c>
      <c r="AP31" s="28">
        <f t="shared" si="6"/>
        <v>239</v>
      </c>
      <c r="AQ31" s="28">
        <f t="shared" si="7"/>
        <v>30</v>
      </c>
      <c r="AR31" s="28">
        <f t="shared" si="8"/>
        <v>548</v>
      </c>
      <c r="AS31" s="28">
        <f t="shared" si="9"/>
        <v>99</v>
      </c>
      <c r="AT31" s="28">
        <f t="shared" si="10"/>
        <v>639</v>
      </c>
      <c r="AU31" s="28">
        <f t="shared" si="11"/>
        <v>167</v>
      </c>
      <c r="AV31" s="28">
        <f t="shared" si="12"/>
        <v>78</v>
      </c>
      <c r="AW31" s="28">
        <f t="shared" si="13"/>
        <v>17</v>
      </c>
      <c r="AX31" s="28">
        <f t="shared" si="14"/>
        <v>1897</v>
      </c>
    </row>
    <row r="32" spans="1:50" x14ac:dyDescent="0.35">
      <c r="A32" s="25" t="s">
        <v>113</v>
      </c>
      <c r="B32" s="25" t="s">
        <v>114</v>
      </c>
      <c r="C32" s="25" t="s">
        <v>119</v>
      </c>
      <c r="D32" s="25" t="s">
        <v>120</v>
      </c>
      <c r="E32" s="80">
        <v>4</v>
      </c>
      <c r="F32" s="32">
        <f t="shared" si="0"/>
        <v>3012</v>
      </c>
      <c r="G32" s="34">
        <f t="shared" si="1"/>
        <v>1817</v>
      </c>
      <c r="H32" s="28">
        <f t="shared" si="2"/>
        <v>1195</v>
      </c>
      <c r="I32" s="28">
        <f t="shared" si="3"/>
        <v>0</v>
      </c>
      <c r="J32" s="49">
        <v>97</v>
      </c>
      <c r="K32" s="47">
        <v>16</v>
      </c>
      <c r="L32" s="47">
        <v>255</v>
      </c>
      <c r="M32" s="47">
        <v>32</v>
      </c>
      <c r="N32" s="47">
        <v>513</v>
      </c>
      <c r="O32" s="47">
        <v>64</v>
      </c>
      <c r="P32" s="47">
        <v>617</v>
      </c>
      <c r="Q32" s="47">
        <v>144</v>
      </c>
      <c r="R32" s="47">
        <v>63</v>
      </c>
      <c r="S32" s="48">
        <v>16</v>
      </c>
      <c r="T32" s="49">
        <v>47</v>
      </c>
      <c r="U32" s="47">
        <v>6</v>
      </c>
      <c r="V32" s="47">
        <v>127</v>
      </c>
      <c r="W32" s="47">
        <v>16</v>
      </c>
      <c r="X32" s="47">
        <v>428</v>
      </c>
      <c r="Y32" s="47">
        <v>56</v>
      </c>
      <c r="Z32" s="47">
        <v>369</v>
      </c>
      <c r="AA32" s="47">
        <v>91</v>
      </c>
      <c r="AB32" s="47">
        <v>44</v>
      </c>
      <c r="AC32" s="48">
        <v>11</v>
      </c>
      <c r="AD32" s="55">
        <v>0</v>
      </c>
      <c r="AE32" s="47">
        <v>0</v>
      </c>
      <c r="AF32" s="47">
        <v>0</v>
      </c>
      <c r="AG32" s="47">
        <v>0</v>
      </c>
      <c r="AH32" s="47">
        <v>0</v>
      </c>
      <c r="AI32" s="47">
        <v>0</v>
      </c>
      <c r="AJ32" s="47">
        <v>0</v>
      </c>
      <c r="AK32" s="47">
        <v>0</v>
      </c>
      <c r="AL32" s="47">
        <v>0</v>
      </c>
      <c r="AM32" s="47">
        <v>0</v>
      </c>
      <c r="AN32" s="28">
        <f t="shared" si="4"/>
        <v>144</v>
      </c>
      <c r="AO32" s="28">
        <f t="shared" si="5"/>
        <v>22</v>
      </c>
      <c r="AP32" s="28">
        <f t="shared" si="6"/>
        <v>382</v>
      </c>
      <c r="AQ32" s="28">
        <f t="shared" si="7"/>
        <v>48</v>
      </c>
      <c r="AR32" s="28">
        <f t="shared" si="8"/>
        <v>941</v>
      </c>
      <c r="AS32" s="28">
        <f t="shared" si="9"/>
        <v>120</v>
      </c>
      <c r="AT32" s="28">
        <f t="shared" si="10"/>
        <v>986</v>
      </c>
      <c r="AU32" s="28">
        <f t="shared" si="11"/>
        <v>235</v>
      </c>
      <c r="AV32" s="28">
        <f t="shared" si="12"/>
        <v>107</v>
      </c>
      <c r="AW32" s="28">
        <f t="shared" si="13"/>
        <v>27</v>
      </c>
      <c r="AX32" s="28">
        <f t="shared" si="14"/>
        <v>3012</v>
      </c>
    </row>
    <row r="33" spans="1:50" x14ac:dyDescent="0.35">
      <c r="A33" s="25" t="s">
        <v>113</v>
      </c>
      <c r="B33" s="25" t="s">
        <v>114</v>
      </c>
      <c r="C33" s="25" t="s">
        <v>121</v>
      </c>
      <c r="D33" s="25" t="s">
        <v>122</v>
      </c>
      <c r="E33" s="80">
        <v>2</v>
      </c>
      <c r="F33" s="32">
        <f t="shared" si="0"/>
        <v>622</v>
      </c>
      <c r="G33" s="34">
        <f t="shared" si="1"/>
        <v>0</v>
      </c>
      <c r="H33" s="28">
        <f t="shared" si="2"/>
        <v>25</v>
      </c>
      <c r="I33" s="28">
        <f t="shared" si="3"/>
        <v>597</v>
      </c>
      <c r="J33" s="49">
        <v>0</v>
      </c>
      <c r="K33" s="47">
        <v>0</v>
      </c>
      <c r="L33" s="47">
        <v>0</v>
      </c>
      <c r="M33" s="47">
        <v>0</v>
      </c>
      <c r="N33" s="47">
        <v>0</v>
      </c>
      <c r="O33" s="47">
        <v>0</v>
      </c>
      <c r="P33" s="47">
        <v>0</v>
      </c>
      <c r="Q33" s="47">
        <v>0</v>
      </c>
      <c r="R33" s="47">
        <v>0</v>
      </c>
      <c r="S33" s="48">
        <v>0</v>
      </c>
      <c r="T33" s="49">
        <v>1</v>
      </c>
      <c r="U33" s="47">
        <v>0</v>
      </c>
      <c r="V33" s="47">
        <v>3</v>
      </c>
      <c r="W33" s="47">
        <v>0</v>
      </c>
      <c r="X33" s="47">
        <v>9</v>
      </c>
      <c r="Y33" s="47">
        <v>1</v>
      </c>
      <c r="Z33" s="47">
        <v>8</v>
      </c>
      <c r="AA33" s="47">
        <v>2</v>
      </c>
      <c r="AB33" s="47">
        <v>1</v>
      </c>
      <c r="AC33" s="48">
        <v>0</v>
      </c>
      <c r="AD33" s="55">
        <v>19</v>
      </c>
      <c r="AE33" s="47">
        <v>3</v>
      </c>
      <c r="AF33" s="47">
        <v>112</v>
      </c>
      <c r="AG33" s="47">
        <v>14</v>
      </c>
      <c r="AH33" s="47">
        <v>44</v>
      </c>
      <c r="AI33" s="47">
        <v>41</v>
      </c>
      <c r="AJ33" s="47">
        <v>253</v>
      </c>
      <c r="AK33" s="47">
        <v>73</v>
      </c>
      <c r="AL33" s="47">
        <v>33</v>
      </c>
      <c r="AM33" s="47">
        <v>5</v>
      </c>
      <c r="AN33" s="28">
        <f t="shared" si="4"/>
        <v>20</v>
      </c>
      <c r="AO33" s="28">
        <f t="shared" si="5"/>
        <v>3</v>
      </c>
      <c r="AP33" s="28">
        <f t="shared" si="6"/>
        <v>115</v>
      </c>
      <c r="AQ33" s="28">
        <f t="shared" si="7"/>
        <v>14</v>
      </c>
      <c r="AR33" s="28">
        <f t="shared" si="8"/>
        <v>53</v>
      </c>
      <c r="AS33" s="28">
        <f t="shared" si="9"/>
        <v>42</v>
      </c>
      <c r="AT33" s="28">
        <f t="shared" si="10"/>
        <v>261</v>
      </c>
      <c r="AU33" s="28">
        <f t="shared" si="11"/>
        <v>75</v>
      </c>
      <c r="AV33" s="28">
        <f t="shared" si="12"/>
        <v>34</v>
      </c>
      <c r="AW33" s="28">
        <f t="shared" si="13"/>
        <v>5</v>
      </c>
      <c r="AX33" s="28">
        <f t="shared" si="14"/>
        <v>622</v>
      </c>
    </row>
    <row r="34" spans="1:50" x14ac:dyDescent="0.35">
      <c r="A34" s="25" t="s">
        <v>113</v>
      </c>
      <c r="B34" s="25" t="s">
        <v>114</v>
      </c>
      <c r="C34" s="25" t="s">
        <v>123</v>
      </c>
      <c r="D34" s="25" t="s">
        <v>124</v>
      </c>
      <c r="E34" s="80">
        <v>2</v>
      </c>
      <c r="F34" s="32">
        <f t="shared" si="0"/>
        <v>2083</v>
      </c>
      <c r="G34" s="34">
        <f t="shared" si="1"/>
        <v>906</v>
      </c>
      <c r="H34" s="28">
        <f t="shared" si="2"/>
        <v>86</v>
      </c>
      <c r="I34" s="28">
        <f t="shared" si="3"/>
        <v>1091</v>
      </c>
      <c r="J34" s="49">
        <v>48</v>
      </c>
      <c r="K34" s="47">
        <v>8</v>
      </c>
      <c r="L34" s="47">
        <v>127</v>
      </c>
      <c r="M34" s="47">
        <v>16</v>
      </c>
      <c r="N34" s="47">
        <v>256</v>
      </c>
      <c r="O34" s="47">
        <v>32</v>
      </c>
      <c r="P34" s="47">
        <v>308</v>
      </c>
      <c r="Q34" s="47">
        <v>72</v>
      </c>
      <c r="R34" s="47">
        <v>31</v>
      </c>
      <c r="S34" s="48">
        <v>8</v>
      </c>
      <c r="T34" s="49">
        <v>3</v>
      </c>
      <c r="U34" s="47">
        <v>0</v>
      </c>
      <c r="V34" s="47">
        <v>9</v>
      </c>
      <c r="W34" s="47">
        <v>1</v>
      </c>
      <c r="X34" s="47">
        <v>31</v>
      </c>
      <c r="Y34" s="47">
        <v>4</v>
      </c>
      <c r="Z34" s="47">
        <v>27</v>
      </c>
      <c r="AA34" s="47">
        <v>7</v>
      </c>
      <c r="AB34" s="47">
        <v>3</v>
      </c>
      <c r="AC34" s="48">
        <v>1</v>
      </c>
      <c r="AD34" s="55">
        <v>35</v>
      </c>
      <c r="AE34" s="47">
        <v>5</v>
      </c>
      <c r="AF34" s="47">
        <v>204</v>
      </c>
      <c r="AG34" s="47">
        <v>25</v>
      </c>
      <c r="AH34" s="47">
        <v>81</v>
      </c>
      <c r="AI34" s="47">
        <v>74</v>
      </c>
      <c r="AJ34" s="47">
        <v>463</v>
      </c>
      <c r="AK34" s="47">
        <v>134</v>
      </c>
      <c r="AL34" s="47">
        <v>60</v>
      </c>
      <c r="AM34" s="47">
        <v>10</v>
      </c>
      <c r="AN34" s="28">
        <f t="shared" si="4"/>
        <v>86</v>
      </c>
      <c r="AO34" s="28">
        <f t="shared" si="5"/>
        <v>13</v>
      </c>
      <c r="AP34" s="28">
        <f t="shared" si="6"/>
        <v>340</v>
      </c>
      <c r="AQ34" s="28">
        <f t="shared" si="7"/>
        <v>42</v>
      </c>
      <c r="AR34" s="28">
        <f t="shared" si="8"/>
        <v>368</v>
      </c>
      <c r="AS34" s="28">
        <f t="shared" si="9"/>
        <v>110</v>
      </c>
      <c r="AT34" s="28">
        <f t="shared" si="10"/>
        <v>798</v>
      </c>
      <c r="AU34" s="28">
        <f t="shared" si="11"/>
        <v>213</v>
      </c>
      <c r="AV34" s="28">
        <f t="shared" si="12"/>
        <v>94</v>
      </c>
      <c r="AW34" s="28">
        <f t="shared" si="13"/>
        <v>19</v>
      </c>
      <c r="AX34" s="28">
        <f t="shared" si="14"/>
        <v>2083</v>
      </c>
    </row>
    <row r="35" spans="1:50" x14ac:dyDescent="0.35">
      <c r="A35" s="25" t="s">
        <v>113</v>
      </c>
      <c r="B35" s="25" t="s">
        <v>114</v>
      </c>
      <c r="C35" s="25" t="s">
        <v>125</v>
      </c>
      <c r="D35" s="25" t="s">
        <v>126</v>
      </c>
      <c r="E35" s="80">
        <v>2</v>
      </c>
      <c r="F35" s="32">
        <f t="shared" si="0"/>
        <v>378</v>
      </c>
      <c r="G35" s="34">
        <f t="shared" si="1"/>
        <v>378</v>
      </c>
      <c r="H35" s="28">
        <f t="shared" si="2"/>
        <v>0</v>
      </c>
      <c r="I35" s="28">
        <f t="shared" si="3"/>
        <v>0</v>
      </c>
      <c r="J35" s="49">
        <v>20</v>
      </c>
      <c r="K35" s="47">
        <v>3</v>
      </c>
      <c r="L35" s="47">
        <v>53</v>
      </c>
      <c r="M35" s="47">
        <v>7</v>
      </c>
      <c r="N35" s="47">
        <v>107</v>
      </c>
      <c r="O35" s="47">
        <v>13</v>
      </c>
      <c r="P35" s="47">
        <v>129</v>
      </c>
      <c r="Q35" s="47">
        <v>30</v>
      </c>
      <c r="R35" s="47">
        <v>13</v>
      </c>
      <c r="S35" s="48">
        <v>3</v>
      </c>
      <c r="T35" s="49">
        <v>0</v>
      </c>
      <c r="U35" s="47">
        <v>0</v>
      </c>
      <c r="V35" s="47">
        <v>0</v>
      </c>
      <c r="W35" s="47">
        <v>0</v>
      </c>
      <c r="X35" s="47">
        <v>0</v>
      </c>
      <c r="Y35" s="47">
        <v>0</v>
      </c>
      <c r="Z35" s="47">
        <v>0</v>
      </c>
      <c r="AA35" s="47">
        <v>0</v>
      </c>
      <c r="AB35" s="47">
        <v>0</v>
      </c>
      <c r="AC35" s="48">
        <v>0</v>
      </c>
      <c r="AD35" s="55">
        <v>0</v>
      </c>
      <c r="AE35" s="47">
        <v>0</v>
      </c>
      <c r="AF35" s="47">
        <v>0</v>
      </c>
      <c r="AG35" s="47">
        <v>0</v>
      </c>
      <c r="AH35" s="47">
        <v>0</v>
      </c>
      <c r="AI35" s="47">
        <v>0</v>
      </c>
      <c r="AJ35" s="47">
        <v>0</v>
      </c>
      <c r="AK35" s="47">
        <v>0</v>
      </c>
      <c r="AL35" s="47">
        <v>0</v>
      </c>
      <c r="AM35" s="47">
        <v>0</v>
      </c>
      <c r="AN35" s="28">
        <f t="shared" si="4"/>
        <v>20</v>
      </c>
      <c r="AO35" s="28">
        <f t="shared" si="5"/>
        <v>3</v>
      </c>
      <c r="AP35" s="28">
        <f t="shared" si="6"/>
        <v>53</v>
      </c>
      <c r="AQ35" s="28">
        <f t="shared" si="7"/>
        <v>7</v>
      </c>
      <c r="AR35" s="28">
        <f t="shared" si="8"/>
        <v>107</v>
      </c>
      <c r="AS35" s="28">
        <f t="shared" si="9"/>
        <v>13</v>
      </c>
      <c r="AT35" s="28">
        <f t="shared" si="10"/>
        <v>129</v>
      </c>
      <c r="AU35" s="28">
        <f t="shared" si="11"/>
        <v>30</v>
      </c>
      <c r="AV35" s="28">
        <f t="shared" si="12"/>
        <v>13</v>
      </c>
      <c r="AW35" s="28">
        <f t="shared" si="13"/>
        <v>3</v>
      </c>
      <c r="AX35" s="28">
        <f t="shared" si="14"/>
        <v>378</v>
      </c>
    </row>
    <row r="36" spans="1:50" x14ac:dyDescent="0.35">
      <c r="A36" s="25" t="s">
        <v>113</v>
      </c>
      <c r="B36" s="25" t="s">
        <v>114</v>
      </c>
      <c r="C36" s="25" t="s">
        <v>127</v>
      </c>
      <c r="D36" s="25" t="s">
        <v>128</v>
      </c>
      <c r="E36" s="80">
        <v>3</v>
      </c>
      <c r="F36" s="32">
        <f t="shared" si="0"/>
        <v>284</v>
      </c>
      <c r="G36" s="34">
        <f t="shared" si="1"/>
        <v>0</v>
      </c>
      <c r="H36" s="28">
        <f t="shared" si="2"/>
        <v>284</v>
      </c>
      <c r="I36" s="28">
        <f t="shared" si="3"/>
        <v>0</v>
      </c>
      <c r="J36" s="49">
        <v>0</v>
      </c>
      <c r="K36" s="47">
        <v>0</v>
      </c>
      <c r="L36" s="47">
        <v>0</v>
      </c>
      <c r="M36" s="47">
        <v>0</v>
      </c>
      <c r="N36" s="47">
        <v>0</v>
      </c>
      <c r="O36" s="47">
        <v>0</v>
      </c>
      <c r="P36" s="47">
        <v>0</v>
      </c>
      <c r="Q36" s="47">
        <v>0</v>
      </c>
      <c r="R36" s="47">
        <v>0</v>
      </c>
      <c r="S36" s="48">
        <v>0</v>
      </c>
      <c r="T36" s="49">
        <v>11</v>
      </c>
      <c r="U36" s="47">
        <v>1</v>
      </c>
      <c r="V36" s="47">
        <v>30</v>
      </c>
      <c r="W36" s="47">
        <v>4</v>
      </c>
      <c r="X36" s="47">
        <v>102</v>
      </c>
      <c r="Y36" s="47">
        <v>13</v>
      </c>
      <c r="Z36" s="47">
        <v>88</v>
      </c>
      <c r="AA36" s="47">
        <v>22</v>
      </c>
      <c r="AB36" s="47">
        <v>10</v>
      </c>
      <c r="AC36" s="48">
        <v>3</v>
      </c>
      <c r="AD36" s="55">
        <v>0</v>
      </c>
      <c r="AE36" s="47">
        <v>0</v>
      </c>
      <c r="AF36" s="47">
        <v>0</v>
      </c>
      <c r="AG36" s="47">
        <v>0</v>
      </c>
      <c r="AH36" s="47">
        <v>0</v>
      </c>
      <c r="AI36" s="47">
        <v>0</v>
      </c>
      <c r="AJ36" s="47">
        <v>0</v>
      </c>
      <c r="AK36" s="47">
        <v>0</v>
      </c>
      <c r="AL36" s="47">
        <v>0</v>
      </c>
      <c r="AM36" s="47">
        <v>0</v>
      </c>
      <c r="AN36" s="28">
        <f t="shared" si="4"/>
        <v>11</v>
      </c>
      <c r="AO36" s="28">
        <f t="shared" si="5"/>
        <v>1</v>
      </c>
      <c r="AP36" s="28">
        <f t="shared" si="6"/>
        <v>30</v>
      </c>
      <c r="AQ36" s="28">
        <f t="shared" si="7"/>
        <v>4</v>
      </c>
      <c r="AR36" s="28">
        <f t="shared" si="8"/>
        <v>102</v>
      </c>
      <c r="AS36" s="28">
        <f t="shared" si="9"/>
        <v>13</v>
      </c>
      <c r="AT36" s="28">
        <f t="shared" si="10"/>
        <v>88</v>
      </c>
      <c r="AU36" s="28">
        <f t="shared" si="11"/>
        <v>22</v>
      </c>
      <c r="AV36" s="28">
        <f t="shared" si="12"/>
        <v>10</v>
      </c>
      <c r="AW36" s="28">
        <f t="shared" si="13"/>
        <v>3</v>
      </c>
      <c r="AX36" s="28">
        <f t="shared" si="14"/>
        <v>284</v>
      </c>
    </row>
    <row r="37" spans="1:50" x14ac:dyDescent="0.35">
      <c r="A37" s="25" t="s">
        <v>113</v>
      </c>
      <c r="B37" s="25" t="s">
        <v>114</v>
      </c>
      <c r="C37" s="25" t="s">
        <v>129</v>
      </c>
      <c r="D37" s="25" t="s">
        <v>130</v>
      </c>
      <c r="E37" s="80">
        <v>4</v>
      </c>
      <c r="F37" s="32">
        <f t="shared" si="0"/>
        <v>2484</v>
      </c>
      <c r="G37" s="34">
        <f t="shared" si="1"/>
        <v>1682</v>
      </c>
      <c r="H37" s="28">
        <f t="shared" si="2"/>
        <v>746</v>
      </c>
      <c r="I37" s="28">
        <f t="shared" si="3"/>
        <v>56</v>
      </c>
      <c r="J37" s="49">
        <v>90</v>
      </c>
      <c r="K37" s="47">
        <v>15</v>
      </c>
      <c r="L37" s="47">
        <v>236</v>
      </c>
      <c r="M37" s="47">
        <v>29</v>
      </c>
      <c r="N37" s="47">
        <v>475</v>
      </c>
      <c r="O37" s="47">
        <v>59</v>
      </c>
      <c r="P37" s="47">
        <v>571</v>
      </c>
      <c r="Q37" s="47">
        <v>134</v>
      </c>
      <c r="R37" s="47">
        <v>58</v>
      </c>
      <c r="S37" s="48">
        <v>15</v>
      </c>
      <c r="T37" s="49">
        <v>29</v>
      </c>
      <c r="U37" s="47">
        <v>4</v>
      </c>
      <c r="V37" s="47">
        <v>79</v>
      </c>
      <c r="W37" s="47">
        <v>10</v>
      </c>
      <c r="X37" s="47">
        <v>267</v>
      </c>
      <c r="Y37" s="47">
        <v>35</v>
      </c>
      <c r="Z37" s="47">
        <v>231</v>
      </c>
      <c r="AA37" s="47">
        <v>57</v>
      </c>
      <c r="AB37" s="47">
        <v>27</v>
      </c>
      <c r="AC37" s="48">
        <v>7</v>
      </c>
      <c r="AD37" s="55">
        <v>2</v>
      </c>
      <c r="AE37" s="47">
        <v>0</v>
      </c>
      <c r="AF37" s="47">
        <v>10</v>
      </c>
      <c r="AG37" s="47">
        <v>1</v>
      </c>
      <c r="AH37" s="47">
        <v>4</v>
      </c>
      <c r="AI37" s="47">
        <v>4</v>
      </c>
      <c r="AJ37" s="47">
        <v>24</v>
      </c>
      <c r="AK37" s="47">
        <v>7</v>
      </c>
      <c r="AL37" s="47">
        <v>3</v>
      </c>
      <c r="AM37" s="47">
        <v>1</v>
      </c>
      <c r="AN37" s="28">
        <f t="shared" si="4"/>
        <v>121</v>
      </c>
      <c r="AO37" s="28">
        <f t="shared" si="5"/>
        <v>19</v>
      </c>
      <c r="AP37" s="28">
        <f t="shared" si="6"/>
        <v>325</v>
      </c>
      <c r="AQ37" s="28">
        <f t="shared" si="7"/>
        <v>40</v>
      </c>
      <c r="AR37" s="28">
        <f t="shared" si="8"/>
        <v>746</v>
      </c>
      <c r="AS37" s="28">
        <f t="shared" si="9"/>
        <v>98</v>
      </c>
      <c r="AT37" s="28">
        <f t="shared" si="10"/>
        <v>826</v>
      </c>
      <c r="AU37" s="28">
        <f t="shared" si="11"/>
        <v>198</v>
      </c>
      <c r="AV37" s="28">
        <f t="shared" si="12"/>
        <v>88</v>
      </c>
      <c r="AW37" s="28">
        <f t="shared" si="13"/>
        <v>23</v>
      </c>
      <c r="AX37" s="28">
        <f t="shared" si="14"/>
        <v>2484</v>
      </c>
    </row>
    <row r="38" spans="1:50" x14ac:dyDescent="0.35">
      <c r="A38" s="25" t="s">
        <v>113</v>
      </c>
      <c r="B38" s="25" t="s">
        <v>114</v>
      </c>
      <c r="C38" s="25" t="s">
        <v>131</v>
      </c>
      <c r="D38" s="25" t="s">
        <v>132</v>
      </c>
      <c r="E38" s="80">
        <v>4</v>
      </c>
      <c r="F38" s="32">
        <f t="shared" si="0"/>
        <v>661</v>
      </c>
      <c r="G38" s="34">
        <f t="shared" si="1"/>
        <v>249</v>
      </c>
      <c r="H38" s="28">
        <f t="shared" si="2"/>
        <v>210</v>
      </c>
      <c r="I38" s="28">
        <f t="shared" si="3"/>
        <v>202</v>
      </c>
      <c r="J38" s="49">
        <v>13</v>
      </c>
      <c r="K38" s="47">
        <v>2</v>
      </c>
      <c r="L38" s="47">
        <v>35</v>
      </c>
      <c r="M38" s="47">
        <v>4</v>
      </c>
      <c r="N38" s="47">
        <v>70</v>
      </c>
      <c r="O38" s="47">
        <v>9</v>
      </c>
      <c r="P38" s="47">
        <v>85</v>
      </c>
      <c r="Q38" s="47">
        <v>20</v>
      </c>
      <c r="R38" s="47">
        <v>9</v>
      </c>
      <c r="S38" s="48">
        <v>2</v>
      </c>
      <c r="T38" s="49">
        <v>9</v>
      </c>
      <c r="U38" s="47">
        <v>1</v>
      </c>
      <c r="V38" s="47">
        <v>23</v>
      </c>
      <c r="W38" s="47">
        <v>3</v>
      </c>
      <c r="X38" s="47">
        <v>78</v>
      </c>
      <c r="Y38" s="47">
        <v>10</v>
      </c>
      <c r="Z38" s="47">
        <v>67</v>
      </c>
      <c r="AA38" s="47">
        <v>17</v>
      </c>
      <c r="AB38" s="47">
        <v>0</v>
      </c>
      <c r="AC38" s="48">
        <v>2</v>
      </c>
      <c r="AD38" s="55">
        <v>6</v>
      </c>
      <c r="AE38" s="47">
        <v>1</v>
      </c>
      <c r="AF38" s="47">
        <v>38</v>
      </c>
      <c r="AG38" s="47">
        <v>5</v>
      </c>
      <c r="AH38" s="47">
        <v>15</v>
      </c>
      <c r="AI38" s="47">
        <v>14</v>
      </c>
      <c r="AJ38" s="47">
        <v>85</v>
      </c>
      <c r="AK38" s="47">
        <v>25</v>
      </c>
      <c r="AL38" s="47">
        <v>11</v>
      </c>
      <c r="AM38" s="47">
        <v>2</v>
      </c>
      <c r="AN38" s="28">
        <f t="shared" si="4"/>
        <v>28</v>
      </c>
      <c r="AO38" s="28">
        <f t="shared" si="5"/>
        <v>4</v>
      </c>
      <c r="AP38" s="28">
        <f t="shared" si="6"/>
        <v>96</v>
      </c>
      <c r="AQ38" s="28">
        <f t="shared" si="7"/>
        <v>12</v>
      </c>
      <c r="AR38" s="28">
        <f t="shared" si="8"/>
        <v>163</v>
      </c>
      <c r="AS38" s="28">
        <f t="shared" si="9"/>
        <v>33</v>
      </c>
      <c r="AT38" s="28">
        <f t="shared" si="10"/>
        <v>237</v>
      </c>
      <c r="AU38" s="28">
        <f t="shared" si="11"/>
        <v>62</v>
      </c>
      <c r="AV38" s="28">
        <f t="shared" si="12"/>
        <v>20</v>
      </c>
      <c r="AW38" s="28">
        <f t="shared" si="13"/>
        <v>6</v>
      </c>
      <c r="AX38" s="28">
        <f t="shared" si="14"/>
        <v>661</v>
      </c>
    </row>
    <row r="39" spans="1:50" x14ac:dyDescent="0.35">
      <c r="A39" s="25" t="s">
        <v>113</v>
      </c>
      <c r="B39" s="25" t="s">
        <v>114</v>
      </c>
      <c r="C39" s="25" t="s">
        <v>133</v>
      </c>
      <c r="D39" s="25" t="s">
        <v>134</v>
      </c>
      <c r="E39" s="80">
        <v>0</v>
      </c>
      <c r="F39" s="32">
        <f t="shared" si="0"/>
        <v>0</v>
      </c>
      <c r="G39" s="34">
        <f t="shared" si="1"/>
        <v>0</v>
      </c>
      <c r="H39" s="28">
        <f t="shared" si="2"/>
        <v>0</v>
      </c>
      <c r="I39" s="28">
        <f t="shared" si="3"/>
        <v>0</v>
      </c>
      <c r="J39" s="49">
        <v>0</v>
      </c>
      <c r="K39" s="47">
        <v>0</v>
      </c>
      <c r="L39" s="47">
        <v>0</v>
      </c>
      <c r="M39" s="47">
        <v>0</v>
      </c>
      <c r="N39" s="47">
        <v>0</v>
      </c>
      <c r="O39" s="47">
        <v>0</v>
      </c>
      <c r="P39" s="47">
        <v>0</v>
      </c>
      <c r="Q39" s="47">
        <v>0</v>
      </c>
      <c r="R39" s="47">
        <v>0</v>
      </c>
      <c r="S39" s="48">
        <v>0</v>
      </c>
      <c r="T39" s="49">
        <v>0</v>
      </c>
      <c r="U39" s="47">
        <v>0</v>
      </c>
      <c r="V39" s="47">
        <v>0</v>
      </c>
      <c r="W39" s="47">
        <v>0</v>
      </c>
      <c r="X39" s="47">
        <v>0</v>
      </c>
      <c r="Y39" s="47">
        <v>0</v>
      </c>
      <c r="Z39" s="47">
        <v>0</v>
      </c>
      <c r="AA39" s="47">
        <v>0</v>
      </c>
      <c r="AB39" s="47">
        <v>0</v>
      </c>
      <c r="AC39" s="48">
        <v>0</v>
      </c>
      <c r="AD39" s="55">
        <v>0</v>
      </c>
      <c r="AE39" s="47">
        <v>0</v>
      </c>
      <c r="AF39" s="47">
        <v>0</v>
      </c>
      <c r="AG39" s="47">
        <v>0</v>
      </c>
      <c r="AH39" s="47">
        <v>0</v>
      </c>
      <c r="AI39" s="47">
        <v>0</v>
      </c>
      <c r="AJ39" s="47">
        <v>0</v>
      </c>
      <c r="AK39" s="47">
        <v>0</v>
      </c>
      <c r="AL39" s="47">
        <v>0</v>
      </c>
      <c r="AM39" s="47">
        <v>0</v>
      </c>
      <c r="AN39" s="28">
        <f t="shared" si="4"/>
        <v>0</v>
      </c>
      <c r="AO39" s="28">
        <f t="shared" si="5"/>
        <v>0</v>
      </c>
      <c r="AP39" s="28">
        <f t="shared" si="6"/>
        <v>0</v>
      </c>
      <c r="AQ39" s="28">
        <f t="shared" si="7"/>
        <v>0</v>
      </c>
      <c r="AR39" s="28">
        <f t="shared" si="8"/>
        <v>0</v>
      </c>
      <c r="AS39" s="28">
        <f t="shared" si="9"/>
        <v>0</v>
      </c>
      <c r="AT39" s="28">
        <f t="shared" si="10"/>
        <v>0</v>
      </c>
      <c r="AU39" s="28">
        <f t="shared" si="11"/>
        <v>0</v>
      </c>
      <c r="AV39" s="28">
        <f t="shared" si="12"/>
        <v>0</v>
      </c>
      <c r="AW39" s="28">
        <f t="shared" si="13"/>
        <v>0</v>
      </c>
      <c r="AX39" s="28">
        <f t="shared" si="14"/>
        <v>0</v>
      </c>
    </row>
    <row r="40" spans="1:50" x14ac:dyDescent="0.35">
      <c r="A40" s="25" t="s">
        <v>113</v>
      </c>
      <c r="B40" s="25" t="s">
        <v>114</v>
      </c>
      <c r="C40" s="25" t="s">
        <v>135</v>
      </c>
      <c r="D40" s="25" t="s">
        <v>136</v>
      </c>
      <c r="E40" s="80">
        <v>3</v>
      </c>
      <c r="F40" s="32">
        <f t="shared" si="0"/>
        <v>6256</v>
      </c>
      <c r="G40" s="34">
        <f t="shared" si="1"/>
        <v>3193</v>
      </c>
      <c r="H40" s="28">
        <f t="shared" si="2"/>
        <v>3063</v>
      </c>
      <c r="I40" s="28">
        <f t="shared" si="3"/>
        <v>0</v>
      </c>
      <c r="J40" s="49">
        <v>170</v>
      </c>
      <c r="K40" s="47">
        <v>28</v>
      </c>
      <c r="L40" s="47">
        <v>449</v>
      </c>
      <c r="M40" s="47">
        <v>56</v>
      </c>
      <c r="N40" s="47">
        <v>901</v>
      </c>
      <c r="O40" s="47">
        <v>112</v>
      </c>
      <c r="P40" s="47">
        <v>1085</v>
      </c>
      <c r="Q40" s="47">
        <v>254</v>
      </c>
      <c r="R40" s="47">
        <v>110</v>
      </c>
      <c r="S40" s="48">
        <v>28</v>
      </c>
      <c r="T40" s="49">
        <v>120</v>
      </c>
      <c r="U40" s="47">
        <v>15</v>
      </c>
      <c r="V40" s="47">
        <v>326</v>
      </c>
      <c r="W40" s="47">
        <v>42</v>
      </c>
      <c r="X40" s="47">
        <v>1097</v>
      </c>
      <c r="Y40" s="47">
        <v>144</v>
      </c>
      <c r="Z40" s="47">
        <v>946</v>
      </c>
      <c r="AA40" s="47">
        <v>234</v>
      </c>
      <c r="AB40" s="47">
        <v>112</v>
      </c>
      <c r="AC40" s="48">
        <v>27</v>
      </c>
      <c r="AD40" s="55">
        <v>0</v>
      </c>
      <c r="AE40" s="47">
        <v>0</v>
      </c>
      <c r="AF40" s="47">
        <v>0</v>
      </c>
      <c r="AG40" s="47">
        <v>0</v>
      </c>
      <c r="AH40" s="47">
        <v>0</v>
      </c>
      <c r="AI40" s="47">
        <v>0</v>
      </c>
      <c r="AJ40" s="47">
        <v>0</v>
      </c>
      <c r="AK40" s="47">
        <v>0</v>
      </c>
      <c r="AL40" s="47">
        <v>0</v>
      </c>
      <c r="AM40" s="47">
        <v>0</v>
      </c>
      <c r="AN40" s="28">
        <f t="shared" si="4"/>
        <v>290</v>
      </c>
      <c r="AO40" s="28">
        <f t="shared" si="5"/>
        <v>43</v>
      </c>
      <c r="AP40" s="28">
        <f t="shared" si="6"/>
        <v>775</v>
      </c>
      <c r="AQ40" s="28">
        <f t="shared" si="7"/>
        <v>98</v>
      </c>
      <c r="AR40" s="28">
        <f t="shared" si="8"/>
        <v>1998</v>
      </c>
      <c r="AS40" s="28">
        <f t="shared" si="9"/>
        <v>256</v>
      </c>
      <c r="AT40" s="28">
        <f t="shared" si="10"/>
        <v>2031</v>
      </c>
      <c r="AU40" s="28">
        <f t="shared" si="11"/>
        <v>488</v>
      </c>
      <c r="AV40" s="28">
        <f t="shared" si="12"/>
        <v>222</v>
      </c>
      <c r="AW40" s="28">
        <f t="shared" si="13"/>
        <v>55</v>
      </c>
      <c r="AX40" s="28">
        <f t="shared" si="14"/>
        <v>6256</v>
      </c>
    </row>
    <row r="41" spans="1:50" x14ac:dyDescent="0.35">
      <c r="A41" s="25" t="s">
        <v>113</v>
      </c>
      <c r="B41" s="25" t="s">
        <v>114</v>
      </c>
      <c r="C41" s="25" t="s">
        <v>137</v>
      </c>
      <c r="D41" s="25" t="s">
        <v>138</v>
      </c>
      <c r="E41" s="80">
        <v>2</v>
      </c>
      <c r="F41" s="32">
        <f t="shared" ref="F41:F72" si="15">SUM(G41:I41)</f>
        <v>1222</v>
      </c>
      <c r="G41" s="34">
        <f t="shared" ref="G41:G73" si="16">SUM(J41:S41)</f>
        <v>464</v>
      </c>
      <c r="H41" s="28">
        <f t="shared" ref="H41:H73" si="17">SUM(T41:AC41)</f>
        <v>0</v>
      </c>
      <c r="I41" s="28">
        <f t="shared" ref="I41:I73" si="18">SUM(AD41:AM41)</f>
        <v>758</v>
      </c>
      <c r="J41" s="49">
        <v>25</v>
      </c>
      <c r="K41" s="47">
        <v>4</v>
      </c>
      <c r="L41" s="47">
        <v>65</v>
      </c>
      <c r="M41" s="47">
        <v>8</v>
      </c>
      <c r="N41" s="47">
        <v>131</v>
      </c>
      <c r="O41" s="47">
        <v>16</v>
      </c>
      <c r="P41" s="47">
        <v>158</v>
      </c>
      <c r="Q41" s="47">
        <v>37</v>
      </c>
      <c r="R41" s="47">
        <v>16</v>
      </c>
      <c r="S41" s="48">
        <v>4</v>
      </c>
      <c r="T41" s="49">
        <v>0</v>
      </c>
      <c r="U41" s="47">
        <v>0</v>
      </c>
      <c r="V41" s="47">
        <v>0</v>
      </c>
      <c r="W41" s="47">
        <v>0</v>
      </c>
      <c r="X41" s="47">
        <v>0</v>
      </c>
      <c r="Y41" s="47">
        <v>0</v>
      </c>
      <c r="Z41" s="47">
        <v>0</v>
      </c>
      <c r="AA41" s="47">
        <v>0</v>
      </c>
      <c r="AB41" s="47">
        <v>0</v>
      </c>
      <c r="AC41" s="48">
        <v>0</v>
      </c>
      <c r="AD41" s="55">
        <v>24</v>
      </c>
      <c r="AE41" s="47">
        <v>3</v>
      </c>
      <c r="AF41" s="47">
        <v>142</v>
      </c>
      <c r="AG41" s="47">
        <v>17</v>
      </c>
      <c r="AH41" s="47">
        <v>56</v>
      </c>
      <c r="AI41" s="47">
        <v>52</v>
      </c>
      <c r="AJ41" s="47">
        <v>322</v>
      </c>
      <c r="AK41" s="47">
        <v>93</v>
      </c>
      <c r="AL41" s="47">
        <v>42</v>
      </c>
      <c r="AM41" s="47">
        <v>7</v>
      </c>
      <c r="AN41" s="28">
        <f t="shared" ref="AN41:AN73" si="19">SUM(J41+T41+AD41)</f>
        <v>49</v>
      </c>
      <c r="AO41" s="28">
        <f t="shared" ref="AO41:AO73" si="20">SUM(K41+U41+AE41)</f>
        <v>7</v>
      </c>
      <c r="AP41" s="28">
        <f t="shared" ref="AP41:AP73" si="21">SUM(L41+V41+AF41)</f>
        <v>207</v>
      </c>
      <c r="AQ41" s="28">
        <f t="shared" ref="AQ41:AQ73" si="22">SUM(M41+W41+AG41)</f>
        <v>25</v>
      </c>
      <c r="AR41" s="28">
        <f t="shared" ref="AR41:AR73" si="23">SUM(N41+X41+AH41)</f>
        <v>187</v>
      </c>
      <c r="AS41" s="28">
        <f t="shared" ref="AS41:AS73" si="24">SUM(O41+Y41+AI41)</f>
        <v>68</v>
      </c>
      <c r="AT41" s="28">
        <f t="shared" ref="AT41:AT73" si="25">SUM(P41+Z41+AJ41)</f>
        <v>480</v>
      </c>
      <c r="AU41" s="28">
        <f t="shared" ref="AU41:AU73" si="26">SUM(Q41+AA41+AK41)</f>
        <v>130</v>
      </c>
      <c r="AV41" s="28">
        <f t="shared" ref="AV41:AV73" si="27">SUM(R41+AB41+AL41)</f>
        <v>58</v>
      </c>
      <c r="AW41" s="28">
        <f t="shared" ref="AW41:AW73" si="28">SUM(S41+AC41+AM41)</f>
        <v>11</v>
      </c>
      <c r="AX41" s="28">
        <f t="shared" ref="AX41:AX72" si="29">SUM(AN41:AW41)</f>
        <v>1222</v>
      </c>
    </row>
    <row r="42" spans="1:50" x14ac:dyDescent="0.35">
      <c r="A42" s="25" t="s">
        <v>113</v>
      </c>
      <c r="B42" s="25" t="s">
        <v>114</v>
      </c>
      <c r="C42" s="25" t="s">
        <v>139</v>
      </c>
      <c r="D42" s="25" t="s">
        <v>140</v>
      </c>
      <c r="E42" s="80">
        <v>4</v>
      </c>
      <c r="F42" s="32">
        <f t="shared" si="15"/>
        <v>6918</v>
      </c>
      <c r="G42" s="34">
        <f t="shared" si="16"/>
        <v>6380</v>
      </c>
      <c r="H42" s="28">
        <f t="shared" si="17"/>
        <v>46</v>
      </c>
      <c r="I42" s="28">
        <f t="shared" si="18"/>
        <v>492</v>
      </c>
      <c r="J42" s="49">
        <v>340</v>
      </c>
      <c r="K42" s="47">
        <v>55</v>
      </c>
      <c r="L42" s="47">
        <v>897</v>
      </c>
      <c r="M42" s="47">
        <v>112</v>
      </c>
      <c r="N42" s="47">
        <v>1801</v>
      </c>
      <c r="O42" s="47">
        <v>224</v>
      </c>
      <c r="P42" s="47">
        <v>2168</v>
      </c>
      <c r="Q42" s="47">
        <v>507</v>
      </c>
      <c r="R42" s="47">
        <v>220</v>
      </c>
      <c r="S42" s="48">
        <v>56</v>
      </c>
      <c r="T42" s="49">
        <v>2</v>
      </c>
      <c r="U42" s="47">
        <v>0</v>
      </c>
      <c r="V42" s="47">
        <v>5</v>
      </c>
      <c r="W42" s="47">
        <v>1</v>
      </c>
      <c r="X42" s="47">
        <v>16</v>
      </c>
      <c r="Y42" s="47">
        <v>2</v>
      </c>
      <c r="Z42" s="47">
        <v>14</v>
      </c>
      <c r="AA42" s="47">
        <v>4</v>
      </c>
      <c r="AB42" s="47">
        <v>2</v>
      </c>
      <c r="AC42" s="48">
        <v>0</v>
      </c>
      <c r="AD42" s="55">
        <v>16</v>
      </c>
      <c r="AE42" s="47">
        <v>2</v>
      </c>
      <c r="AF42" s="47">
        <v>92</v>
      </c>
      <c r="AG42" s="47">
        <v>11</v>
      </c>
      <c r="AH42" s="47">
        <v>36</v>
      </c>
      <c r="AI42" s="47">
        <v>34</v>
      </c>
      <c r="AJ42" s="47">
        <v>209</v>
      </c>
      <c r="AK42" s="47">
        <v>60</v>
      </c>
      <c r="AL42" s="47">
        <v>27</v>
      </c>
      <c r="AM42" s="47">
        <v>5</v>
      </c>
      <c r="AN42" s="28">
        <f t="shared" si="19"/>
        <v>358</v>
      </c>
      <c r="AO42" s="28">
        <f t="shared" si="20"/>
        <v>57</v>
      </c>
      <c r="AP42" s="28">
        <f t="shared" si="21"/>
        <v>994</v>
      </c>
      <c r="AQ42" s="28">
        <f t="shared" si="22"/>
        <v>124</v>
      </c>
      <c r="AR42" s="28">
        <f t="shared" si="23"/>
        <v>1853</v>
      </c>
      <c r="AS42" s="28">
        <f t="shared" si="24"/>
        <v>260</v>
      </c>
      <c r="AT42" s="28">
        <f t="shared" si="25"/>
        <v>2391</v>
      </c>
      <c r="AU42" s="28">
        <f t="shared" si="26"/>
        <v>571</v>
      </c>
      <c r="AV42" s="28">
        <f t="shared" si="27"/>
        <v>249</v>
      </c>
      <c r="AW42" s="28">
        <f t="shared" si="28"/>
        <v>61</v>
      </c>
      <c r="AX42" s="28">
        <f t="shared" si="29"/>
        <v>6918</v>
      </c>
    </row>
    <row r="43" spans="1:50" x14ac:dyDescent="0.35">
      <c r="A43" s="25" t="s">
        <v>113</v>
      </c>
      <c r="B43" s="25" t="s">
        <v>114</v>
      </c>
      <c r="C43" s="25" t="s">
        <v>141</v>
      </c>
      <c r="D43" s="25" t="s">
        <v>142</v>
      </c>
      <c r="E43" s="80">
        <v>4</v>
      </c>
      <c r="F43" s="32">
        <f t="shared" si="15"/>
        <v>941</v>
      </c>
      <c r="G43" s="34">
        <f t="shared" si="16"/>
        <v>482</v>
      </c>
      <c r="H43" s="28">
        <f t="shared" si="17"/>
        <v>314</v>
      </c>
      <c r="I43" s="28">
        <f t="shared" si="18"/>
        <v>145</v>
      </c>
      <c r="J43" s="49">
        <v>26</v>
      </c>
      <c r="K43" s="47">
        <v>4</v>
      </c>
      <c r="L43" s="47">
        <v>68</v>
      </c>
      <c r="M43" s="47">
        <v>8</v>
      </c>
      <c r="N43" s="47">
        <v>136</v>
      </c>
      <c r="O43" s="47">
        <v>17</v>
      </c>
      <c r="P43" s="47">
        <v>164</v>
      </c>
      <c r="Q43" s="47">
        <v>38</v>
      </c>
      <c r="R43" s="47">
        <v>17</v>
      </c>
      <c r="S43" s="48">
        <v>4</v>
      </c>
      <c r="T43" s="49">
        <v>12</v>
      </c>
      <c r="U43" s="47">
        <v>2</v>
      </c>
      <c r="V43" s="47">
        <v>33</v>
      </c>
      <c r="W43" s="47">
        <v>4</v>
      </c>
      <c r="X43" s="47">
        <v>112</v>
      </c>
      <c r="Y43" s="47">
        <v>15</v>
      </c>
      <c r="Z43" s="47">
        <v>97</v>
      </c>
      <c r="AA43" s="47">
        <v>24</v>
      </c>
      <c r="AB43" s="47">
        <v>12</v>
      </c>
      <c r="AC43" s="48">
        <v>3</v>
      </c>
      <c r="AD43" s="55">
        <v>5</v>
      </c>
      <c r="AE43" s="47">
        <v>1</v>
      </c>
      <c r="AF43" s="47">
        <v>27</v>
      </c>
      <c r="AG43" s="47">
        <v>3</v>
      </c>
      <c r="AH43" s="47">
        <v>11</v>
      </c>
      <c r="AI43" s="47">
        <v>10</v>
      </c>
      <c r="AJ43" s="47">
        <v>61</v>
      </c>
      <c r="AK43" s="47">
        <v>18</v>
      </c>
      <c r="AL43" s="47">
        <v>8</v>
      </c>
      <c r="AM43" s="47">
        <v>1</v>
      </c>
      <c r="AN43" s="28">
        <f t="shared" si="19"/>
        <v>43</v>
      </c>
      <c r="AO43" s="28">
        <f t="shared" si="20"/>
        <v>7</v>
      </c>
      <c r="AP43" s="28">
        <f t="shared" si="21"/>
        <v>128</v>
      </c>
      <c r="AQ43" s="28">
        <f t="shared" si="22"/>
        <v>15</v>
      </c>
      <c r="AR43" s="28">
        <f t="shared" si="23"/>
        <v>259</v>
      </c>
      <c r="AS43" s="28">
        <f t="shared" si="24"/>
        <v>42</v>
      </c>
      <c r="AT43" s="28">
        <f t="shared" si="25"/>
        <v>322</v>
      </c>
      <c r="AU43" s="28">
        <f t="shared" si="26"/>
        <v>80</v>
      </c>
      <c r="AV43" s="28">
        <f t="shared" si="27"/>
        <v>37</v>
      </c>
      <c r="AW43" s="28">
        <f t="shared" si="28"/>
        <v>8</v>
      </c>
      <c r="AX43" s="28">
        <f t="shared" si="29"/>
        <v>941</v>
      </c>
    </row>
    <row r="44" spans="1:50" x14ac:dyDescent="0.35">
      <c r="A44" s="25" t="s">
        <v>113</v>
      </c>
      <c r="B44" s="25" t="s">
        <v>114</v>
      </c>
      <c r="C44" s="25" t="s">
        <v>143</v>
      </c>
      <c r="D44" s="25" t="s">
        <v>144</v>
      </c>
      <c r="E44" s="80">
        <v>3</v>
      </c>
      <c r="F44" s="32">
        <f t="shared" si="15"/>
        <v>0</v>
      </c>
      <c r="G44" s="34">
        <f t="shared" si="16"/>
        <v>0</v>
      </c>
      <c r="H44" s="28">
        <f t="shared" si="17"/>
        <v>0</v>
      </c>
      <c r="I44" s="28">
        <f t="shared" si="18"/>
        <v>0</v>
      </c>
      <c r="J44" s="49">
        <v>0</v>
      </c>
      <c r="K44" s="47">
        <v>0</v>
      </c>
      <c r="L44" s="47">
        <v>0</v>
      </c>
      <c r="M44" s="47">
        <v>0</v>
      </c>
      <c r="N44" s="47">
        <v>0</v>
      </c>
      <c r="O44" s="47">
        <v>0</v>
      </c>
      <c r="P44" s="47">
        <v>0</v>
      </c>
      <c r="Q44" s="47">
        <v>0</v>
      </c>
      <c r="R44" s="47">
        <v>0</v>
      </c>
      <c r="S44" s="48">
        <v>0</v>
      </c>
      <c r="T44" s="49">
        <v>0</v>
      </c>
      <c r="U44" s="47">
        <v>0</v>
      </c>
      <c r="V44" s="47">
        <v>0</v>
      </c>
      <c r="W44" s="47">
        <v>0</v>
      </c>
      <c r="X44" s="47">
        <v>0</v>
      </c>
      <c r="Y44" s="47">
        <v>0</v>
      </c>
      <c r="Z44" s="47">
        <v>0</v>
      </c>
      <c r="AA44" s="47">
        <v>0</v>
      </c>
      <c r="AB44" s="47">
        <v>0</v>
      </c>
      <c r="AC44" s="48">
        <v>0</v>
      </c>
      <c r="AD44" s="55">
        <v>0</v>
      </c>
      <c r="AE44" s="47">
        <v>0</v>
      </c>
      <c r="AF44" s="47">
        <v>0</v>
      </c>
      <c r="AG44" s="47">
        <v>0</v>
      </c>
      <c r="AH44" s="47">
        <v>0</v>
      </c>
      <c r="AI44" s="47">
        <v>0</v>
      </c>
      <c r="AJ44" s="47">
        <v>0</v>
      </c>
      <c r="AK44" s="47">
        <v>0</v>
      </c>
      <c r="AL44" s="47">
        <v>0</v>
      </c>
      <c r="AM44" s="47">
        <v>0</v>
      </c>
      <c r="AN44" s="28">
        <f t="shared" si="19"/>
        <v>0</v>
      </c>
      <c r="AO44" s="28">
        <f t="shared" si="20"/>
        <v>0</v>
      </c>
      <c r="AP44" s="28">
        <f t="shared" si="21"/>
        <v>0</v>
      </c>
      <c r="AQ44" s="28">
        <f t="shared" si="22"/>
        <v>0</v>
      </c>
      <c r="AR44" s="28">
        <f t="shared" si="23"/>
        <v>0</v>
      </c>
      <c r="AS44" s="28">
        <f t="shared" si="24"/>
        <v>0</v>
      </c>
      <c r="AT44" s="28">
        <f t="shared" si="25"/>
        <v>0</v>
      </c>
      <c r="AU44" s="28">
        <f t="shared" si="26"/>
        <v>0</v>
      </c>
      <c r="AV44" s="28">
        <f t="shared" si="27"/>
        <v>0</v>
      </c>
      <c r="AW44" s="28">
        <f t="shared" si="28"/>
        <v>0</v>
      </c>
      <c r="AX44" s="28">
        <f t="shared" si="29"/>
        <v>0</v>
      </c>
    </row>
    <row r="45" spans="1:50" x14ac:dyDescent="0.35">
      <c r="A45" s="25" t="s">
        <v>113</v>
      </c>
      <c r="B45" s="25" t="s">
        <v>114</v>
      </c>
      <c r="C45" s="25" t="s">
        <v>145</v>
      </c>
      <c r="D45" s="25" t="s">
        <v>146</v>
      </c>
      <c r="E45" s="80">
        <v>3</v>
      </c>
      <c r="F45" s="32">
        <f t="shared" si="15"/>
        <v>3670</v>
      </c>
      <c r="G45" s="34">
        <f t="shared" si="16"/>
        <v>2992</v>
      </c>
      <c r="H45" s="28">
        <f t="shared" si="17"/>
        <v>497</v>
      </c>
      <c r="I45" s="28">
        <f t="shared" si="18"/>
        <v>181</v>
      </c>
      <c r="J45" s="49">
        <v>159</v>
      </c>
      <c r="K45" s="47">
        <v>26</v>
      </c>
      <c r="L45" s="47">
        <v>421</v>
      </c>
      <c r="M45" s="47">
        <v>52</v>
      </c>
      <c r="N45" s="47">
        <v>845</v>
      </c>
      <c r="O45" s="47">
        <v>105</v>
      </c>
      <c r="P45" s="47">
        <v>1017</v>
      </c>
      <c r="Q45" s="47">
        <v>238</v>
      </c>
      <c r="R45" s="47">
        <v>103</v>
      </c>
      <c r="S45" s="48">
        <v>26</v>
      </c>
      <c r="T45" s="49">
        <v>20</v>
      </c>
      <c r="U45" s="47">
        <v>2</v>
      </c>
      <c r="V45" s="47">
        <v>53</v>
      </c>
      <c r="W45" s="47">
        <v>7</v>
      </c>
      <c r="X45" s="47">
        <v>178</v>
      </c>
      <c r="Y45" s="47">
        <v>23</v>
      </c>
      <c r="Z45" s="47">
        <v>154</v>
      </c>
      <c r="AA45" s="47">
        <v>38</v>
      </c>
      <c r="AB45" s="47">
        <v>18</v>
      </c>
      <c r="AC45" s="48">
        <v>4</v>
      </c>
      <c r="AD45" s="55">
        <v>6</v>
      </c>
      <c r="AE45" s="47">
        <v>1</v>
      </c>
      <c r="AF45" s="47">
        <v>34</v>
      </c>
      <c r="AG45" s="47">
        <v>4</v>
      </c>
      <c r="AH45" s="47">
        <v>13</v>
      </c>
      <c r="AI45" s="47">
        <v>12</v>
      </c>
      <c r="AJ45" s="47">
        <v>77</v>
      </c>
      <c r="AK45" s="47">
        <v>22</v>
      </c>
      <c r="AL45" s="47">
        <v>10</v>
      </c>
      <c r="AM45" s="47">
        <v>2</v>
      </c>
      <c r="AN45" s="28">
        <f t="shared" si="19"/>
        <v>185</v>
      </c>
      <c r="AO45" s="28">
        <f t="shared" si="20"/>
        <v>29</v>
      </c>
      <c r="AP45" s="28">
        <f t="shared" si="21"/>
        <v>508</v>
      </c>
      <c r="AQ45" s="28">
        <f t="shared" si="22"/>
        <v>63</v>
      </c>
      <c r="AR45" s="28">
        <f t="shared" si="23"/>
        <v>1036</v>
      </c>
      <c r="AS45" s="28">
        <f t="shared" si="24"/>
        <v>140</v>
      </c>
      <c r="AT45" s="28">
        <f t="shared" si="25"/>
        <v>1248</v>
      </c>
      <c r="AU45" s="28">
        <f t="shared" si="26"/>
        <v>298</v>
      </c>
      <c r="AV45" s="28">
        <f t="shared" si="27"/>
        <v>131</v>
      </c>
      <c r="AW45" s="28">
        <f t="shared" si="28"/>
        <v>32</v>
      </c>
      <c r="AX45" s="28">
        <f t="shared" si="29"/>
        <v>3670</v>
      </c>
    </row>
    <row r="46" spans="1:50" x14ac:dyDescent="0.35">
      <c r="A46" s="25" t="s">
        <v>113</v>
      </c>
      <c r="B46" s="25" t="s">
        <v>114</v>
      </c>
      <c r="C46" s="25" t="s">
        <v>147</v>
      </c>
      <c r="D46" s="25" t="s">
        <v>148</v>
      </c>
      <c r="E46" s="80">
        <v>0</v>
      </c>
      <c r="F46" s="32">
        <f t="shared" si="15"/>
        <v>0</v>
      </c>
      <c r="G46" s="34">
        <f t="shared" si="16"/>
        <v>0</v>
      </c>
      <c r="H46" s="28">
        <f t="shared" si="17"/>
        <v>0</v>
      </c>
      <c r="I46" s="28">
        <f t="shared" si="18"/>
        <v>0</v>
      </c>
      <c r="J46" s="49">
        <v>0</v>
      </c>
      <c r="K46" s="47">
        <v>0</v>
      </c>
      <c r="L46" s="47">
        <v>0</v>
      </c>
      <c r="M46" s="47">
        <v>0</v>
      </c>
      <c r="N46" s="47">
        <v>0</v>
      </c>
      <c r="O46" s="47">
        <v>0</v>
      </c>
      <c r="P46" s="47">
        <v>0</v>
      </c>
      <c r="Q46" s="47">
        <v>0</v>
      </c>
      <c r="R46" s="47">
        <v>0</v>
      </c>
      <c r="S46" s="48">
        <v>0</v>
      </c>
      <c r="T46" s="49">
        <v>0</v>
      </c>
      <c r="U46" s="47">
        <v>0</v>
      </c>
      <c r="V46" s="47">
        <v>0</v>
      </c>
      <c r="W46" s="47">
        <v>0</v>
      </c>
      <c r="X46" s="47">
        <v>0</v>
      </c>
      <c r="Y46" s="47">
        <v>0</v>
      </c>
      <c r="Z46" s="47">
        <v>0</v>
      </c>
      <c r="AA46" s="47">
        <v>0</v>
      </c>
      <c r="AB46" s="47">
        <v>0</v>
      </c>
      <c r="AC46" s="48">
        <v>0</v>
      </c>
      <c r="AD46" s="55">
        <v>0</v>
      </c>
      <c r="AE46" s="47">
        <v>0</v>
      </c>
      <c r="AF46" s="47">
        <v>0</v>
      </c>
      <c r="AG46" s="47">
        <v>0</v>
      </c>
      <c r="AH46" s="47">
        <v>0</v>
      </c>
      <c r="AI46" s="47">
        <v>0</v>
      </c>
      <c r="AJ46" s="47">
        <v>0</v>
      </c>
      <c r="AK46" s="47">
        <v>0</v>
      </c>
      <c r="AL46" s="47">
        <v>0</v>
      </c>
      <c r="AM46" s="47">
        <v>0</v>
      </c>
      <c r="AN46" s="28">
        <f t="shared" si="19"/>
        <v>0</v>
      </c>
      <c r="AO46" s="28">
        <f t="shared" si="20"/>
        <v>0</v>
      </c>
      <c r="AP46" s="28">
        <f t="shared" si="21"/>
        <v>0</v>
      </c>
      <c r="AQ46" s="28">
        <f t="shared" si="22"/>
        <v>0</v>
      </c>
      <c r="AR46" s="28">
        <f t="shared" si="23"/>
        <v>0</v>
      </c>
      <c r="AS46" s="28">
        <f t="shared" si="24"/>
        <v>0</v>
      </c>
      <c r="AT46" s="28">
        <f t="shared" si="25"/>
        <v>0</v>
      </c>
      <c r="AU46" s="28">
        <f t="shared" si="26"/>
        <v>0</v>
      </c>
      <c r="AV46" s="28">
        <f t="shared" si="27"/>
        <v>0</v>
      </c>
      <c r="AW46" s="28">
        <f t="shared" si="28"/>
        <v>0</v>
      </c>
      <c r="AX46" s="28">
        <f t="shared" si="29"/>
        <v>0</v>
      </c>
    </row>
    <row r="47" spans="1:50" x14ac:dyDescent="0.35">
      <c r="A47" s="25" t="s">
        <v>113</v>
      </c>
      <c r="B47" s="25" t="s">
        <v>114</v>
      </c>
      <c r="C47" s="25" t="s">
        <v>149</v>
      </c>
      <c r="D47" s="25" t="s">
        <v>150</v>
      </c>
      <c r="E47" s="80">
        <v>2</v>
      </c>
      <c r="F47" s="32">
        <f t="shared" si="15"/>
        <v>564</v>
      </c>
      <c r="G47" s="34">
        <f t="shared" si="16"/>
        <v>100</v>
      </c>
      <c r="H47" s="28">
        <f t="shared" si="17"/>
        <v>0</v>
      </c>
      <c r="I47" s="28">
        <f t="shared" si="18"/>
        <v>464</v>
      </c>
      <c r="J47" s="49">
        <v>5</v>
      </c>
      <c r="K47" s="47">
        <v>1</v>
      </c>
      <c r="L47" s="47">
        <v>14</v>
      </c>
      <c r="M47" s="47">
        <v>2</v>
      </c>
      <c r="N47" s="47">
        <v>28</v>
      </c>
      <c r="O47" s="47">
        <v>4</v>
      </c>
      <c r="P47" s="47">
        <v>34</v>
      </c>
      <c r="Q47" s="47">
        <v>8</v>
      </c>
      <c r="R47" s="47">
        <v>3</v>
      </c>
      <c r="S47" s="48">
        <v>1</v>
      </c>
      <c r="T47" s="49">
        <v>0</v>
      </c>
      <c r="U47" s="47">
        <v>0</v>
      </c>
      <c r="V47" s="47">
        <v>0</v>
      </c>
      <c r="W47" s="47">
        <v>0</v>
      </c>
      <c r="X47" s="47">
        <v>0</v>
      </c>
      <c r="Y47" s="47">
        <v>0</v>
      </c>
      <c r="Z47" s="47">
        <v>0</v>
      </c>
      <c r="AA47" s="47">
        <v>0</v>
      </c>
      <c r="AB47" s="47">
        <v>0</v>
      </c>
      <c r="AC47" s="48">
        <v>0</v>
      </c>
      <c r="AD47" s="55">
        <v>15</v>
      </c>
      <c r="AE47" s="47">
        <v>2</v>
      </c>
      <c r="AF47" s="47">
        <v>87</v>
      </c>
      <c r="AG47" s="47">
        <v>11</v>
      </c>
      <c r="AH47" s="47">
        <v>34</v>
      </c>
      <c r="AI47" s="47">
        <v>32</v>
      </c>
      <c r="AJ47" s="47">
        <v>197</v>
      </c>
      <c r="AK47" s="47">
        <v>57</v>
      </c>
      <c r="AL47" s="47">
        <v>25</v>
      </c>
      <c r="AM47" s="47">
        <v>4</v>
      </c>
      <c r="AN47" s="28">
        <f t="shared" si="19"/>
        <v>20</v>
      </c>
      <c r="AO47" s="28">
        <f t="shared" si="20"/>
        <v>3</v>
      </c>
      <c r="AP47" s="28">
        <f t="shared" si="21"/>
        <v>101</v>
      </c>
      <c r="AQ47" s="28">
        <f t="shared" si="22"/>
        <v>13</v>
      </c>
      <c r="AR47" s="28">
        <f t="shared" si="23"/>
        <v>62</v>
      </c>
      <c r="AS47" s="28">
        <f t="shared" si="24"/>
        <v>36</v>
      </c>
      <c r="AT47" s="28">
        <f t="shared" si="25"/>
        <v>231</v>
      </c>
      <c r="AU47" s="28">
        <f t="shared" si="26"/>
        <v>65</v>
      </c>
      <c r="AV47" s="28">
        <f t="shared" si="27"/>
        <v>28</v>
      </c>
      <c r="AW47" s="28">
        <f t="shared" si="28"/>
        <v>5</v>
      </c>
      <c r="AX47" s="28">
        <f t="shared" si="29"/>
        <v>564</v>
      </c>
    </row>
    <row r="48" spans="1:50" x14ac:dyDescent="0.35">
      <c r="A48" s="25" t="s">
        <v>113</v>
      </c>
      <c r="B48" s="25" t="s">
        <v>114</v>
      </c>
      <c r="C48" s="25" t="s">
        <v>151</v>
      </c>
      <c r="D48" s="25" t="s">
        <v>152</v>
      </c>
      <c r="E48" s="80">
        <v>3</v>
      </c>
      <c r="F48" s="32">
        <f t="shared" si="15"/>
        <v>1056</v>
      </c>
      <c r="G48" s="34">
        <f t="shared" si="16"/>
        <v>482</v>
      </c>
      <c r="H48" s="28">
        <f t="shared" si="17"/>
        <v>574</v>
      </c>
      <c r="I48" s="28">
        <f t="shared" si="18"/>
        <v>0</v>
      </c>
      <c r="J48" s="49">
        <v>26</v>
      </c>
      <c r="K48" s="47">
        <v>4</v>
      </c>
      <c r="L48" s="47">
        <v>68</v>
      </c>
      <c r="M48" s="47">
        <v>8</v>
      </c>
      <c r="N48" s="47">
        <v>136</v>
      </c>
      <c r="O48" s="47">
        <v>17</v>
      </c>
      <c r="P48" s="47">
        <v>164</v>
      </c>
      <c r="Q48" s="47">
        <v>38</v>
      </c>
      <c r="R48" s="47">
        <v>17</v>
      </c>
      <c r="S48" s="48">
        <v>4</v>
      </c>
      <c r="T48" s="49">
        <v>23</v>
      </c>
      <c r="U48" s="47">
        <v>3</v>
      </c>
      <c r="V48" s="47">
        <v>61</v>
      </c>
      <c r="W48" s="47">
        <v>8</v>
      </c>
      <c r="X48" s="47">
        <v>205</v>
      </c>
      <c r="Y48" s="47">
        <v>27</v>
      </c>
      <c r="Z48" s="47">
        <v>177</v>
      </c>
      <c r="AA48" s="47">
        <v>44</v>
      </c>
      <c r="AB48" s="47">
        <v>21</v>
      </c>
      <c r="AC48" s="48">
        <v>5</v>
      </c>
      <c r="AD48" s="55">
        <v>0</v>
      </c>
      <c r="AE48" s="47">
        <v>0</v>
      </c>
      <c r="AF48" s="47">
        <v>0</v>
      </c>
      <c r="AG48" s="47">
        <v>0</v>
      </c>
      <c r="AH48" s="47">
        <v>0</v>
      </c>
      <c r="AI48" s="47">
        <v>0</v>
      </c>
      <c r="AJ48" s="47">
        <v>0</v>
      </c>
      <c r="AK48" s="47">
        <v>0</v>
      </c>
      <c r="AL48" s="47">
        <v>0</v>
      </c>
      <c r="AM48" s="47">
        <v>0</v>
      </c>
      <c r="AN48" s="28">
        <f t="shared" si="19"/>
        <v>49</v>
      </c>
      <c r="AO48" s="28">
        <f t="shared" si="20"/>
        <v>7</v>
      </c>
      <c r="AP48" s="28">
        <f t="shared" si="21"/>
        <v>129</v>
      </c>
      <c r="AQ48" s="28">
        <f t="shared" si="22"/>
        <v>16</v>
      </c>
      <c r="AR48" s="28">
        <f t="shared" si="23"/>
        <v>341</v>
      </c>
      <c r="AS48" s="28">
        <f t="shared" si="24"/>
        <v>44</v>
      </c>
      <c r="AT48" s="28">
        <f t="shared" si="25"/>
        <v>341</v>
      </c>
      <c r="AU48" s="28">
        <f t="shared" si="26"/>
        <v>82</v>
      </c>
      <c r="AV48" s="28">
        <f t="shared" si="27"/>
        <v>38</v>
      </c>
      <c r="AW48" s="28">
        <f t="shared" si="28"/>
        <v>9</v>
      </c>
      <c r="AX48" s="28">
        <f t="shared" si="29"/>
        <v>1056</v>
      </c>
    </row>
    <row r="49" spans="1:50" x14ac:dyDescent="0.35">
      <c r="A49" s="25" t="s">
        <v>113</v>
      </c>
      <c r="B49" s="25" t="s">
        <v>114</v>
      </c>
      <c r="C49" s="25" t="s">
        <v>153</v>
      </c>
      <c r="D49" s="25" t="s">
        <v>154</v>
      </c>
      <c r="E49" s="80">
        <v>3</v>
      </c>
      <c r="F49" s="32">
        <f t="shared" si="15"/>
        <v>1483</v>
      </c>
      <c r="G49" s="34">
        <f t="shared" si="16"/>
        <v>915</v>
      </c>
      <c r="H49" s="28">
        <f t="shared" si="17"/>
        <v>90</v>
      </c>
      <c r="I49" s="28">
        <f t="shared" si="18"/>
        <v>478</v>
      </c>
      <c r="J49" s="49">
        <v>49</v>
      </c>
      <c r="K49" s="47">
        <v>8</v>
      </c>
      <c r="L49" s="47">
        <v>129</v>
      </c>
      <c r="M49" s="47">
        <v>16</v>
      </c>
      <c r="N49" s="47">
        <v>258</v>
      </c>
      <c r="O49" s="47">
        <v>32</v>
      </c>
      <c r="P49" s="47">
        <v>311</v>
      </c>
      <c r="Q49" s="47">
        <v>73</v>
      </c>
      <c r="R49" s="47">
        <v>31</v>
      </c>
      <c r="S49" s="48">
        <v>8</v>
      </c>
      <c r="T49" s="49">
        <v>4</v>
      </c>
      <c r="U49" s="47">
        <v>0</v>
      </c>
      <c r="V49" s="47">
        <v>10</v>
      </c>
      <c r="W49" s="47">
        <v>1</v>
      </c>
      <c r="X49" s="47">
        <v>32</v>
      </c>
      <c r="Y49" s="47">
        <v>4</v>
      </c>
      <c r="Z49" s="47">
        <v>28</v>
      </c>
      <c r="AA49" s="47">
        <v>7</v>
      </c>
      <c r="AB49" s="47">
        <v>3</v>
      </c>
      <c r="AC49" s="48">
        <v>1</v>
      </c>
      <c r="AD49" s="55">
        <v>15</v>
      </c>
      <c r="AE49" s="47">
        <v>2</v>
      </c>
      <c r="AF49" s="47">
        <v>90</v>
      </c>
      <c r="AG49" s="47">
        <v>11</v>
      </c>
      <c r="AH49" s="47">
        <v>35</v>
      </c>
      <c r="AI49" s="47">
        <v>33</v>
      </c>
      <c r="AJ49" s="47">
        <v>203</v>
      </c>
      <c r="AK49" s="47">
        <v>59</v>
      </c>
      <c r="AL49" s="47">
        <v>26</v>
      </c>
      <c r="AM49" s="47">
        <v>4</v>
      </c>
      <c r="AN49" s="28">
        <f t="shared" si="19"/>
        <v>68</v>
      </c>
      <c r="AO49" s="28">
        <f t="shared" si="20"/>
        <v>10</v>
      </c>
      <c r="AP49" s="28">
        <f t="shared" si="21"/>
        <v>229</v>
      </c>
      <c r="AQ49" s="28">
        <f t="shared" si="22"/>
        <v>28</v>
      </c>
      <c r="AR49" s="28">
        <f t="shared" si="23"/>
        <v>325</v>
      </c>
      <c r="AS49" s="28">
        <f t="shared" si="24"/>
        <v>69</v>
      </c>
      <c r="AT49" s="28">
        <f t="shared" si="25"/>
        <v>542</v>
      </c>
      <c r="AU49" s="28">
        <f t="shared" si="26"/>
        <v>139</v>
      </c>
      <c r="AV49" s="28">
        <f t="shared" si="27"/>
        <v>60</v>
      </c>
      <c r="AW49" s="28">
        <f t="shared" si="28"/>
        <v>13</v>
      </c>
      <c r="AX49" s="28">
        <f t="shared" si="29"/>
        <v>1483</v>
      </c>
    </row>
    <row r="50" spans="1:50" x14ac:dyDescent="0.35">
      <c r="A50" s="25" t="s">
        <v>113</v>
      </c>
      <c r="B50" s="25" t="s">
        <v>114</v>
      </c>
      <c r="C50" s="25" t="s">
        <v>155</v>
      </c>
      <c r="D50" s="25" t="s">
        <v>156</v>
      </c>
      <c r="E50" s="80">
        <v>4</v>
      </c>
      <c r="F50" s="32">
        <f t="shared" si="15"/>
        <v>7655</v>
      </c>
      <c r="G50" s="34">
        <f t="shared" si="16"/>
        <v>6442</v>
      </c>
      <c r="H50" s="28">
        <f t="shared" si="17"/>
        <v>0</v>
      </c>
      <c r="I50" s="28">
        <f t="shared" si="18"/>
        <v>1213</v>
      </c>
      <c r="J50" s="49">
        <v>343</v>
      </c>
      <c r="K50" s="47">
        <v>56</v>
      </c>
      <c r="L50" s="47">
        <v>906</v>
      </c>
      <c r="M50" s="47">
        <v>113</v>
      </c>
      <c r="N50" s="47">
        <v>1818</v>
      </c>
      <c r="O50" s="47">
        <v>226</v>
      </c>
      <c r="P50" s="47">
        <v>2189</v>
      </c>
      <c r="Q50" s="47">
        <v>512</v>
      </c>
      <c r="R50" s="47">
        <v>222</v>
      </c>
      <c r="S50" s="48">
        <v>57</v>
      </c>
      <c r="T50" s="49">
        <v>0</v>
      </c>
      <c r="U50" s="47">
        <v>0</v>
      </c>
      <c r="V50" s="47">
        <v>0</v>
      </c>
      <c r="W50" s="47">
        <v>0</v>
      </c>
      <c r="X50" s="47">
        <v>0</v>
      </c>
      <c r="Y50" s="47">
        <v>0</v>
      </c>
      <c r="Z50" s="47">
        <v>0</v>
      </c>
      <c r="AA50" s="47">
        <v>0</v>
      </c>
      <c r="AB50" s="47">
        <v>0</v>
      </c>
      <c r="AC50" s="48">
        <v>0</v>
      </c>
      <c r="AD50" s="55">
        <v>39</v>
      </c>
      <c r="AE50" s="47">
        <v>5</v>
      </c>
      <c r="AF50" s="47">
        <v>227</v>
      </c>
      <c r="AG50" s="47">
        <v>28</v>
      </c>
      <c r="AH50" s="47">
        <v>90</v>
      </c>
      <c r="AI50" s="47">
        <v>83</v>
      </c>
      <c r="AJ50" s="47">
        <v>515</v>
      </c>
      <c r="AK50" s="47">
        <v>149</v>
      </c>
      <c r="AL50" s="47">
        <v>66</v>
      </c>
      <c r="AM50" s="47">
        <v>11</v>
      </c>
      <c r="AN50" s="28">
        <f t="shared" si="19"/>
        <v>382</v>
      </c>
      <c r="AO50" s="28">
        <f t="shared" si="20"/>
        <v>61</v>
      </c>
      <c r="AP50" s="28">
        <f t="shared" si="21"/>
        <v>1133</v>
      </c>
      <c r="AQ50" s="28">
        <f t="shared" si="22"/>
        <v>141</v>
      </c>
      <c r="AR50" s="28">
        <f t="shared" si="23"/>
        <v>1908</v>
      </c>
      <c r="AS50" s="28">
        <f t="shared" si="24"/>
        <v>309</v>
      </c>
      <c r="AT50" s="28">
        <f t="shared" si="25"/>
        <v>2704</v>
      </c>
      <c r="AU50" s="28">
        <f t="shared" si="26"/>
        <v>661</v>
      </c>
      <c r="AV50" s="28">
        <f t="shared" si="27"/>
        <v>288</v>
      </c>
      <c r="AW50" s="28">
        <f t="shared" si="28"/>
        <v>68</v>
      </c>
      <c r="AX50" s="28">
        <f t="shared" si="29"/>
        <v>7655</v>
      </c>
    </row>
    <row r="51" spans="1:50" x14ac:dyDescent="0.35">
      <c r="A51" s="25" t="s">
        <v>113</v>
      </c>
      <c r="B51" s="25" t="s">
        <v>114</v>
      </c>
      <c r="C51" s="25" t="s">
        <v>157</v>
      </c>
      <c r="D51" s="25" t="s">
        <v>158</v>
      </c>
      <c r="E51" s="80">
        <v>0</v>
      </c>
      <c r="F51" s="32">
        <f t="shared" si="15"/>
        <v>0</v>
      </c>
      <c r="G51" s="34">
        <f t="shared" si="16"/>
        <v>0</v>
      </c>
      <c r="H51" s="28">
        <f t="shared" si="17"/>
        <v>0</v>
      </c>
      <c r="I51" s="28">
        <f t="shared" si="18"/>
        <v>0</v>
      </c>
      <c r="J51" s="49">
        <v>0</v>
      </c>
      <c r="K51" s="47">
        <v>0</v>
      </c>
      <c r="L51" s="47">
        <v>0</v>
      </c>
      <c r="M51" s="47">
        <v>0</v>
      </c>
      <c r="N51" s="47">
        <v>0</v>
      </c>
      <c r="O51" s="47">
        <v>0</v>
      </c>
      <c r="P51" s="47">
        <v>0</v>
      </c>
      <c r="Q51" s="47">
        <v>0</v>
      </c>
      <c r="R51" s="47">
        <v>0</v>
      </c>
      <c r="S51" s="48">
        <v>0</v>
      </c>
      <c r="T51" s="49">
        <v>0</v>
      </c>
      <c r="U51" s="47">
        <v>0</v>
      </c>
      <c r="V51" s="47">
        <v>0</v>
      </c>
      <c r="W51" s="47">
        <v>0</v>
      </c>
      <c r="X51" s="47">
        <v>0</v>
      </c>
      <c r="Y51" s="47">
        <v>0</v>
      </c>
      <c r="Z51" s="47">
        <v>0</v>
      </c>
      <c r="AA51" s="47">
        <v>0</v>
      </c>
      <c r="AB51" s="47">
        <v>0</v>
      </c>
      <c r="AC51" s="48">
        <v>0</v>
      </c>
      <c r="AD51" s="55">
        <v>0</v>
      </c>
      <c r="AE51" s="47">
        <v>0</v>
      </c>
      <c r="AF51" s="47">
        <v>0</v>
      </c>
      <c r="AG51" s="47">
        <v>0</v>
      </c>
      <c r="AH51" s="47">
        <v>0</v>
      </c>
      <c r="AI51" s="47">
        <v>0</v>
      </c>
      <c r="AJ51" s="47">
        <v>0</v>
      </c>
      <c r="AK51" s="47">
        <v>0</v>
      </c>
      <c r="AL51" s="47">
        <v>0</v>
      </c>
      <c r="AM51" s="47">
        <v>0</v>
      </c>
      <c r="AN51" s="28">
        <f t="shared" si="19"/>
        <v>0</v>
      </c>
      <c r="AO51" s="28">
        <f t="shared" si="20"/>
        <v>0</v>
      </c>
      <c r="AP51" s="28">
        <f t="shared" si="21"/>
        <v>0</v>
      </c>
      <c r="AQ51" s="28">
        <f t="shared" si="22"/>
        <v>0</v>
      </c>
      <c r="AR51" s="28">
        <f t="shared" si="23"/>
        <v>0</v>
      </c>
      <c r="AS51" s="28">
        <f t="shared" si="24"/>
        <v>0</v>
      </c>
      <c r="AT51" s="28">
        <f t="shared" si="25"/>
        <v>0</v>
      </c>
      <c r="AU51" s="28">
        <f t="shared" si="26"/>
        <v>0</v>
      </c>
      <c r="AV51" s="28">
        <f t="shared" si="27"/>
        <v>0</v>
      </c>
      <c r="AW51" s="28">
        <f t="shared" si="28"/>
        <v>0</v>
      </c>
      <c r="AX51" s="28">
        <f t="shared" si="29"/>
        <v>0</v>
      </c>
    </row>
    <row r="52" spans="1:50" x14ac:dyDescent="0.35">
      <c r="A52" s="25" t="s">
        <v>113</v>
      </c>
      <c r="B52" s="25" t="s">
        <v>114</v>
      </c>
      <c r="C52" s="25" t="s">
        <v>159</v>
      </c>
      <c r="D52" s="25" t="s">
        <v>160</v>
      </c>
      <c r="E52" s="80">
        <v>4</v>
      </c>
      <c r="F52" s="32">
        <f t="shared" si="15"/>
        <v>563</v>
      </c>
      <c r="G52" s="34">
        <f t="shared" si="16"/>
        <v>0</v>
      </c>
      <c r="H52" s="28">
        <f t="shared" si="17"/>
        <v>361</v>
      </c>
      <c r="I52" s="28">
        <f t="shared" si="18"/>
        <v>202</v>
      </c>
      <c r="J52" s="49">
        <v>0</v>
      </c>
      <c r="K52" s="47">
        <v>0</v>
      </c>
      <c r="L52" s="47">
        <v>0</v>
      </c>
      <c r="M52" s="47">
        <v>0</v>
      </c>
      <c r="N52" s="47">
        <v>0</v>
      </c>
      <c r="O52" s="47">
        <v>0</v>
      </c>
      <c r="P52" s="47">
        <v>0</v>
      </c>
      <c r="Q52" s="47">
        <v>0</v>
      </c>
      <c r="R52" s="47">
        <v>0</v>
      </c>
      <c r="S52" s="48">
        <v>0</v>
      </c>
      <c r="T52" s="49">
        <v>14</v>
      </c>
      <c r="U52" s="47">
        <v>2</v>
      </c>
      <c r="V52" s="47">
        <v>38</v>
      </c>
      <c r="W52" s="47">
        <v>5</v>
      </c>
      <c r="X52" s="47">
        <v>129</v>
      </c>
      <c r="Y52" s="47">
        <v>17</v>
      </c>
      <c r="Z52" s="47">
        <v>112</v>
      </c>
      <c r="AA52" s="47">
        <v>28</v>
      </c>
      <c r="AB52" s="47">
        <v>13</v>
      </c>
      <c r="AC52" s="48">
        <v>3</v>
      </c>
      <c r="AD52" s="55">
        <v>6</v>
      </c>
      <c r="AE52" s="47">
        <v>1</v>
      </c>
      <c r="AF52" s="47">
        <v>38</v>
      </c>
      <c r="AG52" s="47">
        <v>5</v>
      </c>
      <c r="AH52" s="47">
        <v>15</v>
      </c>
      <c r="AI52" s="47">
        <v>14</v>
      </c>
      <c r="AJ52" s="47">
        <v>85</v>
      </c>
      <c r="AK52" s="47">
        <v>25</v>
      </c>
      <c r="AL52" s="47">
        <v>11</v>
      </c>
      <c r="AM52" s="47">
        <v>2</v>
      </c>
      <c r="AN52" s="28">
        <f t="shared" si="19"/>
        <v>20</v>
      </c>
      <c r="AO52" s="28">
        <f t="shared" si="20"/>
        <v>3</v>
      </c>
      <c r="AP52" s="28">
        <f t="shared" si="21"/>
        <v>76</v>
      </c>
      <c r="AQ52" s="28">
        <f t="shared" si="22"/>
        <v>10</v>
      </c>
      <c r="AR52" s="28">
        <f t="shared" si="23"/>
        <v>144</v>
      </c>
      <c r="AS52" s="28">
        <f t="shared" si="24"/>
        <v>31</v>
      </c>
      <c r="AT52" s="28">
        <f t="shared" si="25"/>
        <v>197</v>
      </c>
      <c r="AU52" s="28">
        <f t="shared" si="26"/>
        <v>53</v>
      </c>
      <c r="AV52" s="28">
        <f t="shared" si="27"/>
        <v>24</v>
      </c>
      <c r="AW52" s="28">
        <f t="shared" si="28"/>
        <v>5</v>
      </c>
      <c r="AX52" s="28">
        <f t="shared" si="29"/>
        <v>563</v>
      </c>
    </row>
    <row r="53" spans="1:50" x14ac:dyDescent="0.35">
      <c r="A53" s="25" t="s">
        <v>113</v>
      </c>
      <c r="B53" s="25" t="s">
        <v>114</v>
      </c>
      <c r="C53" s="25" t="s">
        <v>161</v>
      </c>
      <c r="D53" s="25" t="s">
        <v>162</v>
      </c>
      <c r="E53" s="80">
        <v>4</v>
      </c>
      <c r="F53" s="32">
        <f t="shared" si="15"/>
        <v>3643</v>
      </c>
      <c r="G53" s="34">
        <f t="shared" si="16"/>
        <v>3266</v>
      </c>
      <c r="H53" s="28">
        <f t="shared" si="17"/>
        <v>377</v>
      </c>
      <c r="I53" s="28">
        <f t="shared" si="18"/>
        <v>0</v>
      </c>
      <c r="J53" s="49">
        <v>174</v>
      </c>
      <c r="K53" s="47">
        <v>28</v>
      </c>
      <c r="L53" s="47">
        <v>459</v>
      </c>
      <c r="M53" s="47">
        <v>57</v>
      </c>
      <c r="N53" s="47">
        <v>922</v>
      </c>
      <c r="O53" s="47">
        <v>115</v>
      </c>
      <c r="P53" s="47">
        <v>1110</v>
      </c>
      <c r="Q53" s="47">
        <v>259</v>
      </c>
      <c r="R53" s="47">
        <v>113</v>
      </c>
      <c r="S53" s="48">
        <v>29</v>
      </c>
      <c r="T53" s="49">
        <v>15</v>
      </c>
      <c r="U53" s="47">
        <v>2</v>
      </c>
      <c r="V53" s="47">
        <v>40</v>
      </c>
      <c r="W53" s="47">
        <v>5</v>
      </c>
      <c r="X53" s="47">
        <v>135</v>
      </c>
      <c r="Y53" s="47">
        <v>18</v>
      </c>
      <c r="Z53" s="47">
        <v>116</v>
      </c>
      <c r="AA53" s="47">
        <v>29</v>
      </c>
      <c r="AB53" s="47">
        <v>14</v>
      </c>
      <c r="AC53" s="48">
        <v>3</v>
      </c>
      <c r="AD53" s="55">
        <v>0</v>
      </c>
      <c r="AE53" s="47">
        <v>0</v>
      </c>
      <c r="AF53" s="47">
        <v>0</v>
      </c>
      <c r="AG53" s="47">
        <v>0</v>
      </c>
      <c r="AH53" s="47">
        <v>0</v>
      </c>
      <c r="AI53" s="47">
        <v>0</v>
      </c>
      <c r="AJ53" s="47">
        <v>0</v>
      </c>
      <c r="AK53" s="47">
        <v>0</v>
      </c>
      <c r="AL53" s="47">
        <v>0</v>
      </c>
      <c r="AM53" s="47">
        <v>0</v>
      </c>
      <c r="AN53" s="28">
        <f t="shared" si="19"/>
        <v>189</v>
      </c>
      <c r="AO53" s="28">
        <f t="shared" si="20"/>
        <v>30</v>
      </c>
      <c r="AP53" s="28">
        <f t="shared" si="21"/>
        <v>499</v>
      </c>
      <c r="AQ53" s="28">
        <f t="shared" si="22"/>
        <v>62</v>
      </c>
      <c r="AR53" s="28">
        <f t="shared" si="23"/>
        <v>1057</v>
      </c>
      <c r="AS53" s="28">
        <f t="shared" si="24"/>
        <v>133</v>
      </c>
      <c r="AT53" s="28">
        <f t="shared" si="25"/>
        <v>1226</v>
      </c>
      <c r="AU53" s="28">
        <f t="shared" si="26"/>
        <v>288</v>
      </c>
      <c r="AV53" s="28">
        <f t="shared" si="27"/>
        <v>127</v>
      </c>
      <c r="AW53" s="28">
        <f t="shared" si="28"/>
        <v>32</v>
      </c>
      <c r="AX53" s="28">
        <f t="shared" si="29"/>
        <v>3643</v>
      </c>
    </row>
    <row r="54" spans="1:50" x14ac:dyDescent="0.35">
      <c r="A54" s="25" t="s">
        <v>113</v>
      </c>
      <c r="B54" s="25" t="s">
        <v>114</v>
      </c>
      <c r="C54" s="25" t="s">
        <v>163</v>
      </c>
      <c r="D54" s="25" t="s">
        <v>164</v>
      </c>
      <c r="E54" s="80">
        <v>3</v>
      </c>
      <c r="F54" s="32">
        <f t="shared" si="15"/>
        <v>912</v>
      </c>
      <c r="G54" s="34">
        <f t="shared" si="16"/>
        <v>0</v>
      </c>
      <c r="H54" s="28">
        <f t="shared" si="17"/>
        <v>912</v>
      </c>
      <c r="I54" s="28">
        <f t="shared" si="18"/>
        <v>0</v>
      </c>
      <c r="J54" s="49">
        <v>0</v>
      </c>
      <c r="K54" s="47">
        <v>0</v>
      </c>
      <c r="L54" s="47">
        <v>0</v>
      </c>
      <c r="M54" s="47">
        <v>0</v>
      </c>
      <c r="N54" s="47">
        <v>0</v>
      </c>
      <c r="O54" s="47">
        <v>0</v>
      </c>
      <c r="P54" s="47">
        <v>0</v>
      </c>
      <c r="Q54" s="47">
        <v>0</v>
      </c>
      <c r="R54" s="47">
        <v>0</v>
      </c>
      <c r="S54" s="48">
        <v>0</v>
      </c>
      <c r="T54" s="49">
        <v>36</v>
      </c>
      <c r="U54" s="47">
        <v>5</v>
      </c>
      <c r="V54" s="47">
        <v>97</v>
      </c>
      <c r="W54" s="47">
        <v>12</v>
      </c>
      <c r="X54" s="47">
        <v>326</v>
      </c>
      <c r="Y54" s="47">
        <v>43</v>
      </c>
      <c r="Z54" s="47">
        <v>282</v>
      </c>
      <c r="AA54" s="47">
        <v>70</v>
      </c>
      <c r="AB54" s="47">
        <v>33</v>
      </c>
      <c r="AC54" s="48">
        <v>8</v>
      </c>
      <c r="AD54" s="55">
        <v>0</v>
      </c>
      <c r="AE54" s="47">
        <v>0</v>
      </c>
      <c r="AF54" s="47">
        <v>0</v>
      </c>
      <c r="AG54" s="47">
        <v>0</v>
      </c>
      <c r="AH54" s="47">
        <v>0</v>
      </c>
      <c r="AI54" s="47">
        <v>0</v>
      </c>
      <c r="AJ54" s="47">
        <v>0</v>
      </c>
      <c r="AK54" s="47">
        <v>0</v>
      </c>
      <c r="AL54" s="47">
        <v>0</v>
      </c>
      <c r="AM54" s="47">
        <v>0</v>
      </c>
      <c r="AN54" s="28">
        <f t="shared" si="19"/>
        <v>36</v>
      </c>
      <c r="AO54" s="28">
        <f t="shared" si="20"/>
        <v>5</v>
      </c>
      <c r="AP54" s="28">
        <f t="shared" si="21"/>
        <v>97</v>
      </c>
      <c r="AQ54" s="28">
        <f t="shared" si="22"/>
        <v>12</v>
      </c>
      <c r="AR54" s="28">
        <f t="shared" si="23"/>
        <v>326</v>
      </c>
      <c r="AS54" s="28">
        <f t="shared" si="24"/>
        <v>43</v>
      </c>
      <c r="AT54" s="28">
        <f t="shared" si="25"/>
        <v>282</v>
      </c>
      <c r="AU54" s="28">
        <f t="shared" si="26"/>
        <v>70</v>
      </c>
      <c r="AV54" s="28">
        <f t="shared" si="27"/>
        <v>33</v>
      </c>
      <c r="AW54" s="28">
        <f t="shared" si="28"/>
        <v>8</v>
      </c>
      <c r="AX54" s="28">
        <f t="shared" si="29"/>
        <v>912</v>
      </c>
    </row>
    <row r="55" spans="1:50" x14ac:dyDescent="0.35">
      <c r="A55" s="25" t="s">
        <v>113</v>
      </c>
      <c r="B55" s="25" t="s">
        <v>114</v>
      </c>
      <c r="C55" s="25" t="s">
        <v>165</v>
      </c>
      <c r="D55" s="25" t="s">
        <v>166</v>
      </c>
      <c r="E55" s="80">
        <v>2</v>
      </c>
      <c r="F55" s="32">
        <f t="shared" si="15"/>
        <v>0</v>
      </c>
      <c r="G55" s="34">
        <f t="shared" si="16"/>
        <v>0</v>
      </c>
      <c r="H55" s="28">
        <f t="shared" si="17"/>
        <v>0</v>
      </c>
      <c r="I55" s="28">
        <f t="shared" si="18"/>
        <v>0</v>
      </c>
      <c r="J55" s="49">
        <v>0</v>
      </c>
      <c r="K55" s="47">
        <v>0</v>
      </c>
      <c r="L55" s="47">
        <v>0</v>
      </c>
      <c r="M55" s="47">
        <v>0</v>
      </c>
      <c r="N55" s="47">
        <v>0</v>
      </c>
      <c r="O55" s="47">
        <v>0</v>
      </c>
      <c r="P55" s="47">
        <v>0</v>
      </c>
      <c r="Q55" s="47">
        <v>0</v>
      </c>
      <c r="R55" s="47">
        <v>0</v>
      </c>
      <c r="S55" s="48">
        <v>0</v>
      </c>
      <c r="T55" s="49">
        <v>0</v>
      </c>
      <c r="U55" s="47">
        <v>0</v>
      </c>
      <c r="V55" s="47">
        <v>0</v>
      </c>
      <c r="W55" s="47">
        <v>0</v>
      </c>
      <c r="X55" s="47">
        <v>0</v>
      </c>
      <c r="Y55" s="47">
        <v>0</v>
      </c>
      <c r="Z55" s="47">
        <v>0</v>
      </c>
      <c r="AA55" s="47">
        <v>0</v>
      </c>
      <c r="AB55" s="47">
        <v>0</v>
      </c>
      <c r="AC55" s="48">
        <v>0</v>
      </c>
      <c r="AD55" s="55">
        <v>0</v>
      </c>
      <c r="AE55" s="47">
        <v>0</v>
      </c>
      <c r="AF55" s="47">
        <v>0</v>
      </c>
      <c r="AG55" s="47">
        <v>0</v>
      </c>
      <c r="AH55" s="47">
        <v>0</v>
      </c>
      <c r="AI55" s="47">
        <v>0</v>
      </c>
      <c r="AJ55" s="47">
        <v>0</v>
      </c>
      <c r="AK55" s="47">
        <v>0</v>
      </c>
      <c r="AL55" s="47">
        <v>0</v>
      </c>
      <c r="AM55" s="47">
        <v>0</v>
      </c>
      <c r="AN55" s="28">
        <f t="shared" si="19"/>
        <v>0</v>
      </c>
      <c r="AO55" s="28">
        <f t="shared" si="20"/>
        <v>0</v>
      </c>
      <c r="AP55" s="28">
        <f t="shared" si="21"/>
        <v>0</v>
      </c>
      <c r="AQ55" s="28">
        <f t="shared" si="22"/>
        <v>0</v>
      </c>
      <c r="AR55" s="28">
        <f t="shared" si="23"/>
        <v>0</v>
      </c>
      <c r="AS55" s="28">
        <f t="shared" si="24"/>
        <v>0</v>
      </c>
      <c r="AT55" s="28">
        <f t="shared" si="25"/>
        <v>0</v>
      </c>
      <c r="AU55" s="28">
        <f t="shared" si="26"/>
        <v>0</v>
      </c>
      <c r="AV55" s="28">
        <f t="shared" si="27"/>
        <v>0</v>
      </c>
      <c r="AW55" s="28">
        <f t="shared" si="28"/>
        <v>0</v>
      </c>
      <c r="AX55" s="28">
        <f t="shared" si="29"/>
        <v>0</v>
      </c>
    </row>
    <row r="56" spans="1:50" x14ac:dyDescent="0.35">
      <c r="A56" s="25" t="s">
        <v>113</v>
      </c>
      <c r="B56" s="25" t="s">
        <v>114</v>
      </c>
      <c r="C56" s="25" t="s">
        <v>167</v>
      </c>
      <c r="D56" s="25" t="s">
        <v>168</v>
      </c>
      <c r="E56" s="80">
        <v>2</v>
      </c>
      <c r="F56" s="32">
        <f t="shared" si="15"/>
        <v>904</v>
      </c>
      <c r="G56" s="34">
        <f t="shared" si="16"/>
        <v>87</v>
      </c>
      <c r="H56" s="28">
        <f t="shared" si="17"/>
        <v>0</v>
      </c>
      <c r="I56" s="28">
        <f t="shared" si="18"/>
        <v>817</v>
      </c>
      <c r="J56" s="49">
        <v>5</v>
      </c>
      <c r="K56" s="47">
        <v>1</v>
      </c>
      <c r="L56" s="47">
        <v>12</v>
      </c>
      <c r="M56" s="47">
        <v>2</v>
      </c>
      <c r="N56" s="47">
        <v>24</v>
      </c>
      <c r="O56" s="47">
        <v>3</v>
      </c>
      <c r="P56" s="47">
        <v>29</v>
      </c>
      <c r="Q56" s="47">
        <v>7</v>
      </c>
      <c r="R56" s="47">
        <v>3</v>
      </c>
      <c r="S56" s="48">
        <v>1</v>
      </c>
      <c r="T56" s="49">
        <v>0</v>
      </c>
      <c r="U56" s="47">
        <v>0</v>
      </c>
      <c r="V56" s="47">
        <v>0</v>
      </c>
      <c r="W56" s="47">
        <v>0</v>
      </c>
      <c r="X56" s="47">
        <v>0</v>
      </c>
      <c r="Y56" s="47">
        <v>0</v>
      </c>
      <c r="Z56" s="47">
        <v>0</v>
      </c>
      <c r="AA56" s="47">
        <v>0</v>
      </c>
      <c r="AB56" s="47">
        <v>0</v>
      </c>
      <c r="AC56" s="48">
        <v>0</v>
      </c>
      <c r="AD56" s="55">
        <v>26</v>
      </c>
      <c r="AE56" s="47">
        <v>4</v>
      </c>
      <c r="AF56" s="47">
        <v>153</v>
      </c>
      <c r="AG56" s="47">
        <v>19</v>
      </c>
      <c r="AH56" s="47">
        <v>60</v>
      </c>
      <c r="AI56" s="47">
        <v>56</v>
      </c>
      <c r="AJ56" s="47">
        <v>347</v>
      </c>
      <c r="AK56" s="47">
        <v>100</v>
      </c>
      <c r="AL56" s="47">
        <v>45</v>
      </c>
      <c r="AM56" s="47">
        <v>7</v>
      </c>
      <c r="AN56" s="28">
        <f t="shared" si="19"/>
        <v>31</v>
      </c>
      <c r="AO56" s="28">
        <f t="shared" si="20"/>
        <v>5</v>
      </c>
      <c r="AP56" s="28">
        <f t="shared" si="21"/>
        <v>165</v>
      </c>
      <c r="AQ56" s="28">
        <f t="shared" si="22"/>
        <v>21</v>
      </c>
      <c r="AR56" s="28">
        <f t="shared" si="23"/>
        <v>84</v>
      </c>
      <c r="AS56" s="28">
        <f t="shared" si="24"/>
        <v>59</v>
      </c>
      <c r="AT56" s="28">
        <f t="shared" si="25"/>
        <v>376</v>
      </c>
      <c r="AU56" s="28">
        <f t="shared" si="26"/>
        <v>107</v>
      </c>
      <c r="AV56" s="28">
        <f t="shared" si="27"/>
        <v>48</v>
      </c>
      <c r="AW56" s="28">
        <f t="shared" si="28"/>
        <v>8</v>
      </c>
      <c r="AX56" s="28">
        <f t="shared" si="29"/>
        <v>904</v>
      </c>
    </row>
    <row r="57" spans="1:50" x14ac:dyDescent="0.35">
      <c r="A57" s="25" t="s">
        <v>169</v>
      </c>
      <c r="B57" s="25" t="s">
        <v>170</v>
      </c>
      <c r="C57" s="25" t="s">
        <v>171</v>
      </c>
      <c r="D57" s="25" t="s">
        <v>172</v>
      </c>
      <c r="E57" s="80">
        <v>2</v>
      </c>
      <c r="F57" s="32">
        <f t="shared" si="15"/>
        <v>1260</v>
      </c>
      <c r="G57" s="34">
        <f t="shared" si="16"/>
        <v>605</v>
      </c>
      <c r="H57" s="28">
        <f t="shared" si="17"/>
        <v>0</v>
      </c>
      <c r="I57" s="28">
        <f t="shared" si="18"/>
        <v>655</v>
      </c>
      <c r="J57" s="49">
        <v>32</v>
      </c>
      <c r="K57" s="47">
        <v>5</v>
      </c>
      <c r="L57" s="47">
        <v>85</v>
      </c>
      <c r="M57" s="47">
        <v>11</v>
      </c>
      <c r="N57" s="47">
        <v>171</v>
      </c>
      <c r="O57" s="47">
        <v>21</v>
      </c>
      <c r="P57" s="47">
        <v>206</v>
      </c>
      <c r="Q57" s="47">
        <v>48</v>
      </c>
      <c r="R57" s="47">
        <v>21</v>
      </c>
      <c r="S57" s="48">
        <v>5</v>
      </c>
      <c r="T57" s="49">
        <v>0</v>
      </c>
      <c r="U57" s="47">
        <v>0</v>
      </c>
      <c r="V57" s="47">
        <v>0</v>
      </c>
      <c r="W57" s="47">
        <v>0</v>
      </c>
      <c r="X57" s="47">
        <v>0</v>
      </c>
      <c r="Y57" s="47">
        <v>0</v>
      </c>
      <c r="Z57" s="47">
        <v>0</v>
      </c>
      <c r="AA57" s="47">
        <v>0</v>
      </c>
      <c r="AB57" s="47">
        <v>0</v>
      </c>
      <c r="AC57" s="48">
        <v>0</v>
      </c>
      <c r="AD57" s="55">
        <v>21</v>
      </c>
      <c r="AE57" s="47">
        <v>3</v>
      </c>
      <c r="AF57" s="47">
        <v>123</v>
      </c>
      <c r="AG57" s="47">
        <v>15</v>
      </c>
      <c r="AH57" s="47">
        <v>48</v>
      </c>
      <c r="AI57" s="47">
        <v>45</v>
      </c>
      <c r="AJ57" s="47">
        <v>278</v>
      </c>
      <c r="AK57" s="47">
        <v>80</v>
      </c>
      <c r="AL57" s="47">
        <v>36</v>
      </c>
      <c r="AM57" s="47">
        <v>6</v>
      </c>
      <c r="AN57" s="28">
        <f t="shared" si="19"/>
        <v>53</v>
      </c>
      <c r="AO57" s="28">
        <f t="shared" si="20"/>
        <v>8</v>
      </c>
      <c r="AP57" s="28">
        <f t="shared" si="21"/>
        <v>208</v>
      </c>
      <c r="AQ57" s="28">
        <f t="shared" si="22"/>
        <v>26</v>
      </c>
      <c r="AR57" s="28">
        <f t="shared" si="23"/>
        <v>219</v>
      </c>
      <c r="AS57" s="28">
        <f t="shared" si="24"/>
        <v>66</v>
      </c>
      <c r="AT57" s="28">
        <f t="shared" si="25"/>
        <v>484</v>
      </c>
      <c r="AU57" s="28">
        <f t="shared" si="26"/>
        <v>128</v>
      </c>
      <c r="AV57" s="28">
        <f t="shared" si="27"/>
        <v>57</v>
      </c>
      <c r="AW57" s="28">
        <f t="shared" si="28"/>
        <v>11</v>
      </c>
      <c r="AX57" s="28">
        <f t="shared" si="29"/>
        <v>1260</v>
      </c>
    </row>
    <row r="58" spans="1:50" x14ac:dyDescent="0.35">
      <c r="A58" s="25" t="s">
        <v>169</v>
      </c>
      <c r="B58" s="25" t="s">
        <v>170</v>
      </c>
      <c r="C58" s="25" t="s">
        <v>173</v>
      </c>
      <c r="D58" s="25" t="s">
        <v>174</v>
      </c>
      <c r="E58" s="80">
        <v>2</v>
      </c>
      <c r="F58" s="32">
        <f t="shared" si="15"/>
        <v>397</v>
      </c>
      <c r="G58" s="34">
        <f t="shared" si="16"/>
        <v>0</v>
      </c>
      <c r="H58" s="28">
        <f t="shared" si="17"/>
        <v>0</v>
      </c>
      <c r="I58" s="28">
        <f t="shared" si="18"/>
        <v>397</v>
      </c>
      <c r="J58" s="49">
        <v>0</v>
      </c>
      <c r="K58" s="47">
        <v>0</v>
      </c>
      <c r="L58" s="47">
        <v>0</v>
      </c>
      <c r="M58" s="47">
        <v>0</v>
      </c>
      <c r="N58" s="47">
        <v>0</v>
      </c>
      <c r="O58" s="47">
        <v>0</v>
      </c>
      <c r="P58" s="47">
        <v>0</v>
      </c>
      <c r="Q58" s="47">
        <v>0</v>
      </c>
      <c r="R58" s="47">
        <v>0</v>
      </c>
      <c r="S58" s="48">
        <v>0</v>
      </c>
      <c r="T58" s="49">
        <v>0</v>
      </c>
      <c r="U58" s="47">
        <v>0</v>
      </c>
      <c r="V58" s="47">
        <v>0</v>
      </c>
      <c r="W58" s="47">
        <v>0</v>
      </c>
      <c r="X58" s="47">
        <v>0</v>
      </c>
      <c r="Y58" s="47">
        <v>0</v>
      </c>
      <c r="Z58" s="47">
        <v>0</v>
      </c>
      <c r="AA58" s="47">
        <v>0</v>
      </c>
      <c r="AB58" s="47">
        <v>0</v>
      </c>
      <c r="AC58" s="48">
        <v>0</v>
      </c>
      <c r="AD58" s="55">
        <v>13</v>
      </c>
      <c r="AE58" s="47">
        <v>2</v>
      </c>
      <c r="AF58" s="47">
        <v>74</v>
      </c>
      <c r="AG58" s="47">
        <v>9</v>
      </c>
      <c r="AH58" s="47">
        <v>29</v>
      </c>
      <c r="AI58" s="47">
        <v>27</v>
      </c>
      <c r="AJ58" s="47">
        <v>168</v>
      </c>
      <c r="AK58" s="47">
        <v>49</v>
      </c>
      <c r="AL58" s="47">
        <v>22</v>
      </c>
      <c r="AM58" s="47">
        <v>4</v>
      </c>
      <c r="AN58" s="28">
        <f t="shared" si="19"/>
        <v>13</v>
      </c>
      <c r="AO58" s="28">
        <f t="shared" si="20"/>
        <v>2</v>
      </c>
      <c r="AP58" s="28">
        <f t="shared" si="21"/>
        <v>74</v>
      </c>
      <c r="AQ58" s="28">
        <f t="shared" si="22"/>
        <v>9</v>
      </c>
      <c r="AR58" s="28">
        <f t="shared" si="23"/>
        <v>29</v>
      </c>
      <c r="AS58" s="28">
        <f t="shared" si="24"/>
        <v>27</v>
      </c>
      <c r="AT58" s="28">
        <f t="shared" si="25"/>
        <v>168</v>
      </c>
      <c r="AU58" s="28">
        <f t="shared" si="26"/>
        <v>49</v>
      </c>
      <c r="AV58" s="28">
        <f t="shared" si="27"/>
        <v>22</v>
      </c>
      <c r="AW58" s="28">
        <f t="shared" si="28"/>
        <v>4</v>
      </c>
      <c r="AX58" s="28">
        <f t="shared" si="29"/>
        <v>397</v>
      </c>
    </row>
    <row r="59" spans="1:50" x14ac:dyDescent="0.35">
      <c r="A59" s="25" t="s">
        <v>169</v>
      </c>
      <c r="B59" s="25" t="s">
        <v>170</v>
      </c>
      <c r="C59" s="25" t="s">
        <v>175</v>
      </c>
      <c r="D59" s="25" t="s">
        <v>176</v>
      </c>
      <c r="E59" s="80">
        <v>4</v>
      </c>
      <c r="F59" s="32">
        <f t="shared" si="15"/>
        <v>1688</v>
      </c>
      <c r="G59" s="34">
        <f t="shared" si="16"/>
        <v>818</v>
      </c>
      <c r="H59" s="28">
        <f t="shared" si="17"/>
        <v>47</v>
      </c>
      <c r="I59" s="28">
        <f t="shared" si="18"/>
        <v>823</v>
      </c>
      <c r="J59" s="49">
        <v>44</v>
      </c>
      <c r="K59" s="47">
        <v>7</v>
      </c>
      <c r="L59" s="47">
        <v>115</v>
      </c>
      <c r="M59" s="47">
        <v>14</v>
      </c>
      <c r="N59" s="47">
        <v>231</v>
      </c>
      <c r="O59" s="47">
        <v>29</v>
      </c>
      <c r="P59" s="47">
        <v>278</v>
      </c>
      <c r="Q59" s="47">
        <v>65</v>
      </c>
      <c r="R59" s="47">
        <v>28</v>
      </c>
      <c r="S59" s="48">
        <v>7</v>
      </c>
      <c r="T59" s="49">
        <v>2</v>
      </c>
      <c r="U59" s="47">
        <v>0</v>
      </c>
      <c r="V59" s="47">
        <v>5</v>
      </c>
      <c r="W59" s="47">
        <v>1</v>
      </c>
      <c r="X59" s="47">
        <v>17</v>
      </c>
      <c r="Y59" s="47">
        <v>2</v>
      </c>
      <c r="Z59" s="47">
        <v>14</v>
      </c>
      <c r="AA59" s="47">
        <v>4</v>
      </c>
      <c r="AB59" s="47">
        <v>2</v>
      </c>
      <c r="AC59" s="48">
        <v>0</v>
      </c>
      <c r="AD59" s="55">
        <v>26</v>
      </c>
      <c r="AE59" s="47">
        <v>4</v>
      </c>
      <c r="AF59" s="47">
        <v>154</v>
      </c>
      <c r="AG59" s="47">
        <v>19</v>
      </c>
      <c r="AH59" s="47">
        <v>61</v>
      </c>
      <c r="AI59" s="47">
        <v>56</v>
      </c>
      <c r="AJ59" s="47">
        <v>349</v>
      </c>
      <c r="AK59" s="47">
        <v>101</v>
      </c>
      <c r="AL59" s="47">
        <v>45</v>
      </c>
      <c r="AM59" s="47">
        <v>8</v>
      </c>
      <c r="AN59" s="28">
        <f t="shared" si="19"/>
        <v>72</v>
      </c>
      <c r="AO59" s="28">
        <f t="shared" si="20"/>
        <v>11</v>
      </c>
      <c r="AP59" s="28">
        <f t="shared" si="21"/>
        <v>274</v>
      </c>
      <c r="AQ59" s="28">
        <f t="shared" si="22"/>
        <v>34</v>
      </c>
      <c r="AR59" s="28">
        <f t="shared" si="23"/>
        <v>309</v>
      </c>
      <c r="AS59" s="28">
        <f t="shared" si="24"/>
        <v>87</v>
      </c>
      <c r="AT59" s="28">
        <f t="shared" si="25"/>
        <v>641</v>
      </c>
      <c r="AU59" s="28">
        <f t="shared" si="26"/>
        <v>170</v>
      </c>
      <c r="AV59" s="28">
        <f t="shared" si="27"/>
        <v>75</v>
      </c>
      <c r="AW59" s="28">
        <f t="shared" si="28"/>
        <v>15</v>
      </c>
      <c r="AX59" s="28">
        <f t="shared" si="29"/>
        <v>1688</v>
      </c>
    </row>
    <row r="60" spans="1:50" x14ac:dyDescent="0.35">
      <c r="A60" s="25" t="s">
        <v>169</v>
      </c>
      <c r="B60" s="25" t="s">
        <v>170</v>
      </c>
      <c r="C60" s="25" t="s">
        <v>177</v>
      </c>
      <c r="D60" s="25" t="s">
        <v>178</v>
      </c>
      <c r="E60" s="80">
        <v>3</v>
      </c>
      <c r="F60" s="32">
        <f t="shared" si="15"/>
        <v>792</v>
      </c>
      <c r="G60" s="34">
        <f t="shared" si="16"/>
        <v>0</v>
      </c>
      <c r="H60" s="28">
        <f t="shared" si="17"/>
        <v>0</v>
      </c>
      <c r="I60" s="28">
        <f t="shared" si="18"/>
        <v>792</v>
      </c>
      <c r="J60" s="49">
        <v>0</v>
      </c>
      <c r="K60" s="47">
        <v>0</v>
      </c>
      <c r="L60" s="47">
        <v>0</v>
      </c>
      <c r="M60" s="47">
        <v>0</v>
      </c>
      <c r="N60" s="47">
        <v>0</v>
      </c>
      <c r="O60" s="47">
        <v>0</v>
      </c>
      <c r="P60" s="47">
        <v>0</v>
      </c>
      <c r="Q60" s="47">
        <v>0</v>
      </c>
      <c r="R60" s="47">
        <v>0</v>
      </c>
      <c r="S60" s="48">
        <v>0</v>
      </c>
      <c r="T60" s="49">
        <v>0</v>
      </c>
      <c r="U60" s="47">
        <v>0</v>
      </c>
      <c r="V60" s="47">
        <v>0</v>
      </c>
      <c r="W60" s="47">
        <v>0</v>
      </c>
      <c r="X60" s="47">
        <v>0</v>
      </c>
      <c r="Y60" s="47">
        <v>0</v>
      </c>
      <c r="Z60" s="47">
        <v>0</v>
      </c>
      <c r="AA60" s="47">
        <v>0</v>
      </c>
      <c r="AB60" s="47">
        <v>0</v>
      </c>
      <c r="AC60" s="48">
        <v>0</v>
      </c>
      <c r="AD60" s="55">
        <v>25</v>
      </c>
      <c r="AE60" s="47">
        <v>4</v>
      </c>
      <c r="AF60" s="47">
        <v>148</v>
      </c>
      <c r="AG60" s="47">
        <v>18</v>
      </c>
      <c r="AH60" s="47">
        <v>59</v>
      </c>
      <c r="AI60" s="47">
        <v>54</v>
      </c>
      <c r="AJ60" s="47">
        <v>337</v>
      </c>
      <c r="AK60" s="47">
        <v>97</v>
      </c>
      <c r="AL60" s="47">
        <v>43</v>
      </c>
      <c r="AM60" s="47">
        <v>7</v>
      </c>
      <c r="AN60" s="28">
        <f t="shared" si="19"/>
        <v>25</v>
      </c>
      <c r="AO60" s="28">
        <f t="shared" si="20"/>
        <v>4</v>
      </c>
      <c r="AP60" s="28">
        <f t="shared" si="21"/>
        <v>148</v>
      </c>
      <c r="AQ60" s="28">
        <f t="shared" si="22"/>
        <v>18</v>
      </c>
      <c r="AR60" s="28">
        <f t="shared" si="23"/>
        <v>59</v>
      </c>
      <c r="AS60" s="28">
        <f t="shared" si="24"/>
        <v>54</v>
      </c>
      <c r="AT60" s="28">
        <f t="shared" si="25"/>
        <v>337</v>
      </c>
      <c r="AU60" s="28">
        <f t="shared" si="26"/>
        <v>97</v>
      </c>
      <c r="AV60" s="28">
        <f t="shared" si="27"/>
        <v>43</v>
      </c>
      <c r="AW60" s="28">
        <f t="shared" si="28"/>
        <v>7</v>
      </c>
      <c r="AX60" s="28">
        <f t="shared" si="29"/>
        <v>792</v>
      </c>
    </row>
    <row r="61" spans="1:50" x14ac:dyDescent="0.35">
      <c r="A61" s="25" t="s">
        <v>169</v>
      </c>
      <c r="B61" s="25" t="s">
        <v>170</v>
      </c>
      <c r="C61" s="25" t="s">
        <v>179</v>
      </c>
      <c r="D61" s="25" t="s">
        <v>180</v>
      </c>
      <c r="E61" s="80">
        <v>2</v>
      </c>
      <c r="F61" s="32">
        <f t="shared" si="15"/>
        <v>997</v>
      </c>
      <c r="G61" s="34">
        <f t="shared" si="16"/>
        <v>0</v>
      </c>
      <c r="H61" s="28">
        <f t="shared" si="17"/>
        <v>0</v>
      </c>
      <c r="I61" s="28">
        <f t="shared" si="18"/>
        <v>997</v>
      </c>
      <c r="J61" s="49">
        <v>0</v>
      </c>
      <c r="K61" s="47">
        <v>0</v>
      </c>
      <c r="L61" s="47">
        <v>0</v>
      </c>
      <c r="M61" s="47">
        <v>0</v>
      </c>
      <c r="N61" s="47">
        <v>0</v>
      </c>
      <c r="O61" s="47">
        <v>0</v>
      </c>
      <c r="P61" s="47">
        <v>0</v>
      </c>
      <c r="Q61" s="47">
        <v>0</v>
      </c>
      <c r="R61" s="47">
        <v>0</v>
      </c>
      <c r="S61" s="48">
        <v>0</v>
      </c>
      <c r="T61" s="49">
        <v>0</v>
      </c>
      <c r="U61" s="47">
        <v>0</v>
      </c>
      <c r="V61" s="47">
        <v>0</v>
      </c>
      <c r="W61" s="47">
        <v>0</v>
      </c>
      <c r="X61" s="47">
        <v>0</v>
      </c>
      <c r="Y61" s="47">
        <v>0</v>
      </c>
      <c r="Z61" s="47">
        <v>0</v>
      </c>
      <c r="AA61" s="47">
        <v>0</v>
      </c>
      <c r="AB61" s="47">
        <v>0</v>
      </c>
      <c r="AC61" s="48">
        <v>0</v>
      </c>
      <c r="AD61" s="55">
        <v>32</v>
      </c>
      <c r="AE61" s="47">
        <v>4</v>
      </c>
      <c r="AF61" s="47">
        <v>187</v>
      </c>
      <c r="AG61" s="47">
        <v>23</v>
      </c>
      <c r="AH61" s="47">
        <v>74</v>
      </c>
      <c r="AI61" s="47">
        <v>68</v>
      </c>
      <c r="AJ61" s="47">
        <v>423</v>
      </c>
      <c r="AK61" s="47">
        <v>122</v>
      </c>
      <c r="AL61" s="47">
        <v>55</v>
      </c>
      <c r="AM61" s="47">
        <v>9</v>
      </c>
      <c r="AN61" s="28">
        <f t="shared" si="19"/>
        <v>32</v>
      </c>
      <c r="AO61" s="28">
        <f t="shared" si="20"/>
        <v>4</v>
      </c>
      <c r="AP61" s="28">
        <f t="shared" si="21"/>
        <v>187</v>
      </c>
      <c r="AQ61" s="28">
        <f t="shared" si="22"/>
        <v>23</v>
      </c>
      <c r="AR61" s="28">
        <f t="shared" si="23"/>
        <v>74</v>
      </c>
      <c r="AS61" s="28">
        <f t="shared" si="24"/>
        <v>68</v>
      </c>
      <c r="AT61" s="28">
        <f t="shared" si="25"/>
        <v>423</v>
      </c>
      <c r="AU61" s="28">
        <f t="shared" si="26"/>
        <v>122</v>
      </c>
      <c r="AV61" s="28">
        <f t="shared" si="27"/>
        <v>55</v>
      </c>
      <c r="AW61" s="28">
        <f t="shared" si="28"/>
        <v>9</v>
      </c>
      <c r="AX61" s="28">
        <f t="shared" si="29"/>
        <v>997</v>
      </c>
    </row>
    <row r="62" spans="1:50" x14ac:dyDescent="0.35">
      <c r="A62" s="25" t="s">
        <v>169</v>
      </c>
      <c r="B62" s="25" t="s">
        <v>170</v>
      </c>
      <c r="C62" s="25" t="s">
        <v>181</v>
      </c>
      <c r="D62" s="25" t="s">
        <v>182</v>
      </c>
      <c r="E62" s="80">
        <v>3</v>
      </c>
      <c r="F62" s="32">
        <f t="shared" si="15"/>
        <v>0</v>
      </c>
      <c r="G62" s="34">
        <f t="shared" si="16"/>
        <v>0</v>
      </c>
      <c r="H62" s="28">
        <f t="shared" si="17"/>
        <v>0</v>
      </c>
      <c r="I62" s="28">
        <f t="shared" si="18"/>
        <v>0</v>
      </c>
      <c r="J62" s="49">
        <v>0</v>
      </c>
      <c r="K62" s="47">
        <v>0</v>
      </c>
      <c r="L62" s="47">
        <v>0</v>
      </c>
      <c r="M62" s="47">
        <v>0</v>
      </c>
      <c r="N62" s="47">
        <v>0</v>
      </c>
      <c r="O62" s="47">
        <v>0</v>
      </c>
      <c r="P62" s="47">
        <v>0</v>
      </c>
      <c r="Q62" s="47">
        <v>0</v>
      </c>
      <c r="R62" s="47">
        <v>0</v>
      </c>
      <c r="S62" s="48">
        <v>0</v>
      </c>
      <c r="T62" s="49">
        <v>0</v>
      </c>
      <c r="U62" s="47">
        <v>0</v>
      </c>
      <c r="V62" s="47">
        <v>0</v>
      </c>
      <c r="W62" s="47">
        <v>0</v>
      </c>
      <c r="X62" s="47">
        <v>0</v>
      </c>
      <c r="Y62" s="47">
        <v>0</v>
      </c>
      <c r="Z62" s="47">
        <v>0</v>
      </c>
      <c r="AA62" s="47">
        <v>0</v>
      </c>
      <c r="AB62" s="47">
        <v>0</v>
      </c>
      <c r="AC62" s="48">
        <v>0</v>
      </c>
      <c r="AD62" s="55">
        <v>0</v>
      </c>
      <c r="AE62" s="47">
        <v>0</v>
      </c>
      <c r="AF62" s="47">
        <v>0</v>
      </c>
      <c r="AG62" s="47">
        <v>0</v>
      </c>
      <c r="AH62" s="47">
        <v>0</v>
      </c>
      <c r="AI62" s="47">
        <v>0</v>
      </c>
      <c r="AJ62" s="47">
        <v>0</v>
      </c>
      <c r="AK62" s="47">
        <v>0</v>
      </c>
      <c r="AL62" s="47">
        <v>0</v>
      </c>
      <c r="AM62" s="47">
        <v>0</v>
      </c>
      <c r="AN62" s="28">
        <f t="shared" si="19"/>
        <v>0</v>
      </c>
      <c r="AO62" s="28">
        <f t="shared" si="20"/>
        <v>0</v>
      </c>
      <c r="AP62" s="28">
        <f t="shared" si="21"/>
        <v>0</v>
      </c>
      <c r="AQ62" s="28">
        <f t="shared" si="22"/>
        <v>0</v>
      </c>
      <c r="AR62" s="28">
        <f t="shared" si="23"/>
        <v>0</v>
      </c>
      <c r="AS62" s="28">
        <f t="shared" si="24"/>
        <v>0</v>
      </c>
      <c r="AT62" s="28">
        <f t="shared" si="25"/>
        <v>0</v>
      </c>
      <c r="AU62" s="28">
        <f t="shared" si="26"/>
        <v>0</v>
      </c>
      <c r="AV62" s="28">
        <f t="shared" si="27"/>
        <v>0</v>
      </c>
      <c r="AW62" s="28">
        <f t="shared" si="28"/>
        <v>0</v>
      </c>
      <c r="AX62" s="28">
        <f t="shared" si="29"/>
        <v>0</v>
      </c>
    </row>
    <row r="63" spans="1:50" x14ac:dyDescent="0.35">
      <c r="A63" s="25" t="s">
        <v>169</v>
      </c>
      <c r="B63" s="25" t="s">
        <v>170</v>
      </c>
      <c r="C63" s="25" t="s">
        <v>183</v>
      </c>
      <c r="D63" s="25" t="s">
        <v>184</v>
      </c>
      <c r="E63" s="80">
        <v>4</v>
      </c>
      <c r="F63" s="32">
        <f t="shared" si="15"/>
        <v>1635</v>
      </c>
      <c r="G63" s="34">
        <f t="shared" si="16"/>
        <v>872</v>
      </c>
      <c r="H63" s="28">
        <f t="shared" si="17"/>
        <v>565</v>
      </c>
      <c r="I63" s="28">
        <f t="shared" si="18"/>
        <v>198</v>
      </c>
      <c r="J63" s="49">
        <v>46</v>
      </c>
      <c r="K63" s="47">
        <v>8</v>
      </c>
      <c r="L63" s="47">
        <v>123</v>
      </c>
      <c r="M63" s="47">
        <v>15</v>
      </c>
      <c r="N63" s="47">
        <v>246</v>
      </c>
      <c r="O63" s="47">
        <v>31</v>
      </c>
      <c r="P63" s="47">
        <v>296</v>
      </c>
      <c r="Q63" s="47">
        <v>69</v>
      </c>
      <c r="R63" s="47">
        <v>30</v>
      </c>
      <c r="S63" s="48">
        <v>8</v>
      </c>
      <c r="T63" s="49">
        <v>22</v>
      </c>
      <c r="U63" s="47">
        <v>3</v>
      </c>
      <c r="V63" s="47">
        <v>60</v>
      </c>
      <c r="W63" s="47">
        <v>8</v>
      </c>
      <c r="X63" s="47">
        <v>202</v>
      </c>
      <c r="Y63" s="47">
        <v>27</v>
      </c>
      <c r="Z63" s="47">
        <v>174</v>
      </c>
      <c r="AA63" s="47">
        <v>43</v>
      </c>
      <c r="AB63" s="47">
        <v>21</v>
      </c>
      <c r="AC63" s="48">
        <v>5</v>
      </c>
      <c r="AD63" s="55">
        <v>6</v>
      </c>
      <c r="AE63" s="47">
        <v>1</v>
      </c>
      <c r="AF63" s="47">
        <v>37</v>
      </c>
      <c r="AG63" s="47">
        <v>5</v>
      </c>
      <c r="AH63" s="47">
        <v>15</v>
      </c>
      <c r="AI63" s="47">
        <v>13</v>
      </c>
      <c r="AJ63" s="47">
        <v>84</v>
      </c>
      <c r="AK63" s="47">
        <v>24</v>
      </c>
      <c r="AL63" s="47">
        <v>11</v>
      </c>
      <c r="AM63" s="47">
        <v>2</v>
      </c>
      <c r="AN63" s="28">
        <f t="shared" si="19"/>
        <v>74</v>
      </c>
      <c r="AO63" s="28">
        <f t="shared" si="20"/>
        <v>12</v>
      </c>
      <c r="AP63" s="28">
        <f t="shared" si="21"/>
        <v>220</v>
      </c>
      <c r="AQ63" s="28">
        <f t="shared" si="22"/>
        <v>28</v>
      </c>
      <c r="AR63" s="28">
        <f t="shared" si="23"/>
        <v>463</v>
      </c>
      <c r="AS63" s="28">
        <f t="shared" si="24"/>
        <v>71</v>
      </c>
      <c r="AT63" s="28">
        <f t="shared" si="25"/>
        <v>554</v>
      </c>
      <c r="AU63" s="28">
        <f t="shared" si="26"/>
        <v>136</v>
      </c>
      <c r="AV63" s="28">
        <f t="shared" si="27"/>
        <v>62</v>
      </c>
      <c r="AW63" s="28">
        <f t="shared" si="28"/>
        <v>15</v>
      </c>
      <c r="AX63" s="28">
        <f t="shared" si="29"/>
        <v>1635</v>
      </c>
    </row>
    <row r="64" spans="1:50" x14ac:dyDescent="0.35">
      <c r="A64" s="25" t="s">
        <v>169</v>
      </c>
      <c r="B64" s="25" t="s">
        <v>170</v>
      </c>
      <c r="C64" s="25" t="s">
        <v>185</v>
      </c>
      <c r="D64" s="25" t="s">
        <v>186</v>
      </c>
      <c r="E64" s="80">
        <v>4</v>
      </c>
      <c r="F64" s="32">
        <f t="shared" si="15"/>
        <v>486</v>
      </c>
      <c r="G64" s="34">
        <f t="shared" si="16"/>
        <v>0</v>
      </c>
      <c r="H64" s="28">
        <f t="shared" si="17"/>
        <v>0</v>
      </c>
      <c r="I64" s="28">
        <f t="shared" si="18"/>
        <v>486</v>
      </c>
      <c r="J64" s="49">
        <v>0</v>
      </c>
      <c r="K64" s="47">
        <v>0</v>
      </c>
      <c r="L64" s="47">
        <v>0</v>
      </c>
      <c r="M64" s="47">
        <v>0</v>
      </c>
      <c r="N64" s="47">
        <v>0</v>
      </c>
      <c r="O64" s="47">
        <v>0</v>
      </c>
      <c r="P64" s="47">
        <v>0</v>
      </c>
      <c r="Q64" s="47">
        <v>0</v>
      </c>
      <c r="R64" s="47">
        <v>0</v>
      </c>
      <c r="S64" s="48">
        <v>0</v>
      </c>
      <c r="T64" s="49">
        <v>0</v>
      </c>
      <c r="U64" s="47">
        <v>0</v>
      </c>
      <c r="V64" s="47">
        <v>0</v>
      </c>
      <c r="W64" s="47">
        <v>0</v>
      </c>
      <c r="X64" s="47">
        <v>0</v>
      </c>
      <c r="Y64" s="47">
        <v>0</v>
      </c>
      <c r="Z64" s="47">
        <v>0</v>
      </c>
      <c r="AA64" s="47">
        <v>0</v>
      </c>
      <c r="AB64" s="47">
        <v>0</v>
      </c>
      <c r="AC64" s="48">
        <v>0</v>
      </c>
      <c r="AD64" s="55">
        <v>16</v>
      </c>
      <c r="AE64" s="47">
        <v>2</v>
      </c>
      <c r="AF64" s="47">
        <v>91</v>
      </c>
      <c r="AG64" s="47">
        <v>11</v>
      </c>
      <c r="AH64" s="47">
        <v>36</v>
      </c>
      <c r="AI64" s="47">
        <v>33</v>
      </c>
      <c r="AJ64" s="47">
        <v>206</v>
      </c>
      <c r="AK64" s="47">
        <v>60</v>
      </c>
      <c r="AL64" s="47">
        <v>27</v>
      </c>
      <c r="AM64" s="47">
        <v>4</v>
      </c>
      <c r="AN64" s="28">
        <f t="shared" si="19"/>
        <v>16</v>
      </c>
      <c r="AO64" s="28">
        <f t="shared" si="20"/>
        <v>2</v>
      </c>
      <c r="AP64" s="28">
        <f t="shared" si="21"/>
        <v>91</v>
      </c>
      <c r="AQ64" s="28">
        <f t="shared" si="22"/>
        <v>11</v>
      </c>
      <c r="AR64" s="28">
        <f t="shared" si="23"/>
        <v>36</v>
      </c>
      <c r="AS64" s="28">
        <f t="shared" si="24"/>
        <v>33</v>
      </c>
      <c r="AT64" s="28">
        <f t="shared" si="25"/>
        <v>206</v>
      </c>
      <c r="AU64" s="28">
        <f t="shared" si="26"/>
        <v>60</v>
      </c>
      <c r="AV64" s="28">
        <f t="shared" si="27"/>
        <v>27</v>
      </c>
      <c r="AW64" s="28">
        <f t="shared" si="28"/>
        <v>4</v>
      </c>
      <c r="AX64" s="28">
        <f t="shared" si="29"/>
        <v>486</v>
      </c>
    </row>
    <row r="65" spans="1:50" x14ac:dyDescent="0.35">
      <c r="A65" s="25" t="s">
        <v>169</v>
      </c>
      <c r="B65" s="25" t="s">
        <v>170</v>
      </c>
      <c r="C65" s="25" t="s">
        <v>187</v>
      </c>
      <c r="D65" s="25" t="s">
        <v>188</v>
      </c>
      <c r="E65" s="80">
        <v>3</v>
      </c>
      <c r="F65" s="32">
        <f t="shared" si="15"/>
        <v>0</v>
      </c>
      <c r="G65" s="34">
        <f t="shared" si="16"/>
        <v>0</v>
      </c>
      <c r="H65" s="28">
        <f t="shared" si="17"/>
        <v>0</v>
      </c>
      <c r="I65" s="28">
        <f t="shared" si="18"/>
        <v>0</v>
      </c>
      <c r="J65" s="49">
        <v>0</v>
      </c>
      <c r="K65" s="47">
        <v>0</v>
      </c>
      <c r="L65" s="47">
        <v>0</v>
      </c>
      <c r="M65" s="47">
        <v>0</v>
      </c>
      <c r="N65" s="47">
        <v>0</v>
      </c>
      <c r="O65" s="47">
        <v>0</v>
      </c>
      <c r="P65" s="47">
        <v>0</v>
      </c>
      <c r="Q65" s="47">
        <v>0</v>
      </c>
      <c r="R65" s="47">
        <v>0</v>
      </c>
      <c r="S65" s="48">
        <v>0</v>
      </c>
      <c r="T65" s="49">
        <v>0</v>
      </c>
      <c r="U65" s="47">
        <v>0</v>
      </c>
      <c r="V65" s="47">
        <v>0</v>
      </c>
      <c r="W65" s="47">
        <v>0</v>
      </c>
      <c r="X65" s="47">
        <v>0</v>
      </c>
      <c r="Y65" s="47">
        <v>0</v>
      </c>
      <c r="Z65" s="47">
        <v>0</v>
      </c>
      <c r="AA65" s="47">
        <v>0</v>
      </c>
      <c r="AB65" s="47">
        <v>0</v>
      </c>
      <c r="AC65" s="48">
        <v>0</v>
      </c>
      <c r="AD65" s="55">
        <v>0</v>
      </c>
      <c r="AE65" s="47">
        <v>0</v>
      </c>
      <c r="AF65" s="47">
        <v>0</v>
      </c>
      <c r="AG65" s="47">
        <v>0</v>
      </c>
      <c r="AH65" s="47">
        <v>0</v>
      </c>
      <c r="AI65" s="47">
        <v>0</v>
      </c>
      <c r="AJ65" s="47">
        <v>0</v>
      </c>
      <c r="AK65" s="47">
        <v>0</v>
      </c>
      <c r="AL65" s="47">
        <v>0</v>
      </c>
      <c r="AM65" s="47">
        <v>0</v>
      </c>
      <c r="AN65" s="28">
        <f t="shared" si="19"/>
        <v>0</v>
      </c>
      <c r="AO65" s="28">
        <f t="shared" si="20"/>
        <v>0</v>
      </c>
      <c r="AP65" s="28">
        <f t="shared" si="21"/>
        <v>0</v>
      </c>
      <c r="AQ65" s="28">
        <f t="shared" si="22"/>
        <v>0</v>
      </c>
      <c r="AR65" s="28">
        <f t="shared" si="23"/>
        <v>0</v>
      </c>
      <c r="AS65" s="28">
        <f t="shared" si="24"/>
        <v>0</v>
      </c>
      <c r="AT65" s="28">
        <f t="shared" si="25"/>
        <v>0</v>
      </c>
      <c r="AU65" s="28">
        <f t="shared" si="26"/>
        <v>0</v>
      </c>
      <c r="AV65" s="28">
        <f t="shared" si="27"/>
        <v>0</v>
      </c>
      <c r="AW65" s="28">
        <f t="shared" si="28"/>
        <v>0</v>
      </c>
      <c r="AX65" s="28">
        <f t="shared" si="29"/>
        <v>0</v>
      </c>
    </row>
    <row r="66" spans="1:50" x14ac:dyDescent="0.35">
      <c r="A66" s="25" t="s">
        <v>169</v>
      </c>
      <c r="B66" s="25" t="s">
        <v>170</v>
      </c>
      <c r="C66" s="25" t="s">
        <v>189</v>
      </c>
      <c r="D66" s="25" t="s">
        <v>190</v>
      </c>
      <c r="E66" s="80">
        <v>2</v>
      </c>
      <c r="F66" s="32">
        <f t="shared" si="15"/>
        <v>0</v>
      </c>
      <c r="G66" s="34">
        <f t="shared" si="16"/>
        <v>0</v>
      </c>
      <c r="H66" s="28">
        <f t="shared" si="17"/>
        <v>0</v>
      </c>
      <c r="I66" s="28">
        <f t="shared" si="18"/>
        <v>0</v>
      </c>
      <c r="J66" s="49">
        <v>0</v>
      </c>
      <c r="K66" s="47">
        <v>0</v>
      </c>
      <c r="L66" s="47">
        <v>0</v>
      </c>
      <c r="M66" s="47">
        <v>0</v>
      </c>
      <c r="N66" s="47">
        <v>0</v>
      </c>
      <c r="O66" s="47">
        <v>0</v>
      </c>
      <c r="P66" s="47">
        <v>0</v>
      </c>
      <c r="Q66" s="47">
        <v>0</v>
      </c>
      <c r="R66" s="47">
        <v>0</v>
      </c>
      <c r="S66" s="48">
        <v>0</v>
      </c>
      <c r="T66" s="49">
        <v>0</v>
      </c>
      <c r="U66" s="47">
        <v>0</v>
      </c>
      <c r="V66" s="47">
        <v>0</v>
      </c>
      <c r="W66" s="47">
        <v>0</v>
      </c>
      <c r="X66" s="47">
        <v>0</v>
      </c>
      <c r="Y66" s="47">
        <v>0</v>
      </c>
      <c r="Z66" s="47">
        <v>0</v>
      </c>
      <c r="AA66" s="47">
        <v>0</v>
      </c>
      <c r="AB66" s="47">
        <v>0</v>
      </c>
      <c r="AC66" s="48">
        <v>0</v>
      </c>
      <c r="AD66" s="55">
        <v>0</v>
      </c>
      <c r="AE66" s="47">
        <v>0</v>
      </c>
      <c r="AF66" s="47">
        <v>0</v>
      </c>
      <c r="AG66" s="47">
        <v>0</v>
      </c>
      <c r="AH66" s="47">
        <v>0</v>
      </c>
      <c r="AI66" s="47">
        <v>0</v>
      </c>
      <c r="AJ66" s="47">
        <v>0</v>
      </c>
      <c r="AK66" s="47">
        <v>0</v>
      </c>
      <c r="AL66" s="47">
        <v>0</v>
      </c>
      <c r="AM66" s="47">
        <v>0</v>
      </c>
      <c r="AN66" s="28">
        <f t="shared" si="19"/>
        <v>0</v>
      </c>
      <c r="AO66" s="28">
        <f t="shared" si="20"/>
        <v>0</v>
      </c>
      <c r="AP66" s="28">
        <f t="shared" si="21"/>
        <v>0</v>
      </c>
      <c r="AQ66" s="28">
        <f t="shared" si="22"/>
        <v>0</v>
      </c>
      <c r="AR66" s="28">
        <f t="shared" si="23"/>
        <v>0</v>
      </c>
      <c r="AS66" s="28">
        <f t="shared" si="24"/>
        <v>0</v>
      </c>
      <c r="AT66" s="28">
        <f t="shared" si="25"/>
        <v>0</v>
      </c>
      <c r="AU66" s="28">
        <f t="shared" si="26"/>
        <v>0</v>
      </c>
      <c r="AV66" s="28">
        <f t="shared" si="27"/>
        <v>0</v>
      </c>
      <c r="AW66" s="28">
        <f t="shared" si="28"/>
        <v>0</v>
      </c>
      <c r="AX66" s="28">
        <f t="shared" si="29"/>
        <v>0</v>
      </c>
    </row>
    <row r="67" spans="1:50" x14ac:dyDescent="0.35">
      <c r="A67" s="25" t="s">
        <v>169</v>
      </c>
      <c r="B67" s="25" t="s">
        <v>170</v>
      </c>
      <c r="C67" s="25" t="s">
        <v>191</v>
      </c>
      <c r="D67" s="25" t="s">
        <v>192</v>
      </c>
      <c r="E67" s="80">
        <v>2</v>
      </c>
      <c r="F67" s="32">
        <f t="shared" si="15"/>
        <v>0</v>
      </c>
      <c r="G67" s="34">
        <f t="shared" si="16"/>
        <v>0</v>
      </c>
      <c r="H67" s="28">
        <f t="shared" si="17"/>
        <v>0</v>
      </c>
      <c r="I67" s="28">
        <f t="shared" si="18"/>
        <v>0</v>
      </c>
      <c r="J67" s="49">
        <v>0</v>
      </c>
      <c r="K67" s="47">
        <v>0</v>
      </c>
      <c r="L67" s="47">
        <v>0</v>
      </c>
      <c r="M67" s="47">
        <v>0</v>
      </c>
      <c r="N67" s="47">
        <v>0</v>
      </c>
      <c r="O67" s="47">
        <v>0</v>
      </c>
      <c r="P67" s="47">
        <v>0</v>
      </c>
      <c r="Q67" s="47">
        <v>0</v>
      </c>
      <c r="R67" s="47">
        <v>0</v>
      </c>
      <c r="S67" s="48">
        <v>0</v>
      </c>
      <c r="T67" s="49">
        <v>0</v>
      </c>
      <c r="U67" s="47">
        <v>0</v>
      </c>
      <c r="V67" s="47">
        <v>0</v>
      </c>
      <c r="W67" s="47">
        <v>0</v>
      </c>
      <c r="X67" s="47">
        <v>0</v>
      </c>
      <c r="Y67" s="47">
        <v>0</v>
      </c>
      <c r="Z67" s="47">
        <v>0</v>
      </c>
      <c r="AA67" s="47">
        <v>0</v>
      </c>
      <c r="AB67" s="47">
        <v>0</v>
      </c>
      <c r="AC67" s="48">
        <v>0</v>
      </c>
      <c r="AD67" s="55">
        <v>0</v>
      </c>
      <c r="AE67" s="47">
        <v>0</v>
      </c>
      <c r="AF67" s="47">
        <v>0</v>
      </c>
      <c r="AG67" s="47">
        <v>0</v>
      </c>
      <c r="AH67" s="47">
        <v>0</v>
      </c>
      <c r="AI67" s="47">
        <v>0</v>
      </c>
      <c r="AJ67" s="47">
        <v>0</v>
      </c>
      <c r="AK67" s="47">
        <v>0</v>
      </c>
      <c r="AL67" s="47">
        <v>0</v>
      </c>
      <c r="AM67" s="47">
        <v>0</v>
      </c>
      <c r="AN67" s="28">
        <f t="shared" si="19"/>
        <v>0</v>
      </c>
      <c r="AO67" s="28">
        <f t="shared" si="20"/>
        <v>0</v>
      </c>
      <c r="AP67" s="28">
        <f t="shared" si="21"/>
        <v>0</v>
      </c>
      <c r="AQ67" s="28">
        <f t="shared" si="22"/>
        <v>0</v>
      </c>
      <c r="AR67" s="28">
        <f t="shared" si="23"/>
        <v>0</v>
      </c>
      <c r="AS67" s="28">
        <f t="shared" si="24"/>
        <v>0</v>
      </c>
      <c r="AT67" s="28">
        <f t="shared" si="25"/>
        <v>0</v>
      </c>
      <c r="AU67" s="28">
        <f t="shared" si="26"/>
        <v>0</v>
      </c>
      <c r="AV67" s="28">
        <f t="shared" si="27"/>
        <v>0</v>
      </c>
      <c r="AW67" s="28">
        <f t="shared" si="28"/>
        <v>0</v>
      </c>
      <c r="AX67" s="28">
        <f t="shared" si="29"/>
        <v>0</v>
      </c>
    </row>
    <row r="68" spans="1:50" x14ac:dyDescent="0.35">
      <c r="A68" s="25" t="s">
        <v>169</v>
      </c>
      <c r="B68" s="25" t="s">
        <v>170</v>
      </c>
      <c r="C68" s="25" t="s">
        <v>193</v>
      </c>
      <c r="D68" s="25" t="s">
        <v>194</v>
      </c>
      <c r="E68" s="80">
        <v>2</v>
      </c>
      <c r="F68" s="32">
        <f t="shared" si="15"/>
        <v>0</v>
      </c>
      <c r="G68" s="34">
        <f t="shared" si="16"/>
        <v>0</v>
      </c>
      <c r="H68" s="28">
        <f t="shared" si="17"/>
        <v>0</v>
      </c>
      <c r="I68" s="28">
        <f t="shared" si="18"/>
        <v>0</v>
      </c>
      <c r="J68" s="49">
        <v>0</v>
      </c>
      <c r="K68" s="47">
        <v>0</v>
      </c>
      <c r="L68" s="47">
        <v>0</v>
      </c>
      <c r="M68" s="47">
        <v>0</v>
      </c>
      <c r="N68" s="47">
        <v>0</v>
      </c>
      <c r="O68" s="47">
        <v>0</v>
      </c>
      <c r="P68" s="47">
        <v>0</v>
      </c>
      <c r="Q68" s="47">
        <v>0</v>
      </c>
      <c r="R68" s="47">
        <v>0</v>
      </c>
      <c r="S68" s="48">
        <v>0</v>
      </c>
      <c r="T68" s="49">
        <v>0</v>
      </c>
      <c r="U68" s="47">
        <v>0</v>
      </c>
      <c r="V68" s="47">
        <v>0</v>
      </c>
      <c r="W68" s="47">
        <v>0</v>
      </c>
      <c r="X68" s="47">
        <v>0</v>
      </c>
      <c r="Y68" s="47">
        <v>0</v>
      </c>
      <c r="Z68" s="47">
        <v>0</v>
      </c>
      <c r="AA68" s="47">
        <v>0</v>
      </c>
      <c r="AB68" s="47">
        <v>0</v>
      </c>
      <c r="AC68" s="48">
        <v>0</v>
      </c>
      <c r="AD68" s="55">
        <v>0</v>
      </c>
      <c r="AE68" s="47">
        <v>0</v>
      </c>
      <c r="AF68" s="47">
        <v>0</v>
      </c>
      <c r="AG68" s="47">
        <v>0</v>
      </c>
      <c r="AH68" s="47">
        <v>0</v>
      </c>
      <c r="AI68" s="47">
        <v>0</v>
      </c>
      <c r="AJ68" s="47">
        <v>0</v>
      </c>
      <c r="AK68" s="47">
        <v>0</v>
      </c>
      <c r="AL68" s="47">
        <v>0</v>
      </c>
      <c r="AM68" s="47">
        <v>0</v>
      </c>
      <c r="AN68" s="28">
        <f t="shared" si="19"/>
        <v>0</v>
      </c>
      <c r="AO68" s="28">
        <f t="shared" si="20"/>
        <v>0</v>
      </c>
      <c r="AP68" s="28">
        <f t="shared" si="21"/>
        <v>0</v>
      </c>
      <c r="AQ68" s="28">
        <f t="shared" si="22"/>
        <v>0</v>
      </c>
      <c r="AR68" s="28">
        <f t="shared" si="23"/>
        <v>0</v>
      </c>
      <c r="AS68" s="28">
        <f t="shared" si="24"/>
        <v>0</v>
      </c>
      <c r="AT68" s="28">
        <f t="shared" si="25"/>
        <v>0</v>
      </c>
      <c r="AU68" s="28">
        <f t="shared" si="26"/>
        <v>0</v>
      </c>
      <c r="AV68" s="28">
        <f t="shared" si="27"/>
        <v>0</v>
      </c>
      <c r="AW68" s="28">
        <f t="shared" si="28"/>
        <v>0</v>
      </c>
      <c r="AX68" s="28">
        <f t="shared" si="29"/>
        <v>0</v>
      </c>
    </row>
    <row r="69" spans="1:50" x14ac:dyDescent="0.35">
      <c r="A69" s="25" t="s">
        <v>169</v>
      </c>
      <c r="B69" s="25" t="s">
        <v>170</v>
      </c>
      <c r="C69" s="25" t="s">
        <v>195</v>
      </c>
      <c r="D69" s="25" t="s">
        <v>196</v>
      </c>
      <c r="E69" s="80">
        <v>3</v>
      </c>
      <c r="F69" s="32">
        <f t="shared" si="15"/>
        <v>554</v>
      </c>
      <c r="G69" s="34">
        <f t="shared" si="16"/>
        <v>0</v>
      </c>
      <c r="H69" s="28">
        <f t="shared" si="17"/>
        <v>0</v>
      </c>
      <c r="I69" s="28">
        <f t="shared" si="18"/>
        <v>554</v>
      </c>
      <c r="J69" s="49">
        <v>0</v>
      </c>
      <c r="K69" s="47">
        <v>0</v>
      </c>
      <c r="L69" s="47">
        <v>0</v>
      </c>
      <c r="M69" s="47">
        <v>0</v>
      </c>
      <c r="N69" s="47">
        <v>0</v>
      </c>
      <c r="O69" s="47">
        <v>0</v>
      </c>
      <c r="P69" s="47">
        <v>0</v>
      </c>
      <c r="Q69" s="47">
        <v>0</v>
      </c>
      <c r="R69" s="47">
        <v>0</v>
      </c>
      <c r="S69" s="48">
        <v>0</v>
      </c>
      <c r="T69" s="49">
        <v>0</v>
      </c>
      <c r="U69" s="47">
        <v>0</v>
      </c>
      <c r="V69" s="47">
        <v>0</v>
      </c>
      <c r="W69" s="47">
        <v>0</v>
      </c>
      <c r="X69" s="47">
        <v>0</v>
      </c>
      <c r="Y69" s="47">
        <v>0</v>
      </c>
      <c r="Z69" s="47">
        <v>0</v>
      </c>
      <c r="AA69" s="47">
        <v>0</v>
      </c>
      <c r="AB69" s="47">
        <v>0</v>
      </c>
      <c r="AC69" s="48">
        <v>0</v>
      </c>
      <c r="AD69" s="55">
        <v>18</v>
      </c>
      <c r="AE69" s="47">
        <v>2</v>
      </c>
      <c r="AF69" s="47">
        <v>104</v>
      </c>
      <c r="AG69" s="47">
        <v>13</v>
      </c>
      <c r="AH69" s="47">
        <v>41</v>
      </c>
      <c r="AI69" s="47">
        <v>38</v>
      </c>
      <c r="AJ69" s="47">
        <v>235</v>
      </c>
      <c r="AK69" s="47">
        <v>68</v>
      </c>
      <c r="AL69" s="47">
        <v>30</v>
      </c>
      <c r="AM69" s="47">
        <v>5</v>
      </c>
      <c r="AN69" s="28">
        <f t="shared" si="19"/>
        <v>18</v>
      </c>
      <c r="AO69" s="28">
        <f t="shared" si="20"/>
        <v>2</v>
      </c>
      <c r="AP69" s="28">
        <f t="shared" si="21"/>
        <v>104</v>
      </c>
      <c r="AQ69" s="28">
        <f t="shared" si="22"/>
        <v>13</v>
      </c>
      <c r="AR69" s="28">
        <f t="shared" si="23"/>
        <v>41</v>
      </c>
      <c r="AS69" s="28">
        <f t="shared" si="24"/>
        <v>38</v>
      </c>
      <c r="AT69" s="28">
        <f t="shared" si="25"/>
        <v>235</v>
      </c>
      <c r="AU69" s="28">
        <f t="shared" si="26"/>
        <v>68</v>
      </c>
      <c r="AV69" s="28">
        <f t="shared" si="27"/>
        <v>30</v>
      </c>
      <c r="AW69" s="28">
        <f t="shared" si="28"/>
        <v>5</v>
      </c>
      <c r="AX69" s="28">
        <f t="shared" si="29"/>
        <v>554</v>
      </c>
    </row>
    <row r="70" spans="1:50" x14ac:dyDescent="0.35">
      <c r="A70" s="25" t="s">
        <v>169</v>
      </c>
      <c r="B70" s="25" t="s">
        <v>170</v>
      </c>
      <c r="C70" s="25" t="s">
        <v>197</v>
      </c>
      <c r="D70" s="25" t="s">
        <v>198</v>
      </c>
      <c r="E70" s="80">
        <v>3</v>
      </c>
      <c r="F70" s="32">
        <f t="shared" si="15"/>
        <v>1751</v>
      </c>
      <c r="G70" s="34">
        <f t="shared" si="16"/>
        <v>210</v>
      </c>
      <c r="H70" s="28">
        <f t="shared" si="17"/>
        <v>0</v>
      </c>
      <c r="I70" s="28">
        <f t="shared" si="18"/>
        <v>1541</v>
      </c>
      <c r="J70" s="49">
        <v>11</v>
      </c>
      <c r="K70" s="47">
        <v>2</v>
      </c>
      <c r="L70" s="47">
        <v>30</v>
      </c>
      <c r="M70" s="47">
        <v>4</v>
      </c>
      <c r="N70" s="47">
        <v>59</v>
      </c>
      <c r="O70" s="47">
        <v>7</v>
      </c>
      <c r="P70" s="47">
        <v>71</v>
      </c>
      <c r="Q70" s="47">
        <v>17</v>
      </c>
      <c r="R70" s="47">
        <v>7</v>
      </c>
      <c r="S70" s="48">
        <v>2</v>
      </c>
      <c r="T70" s="49">
        <v>0</v>
      </c>
      <c r="U70" s="47">
        <v>0</v>
      </c>
      <c r="V70" s="47">
        <v>0</v>
      </c>
      <c r="W70" s="47">
        <v>0</v>
      </c>
      <c r="X70" s="47">
        <v>0</v>
      </c>
      <c r="Y70" s="47">
        <v>0</v>
      </c>
      <c r="Z70" s="47">
        <v>0</v>
      </c>
      <c r="AA70" s="47">
        <v>0</v>
      </c>
      <c r="AB70" s="47">
        <v>0</v>
      </c>
      <c r="AC70" s="48">
        <v>0</v>
      </c>
      <c r="AD70" s="55">
        <v>49</v>
      </c>
      <c r="AE70" s="47">
        <v>7</v>
      </c>
      <c r="AF70" s="47">
        <v>289</v>
      </c>
      <c r="AG70" s="47">
        <v>35</v>
      </c>
      <c r="AH70" s="47">
        <v>114</v>
      </c>
      <c r="AI70" s="47">
        <v>105</v>
      </c>
      <c r="AJ70" s="47">
        <v>655</v>
      </c>
      <c r="AK70" s="47">
        <v>189</v>
      </c>
      <c r="AL70" s="47">
        <v>84</v>
      </c>
      <c r="AM70" s="47">
        <v>14</v>
      </c>
      <c r="AN70" s="28">
        <f t="shared" si="19"/>
        <v>60</v>
      </c>
      <c r="AO70" s="28">
        <f t="shared" si="20"/>
        <v>9</v>
      </c>
      <c r="AP70" s="28">
        <f t="shared" si="21"/>
        <v>319</v>
      </c>
      <c r="AQ70" s="28">
        <f t="shared" si="22"/>
        <v>39</v>
      </c>
      <c r="AR70" s="28">
        <f t="shared" si="23"/>
        <v>173</v>
      </c>
      <c r="AS70" s="28">
        <f t="shared" si="24"/>
        <v>112</v>
      </c>
      <c r="AT70" s="28">
        <f t="shared" si="25"/>
        <v>726</v>
      </c>
      <c r="AU70" s="28">
        <f t="shared" si="26"/>
        <v>206</v>
      </c>
      <c r="AV70" s="28">
        <f t="shared" si="27"/>
        <v>91</v>
      </c>
      <c r="AW70" s="28">
        <f t="shared" si="28"/>
        <v>16</v>
      </c>
      <c r="AX70" s="28">
        <f t="shared" si="29"/>
        <v>1751</v>
      </c>
    </row>
    <row r="71" spans="1:50" x14ac:dyDescent="0.35">
      <c r="A71" s="25" t="s">
        <v>169</v>
      </c>
      <c r="B71" s="25" t="s">
        <v>170</v>
      </c>
      <c r="C71" s="25" t="s">
        <v>199</v>
      </c>
      <c r="D71" s="25" t="s">
        <v>200</v>
      </c>
      <c r="E71" s="80">
        <v>3</v>
      </c>
      <c r="F71" s="32">
        <f t="shared" si="15"/>
        <v>396</v>
      </c>
      <c r="G71" s="34">
        <f t="shared" si="16"/>
        <v>114</v>
      </c>
      <c r="H71" s="28">
        <f t="shared" si="17"/>
        <v>0</v>
      </c>
      <c r="I71" s="28">
        <f t="shared" si="18"/>
        <v>282</v>
      </c>
      <c r="J71" s="49">
        <v>6</v>
      </c>
      <c r="K71" s="47">
        <v>1</v>
      </c>
      <c r="L71" s="47">
        <v>16</v>
      </c>
      <c r="M71" s="47">
        <v>2</v>
      </c>
      <c r="N71" s="47">
        <v>32</v>
      </c>
      <c r="O71" s="47">
        <v>4</v>
      </c>
      <c r="P71" s="47">
        <v>39</v>
      </c>
      <c r="Q71" s="47">
        <v>9</v>
      </c>
      <c r="R71" s="47">
        <v>4</v>
      </c>
      <c r="S71" s="48">
        <v>1</v>
      </c>
      <c r="T71" s="49">
        <v>0</v>
      </c>
      <c r="U71" s="47">
        <v>0</v>
      </c>
      <c r="V71" s="47">
        <v>0</v>
      </c>
      <c r="W71" s="47">
        <v>0</v>
      </c>
      <c r="X71" s="47">
        <v>0</v>
      </c>
      <c r="Y71" s="47">
        <v>0</v>
      </c>
      <c r="Z71" s="47">
        <v>0</v>
      </c>
      <c r="AA71" s="47">
        <v>0</v>
      </c>
      <c r="AB71" s="47">
        <v>0</v>
      </c>
      <c r="AC71" s="48">
        <v>0</v>
      </c>
      <c r="AD71" s="55">
        <v>9</v>
      </c>
      <c r="AE71" s="47">
        <v>1</v>
      </c>
      <c r="AF71" s="47">
        <v>53</v>
      </c>
      <c r="AG71" s="47">
        <v>6</v>
      </c>
      <c r="AH71" s="47">
        <v>21</v>
      </c>
      <c r="AI71" s="47">
        <v>19</v>
      </c>
      <c r="AJ71" s="47">
        <v>120</v>
      </c>
      <c r="AK71" s="47">
        <v>35</v>
      </c>
      <c r="AL71" s="47">
        <v>15</v>
      </c>
      <c r="AM71" s="47">
        <v>3</v>
      </c>
      <c r="AN71" s="28">
        <f t="shared" si="19"/>
        <v>15</v>
      </c>
      <c r="AO71" s="28">
        <f t="shared" si="20"/>
        <v>2</v>
      </c>
      <c r="AP71" s="28">
        <f t="shared" si="21"/>
        <v>69</v>
      </c>
      <c r="AQ71" s="28">
        <f t="shared" si="22"/>
        <v>8</v>
      </c>
      <c r="AR71" s="28">
        <f t="shared" si="23"/>
        <v>53</v>
      </c>
      <c r="AS71" s="28">
        <f t="shared" si="24"/>
        <v>23</v>
      </c>
      <c r="AT71" s="28">
        <f t="shared" si="25"/>
        <v>159</v>
      </c>
      <c r="AU71" s="28">
        <f t="shared" si="26"/>
        <v>44</v>
      </c>
      <c r="AV71" s="28">
        <f t="shared" si="27"/>
        <v>19</v>
      </c>
      <c r="AW71" s="28">
        <f t="shared" si="28"/>
        <v>4</v>
      </c>
      <c r="AX71" s="28">
        <f t="shared" si="29"/>
        <v>396</v>
      </c>
    </row>
    <row r="72" spans="1:50" x14ac:dyDescent="0.35">
      <c r="A72" s="25" t="s">
        <v>169</v>
      </c>
      <c r="B72" s="25" t="s">
        <v>170</v>
      </c>
      <c r="C72" s="25" t="s">
        <v>201</v>
      </c>
      <c r="D72" s="25" t="s">
        <v>202</v>
      </c>
      <c r="E72" s="80">
        <v>2</v>
      </c>
      <c r="F72" s="32">
        <f t="shared" si="15"/>
        <v>774</v>
      </c>
      <c r="G72" s="34">
        <f t="shared" si="16"/>
        <v>177</v>
      </c>
      <c r="H72" s="28">
        <f t="shared" si="17"/>
        <v>44</v>
      </c>
      <c r="I72" s="28">
        <f t="shared" si="18"/>
        <v>553</v>
      </c>
      <c r="J72" s="49">
        <v>9</v>
      </c>
      <c r="K72" s="47">
        <v>2</v>
      </c>
      <c r="L72" s="47">
        <v>25</v>
      </c>
      <c r="M72" s="47">
        <v>3</v>
      </c>
      <c r="N72" s="47">
        <v>50</v>
      </c>
      <c r="O72" s="47">
        <v>6</v>
      </c>
      <c r="P72" s="47">
        <v>60</v>
      </c>
      <c r="Q72" s="47">
        <v>14</v>
      </c>
      <c r="R72" s="47">
        <v>6</v>
      </c>
      <c r="S72" s="48">
        <v>2</v>
      </c>
      <c r="T72" s="49">
        <v>2</v>
      </c>
      <c r="U72" s="47">
        <v>0</v>
      </c>
      <c r="V72" s="47">
        <v>5</v>
      </c>
      <c r="W72" s="47">
        <v>1</v>
      </c>
      <c r="X72" s="47">
        <v>16</v>
      </c>
      <c r="Y72" s="47">
        <v>2</v>
      </c>
      <c r="Z72" s="47">
        <v>13</v>
      </c>
      <c r="AA72" s="47">
        <v>3</v>
      </c>
      <c r="AB72" s="47">
        <v>2</v>
      </c>
      <c r="AC72" s="48">
        <v>0</v>
      </c>
      <c r="AD72" s="55">
        <v>18</v>
      </c>
      <c r="AE72" s="47">
        <v>2</v>
      </c>
      <c r="AF72" s="47">
        <v>103</v>
      </c>
      <c r="AG72" s="47">
        <v>13</v>
      </c>
      <c r="AH72" s="47">
        <v>41</v>
      </c>
      <c r="AI72" s="47">
        <v>38</v>
      </c>
      <c r="AJ72" s="47">
        <v>235</v>
      </c>
      <c r="AK72" s="47">
        <v>68</v>
      </c>
      <c r="AL72" s="47">
        <v>30</v>
      </c>
      <c r="AM72" s="47">
        <v>5</v>
      </c>
      <c r="AN72" s="28">
        <f t="shared" si="19"/>
        <v>29</v>
      </c>
      <c r="AO72" s="28">
        <f t="shared" si="20"/>
        <v>4</v>
      </c>
      <c r="AP72" s="28">
        <f t="shared" si="21"/>
        <v>133</v>
      </c>
      <c r="AQ72" s="28">
        <f t="shared" si="22"/>
        <v>17</v>
      </c>
      <c r="AR72" s="28">
        <f t="shared" si="23"/>
        <v>107</v>
      </c>
      <c r="AS72" s="28">
        <f t="shared" si="24"/>
        <v>46</v>
      </c>
      <c r="AT72" s="28">
        <f t="shared" si="25"/>
        <v>308</v>
      </c>
      <c r="AU72" s="28">
        <f t="shared" si="26"/>
        <v>85</v>
      </c>
      <c r="AV72" s="28">
        <f t="shared" si="27"/>
        <v>38</v>
      </c>
      <c r="AW72" s="28">
        <f t="shared" si="28"/>
        <v>7</v>
      </c>
      <c r="AX72" s="28">
        <f t="shared" si="29"/>
        <v>774</v>
      </c>
    </row>
    <row r="73" spans="1:50" x14ac:dyDescent="0.35">
      <c r="A73" s="25" t="s">
        <v>169</v>
      </c>
      <c r="B73" s="25" t="s">
        <v>170</v>
      </c>
      <c r="C73" s="25" t="s">
        <v>203</v>
      </c>
      <c r="D73" s="25" t="s">
        <v>204</v>
      </c>
      <c r="E73" s="80">
        <v>4</v>
      </c>
      <c r="F73" s="32">
        <f t="shared" ref="F73:F104" si="30">SUM(G73:I73)</f>
        <v>661</v>
      </c>
      <c r="G73" s="34">
        <f t="shared" si="16"/>
        <v>56</v>
      </c>
      <c r="H73" s="28">
        <f t="shared" si="17"/>
        <v>0</v>
      </c>
      <c r="I73" s="28">
        <f t="shared" si="18"/>
        <v>605</v>
      </c>
      <c r="J73" s="49">
        <v>3</v>
      </c>
      <c r="K73" s="47">
        <v>0</v>
      </c>
      <c r="L73" s="47">
        <v>8</v>
      </c>
      <c r="M73" s="47">
        <v>1</v>
      </c>
      <c r="N73" s="47">
        <v>16</v>
      </c>
      <c r="O73" s="47">
        <v>2</v>
      </c>
      <c r="P73" s="47">
        <v>19</v>
      </c>
      <c r="Q73" s="47">
        <v>5</v>
      </c>
      <c r="R73" s="47">
        <v>2</v>
      </c>
      <c r="S73" s="48">
        <v>0</v>
      </c>
      <c r="T73" s="49">
        <v>0</v>
      </c>
      <c r="U73" s="47">
        <v>0</v>
      </c>
      <c r="V73" s="47">
        <v>0</v>
      </c>
      <c r="W73" s="47">
        <v>0</v>
      </c>
      <c r="X73" s="47">
        <v>0</v>
      </c>
      <c r="Y73" s="47">
        <v>0</v>
      </c>
      <c r="Z73" s="47">
        <v>0</v>
      </c>
      <c r="AA73" s="47">
        <v>0</v>
      </c>
      <c r="AB73" s="47">
        <v>0</v>
      </c>
      <c r="AC73" s="48">
        <v>0</v>
      </c>
      <c r="AD73" s="55">
        <v>19</v>
      </c>
      <c r="AE73" s="47">
        <v>3</v>
      </c>
      <c r="AF73" s="47">
        <v>113</v>
      </c>
      <c r="AG73" s="47">
        <v>14</v>
      </c>
      <c r="AH73" s="47">
        <v>45</v>
      </c>
      <c r="AI73" s="47">
        <v>41</v>
      </c>
      <c r="AJ73" s="47">
        <v>257</v>
      </c>
      <c r="AK73" s="47">
        <v>74</v>
      </c>
      <c r="AL73" s="47">
        <v>33</v>
      </c>
      <c r="AM73" s="47">
        <v>6</v>
      </c>
      <c r="AN73" s="28">
        <f t="shared" si="19"/>
        <v>22</v>
      </c>
      <c r="AO73" s="28">
        <f t="shared" si="20"/>
        <v>3</v>
      </c>
      <c r="AP73" s="28">
        <f t="shared" si="21"/>
        <v>121</v>
      </c>
      <c r="AQ73" s="28">
        <f t="shared" si="22"/>
        <v>15</v>
      </c>
      <c r="AR73" s="28">
        <f t="shared" si="23"/>
        <v>61</v>
      </c>
      <c r="AS73" s="28">
        <f t="shared" si="24"/>
        <v>43</v>
      </c>
      <c r="AT73" s="28">
        <f t="shared" si="25"/>
        <v>276</v>
      </c>
      <c r="AU73" s="28">
        <f t="shared" si="26"/>
        <v>79</v>
      </c>
      <c r="AV73" s="28">
        <f t="shared" si="27"/>
        <v>35</v>
      </c>
      <c r="AW73" s="28">
        <f t="shared" si="28"/>
        <v>6</v>
      </c>
      <c r="AX73" s="28">
        <f t="shared" ref="AX73:AX104" si="31">SUM(AN73:AW73)</f>
        <v>661</v>
      </c>
    </row>
    <row r="74" spans="1:50" x14ac:dyDescent="0.35">
      <c r="A74" s="130" t="s">
        <v>52</v>
      </c>
      <c r="B74" s="130"/>
      <c r="C74" s="130"/>
      <c r="D74" s="130"/>
      <c r="E74" s="130"/>
      <c r="F74" s="44">
        <f t="shared" ref="F74:AX74" si="32">SUM(F9:F73)</f>
        <v>75000</v>
      </c>
      <c r="G74" s="44">
        <f t="shared" si="32"/>
        <v>34701</v>
      </c>
      <c r="H74" s="44">
        <f t="shared" si="32"/>
        <v>17224</v>
      </c>
      <c r="I74" s="44">
        <f t="shared" si="32"/>
        <v>23075</v>
      </c>
      <c r="J74" s="44">
        <f t="shared" si="32"/>
        <v>1847</v>
      </c>
      <c r="K74" s="44">
        <f t="shared" si="32"/>
        <v>302</v>
      </c>
      <c r="L74" s="44">
        <f t="shared" si="32"/>
        <v>4879</v>
      </c>
      <c r="M74" s="44">
        <f t="shared" si="32"/>
        <v>608</v>
      </c>
      <c r="N74" s="44">
        <f t="shared" si="32"/>
        <v>9794</v>
      </c>
      <c r="O74" s="44">
        <f t="shared" si="32"/>
        <v>1218</v>
      </c>
      <c r="P74" s="44">
        <f t="shared" si="32"/>
        <v>11792</v>
      </c>
      <c r="Q74" s="44">
        <f t="shared" si="32"/>
        <v>2759</v>
      </c>
      <c r="R74" s="44">
        <f t="shared" si="32"/>
        <v>1196</v>
      </c>
      <c r="S74" s="44">
        <f t="shared" si="32"/>
        <v>306</v>
      </c>
      <c r="T74" s="44">
        <f t="shared" si="32"/>
        <v>676</v>
      </c>
      <c r="U74" s="44">
        <f t="shared" si="32"/>
        <v>85</v>
      </c>
      <c r="V74" s="44">
        <f t="shared" si="32"/>
        <v>1832</v>
      </c>
      <c r="W74" s="44">
        <f t="shared" si="32"/>
        <v>235</v>
      </c>
      <c r="X74" s="44">
        <f t="shared" si="32"/>
        <v>6167</v>
      </c>
      <c r="Y74" s="44">
        <f t="shared" si="32"/>
        <v>812</v>
      </c>
      <c r="Z74" s="44">
        <f t="shared" si="32"/>
        <v>5320</v>
      </c>
      <c r="AA74" s="44">
        <f t="shared" si="32"/>
        <v>1320</v>
      </c>
      <c r="AB74" s="44">
        <f t="shared" si="32"/>
        <v>624</v>
      </c>
      <c r="AC74" s="44">
        <f t="shared" si="32"/>
        <v>153</v>
      </c>
      <c r="AD74" s="44">
        <f t="shared" si="32"/>
        <v>738</v>
      </c>
      <c r="AE74" s="44">
        <f t="shared" si="32"/>
        <v>103</v>
      </c>
      <c r="AF74" s="44">
        <f t="shared" si="32"/>
        <v>4323</v>
      </c>
      <c r="AG74" s="44">
        <f t="shared" si="32"/>
        <v>529</v>
      </c>
      <c r="AH74" s="44">
        <f t="shared" si="32"/>
        <v>1708</v>
      </c>
      <c r="AI74" s="44">
        <f t="shared" si="32"/>
        <v>1576</v>
      </c>
      <c r="AJ74" s="44">
        <f t="shared" si="32"/>
        <v>9806</v>
      </c>
      <c r="AK74" s="44">
        <f t="shared" si="32"/>
        <v>2817</v>
      </c>
      <c r="AL74" s="44">
        <f t="shared" si="32"/>
        <v>1264</v>
      </c>
      <c r="AM74" s="44">
        <f t="shared" si="32"/>
        <v>211</v>
      </c>
      <c r="AN74" s="44">
        <f t="shared" si="32"/>
        <v>3261</v>
      </c>
      <c r="AO74" s="44">
        <f t="shared" si="32"/>
        <v>490</v>
      </c>
      <c r="AP74" s="44">
        <f t="shared" si="32"/>
        <v>11034</v>
      </c>
      <c r="AQ74" s="44">
        <f t="shared" si="32"/>
        <v>1372</v>
      </c>
      <c r="AR74" s="44">
        <f t="shared" si="32"/>
        <v>17669</v>
      </c>
      <c r="AS74" s="44">
        <f t="shared" si="32"/>
        <v>3606</v>
      </c>
      <c r="AT74" s="44">
        <f t="shared" si="32"/>
        <v>26918</v>
      </c>
      <c r="AU74" s="44">
        <f t="shared" si="32"/>
        <v>6896</v>
      </c>
      <c r="AV74" s="44">
        <f t="shared" si="32"/>
        <v>3084</v>
      </c>
      <c r="AW74" s="44">
        <f t="shared" si="32"/>
        <v>670</v>
      </c>
      <c r="AX74" s="44">
        <f t="shared" si="32"/>
        <v>75000</v>
      </c>
    </row>
  </sheetData>
  <sheetProtection algorithmName="SHA-512" hashValue="g76fhvOct5fs682P6lNQTkxHYUHW9QI3dhWWstUyhIKJnAU+gLWsbIKYdr+Q38mCtHeA+7y95K9K4In6va8Wpw==" saltValue="LQMUcsrr/q9y2WLLUbRlKg==" spinCount="100000" sheet="1" selectLockedCells="1"/>
  <mergeCells count="2">
    <mergeCell ref="A1:B1"/>
    <mergeCell ref="A74:E74"/>
  </mergeCells>
  <conditionalFormatting sqref="F9:F73">
    <cfRule type="cellIs" dxfId="64" priority="5" operator="greaterThan">
      <formula>#REF!</formula>
    </cfRule>
  </conditionalFormatting>
  <conditionalFormatting sqref="E9:E73">
    <cfRule type="cellIs" dxfId="63" priority="1" operator="equal">
      <formula>4</formula>
    </cfRule>
    <cfRule type="cellIs" dxfId="62" priority="2" operator="equal">
      <formula>3</formula>
    </cfRule>
    <cfRule type="cellIs" dxfId="61" priority="3" operator="equal">
      <formula>2</formula>
    </cfRule>
    <cfRule type="cellIs" dxfId="60" priority="4" operator="equal">
      <formula>1</formula>
    </cfRule>
  </conditionalFormatting>
  <pageMargins left="0.7" right="0.7" top="0.75" bottom="0.75" header="0.3" footer="0.3"/>
  <pageSetup orientation="portrait" horizontalDpi="4294967295" verticalDpi="4294967295"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topLeftCell="N1" zoomScale="85" zoomScaleNormal="85" workbookViewId="0">
      <selection activeCell="Z11" sqref="Z11"/>
    </sheetView>
  </sheetViews>
  <sheetFormatPr defaultColWidth="8.90625" defaultRowHeight="14.5" x14ac:dyDescent="0.35"/>
  <cols>
    <col min="1" max="2" width="23.453125" customWidth="1"/>
    <col min="4" max="5" width="14.90625" customWidth="1"/>
    <col min="6" max="6" width="22" customWidth="1"/>
    <col min="7" max="7" width="16.453125" customWidth="1"/>
    <col min="8" max="8" width="14.453125" customWidth="1"/>
    <col min="9" max="9" width="20.453125" bestFit="1" customWidth="1"/>
    <col min="50" max="50" width="11.453125" bestFit="1" customWidth="1"/>
  </cols>
  <sheetData>
    <row r="1" spans="1:50" ht="21" x14ac:dyDescent="0.5">
      <c r="A1" s="127" t="s">
        <v>304</v>
      </c>
      <c r="B1" s="127"/>
    </row>
    <row r="2" spans="1:50" ht="18.5" x14ac:dyDescent="0.45">
      <c r="A2" s="57" t="s">
        <v>299</v>
      </c>
      <c r="B2" s="81">
        <f>SUMIFS($F$9:$F$73,$E$9:$E$73,1)</f>
        <v>12</v>
      </c>
    </row>
    <row r="3" spans="1:50" ht="18.5" x14ac:dyDescent="0.45">
      <c r="A3" s="58" t="s">
        <v>300</v>
      </c>
      <c r="B3" s="81">
        <f>SUMIFS($F$9:$F$73,$E$9:$E$73,2)</f>
        <v>247</v>
      </c>
    </row>
    <row r="4" spans="1:50" ht="18.5" x14ac:dyDescent="0.45">
      <c r="A4" s="59" t="s">
        <v>301</v>
      </c>
      <c r="B4" s="81">
        <f>SUMIFS($F$9:$F$73,$E$9:$E$73,3)</f>
        <v>463</v>
      </c>
    </row>
    <row r="5" spans="1:50" ht="18.5" x14ac:dyDescent="0.45">
      <c r="A5" s="60" t="s">
        <v>302</v>
      </c>
      <c r="B5" s="81">
        <f>SUMIFS($F$9:$F$73,$E$9:$E$73,4)</f>
        <v>778</v>
      </c>
    </row>
    <row r="6" spans="1:50" ht="18.5" x14ac:dyDescent="0.45">
      <c r="A6" s="61" t="s">
        <v>303</v>
      </c>
      <c r="B6" s="81">
        <f>SUMIFS($F$9:$F$73,$E$9:$E$73,5)</f>
        <v>0</v>
      </c>
    </row>
    <row r="7" spans="1:50" ht="115.5" customHeight="1" x14ac:dyDescent="0.45">
      <c r="A7" s="13"/>
      <c r="B7" s="13"/>
      <c r="C7" s="13"/>
      <c r="D7" s="13"/>
      <c r="E7" s="13"/>
      <c r="F7" s="13"/>
      <c r="G7" s="13"/>
      <c r="H7" s="13"/>
      <c r="I7" s="13"/>
      <c r="J7" s="15"/>
      <c r="K7" s="14"/>
      <c r="L7" s="14" t="s">
        <v>49</v>
      </c>
      <c r="M7" s="14"/>
      <c r="N7" s="14"/>
      <c r="O7" s="14"/>
      <c r="P7" s="14"/>
      <c r="Q7" s="14"/>
      <c r="R7" s="14"/>
      <c r="S7" s="14"/>
      <c r="T7" s="15"/>
      <c r="U7" s="14"/>
      <c r="V7" s="14"/>
      <c r="W7" s="14"/>
      <c r="X7" s="14"/>
      <c r="Y7" s="14"/>
      <c r="Z7" s="14" t="s">
        <v>50</v>
      </c>
      <c r="AA7" s="14"/>
      <c r="AB7" s="14"/>
      <c r="AC7" s="14"/>
      <c r="AD7" s="15"/>
      <c r="AE7" s="14"/>
      <c r="AF7" s="14"/>
      <c r="AG7" s="14"/>
      <c r="AH7" s="14"/>
      <c r="AI7" s="14" t="s">
        <v>51</v>
      </c>
      <c r="AJ7" s="14"/>
      <c r="AK7" s="14"/>
      <c r="AL7" s="14"/>
      <c r="AM7" s="16"/>
      <c r="AN7" s="14"/>
      <c r="AO7" s="14"/>
      <c r="AP7" s="14"/>
      <c r="AQ7" s="14"/>
      <c r="AR7" s="14"/>
      <c r="AS7" s="14" t="s">
        <v>52</v>
      </c>
      <c r="AT7" s="14"/>
      <c r="AU7" s="14"/>
      <c r="AV7" s="14"/>
      <c r="AW7" s="14"/>
      <c r="AX7" s="14"/>
    </row>
    <row r="8" spans="1:50" ht="56.25" customHeight="1" x14ac:dyDescent="0.45">
      <c r="A8" s="1" t="s">
        <v>53</v>
      </c>
      <c r="B8" s="1" t="s">
        <v>54</v>
      </c>
      <c r="C8" s="1" t="s">
        <v>55</v>
      </c>
      <c r="D8" s="1" t="s">
        <v>56</v>
      </c>
      <c r="E8" s="56" t="s">
        <v>295</v>
      </c>
      <c r="F8" s="17" t="s">
        <v>205</v>
      </c>
      <c r="G8" s="33" t="s">
        <v>49</v>
      </c>
      <c r="H8" s="17" t="s">
        <v>50</v>
      </c>
      <c r="I8" s="17" t="s">
        <v>51</v>
      </c>
      <c r="J8" s="31" t="s">
        <v>57</v>
      </c>
      <c r="K8" s="20" t="s">
        <v>58</v>
      </c>
      <c r="L8" s="20" t="s">
        <v>59</v>
      </c>
      <c r="M8" s="20" t="s">
        <v>60</v>
      </c>
      <c r="N8" s="20" t="s">
        <v>61</v>
      </c>
      <c r="O8" s="20" t="s">
        <v>62</v>
      </c>
      <c r="P8" s="20" t="s">
        <v>64</v>
      </c>
      <c r="Q8" s="20" t="s">
        <v>63</v>
      </c>
      <c r="R8" s="21" t="s">
        <v>66</v>
      </c>
      <c r="S8" s="20" t="s">
        <v>65</v>
      </c>
      <c r="T8" s="30" t="s">
        <v>57</v>
      </c>
      <c r="U8" s="22" t="s">
        <v>58</v>
      </c>
      <c r="V8" s="22" t="s">
        <v>59</v>
      </c>
      <c r="W8" s="22" t="s">
        <v>60</v>
      </c>
      <c r="X8" s="22" t="s">
        <v>61</v>
      </c>
      <c r="Y8" s="22" t="s">
        <v>62</v>
      </c>
      <c r="Z8" s="22" t="s">
        <v>64</v>
      </c>
      <c r="AA8" s="22" t="s">
        <v>63</v>
      </c>
      <c r="AB8" s="23" t="s">
        <v>66</v>
      </c>
      <c r="AC8" s="22" t="s">
        <v>65</v>
      </c>
      <c r="AD8" s="29" t="s">
        <v>57</v>
      </c>
      <c r="AE8" s="20" t="s">
        <v>58</v>
      </c>
      <c r="AF8" s="20" t="s">
        <v>59</v>
      </c>
      <c r="AG8" s="20" t="s">
        <v>60</v>
      </c>
      <c r="AH8" s="20" t="s">
        <v>61</v>
      </c>
      <c r="AI8" s="20" t="s">
        <v>62</v>
      </c>
      <c r="AJ8" s="20" t="s">
        <v>68</v>
      </c>
      <c r="AK8" s="20" t="s">
        <v>67</v>
      </c>
      <c r="AL8" s="20" t="s">
        <v>66</v>
      </c>
      <c r="AM8" s="20" t="s">
        <v>65</v>
      </c>
      <c r="AN8" s="24" t="s">
        <v>57</v>
      </c>
      <c r="AO8" s="24" t="s">
        <v>58</v>
      </c>
      <c r="AP8" s="24" t="s">
        <v>59</v>
      </c>
      <c r="AQ8" s="24" t="s">
        <v>60</v>
      </c>
      <c r="AR8" s="24" t="s">
        <v>61</v>
      </c>
      <c r="AS8" s="24" t="s">
        <v>62</v>
      </c>
      <c r="AT8" s="24" t="s">
        <v>68</v>
      </c>
      <c r="AU8" s="24" t="s">
        <v>67</v>
      </c>
      <c r="AV8" s="24" t="s">
        <v>66</v>
      </c>
      <c r="AW8" s="24" t="s">
        <v>65</v>
      </c>
      <c r="AX8" s="24" t="s">
        <v>52</v>
      </c>
    </row>
    <row r="9" spans="1:50" x14ac:dyDescent="0.35">
      <c r="A9" s="25" t="s">
        <v>69</v>
      </c>
      <c r="B9" s="25" t="s">
        <v>70</v>
      </c>
      <c r="C9" s="25" t="s">
        <v>71</v>
      </c>
      <c r="D9" s="25" t="s">
        <v>72</v>
      </c>
      <c r="E9" s="80">
        <v>3</v>
      </c>
      <c r="F9" s="32">
        <f t="shared" ref="F9:F40" si="0">SUM(G9:I9)</f>
        <v>11</v>
      </c>
      <c r="G9" s="34">
        <f t="shared" ref="G9:G40" si="1">SUM(J9:S9)</f>
        <v>0</v>
      </c>
      <c r="H9" s="28">
        <f t="shared" ref="H9:H40" si="2">SUM(T9:AC9)</f>
        <v>2</v>
      </c>
      <c r="I9" s="28">
        <f t="shared" ref="I9:I40" si="3">SUM(AD9:AM9)</f>
        <v>9</v>
      </c>
      <c r="J9" s="49">
        <v>0</v>
      </c>
      <c r="K9" s="47">
        <v>0</v>
      </c>
      <c r="L9" s="47">
        <v>0</v>
      </c>
      <c r="M9" s="47">
        <v>0</v>
      </c>
      <c r="N9" s="47">
        <v>0</v>
      </c>
      <c r="O9" s="47">
        <v>0</v>
      </c>
      <c r="P9" s="47">
        <v>0</v>
      </c>
      <c r="Q9" s="47">
        <v>0</v>
      </c>
      <c r="R9" s="47">
        <v>0</v>
      </c>
      <c r="S9" s="48">
        <v>0</v>
      </c>
      <c r="T9" s="49">
        <v>0</v>
      </c>
      <c r="U9" s="47">
        <v>0</v>
      </c>
      <c r="V9" s="47">
        <v>0</v>
      </c>
      <c r="W9" s="47">
        <v>0</v>
      </c>
      <c r="X9" s="47">
        <v>1</v>
      </c>
      <c r="Y9" s="47">
        <v>0</v>
      </c>
      <c r="Z9" s="47">
        <v>1</v>
      </c>
      <c r="AA9" s="47">
        <v>0</v>
      </c>
      <c r="AB9" s="47">
        <v>0</v>
      </c>
      <c r="AC9" s="48">
        <v>0</v>
      </c>
      <c r="AD9" s="55">
        <v>0</v>
      </c>
      <c r="AE9" s="47">
        <v>0</v>
      </c>
      <c r="AF9" s="47">
        <v>2</v>
      </c>
      <c r="AG9" s="47">
        <v>0</v>
      </c>
      <c r="AH9" s="47">
        <v>1</v>
      </c>
      <c r="AI9" s="47">
        <v>1</v>
      </c>
      <c r="AJ9" s="47">
        <v>4</v>
      </c>
      <c r="AK9" s="47">
        <v>1</v>
      </c>
      <c r="AL9" s="47">
        <v>0</v>
      </c>
      <c r="AM9" s="47">
        <v>0</v>
      </c>
      <c r="AN9" s="28">
        <f t="shared" ref="AN9:AN40" si="4">SUM(J9+T9+AD9)</f>
        <v>0</v>
      </c>
      <c r="AO9" s="28">
        <f t="shared" ref="AO9:AO40" si="5">SUM(K9+U9+AE9)</f>
        <v>0</v>
      </c>
      <c r="AP9" s="28">
        <f t="shared" ref="AP9:AP40" si="6">SUM(L9+V9+AF9)</f>
        <v>2</v>
      </c>
      <c r="AQ9" s="28">
        <f t="shared" ref="AQ9:AQ40" si="7">SUM(M9+W9+AG9)</f>
        <v>0</v>
      </c>
      <c r="AR9" s="28">
        <f t="shared" ref="AR9:AR40" si="8">SUM(N9+X9+AH9)</f>
        <v>2</v>
      </c>
      <c r="AS9" s="28">
        <f t="shared" ref="AS9:AS40" si="9">SUM(O9+Y9+AI9)</f>
        <v>1</v>
      </c>
      <c r="AT9" s="28">
        <f t="shared" ref="AT9:AT40" si="10">SUM(P9+Z9+AJ9)</f>
        <v>5</v>
      </c>
      <c r="AU9" s="28">
        <f t="shared" ref="AU9:AU40" si="11">SUM(Q9+AA9+AK9)</f>
        <v>1</v>
      </c>
      <c r="AV9" s="28">
        <f t="shared" ref="AV9:AV40" si="12">SUM(R9+AB9+AL9)</f>
        <v>0</v>
      </c>
      <c r="AW9" s="28">
        <f t="shared" ref="AW9:AW40" si="13">SUM(S9+AC9+AM9)</f>
        <v>0</v>
      </c>
      <c r="AX9" s="28">
        <f t="shared" ref="AX9:AX40" si="14">SUM(AN9:AW9)</f>
        <v>11</v>
      </c>
    </row>
    <row r="10" spans="1:50" x14ac:dyDescent="0.35">
      <c r="A10" s="25" t="s">
        <v>69</v>
      </c>
      <c r="B10" s="25" t="s">
        <v>70</v>
      </c>
      <c r="C10" s="25" t="s">
        <v>73</v>
      </c>
      <c r="D10" s="25" t="s">
        <v>74</v>
      </c>
      <c r="E10" s="80">
        <v>3</v>
      </c>
      <c r="F10" s="32">
        <f t="shared" si="0"/>
        <v>16</v>
      </c>
      <c r="G10" s="34">
        <f t="shared" si="1"/>
        <v>0</v>
      </c>
      <c r="H10" s="28">
        <f t="shared" si="2"/>
        <v>0</v>
      </c>
      <c r="I10" s="28">
        <f t="shared" si="3"/>
        <v>16</v>
      </c>
      <c r="J10" s="49">
        <v>0</v>
      </c>
      <c r="K10" s="47">
        <v>0</v>
      </c>
      <c r="L10" s="47">
        <v>0</v>
      </c>
      <c r="M10" s="47">
        <v>0</v>
      </c>
      <c r="N10" s="47">
        <v>0</v>
      </c>
      <c r="O10" s="47">
        <v>0</v>
      </c>
      <c r="P10" s="47">
        <v>0</v>
      </c>
      <c r="Q10" s="47">
        <v>0</v>
      </c>
      <c r="R10" s="47">
        <v>0</v>
      </c>
      <c r="S10" s="48">
        <v>0</v>
      </c>
      <c r="T10" s="49">
        <v>0</v>
      </c>
      <c r="U10" s="47">
        <v>0</v>
      </c>
      <c r="V10" s="47">
        <v>0</v>
      </c>
      <c r="W10" s="47">
        <v>0</v>
      </c>
      <c r="X10" s="47">
        <v>0</v>
      </c>
      <c r="Y10" s="47">
        <v>0</v>
      </c>
      <c r="Z10" s="47">
        <v>0</v>
      </c>
      <c r="AA10" s="47">
        <v>0</v>
      </c>
      <c r="AB10" s="47">
        <v>0</v>
      </c>
      <c r="AC10" s="48">
        <v>0</v>
      </c>
      <c r="AD10" s="55">
        <v>1</v>
      </c>
      <c r="AE10" s="47">
        <v>0</v>
      </c>
      <c r="AF10" s="47">
        <v>3</v>
      </c>
      <c r="AG10" s="47">
        <v>0</v>
      </c>
      <c r="AH10" s="47">
        <v>1</v>
      </c>
      <c r="AI10" s="47">
        <v>1</v>
      </c>
      <c r="AJ10" s="47">
        <v>7</v>
      </c>
      <c r="AK10" s="47">
        <v>2</v>
      </c>
      <c r="AL10" s="47">
        <v>1</v>
      </c>
      <c r="AM10" s="47">
        <v>0</v>
      </c>
      <c r="AN10" s="28">
        <f t="shared" si="4"/>
        <v>1</v>
      </c>
      <c r="AO10" s="28">
        <f t="shared" si="5"/>
        <v>0</v>
      </c>
      <c r="AP10" s="28">
        <f t="shared" si="6"/>
        <v>3</v>
      </c>
      <c r="AQ10" s="28">
        <f t="shared" si="7"/>
        <v>0</v>
      </c>
      <c r="AR10" s="28">
        <f t="shared" si="8"/>
        <v>1</v>
      </c>
      <c r="AS10" s="28">
        <f t="shared" si="9"/>
        <v>1</v>
      </c>
      <c r="AT10" s="28">
        <f t="shared" si="10"/>
        <v>7</v>
      </c>
      <c r="AU10" s="28">
        <f t="shared" si="11"/>
        <v>2</v>
      </c>
      <c r="AV10" s="28">
        <f t="shared" si="12"/>
        <v>1</v>
      </c>
      <c r="AW10" s="28">
        <f t="shared" si="13"/>
        <v>0</v>
      </c>
      <c r="AX10" s="28">
        <f t="shared" si="14"/>
        <v>16</v>
      </c>
    </row>
    <row r="11" spans="1:50" x14ac:dyDescent="0.35">
      <c r="A11" s="25" t="s">
        <v>69</v>
      </c>
      <c r="B11" s="25" t="s">
        <v>70</v>
      </c>
      <c r="C11" s="25" t="s">
        <v>75</v>
      </c>
      <c r="D11" s="25" t="s">
        <v>76</v>
      </c>
      <c r="E11" s="80">
        <v>2</v>
      </c>
      <c r="F11" s="32">
        <f t="shared" si="0"/>
        <v>14</v>
      </c>
      <c r="G11" s="34">
        <f t="shared" si="1"/>
        <v>0</v>
      </c>
      <c r="H11" s="28">
        <f t="shared" si="2"/>
        <v>0</v>
      </c>
      <c r="I11" s="28">
        <f t="shared" si="3"/>
        <v>14</v>
      </c>
      <c r="J11" s="49">
        <v>0</v>
      </c>
      <c r="K11" s="47">
        <v>0</v>
      </c>
      <c r="L11" s="47">
        <v>0</v>
      </c>
      <c r="M11" s="47">
        <v>0</v>
      </c>
      <c r="N11" s="47">
        <v>0</v>
      </c>
      <c r="O11" s="47">
        <v>0</v>
      </c>
      <c r="P11" s="47">
        <v>0</v>
      </c>
      <c r="Q11" s="47">
        <v>0</v>
      </c>
      <c r="R11" s="47">
        <v>0</v>
      </c>
      <c r="S11" s="48">
        <v>0</v>
      </c>
      <c r="T11" s="49">
        <v>0</v>
      </c>
      <c r="U11" s="47">
        <v>0</v>
      </c>
      <c r="V11" s="47">
        <v>0</v>
      </c>
      <c r="W11" s="47">
        <v>0</v>
      </c>
      <c r="X11" s="47">
        <v>0</v>
      </c>
      <c r="Y11" s="47">
        <v>0</v>
      </c>
      <c r="Z11" s="47">
        <v>0</v>
      </c>
      <c r="AA11" s="47">
        <v>0</v>
      </c>
      <c r="AB11" s="47">
        <v>0</v>
      </c>
      <c r="AC11" s="48">
        <v>0</v>
      </c>
      <c r="AD11" s="55">
        <v>0</v>
      </c>
      <c r="AE11" s="47">
        <v>0</v>
      </c>
      <c r="AF11" s="47">
        <v>3</v>
      </c>
      <c r="AG11" s="47">
        <v>0</v>
      </c>
      <c r="AH11" s="47">
        <v>1</v>
      </c>
      <c r="AI11" s="47">
        <v>1</v>
      </c>
      <c r="AJ11" s="47">
        <v>6</v>
      </c>
      <c r="AK11" s="47">
        <v>2</v>
      </c>
      <c r="AL11" s="47">
        <v>1</v>
      </c>
      <c r="AM11" s="47">
        <v>0</v>
      </c>
      <c r="AN11" s="28">
        <f t="shared" si="4"/>
        <v>0</v>
      </c>
      <c r="AO11" s="28">
        <f t="shared" si="5"/>
        <v>0</v>
      </c>
      <c r="AP11" s="28">
        <f t="shared" si="6"/>
        <v>3</v>
      </c>
      <c r="AQ11" s="28">
        <f t="shared" si="7"/>
        <v>0</v>
      </c>
      <c r="AR11" s="28">
        <f t="shared" si="8"/>
        <v>1</v>
      </c>
      <c r="AS11" s="28">
        <f t="shared" si="9"/>
        <v>1</v>
      </c>
      <c r="AT11" s="28">
        <f t="shared" si="10"/>
        <v>6</v>
      </c>
      <c r="AU11" s="28">
        <f t="shared" si="11"/>
        <v>2</v>
      </c>
      <c r="AV11" s="28">
        <f t="shared" si="12"/>
        <v>1</v>
      </c>
      <c r="AW11" s="28">
        <f t="shared" si="13"/>
        <v>0</v>
      </c>
      <c r="AX11" s="28">
        <f t="shared" si="14"/>
        <v>14</v>
      </c>
    </row>
    <row r="12" spans="1:50" x14ac:dyDescent="0.35">
      <c r="A12" s="25" t="s">
        <v>69</v>
      </c>
      <c r="B12" s="25" t="s">
        <v>70</v>
      </c>
      <c r="C12" s="25" t="s">
        <v>77</v>
      </c>
      <c r="D12" s="25" t="s">
        <v>78</v>
      </c>
      <c r="E12" s="80">
        <v>2</v>
      </c>
      <c r="F12" s="32">
        <f t="shared" si="0"/>
        <v>18</v>
      </c>
      <c r="G12" s="34">
        <f t="shared" si="1"/>
        <v>7</v>
      </c>
      <c r="H12" s="28">
        <f t="shared" si="2"/>
        <v>0</v>
      </c>
      <c r="I12" s="28">
        <f t="shared" si="3"/>
        <v>11</v>
      </c>
      <c r="J12" s="49">
        <v>0</v>
      </c>
      <c r="K12" s="47">
        <v>0</v>
      </c>
      <c r="L12" s="47">
        <v>1</v>
      </c>
      <c r="M12" s="47">
        <v>0</v>
      </c>
      <c r="N12" s="47">
        <v>2</v>
      </c>
      <c r="O12" s="47">
        <v>0</v>
      </c>
      <c r="P12" s="47">
        <v>3</v>
      </c>
      <c r="Q12" s="47">
        <v>1</v>
      </c>
      <c r="R12" s="47">
        <v>0</v>
      </c>
      <c r="S12" s="48">
        <v>0</v>
      </c>
      <c r="T12" s="49">
        <v>0</v>
      </c>
      <c r="U12" s="47">
        <v>0</v>
      </c>
      <c r="V12" s="47">
        <v>0</v>
      </c>
      <c r="W12" s="47">
        <v>0</v>
      </c>
      <c r="X12" s="47">
        <v>0</v>
      </c>
      <c r="Y12" s="47">
        <v>0</v>
      </c>
      <c r="Z12" s="47">
        <v>0</v>
      </c>
      <c r="AA12" s="47">
        <v>0</v>
      </c>
      <c r="AB12" s="47">
        <v>0</v>
      </c>
      <c r="AC12" s="48">
        <v>0</v>
      </c>
      <c r="AD12" s="55">
        <v>0</v>
      </c>
      <c r="AE12" s="47">
        <v>0</v>
      </c>
      <c r="AF12" s="47">
        <v>2</v>
      </c>
      <c r="AG12" s="47">
        <v>0</v>
      </c>
      <c r="AH12" s="47">
        <v>1</v>
      </c>
      <c r="AI12" s="47">
        <v>1</v>
      </c>
      <c r="AJ12" s="47">
        <v>5</v>
      </c>
      <c r="AK12" s="47">
        <v>1</v>
      </c>
      <c r="AL12" s="47">
        <v>1</v>
      </c>
      <c r="AM12" s="47">
        <v>0</v>
      </c>
      <c r="AN12" s="28">
        <f t="shared" si="4"/>
        <v>0</v>
      </c>
      <c r="AO12" s="28">
        <f t="shared" si="5"/>
        <v>0</v>
      </c>
      <c r="AP12" s="28">
        <f t="shared" si="6"/>
        <v>3</v>
      </c>
      <c r="AQ12" s="28">
        <f t="shared" si="7"/>
        <v>0</v>
      </c>
      <c r="AR12" s="28">
        <f t="shared" si="8"/>
        <v>3</v>
      </c>
      <c r="AS12" s="28">
        <f t="shared" si="9"/>
        <v>1</v>
      </c>
      <c r="AT12" s="28">
        <f t="shared" si="10"/>
        <v>8</v>
      </c>
      <c r="AU12" s="28">
        <f t="shared" si="11"/>
        <v>2</v>
      </c>
      <c r="AV12" s="28">
        <f t="shared" si="12"/>
        <v>1</v>
      </c>
      <c r="AW12" s="28">
        <f t="shared" si="13"/>
        <v>0</v>
      </c>
      <c r="AX12" s="28">
        <f t="shared" si="14"/>
        <v>18</v>
      </c>
    </row>
    <row r="13" spans="1:50" x14ac:dyDescent="0.35">
      <c r="A13" s="25" t="s">
        <v>69</v>
      </c>
      <c r="B13" s="25" t="s">
        <v>70</v>
      </c>
      <c r="C13" s="25" t="s">
        <v>79</v>
      </c>
      <c r="D13" s="25" t="s">
        <v>80</v>
      </c>
      <c r="E13" s="80">
        <v>2</v>
      </c>
      <c r="F13" s="32">
        <f t="shared" si="0"/>
        <v>22</v>
      </c>
      <c r="G13" s="34">
        <f t="shared" si="1"/>
        <v>1</v>
      </c>
      <c r="H13" s="28">
        <f t="shared" si="2"/>
        <v>11</v>
      </c>
      <c r="I13" s="28">
        <f t="shared" si="3"/>
        <v>10</v>
      </c>
      <c r="J13" s="49">
        <v>0</v>
      </c>
      <c r="K13" s="47">
        <v>0</v>
      </c>
      <c r="L13" s="47">
        <v>0</v>
      </c>
      <c r="M13" s="47">
        <v>0</v>
      </c>
      <c r="N13" s="47">
        <v>0</v>
      </c>
      <c r="O13" s="47">
        <v>0</v>
      </c>
      <c r="P13" s="47">
        <v>1</v>
      </c>
      <c r="Q13" s="47">
        <v>0</v>
      </c>
      <c r="R13" s="47">
        <v>0</v>
      </c>
      <c r="S13" s="48">
        <v>0</v>
      </c>
      <c r="T13" s="49">
        <v>0</v>
      </c>
      <c r="U13" s="47">
        <v>0</v>
      </c>
      <c r="V13" s="47">
        <v>1</v>
      </c>
      <c r="W13" s="47">
        <v>0</v>
      </c>
      <c r="X13" s="47">
        <v>4</v>
      </c>
      <c r="Y13" s="47">
        <v>1</v>
      </c>
      <c r="Z13" s="47">
        <v>4</v>
      </c>
      <c r="AA13" s="47">
        <v>1</v>
      </c>
      <c r="AB13" s="47">
        <v>0</v>
      </c>
      <c r="AC13" s="48">
        <v>0</v>
      </c>
      <c r="AD13" s="55">
        <v>0</v>
      </c>
      <c r="AE13" s="47">
        <v>0</v>
      </c>
      <c r="AF13" s="47">
        <v>2</v>
      </c>
      <c r="AG13" s="47">
        <v>0</v>
      </c>
      <c r="AH13" s="47">
        <v>1</v>
      </c>
      <c r="AI13" s="47">
        <v>1</v>
      </c>
      <c r="AJ13" s="47">
        <v>4</v>
      </c>
      <c r="AK13" s="47">
        <v>1</v>
      </c>
      <c r="AL13" s="47">
        <v>1</v>
      </c>
      <c r="AM13" s="47">
        <v>0</v>
      </c>
      <c r="AN13" s="28">
        <f t="shared" si="4"/>
        <v>0</v>
      </c>
      <c r="AO13" s="28">
        <f t="shared" si="5"/>
        <v>0</v>
      </c>
      <c r="AP13" s="28">
        <f t="shared" si="6"/>
        <v>3</v>
      </c>
      <c r="AQ13" s="28">
        <f t="shared" si="7"/>
        <v>0</v>
      </c>
      <c r="AR13" s="28">
        <f t="shared" si="8"/>
        <v>5</v>
      </c>
      <c r="AS13" s="28">
        <f t="shared" si="9"/>
        <v>2</v>
      </c>
      <c r="AT13" s="28">
        <f t="shared" si="10"/>
        <v>9</v>
      </c>
      <c r="AU13" s="28">
        <f t="shared" si="11"/>
        <v>2</v>
      </c>
      <c r="AV13" s="28">
        <f t="shared" si="12"/>
        <v>1</v>
      </c>
      <c r="AW13" s="28">
        <f t="shared" si="13"/>
        <v>0</v>
      </c>
      <c r="AX13" s="28">
        <f t="shared" si="14"/>
        <v>22</v>
      </c>
    </row>
    <row r="14" spans="1:50" x14ac:dyDescent="0.35">
      <c r="A14" s="25" t="s">
        <v>69</v>
      </c>
      <c r="B14" s="25" t="s">
        <v>70</v>
      </c>
      <c r="C14" s="25" t="s">
        <v>81</v>
      </c>
      <c r="D14" s="25" t="s">
        <v>82</v>
      </c>
      <c r="E14" s="80">
        <v>3</v>
      </c>
      <c r="F14" s="32">
        <f t="shared" si="0"/>
        <v>9</v>
      </c>
      <c r="G14" s="34">
        <f t="shared" si="1"/>
        <v>0</v>
      </c>
      <c r="H14" s="28">
        <f t="shared" si="2"/>
        <v>0</v>
      </c>
      <c r="I14" s="28">
        <f t="shared" si="3"/>
        <v>9</v>
      </c>
      <c r="J14" s="49">
        <v>0</v>
      </c>
      <c r="K14" s="47">
        <v>0</v>
      </c>
      <c r="L14" s="47">
        <v>0</v>
      </c>
      <c r="M14" s="47">
        <v>0</v>
      </c>
      <c r="N14" s="47">
        <v>0</v>
      </c>
      <c r="O14" s="47">
        <v>0</v>
      </c>
      <c r="P14" s="47">
        <v>0</v>
      </c>
      <c r="Q14" s="47">
        <v>0</v>
      </c>
      <c r="R14" s="47">
        <v>0</v>
      </c>
      <c r="S14" s="48">
        <v>0</v>
      </c>
      <c r="T14" s="49">
        <v>0</v>
      </c>
      <c r="U14" s="47">
        <v>0</v>
      </c>
      <c r="V14" s="47">
        <v>0</v>
      </c>
      <c r="W14" s="47">
        <v>0</v>
      </c>
      <c r="X14" s="47">
        <v>0</v>
      </c>
      <c r="Y14" s="47">
        <v>0</v>
      </c>
      <c r="Z14" s="47">
        <v>0</v>
      </c>
      <c r="AA14" s="47">
        <v>0</v>
      </c>
      <c r="AB14" s="47">
        <v>0</v>
      </c>
      <c r="AC14" s="48">
        <v>0</v>
      </c>
      <c r="AD14" s="55">
        <v>0</v>
      </c>
      <c r="AE14" s="47">
        <v>0</v>
      </c>
      <c r="AF14" s="47">
        <v>2</v>
      </c>
      <c r="AG14" s="47">
        <v>0</v>
      </c>
      <c r="AH14" s="47">
        <v>1</v>
      </c>
      <c r="AI14" s="47">
        <v>1</v>
      </c>
      <c r="AJ14" s="47">
        <v>4</v>
      </c>
      <c r="AK14" s="47">
        <v>1</v>
      </c>
      <c r="AL14" s="47">
        <v>0</v>
      </c>
      <c r="AM14" s="47">
        <v>0</v>
      </c>
      <c r="AN14" s="28">
        <f t="shared" si="4"/>
        <v>0</v>
      </c>
      <c r="AO14" s="28">
        <f t="shared" si="5"/>
        <v>0</v>
      </c>
      <c r="AP14" s="28">
        <f t="shared" si="6"/>
        <v>2</v>
      </c>
      <c r="AQ14" s="28">
        <f t="shared" si="7"/>
        <v>0</v>
      </c>
      <c r="AR14" s="28">
        <f t="shared" si="8"/>
        <v>1</v>
      </c>
      <c r="AS14" s="28">
        <f t="shared" si="9"/>
        <v>1</v>
      </c>
      <c r="AT14" s="28">
        <f t="shared" si="10"/>
        <v>4</v>
      </c>
      <c r="AU14" s="28">
        <f t="shared" si="11"/>
        <v>1</v>
      </c>
      <c r="AV14" s="28">
        <f t="shared" si="12"/>
        <v>0</v>
      </c>
      <c r="AW14" s="28">
        <f t="shared" si="13"/>
        <v>0</v>
      </c>
      <c r="AX14" s="28">
        <f t="shared" si="14"/>
        <v>9</v>
      </c>
    </row>
    <row r="15" spans="1:50" x14ac:dyDescent="0.35">
      <c r="A15" s="25" t="s">
        <v>69</v>
      </c>
      <c r="B15" s="25" t="s">
        <v>70</v>
      </c>
      <c r="C15" s="25" t="s">
        <v>83</v>
      </c>
      <c r="D15" s="25" t="s">
        <v>84</v>
      </c>
      <c r="E15" s="80">
        <v>4</v>
      </c>
      <c r="F15" s="32">
        <f t="shared" si="0"/>
        <v>33</v>
      </c>
      <c r="G15" s="34">
        <f t="shared" si="1"/>
        <v>2</v>
      </c>
      <c r="H15" s="28">
        <f t="shared" si="2"/>
        <v>27</v>
      </c>
      <c r="I15" s="28">
        <f t="shared" si="3"/>
        <v>4</v>
      </c>
      <c r="J15" s="49">
        <v>0</v>
      </c>
      <c r="K15" s="47">
        <v>0</v>
      </c>
      <c r="L15" s="47">
        <v>0</v>
      </c>
      <c r="M15" s="47">
        <v>0</v>
      </c>
      <c r="N15" s="47">
        <v>1</v>
      </c>
      <c r="O15" s="47">
        <v>0</v>
      </c>
      <c r="P15" s="47">
        <v>1</v>
      </c>
      <c r="Q15" s="47">
        <v>0</v>
      </c>
      <c r="R15" s="47">
        <v>0</v>
      </c>
      <c r="S15" s="48">
        <v>0</v>
      </c>
      <c r="T15" s="49">
        <v>1</v>
      </c>
      <c r="U15" s="47">
        <v>0</v>
      </c>
      <c r="V15" s="47">
        <v>3</v>
      </c>
      <c r="W15" s="47">
        <v>0</v>
      </c>
      <c r="X15" s="47">
        <v>10</v>
      </c>
      <c r="Y15" s="47">
        <v>1</v>
      </c>
      <c r="Z15" s="47">
        <v>9</v>
      </c>
      <c r="AA15" s="47">
        <v>2</v>
      </c>
      <c r="AB15" s="47">
        <v>1</v>
      </c>
      <c r="AC15" s="48">
        <v>0</v>
      </c>
      <c r="AD15" s="55">
        <v>0</v>
      </c>
      <c r="AE15" s="47">
        <v>0</v>
      </c>
      <c r="AF15" s="47">
        <v>1</v>
      </c>
      <c r="AG15" s="47">
        <v>0</v>
      </c>
      <c r="AH15" s="47">
        <v>0</v>
      </c>
      <c r="AI15" s="47">
        <v>0</v>
      </c>
      <c r="AJ15" s="47">
        <v>2</v>
      </c>
      <c r="AK15" s="47">
        <v>1</v>
      </c>
      <c r="AL15" s="47">
        <v>0</v>
      </c>
      <c r="AM15" s="47">
        <v>0</v>
      </c>
      <c r="AN15" s="28">
        <f t="shared" si="4"/>
        <v>1</v>
      </c>
      <c r="AO15" s="28">
        <f t="shared" si="5"/>
        <v>0</v>
      </c>
      <c r="AP15" s="28">
        <f t="shared" si="6"/>
        <v>4</v>
      </c>
      <c r="AQ15" s="28">
        <f t="shared" si="7"/>
        <v>0</v>
      </c>
      <c r="AR15" s="28">
        <f t="shared" si="8"/>
        <v>11</v>
      </c>
      <c r="AS15" s="28">
        <f t="shared" si="9"/>
        <v>1</v>
      </c>
      <c r="AT15" s="28">
        <f t="shared" si="10"/>
        <v>12</v>
      </c>
      <c r="AU15" s="28">
        <f t="shared" si="11"/>
        <v>3</v>
      </c>
      <c r="AV15" s="28">
        <f t="shared" si="12"/>
        <v>1</v>
      </c>
      <c r="AW15" s="28">
        <f t="shared" si="13"/>
        <v>0</v>
      </c>
      <c r="AX15" s="28">
        <f t="shared" si="14"/>
        <v>33</v>
      </c>
    </row>
    <row r="16" spans="1:50" x14ac:dyDescent="0.35">
      <c r="A16" s="25" t="s">
        <v>69</v>
      </c>
      <c r="B16" s="25" t="s">
        <v>70</v>
      </c>
      <c r="C16" s="25" t="s">
        <v>85</v>
      </c>
      <c r="D16" s="25" t="s">
        <v>86</v>
      </c>
      <c r="E16" s="80">
        <v>4</v>
      </c>
      <c r="F16" s="32">
        <f t="shared" si="0"/>
        <v>14</v>
      </c>
      <c r="G16" s="34">
        <f t="shared" si="1"/>
        <v>0</v>
      </c>
      <c r="H16" s="28">
        <f t="shared" si="2"/>
        <v>0</v>
      </c>
      <c r="I16" s="28">
        <f t="shared" si="3"/>
        <v>14</v>
      </c>
      <c r="J16" s="49">
        <v>0</v>
      </c>
      <c r="K16" s="47">
        <v>0</v>
      </c>
      <c r="L16" s="47">
        <v>0</v>
      </c>
      <c r="M16" s="47">
        <v>0</v>
      </c>
      <c r="N16" s="47">
        <v>0</v>
      </c>
      <c r="O16" s="47">
        <v>0</v>
      </c>
      <c r="P16" s="47">
        <v>0</v>
      </c>
      <c r="Q16" s="47">
        <v>0</v>
      </c>
      <c r="R16" s="47">
        <v>0</v>
      </c>
      <c r="S16" s="48">
        <v>0</v>
      </c>
      <c r="T16" s="49">
        <v>0</v>
      </c>
      <c r="U16" s="47">
        <v>0</v>
      </c>
      <c r="V16" s="47">
        <v>0</v>
      </c>
      <c r="W16" s="47">
        <v>0</v>
      </c>
      <c r="X16" s="47">
        <v>0</v>
      </c>
      <c r="Y16" s="47">
        <v>0</v>
      </c>
      <c r="Z16" s="47">
        <v>0</v>
      </c>
      <c r="AA16" s="47">
        <v>0</v>
      </c>
      <c r="AB16" s="47">
        <v>0</v>
      </c>
      <c r="AC16" s="48">
        <v>0</v>
      </c>
      <c r="AD16" s="55">
        <v>0</v>
      </c>
      <c r="AE16" s="47">
        <v>0</v>
      </c>
      <c r="AF16" s="47">
        <v>3</v>
      </c>
      <c r="AG16" s="47">
        <v>0</v>
      </c>
      <c r="AH16" s="47">
        <v>1</v>
      </c>
      <c r="AI16" s="47">
        <v>1</v>
      </c>
      <c r="AJ16" s="47">
        <v>6</v>
      </c>
      <c r="AK16" s="47">
        <v>2</v>
      </c>
      <c r="AL16" s="47">
        <v>1</v>
      </c>
      <c r="AM16" s="47">
        <v>0</v>
      </c>
      <c r="AN16" s="28">
        <f t="shared" si="4"/>
        <v>0</v>
      </c>
      <c r="AO16" s="28">
        <f t="shared" si="5"/>
        <v>0</v>
      </c>
      <c r="AP16" s="28">
        <f t="shared" si="6"/>
        <v>3</v>
      </c>
      <c r="AQ16" s="28">
        <f t="shared" si="7"/>
        <v>0</v>
      </c>
      <c r="AR16" s="28">
        <f t="shared" si="8"/>
        <v>1</v>
      </c>
      <c r="AS16" s="28">
        <f t="shared" si="9"/>
        <v>1</v>
      </c>
      <c r="AT16" s="28">
        <f t="shared" si="10"/>
        <v>6</v>
      </c>
      <c r="AU16" s="28">
        <f t="shared" si="11"/>
        <v>2</v>
      </c>
      <c r="AV16" s="28">
        <f t="shared" si="12"/>
        <v>1</v>
      </c>
      <c r="AW16" s="28">
        <f t="shared" si="13"/>
        <v>0</v>
      </c>
      <c r="AX16" s="28">
        <f t="shared" si="14"/>
        <v>14</v>
      </c>
    </row>
    <row r="17" spans="1:50" x14ac:dyDescent="0.35">
      <c r="A17" s="25" t="s">
        <v>69</v>
      </c>
      <c r="B17" s="25" t="s">
        <v>70</v>
      </c>
      <c r="C17" s="25" t="s">
        <v>87</v>
      </c>
      <c r="D17" s="25" t="s">
        <v>88</v>
      </c>
      <c r="E17" s="80">
        <v>4</v>
      </c>
      <c r="F17" s="32">
        <f t="shared" si="0"/>
        <v>0</v>
      </c>
      <c r="G17" s="34">
        <f t="shared" si="1"/>
        <v>0</v>
      </c>
      <c r="H17" s="28">
        <f t="shared" si="2"/>
        <v>0</v>
      </c>
      <c r="I17" s="28">
        <f t="shared" si="3"/>
        <v>0</v>
      </c>
      <c r="J17" s="49">
        <v>0</v>
      </c>
      <c r="K17" s="47">
        <v>0</v>
      </c>
      <c r="L17" s="47">
        <v>0</v>
      </c>
      <c r="M17" s="47">
        <v>0</v>
      </c>
      <c r="N17" s="47">
        <v>0</v>
      </c>
      <c r="O17" s="47">
        <v>0</v>
      </c>
      <c r="P17" s="47">
        <v>0</v>
      </c>
      <c r="Q17" s="47">
        <v>0</v>
      </c>
      <c r="R17" s="47">
        <v>0</v>
      </c>
      <c r="S17" s="48">
        <v>0</v>
      </c>
      <c r="T17" s="49">
        <v>0</v>
      </c>
      <c r="U17" s="47">
        <v>0</v>
      </c>
      <c r="V17" s="47">
        <v>0</v>
      </c>
      <c r="W17" s="47">
        <v>0</v>
      </c>
      <c r="X17" s="47">
        <v>0</v>
      </c>
      <c r="Y17" s="47">
        <v>0</v>
      </c>
      <c r="Z17" s="47">
        <v>0</v>
      </c>
      <c r="AA17" s="47">
        <v>0</v>
      </c>
      <c r="AB17" s="47">
        <v>0</v>
      </c>
      <c r="AC17" s="48">
        <v>0</v>
      </c>
      <c r="AD17" s="55">
        <v>0</v>
      </c>
      <c r="AE17" s="47">
        <v>0</v>
      </c>
      <c r="AF17" s="47">
        <v>0</v>
      </c>
      <c r="AG17" s="47">
        <v>0</v>
      </c>
      <c r="AH17" s="47">
        <v>0</v>
      </c>
      <c r="AI17" s="47">
        <v>0</v>
      </c>
      <c r="AJ17" s="47">
        <v>0</v>
      </c>
      <c r="AK17" s="47">
        <v>0</v>
      </c>
      <c r="AL17" s="47">
        <v>0</v>
      </c>
      <c r="AM17" s="47">
        <v>0</v>
      </c>
      <c r="AN17" s="28">
        <f t="shared" si="4"/>
        <v>0</v>
      </c>
      <c r="AO17" s="28">
        <f t="shared" si="5"/>
        <v>0</v>
      </c>
      <c r="AP17" s="28">
        <f t="shared" si="6"/>
        <v>0</v>
      </c>
      <c r="AQ17" s="28">
        <f t="shared" si="7"/>
        <v>0</v>
      </c>
      <c r="AR17" s="28">
        <f t="shared" si="8"/>
        <v>0</v>
      </c>
      <c r="AS17" s="28">
        <f t="shared" si="9"/>
        <v>0</v>
      </c>
      <c r="AT17" s="28">
        <f t="shared" si="10"/>
        <v>0</v>
      </c>
      <c r="AU17" s="28">
        <f t="shared" si="11"/>
        <v>0</v>
      </c>
      <c r="AV17" s="28">
        <f t="shared" si="12"/>
        <v>0</v>
      </c>
      <c r="AW17" s="28">
        <f t="shared" si="13"/>
        <v>0</v>
      </c>
      <c r="AX17" s="28">
        <f t="shared" si="14"/>
        <v>0</v>
      </c>
    </row>
    <row r="18" spans="1:50" x14ac:dyDescent="0.35">
      <c r="A18" s="25" t="s">
        <v>69</v>
      </c>
      <c r="B18" s="25" t="s">
        <v>70</v>
      </c>
      <c r="C18" s="25" t="s">
        <v>89</v>
      </c>
      <c r="D18" s="25" t="s">
        <v>90</v>
      </c>
      <c r="E18" s="80">
        <v>4</v>
      </c>
      <c r="F18" s="32">
        <f t="shared" si="0"/>
        <v>9</v>
      </c>
      <c r="G18" s="34">
        <f t="shared" si="1"/>
        <v>0</v>
      </c>
      <c r="H18" s="28">
        <f t="shared" si="2"/>
        <v>9</v>
      </c>
      <c r="I18" s="28">
        <f t="shared" si="3"/>
        <v>0</v>
      </c>
      <c r="J18" s="49">
        <v>0</v>
      </c>
      <c r="K18" s="47">
        <v>0</v>
      </c>
      <c r="L18" s="47">
        <v>0</v>
      </c>
      <c r="M18" s="47">
        <v>0</v>
      </c>
      <c r="N18" s="47">
        <v>0</v>
      </c>
      <c r="O18" s="47">
        <v>0</v>
      </c>
      <c r="P18" s="47">
        <v>0</v>
      </c>
      <c r="Q18" s="47">
        <v>0</v>
      </c>
      <c r="R18" s="47">
        <v>0</v>
      </c>
      <c r="S18" s="48">
        <v>0</v>
      </c>
      <c r="T18" s="49">
        <v>0</v>
      </c>
      <c r="U18" s="47">
        <v>0</v>
      </c>
      <c r="V18" s="47">
        <v>1</v>
      </c>
      <c r="W18" s="47">
        <v>0</v>
      </c>
      <c r="X18" s="47">
        <v>4</v>
      </c>
      <c r="Y18" s="47">
        <v>0</v>
      </c>
      <c r="Z18" s="47">
        <v>3</v>
      </c>
      <c r="AA18" s="47">
        <v>1</v>
      </c>
      <c r="AB18" s="47">
        <v>0</v>
      </c>
      <c r="AC18" s="48">
        <v>0</v>
      </c>
      <c r="AD18" s="55">
        <v>0</v>
      </c>
      <c r="AE18" s="47">
        <v>0</v>
      </c>
      <c r="AF18" s="47">
        <v>0</v>
      </c>
      <c r="AG18" s="47">
        <v>0</v>
      </c>
      <c r="AH18" s="47">
        <v>0</v>
      </c>
      <c r="AI18" s="47">
        <v>0</v>
      </c>
      <c r="AJ18" s="47">
        <v>0</v>
      </c>
      <c r="AK18" s="47">
        <v>0</v>
      </c>
      <c r="AL18" s="47">
        <v>0</v>
      </c>
      <c r="AM18" s="47">
        <v>0</v>
      </c>
      <c r="AN18" s="28">
        <f t="shared" si="4"/>
        <v>0</v>
      </c>
      <c r="AO18" s="28">
        <f t="shared" si="5"/>
        <v>0</v>
      </c>
      <c r="AP18" s="28">
        <f t="shared" si="6"/>
        <v>1</v>
      </c>
      <c r="AQ18" s="28">
        <f t="shared" si="7"/>
        <v>0</v>
      </c>
      <c r="AR18" s="28">
        <f t="shared" si="8"/>
        <v>4</v>
      </c>
      <c r="AS18" s="28">
        <f t="shared" si="9"/>
        <v>0</v>
      </c>
      <c r="AT18" s="28">
        <f t="shared" si="10"/>
        <v>3</v>
      </c>
      <c r="AU18" s="28">
        <f t="shared" si="11"/>
        <v>1</v>
      </c>
      <c r="AV18" s="28">
        <f t="shared" si="12"/>
        <v>0</v>
      </c>
      <c r="AW18" s="28">
        <f t="shared" si="13"/>
        <v>0</v>
      </c>
      <c r="AX18" s="28">
        <f t="shared" si="14"/>
        <v>9</v>
      </c>
    </row>
    <row r="19" spans="1:50" x14ac:dyDescent="0.35">
      <c r="A19" s="25" t="s">
        <v>69</v>
      </c>
      <c r="B19" s="25" t="s">
        <v>70</v>
      </c>
      <c r="C19" s="25" t="s">
        <v>91</v>
      </c>
      <c r="D19" s="25" t="s">
        <v>92</v>
      </c>
      <c r="E19" s="80">
        <v>4</v>
      </c>
      <c r="F19" s="32">
        <f t="shared" si="0"/>
        <v>10</v>
      </c>
      <c r="G19" s="34">
        <f t="shared" si="1"/>
        <v>0</v>
      </c>
      <c r="H19" s="28">
        <f t="shared" si="2"/>
        <v>9</v>
      </c>
      <c r="I19" s="28">
        <f t="shared" si="3"/>
        <v>1</v>
      </c>
      <c r="J19" s="49">
        <v>0</v>
      </c>
      <c r="K19" s="47">
        <v>0</v>
      </c>
      <c r="L19" s="47">
        <v>0</v>
      </c>
      <c r="M19" s="47">
        <v>0</v>
      </c>
      <c r="N19" s="47">
        <v>0</v>
      </c>
      <c r="O19" s="47">
        <v>0</v>
      </c>
      <c r="P19" s="47">
        <v>0</v>
      </c>
      <c r="Q19" s="47">
        <v>0</v>
      </c>
      <c r="R19" s="47">
        <v>0</v>
      </c>
      <c r="S19" s="48">
        <v>0</v>
      </c>
      <c r="T19" s="49">
        <v>0</v>
      </c>
      <c r="U19" s="47">
        <v>0</v>
      </c>
      <c r="V19" s="47">
        <v>1</v>
      </c>
      <c r="W19" s="47">
        <v>0</v>
      </c>
      <c r="X19" s="47">
        <v>4</v>
      </c>
      <c r="Y19" s="47">
        <v>0</v>
      </c>
      <c r="Z19" s="47">
        <v>3</v>
      </c>
      <c r="AA19" s="47">
        <v>1</v>
      </c>
      <c r="AB19" s="47">
        <v>0</v>
      </c>
      <c r="AC19" s="48">
        <v>0</v>
      </c>
      <c r="AD19" s="55">
        <v>0</v>
      </c>
      <c r="AE19" s="47">
        <v>0</v>
      </c>
      <c r="AF19" s="47">
        <v>0</v>
      </c>
      <c r="AG19" s="47">
        <v>0</v>
      </c>
      <c r="AH19" s="47">
        <v>0</v>
      </c>
      <c r="AI19" s="47">
        <v>0</v>
      </c>
      <c r="AJ19" s="47">
        <v>1</v>
      </c>
      <c r="AK19" s="47">
        <v>0</v>
      </c>
      <c r="AL19" s="47">
        <v>0</v>
      </c>
      <c r="AM19" s="47">
        <v>0</v>
      </c>
      <c r="AN19" s="28">
        <f t="shared" si="4"/>
        <v>0</v>
      </c>
      <c r="AO19" s="28">
        <f t="shared" si="5"/>
        <v>0</v>
      </c>
      <c r="AP19" s="28">
        <f t="shared" si="6"/>
        <v>1</v>
      </c>
      <c r="AQ19" s="28">
        <f t="shared" si="7"/>
        <v>0</v>
      </c>
      <c r="AR19" s="28">
        <f t="shared" si="8"/>
        <v>4</v>
      </c>
      <c r="AS19" s="28">
        <f t="shared" si="9"/>
        <v>0</v>
      </c>
      <c r="AT19" s="28">
        <f t="shared" si="10"/>
        <v>4</v>
      </c>
      <c r="AU19" s="28">
        <f t="shared" si="11"/>
        <v>1</v>
      </c>
      <c r="AV19" s="28">
        <f t="shared" si="12"/>
        <v>0</v>
      </c>
      <c r="AW19" s="28">
        <f t="shared" si="13"/>
        <v>0</v>
      </c>
      <c r="AX19" s="28">
        <f t="shared" si="14"/>
        <v>10</v>
      </c>
    </row>
    <row r="20" spans="1:50" x14ac:dyDescent="0.35">
      <c r="A20" s="25" t="s">
        <v>69</v>
      </c>
      <c r="B20" s="25" t="s">
        <v>70</v>
      </c>
      <c r="C20" s="25" t="s">
        <v>93</v>
      </c>
      <c r="D20" s="25" t="s">
        <v>94</v>
      </c>
      <c r="E20" s="80">
        <v>3</v>
      </c>
      <c r="F20" s="32">
        <f t="shared" si="0"/>
        <v>24</v>
      </c>
      <c r="G20" s="34">
        <f t="shared" si="1"/>
        <v>0</v>
      </c>
      <c r="H20" s="28">
        <f t="shared" si="2"/>
        <v>0</v>
      </c>
      <c r="I20" s="28">
        <f t="shared" si="3"/>
        <v>24</v>
      </c>
      <c r="J20" s="49">
        <v>0</v>
      </c>
      <c r="K20" s="47">
        <v>0</v>
      </c>
      <c r="L20" s="47">
        <v>0</v>
      </c>
      <c r="M20" s="47">
        <v>0</v>
      </c>
      <c r="N20" s="47">
        <v>0</v>
      </c>
      <c r="O20" s="47">
        <v>0</v>
      </c>
      <c r="P20" s="47">
        <v>0</v>
      </c>
      <c r="Q20" s="47">
        <v>0</v>
      </c>
      <c r="R20" s="47">
        <v>0</v>
      </c>
      <c r="S20" s="48">
        <v>0</v>
      </c>
      <c r="T20" s="49">
        <v>0</v>
      </c>
      <c r="U20" s="47">
        <v>0</v>
      </c>
      <c r="V20" s="47">
        <v>0</v>
      </c>
      <c r="W20" s="47">
        <v>0</v>
      </c>
      <c r="X20" s="47">
        <v>0</v>
      </c>
      <c r="Y20" s="47">
        <v>0</v>
      </c>
      <c r="Z20" s="47">
        <v>0</v>
      </c>
      <c r="AA20" s="47">
        <v>0</v>
      </c>
      <c r="AB20" s="47">
        <v>0</v>
      </c>
      <c r="AC20" s="48">
        <v>0</v>
      </c>
      <c r="AD20" s="55">
        <v>0</v>
      </c>
      <c r="AE20" s="47">
        <v>0</v>
      </c>
      <c r="AF20" s="47">
        <v>3</v>
      </c>
      <c r="AG20" s="47">
        <v>0</v>
      </c>
      <c r="AH20" s="47">
        <v>1</v>
      </c>
      <c r="AI20" s="47">
        <v>1</v>
      </c>
      <c r="AJ20" s="47">
        <v>6</v>
      </c>
      <c r="AK20" s="47">
        <v>2</v>
      </c>
      <c r="AL20" s="47">
        <v>11</v>
      </c>
      <c r="AM20" s="47">
        <v>0</v>
      </c>
      <c r="AN20" s="28">
        <f t="shared" si="4"/>
        <v>0</v>
      </c>
      <c r="AO20" s="28">
        <f t="shared" si="5"/>
        <v>0</v>
      </c>
      <c r="AP20" s="28">
        <f t="shared" si="6"/>
        <v>3</v>
      </c>
      <c r="AQ20" s="28">
        <f t="shared" si="7"/>
        <v>0</v>
      </c>
      <c r="AR20" s="28">
        <f t="shared" si="8"/>
        <v>1</v>
      </c>
      <c r="AS20" s="28">
        <f t="shared" si="9"/>
        <v>1</v>
      </c>
      <c r="AT20" s="28">
        <f t="shared" si="10"/>
        <v>6</v>
      </c>
      <c r="AU20" s="28">
        <f t="shared" si="11"/>
        <v>2</v>
      </c>
      <c r="AV20" s="28">
        <f t="shared" si="12"/>
        <v>11</v>
      </c>
      <c r="AW20" s="28">
        <f t="shared" si="13"/>
        <v>0</v>
      </c>
      <c r="AX20" s="28">
        <f t="shared" si="14"/>
        <v>24</v>
      </c>
    </row>
    <row r="21" spans="1:50" x14ac:dyDescent="0.35">
      <c r="A21" s="25" t="s">
        <v>69</v>
      </c>
      <c r="B21" s="25" t="s">
        <v>70</v>
      </c>
      <c r="C21" s="25" t="s">
        <v>95</v>
      </c>
      <c r="D21" s="25" t="s">
        <v>96</v>
      </c>
      <c r="E21" s="80">
        <v>4</v>
      </c>
      <c r="F21" s="32">
        <f t="shared" si="0"/>
        <v>25</v>
      </c>
      <c r="G21" s="34">
        <f t="shared" si="1"/>
        <v>0</v>
      </c>
      <c r="H21" s="28">
        <f t="shared" si="2"/>
        <v>25</v>
      </c>
      <c r="I21" s="28">
        <f t="shared" si="3"/>
        <v>0</v>
      </c>
      <c r="J21" s="49">
        <v>0</v>
      </c>
      <c r="K21" s="47">
        <v>0</v>
      </c>
      <c r="L21" s="47">
        <v>0</v>
      </c>
      <c r="M21" s="47">
        <v>0</v>
      </c>
      <c r="N21" s="47">
        <v>0</v>
      </c>
      <c r="O21" s="47">
        <v>0</v>
      </c>
      <c r="P21" s="47">
        <v>0</v>
      </c>
      <c r="Q21" s="47">
        <v>0</v>
      </c>
      <c r="R21" s="47">
        <v>0</v>
      </c>
      <c r="S21" s="48">
        <v>0</v>
      </c>
      <c r="T21" s="49">
        <v>1</v>
      </c>
      <c r="U21" s="47">
        <v>0</v>
      </c>
      <c r="V21" s="47">
        <v>3</v>
      </c>
      <c r="W21" s="47">
        <v>0</v>
      </c>
      <c r="X21" s="47">
        <v>9</v>
      </c>
      <c r="Y21" s="47">
        <v>1</v>
      </c>
      <c r="Z21" s="47">
        <v>8</v>
      </c>
      <c r="AA21" s="47">
        <v>2</v>
      </c>
      <c r="AB21" s="47">
        <v>1</v>
      </c>
      <c r="AC21" s="48">
        <v>0</v>
      </c>
      <c r="AD21" s="55">
        <v>0</v>
      </c>
      <c r="AE21" s="47">
        <v>0</v>
      </c>
      <c r="AF21" s="47">
        <v>0</v>
      </c>
      <c r="AG21" s="47">
        <v>0</v>
      </c>
      <c r="AH21" s="47">
        <v>0</v>
      </c>
      <c r="AI21" s="47">
        <v>0</v>
      </c>
      <c r="AJ21" s="47">
        <v>0</v>
      </c>
      <c r="AK21" s="47">
        <v>0</v>
      </c>
      <c r="AL21" s="47">
        <v>0</v>
      </c>
      <c r="AM21" s="47">
        <v>0</v>
      </c>
      <c r="AN21" s="28">
        <f t="shared" si="4"/>
        <v>1</v>
      </c>
      <c r="AO21" s="28">
        <f t="shared" si="5"/>
        <v>0</v>
      </c>
      <c r="AP21" s="28">
        <f t="shared" si="6"/>
        <v>3</v>
      </c>
      <c r="AQ21" s="28">
        <f t="shared" si="7"/>
        <v>0</v>
      </c>
      <c r="AR21" s="28">
        <f t="shared" si="8"/>
        <v>9</v>
      </c>
      <c r="AS21" s="28">
        <f t="shared" si="9"/>
        <v>1</v>
      </c>
      <c r="AT21" s="28">
        <f t="shared" si="10"/>
        <v>8</v>
      </c>
      <c r="AU21" s="28">
        <f t="shared" si="11"/>
        <v>2</v>
      </c>
      <c r="AV21" s="28">
        <f t="shared" si="12"/>
        <v>1</v>
      </c>
      <c r="AW21" s="28">
        <f t="shared" si="13"/>
        <v>0</v>
      </c>
      <c r="AX21" s="28">
        <f t="shared" si="14"/>
        <v>25</v>
      </c>
    </row>
    <row r="22" spans="1:50" x14ac:dyDescent="0.35">
      <c r="A22" s="25" t="s">
        <v>69</v>
      </c>
      <c r="B22" s="25" t="s">
        <v>70</v>
      </c>
      <c r="C22" s="25" t="s">
        <v>97</v>
      </c>
      <c r="D22" s="25" t="s">
        <v>98</v>
      </c>
      <c r="E22" s="80">
        <v>4</v>
      </c>
      <c r="F22" s="32">
        <f t="shared" si="0"/>
        <v>24</v>
      </c>
      <c r="G22" s="34">
        <f t="shared" si="1"/>
        <v>6</v>
      </c>
      <c r="H22" s="28">
        <f t="shared" si="2"/>
        <v>18</v>
      </c>
      <c r="I22" s="28">
        <f t="shared" si="3"/>
        <v>0</v>
      </c>
      <c r="J22" s="49">
        <v>0</v>
      </c>
      <c r="K22" s="47">
        <v>0</v>
      </c>
      <c r="L22" s="47">
        <v>1</v>
      </c>
      <c r="M22" s="47">
        <v>0</v>
      </c>
      <c r="N22" s="47">
        <v>2</v>
      </c>
      <c r="O22" s="47">
        <v>0</v>
      </c>
      <c r="P22" s="47">
        <v>2</v>
      </c>
      <c r="Q22" s="47">
        <v>1</v>
      </c>
      <c r="R22" s="47">
        <v>0</v>
      </c>
      <c r="S22" s="48">
        <v>0</v>
      </c>
      <c r="T22" s="49">
        <v>1</v>
      </c>
      <c r="U22" s="47">
        <v>0</v>
      </c>
      <c r="V22" s="47">
        <v>2</v>
      </c>
      <c r="W22" s="47">
        <v>0</v>
      </c>
      <c r="X22" s="47">
        <v>6</v>
      </c>
      <c r="Y22" s="47">
        <v>1</v>
      </c>
      <c r="Z22" s="47">
        <v>6</v>
      </c>
      <c r="AA22" s="47">
        <v>1</v>
      </c>
      <c r="AB22" s="47">
        <v>1</v>
      </c>
      <c r="AC22" s="48">
        <v>0</v>
      </c>
      <c r="AD22" s="55">
        <v>0</v>
      </c>
      <c r="AE22" s="47">
        <v>0</v>
      </c>
      <c r="AF22" s="47">
        <v>0</v>
      </c>
      <c r="AG22" s="47">
        <v>0</v>
      </c>
      <c r="AH22" s="47">
        <v>0</v>
      </c>
      <c r="AI22" s="47">
        <v>0</v>
      </c>
      <c r="AJ22" s="47">
        <v>0</v>
      </c>
      <c r="AK22" s="47">
        <v>0</v>
      </c>
      <c r="AL22" s="47">
        <v>0</v>
      </c>
      <c r="AM22" s="47">
        <v>0</v>
      </c>
      <c r="AN22" s="28">
        <f t="shared" si="4"/>
        <v>1</v>
      </c>
      <c r="AO22" s="28">
        <f t="shared" si="5"/>
        <v>0</v>
      </c>
      <c r="AP22" s="28">
        <f t="shared" si="6"/>
        <v>3</v>
      </c>
      <c r="AQ22" s="28">
        <f t="shared" si="7"/>
        <v>0</v>
      </c>
      <c r="AR22" s="28">
        <f t="shared" si="8"/>
        <v>8</v>
      </c>
      <c r="AS22" s="28">
        <f t="shared" si="9"/>
        <v>1</v>
      </c>
      <c r="AT22" s="28">
        <f t="shared" si="10"/>
        <v>8</v>
      </c>
      <c r="AU22" s="28">
        <f t="shared" si="11"/>
        <v>2</v>
      </c>
      <c r="AV22" s="28">
        <f t="shared" si="12"/>
        <v>1</v>
      </c>
      <c r="AW22" s="28">
        <f t="shared" si="13"/>
        <v>0</v>
      </c>
      <c r="AX22" s="28">
        <f t="shared" si="14"/>
        <v>24</v>
      </c>
    </row>
    <row r="23" spans="1:50" x14ac:dyDescent="0.35">
      <c r="A23" s="25" t="s">
        <v>69</v>
      </c>
      <c r="B23" s="25" t="s">
        <v>70</v>
      </c>
      <c r="C23" s="25" t="s">
        <v>99</v>
      </c>
      <c r="D23" s="25" t="s">
        <v>100</v>
      </c>
      <c r="E23" s="80">
        <v>4</v>
      </c>
      <c r="F23" s="32">
        <f t="shared" si="0"/>
        <v>25</v>
      </c>
      <c r="G23" s="34">
        <f t="shared" si="1"/>
        <v>3</v>
      </c>
      <c r="H23" s="28">
        <f t="shared" si="2"/>
        <v>19</v>
      </c>
      <c r="I23" s="28">
        <f t="shared" si="3"/>
        <v>3</v>
      </c>
      <c r="J23" s="49">
        <v>0</v>
      </c>
      <c r="K23" s="47">
        <v>0</v>
      </c>
      <c r="L23" s="47">
        <v>1</v>
      </c>
      <c r="M23" s="47">
        <v>0</v>
      </c>
      <c r="N23" s="47">
        <v>1</v>
      </c>
      <c r="O23" s="47">
        <v>0</v>
      </c>
      <c r="P23" s="47">
        <v>1</v>
      </c>
      <c r="Q23" s="47">
        <v>0</v>
      </c>
      <c r="R23" s="47">
        <v>0</v>
      </c>
      <c r="S23" s="48">
        <v>0</v>
      </c>
      <c r="T23" s="49">
        <v>1</v>
      </c>
      <c r="U23" s="47">
        <v>0</v>
      </c>
      <c r="V23" s="47">
        <v>2</v>
      </c>
      <c r="W23" s="47">
        <v>0</v>
      </c>
      <c r="X23" s="47">
        <v>7</v>
      </c>
      <c r="Y23" s="47">
        <v>1</v>
      </c>
      <c r="Z23" s="47">
        <v>6</v>
      </c>
      <c r="AA23" s="47">
        <v>1</v>
      </c>
      <c r="AB23" s="47">
        <v>1</v>
      </c>
      <c r="AC23" s="48">
        <v>0</v>
      </c>
      <c r="AD23" s="55">
        <v>0</v>
      </c>
      <c r="AE23" s="47">
        <v>0</v>
      </c>
      <c r="AF23" s="47">
        <v>1</v>
      </c>
      <c r="AG23" s="47">
        <v>0</v>
      </c>
      <c r="AH23" s="47">
        <v>0</v>
      </c>
      <c r="AI23" s="47">
        <v>0</v>
      </c>
      <c r="AJ23" s="47">
        <v>2</v>
      </c>
      <c r="AK23" s="47">
        <v>0</v>
      </c>
      <c r="AL23" s="47">
        <v>0</v>
      </c>
      <c r="AM23" s="47">
        <v>0</v>
      </c>
      <c r="AN23" s="28">
        <f t="shared" si="4"/>
        <v>1</v>
      </c>
      <c r="AO23" s="28">
        <f t="shared" si="5"/>
        <v>0</v>
      </c>
      <c r="AP23" s="28">
        <f t="shared" si="6"/>
        <v>4</v>
      </c>
      <c r="AQ23" s="28">
        <f t="shared" si="7"/>
        <v>0</v>
      </c>
      <c r="AR23" s="28">
        <f t="shared" si="8"/>
        <v>8</v>
      </c>
      <c r="AS23" s="28">
        <f t="shared" si="9"/>
        <v>1</v>
      </c>
      <c r="AT23" s="28">
        <f t="shared" si="10"/>
        <v>9</v>
      </c>
      <c r="AU23" s="28">
        <f t="shared" si="11"/>
        <v>1</v>
      </c>
      <c r="AV23" s="28">
        <f t="shared" si="12"/>
        <v>1</v>
      </c>
      <c r="AW23" s="28">
        <f t="shared" si="13"/>
        <v>0</v>
      </c>
      <c r="AX23" s="28">
        <f t="shared" si="14"/>
        <v>25</v>
      </c>
    </row>
    <row r="24" spans="1:50" x14ac:dyDescent="0.35">
      <c r="A24" s="25" t="s">
        <v>69</v>
      </c>
      <c r="B24" s="25" t="s">
        <v>70</v>
      </c>
      <c r="C24" s="25" t="s">
        <v>101</v>
      </c>
      <c r="D24" s="25" t="s">
        <v>102</v>
      </c>
      <c r="E24" s="80">
        <v>4</v>
      </c>
      <c r="F24" s="32">
        <f t="shared" si="0"/>
        <v>1</v>
      </c>
      <c r="G24" s="34">
        <f t="shared" si="1"/>
        <v>0</v>
      </c>
      <c r="H24" s="28">
        <f t="shared" si="2"/>
        <v>0</v>
      </c>
      <c r="I24" s="28">
        <f t="shared" si="3"/>
        <v>1</v>
      </c>
      <c r="J24" s="49">
        <v>0</v>
      </c>
      <c r="K24" s="47">
        <v>0</v>
      </c>
      <c r="L24" s="47">
        <v>0</v>
      </c>
      <c r="M24" s="47">
        <v>0</v>
      </c>
      <c r="N24" s="47">
        <v>0</v>
      </c>
      <c r="O24" s="47">
        <v>0</v>
      </c>
      <c r="P24" s="47">
        <v>0</v>
      </c>
      <c r="Q24" s="47">
        <v>0</v>
      </c>
      <c r="R24" s="47">
        <v>0</v>
      </c>
      <c r="S24" s="48">
        <v>0</v>
      </c>
      <c r="T24" s="49">
        <v>0</v>
      </c>
      <c r="U24" s="47">
        <v>0</v>
      </c>
      <c r="V24" s="47">
        <v>0</v>
      </c>
      <c r="W24" s="47">
        <v>0</v>
      </c>
      <c r="X24" s="47">
        <v>0</v>
      </c>
      <c r="Y24" s="47">
        <v>0</v>
      </c>
      <c r="Z24" s="47">
        <v>0</v>
      </c>
      <c r="AA24" s="47">
        <v>0</v>
      </c>
      <c r="AB24" s="47">
        <v>0</v>
      </c>
      <c r="AC24" s="48">
        <v>0</v>
      </c>
      <c r="AD24" s="55">
        <v>0</v>
      </c>
      <c r="AE24" s="47">
        <v>0</v>
      </c>
      <c r="AF24" s="47">
        <v>0</v>
      </c>
      <c r="AG24" s="47">
        <v>0</v>
      </c>
      <c r="AH24" s="47">
        <v>0</v>
      </c>
      <c r="AI24" s="47">
        <v>0</v>
      </c>
      <c r="AJ24" s="47">
        <v>1</v>
      </c>
      <c r="AK24" s="47">
        <v>0</v>
      </c>
      <c r="AL24" s="47">
        <v>0</v>
      </c>
      <c r="AM24" s="47">
        <v>0</v>
      </c>
      <c r="AN24" s="28">
        <f t="shared" si="4"/>
        <v>0</v>
      </c>
      <c r="AO24" s="28">
        <f t="shared" si="5"/>
        <v>0</v>
      </c>
      <c r="AP24" s="28">
        <f t="shared" si="6"/>
        <v>0</v>
      </c>
      <c r="AQ24" s="28">
        <f t="shared" si="7"/>
        <v>0</v>
      </c>
      <c r="AR24" s="28">
        <f t="shared" si="8"/>
        <v>0</v>
      </c>
      <c r="AS24" s="28">
        <f t="shared" si="9"/>
        <v>0</v>
      </c>
      <c r="AT24" s="28">
        <f t="shared" si="10"/>
        <v>1</v>
      </c>
      <c r="AU24" s="28">
        <f t="shared" si="11"/>
        <v>0</v>
      </c>
      <c r="AV24" s="28">
        <f t="shared" si="12"/>
        <v>0</v>
      </c>
      <c r="AW24" s="28">
        <f t="shared" si="13"/>
        <v>0</v>
      </c>
      <c r="AX24" s="28">
        <f t="shared" si="14"/>
        <v>1</v>
      </c>
    </row>
    <row r="25" spans="1:50" x14ac:dyDescent="0.35">
      <c r="A25" s="25" t="s">
        <v>69</v>
      </c>
      <c r="B25" s="25" t="s">
        <v>70</v>
      </c>
      <c r="C25" s="25" t="s">
        <v>103</v>
      </c>
      <c r="D25" s="25" t="s">
        <v>104</v>
      </c>
      <c r="E25" s="80">
        <v>1</v>
      </c>
      <c r="F25" s="32">
        <f t="shared" si="0"/>
        <v>9</v>
      </c>
      <c r="G25" s="34">
        <f t="shared" si="1"/>
        <v>2</v>
      </c>
      <c r="H25" s="28">
        <f t="shared" si="2"/>
        <v>0</v>
      </c>
      <c r="I25" s="28">
        <f t="shared" si="3"/>
        <v>7</v>
      </c>
      <c r="J25" s="49">
        <v>0</v>
      </c>
      <c r="K25" s="47">
        <v>0</v>
      </c>
      <c r="L25" s="47">
        <v>0</v>
      </c>
      <c r="M25" s="47">
        <v>0</v>
      </c>
      <c r="N25" s="47">
        <v>1</v>
      </c>
      <c r="O25" s="47">
        <v>0</v>
      </c>
      <c r="P25" s="47">
        <v>1</v>
      </c>
      <c r="Q25" s="47">
        <v>0</v>
      </c>
      <c r="R25" s="47">
        <v>0</v>
      </c>
      <c r="S25" s="48">
        <v>0</v>
      </c>
      <c r="T25" s="49">
        <v>0</v>
      </c>
      <c r="U25" s="47">
        <v>0</v>
      </c>
      <c r="V25" s="47">
        <v>0</v>
      </c>
      <c r="W25" s="47">
        <v>0</v>
      </c>
      <c r="X25" s="47">
        <v>0</v>
      </c>
      <c r="Y25" s="47">
        <v>0</v>
      </c>
      <c r="Z25" s="47">
        <v>0</v>
      </c>
      <c r="AA25" s="47">
        <v>0</v>
      </c>
      <c r="AB25" s="47">
        <v>0</v>
      </c>
      <c r="AC25" s="48">
        <v>0</v>
      </c>
      <c r="AD25" s="55">
        <v>0</v>
      </c>
      <c r="AE25" s="47">
        <v>0</v>
      </c>
      <c r="AF25" s="47">
        <v>1</v>
      </c>
      <c r="AG25" s="47">
        <v>0</v>
      </c>
      <c r="AH25" s="47">
        <v>1</v>
      </c>
      <c r="AI25" s="47">
        <v>1</v>
      </c>
      <c r="AJ25" s="47">
        <v>3</v>
      </c>
      <c r="AK25" s="47">
        <v>1</v>
      </c>
      <c r="AL25" s="47">
        <v>0</v>
      </c>
      <c r="AM25" s="47">
        <v>0</v>
      </c>
      <c r="AN25" s="28">
        <f t="shared" si="4"/>
        <v>0</v>
      </c>
      <c r="AO25" s="28">
        <f t="shared" si="5"/>
        <v>0</v>
      </c>
      <c r="AP25" s="28">
        <f t="shared" si="6"/>
        <v>1</v>
      </c>
      <c r="AQ25" s="28">
        <f t="shared" si="7"/>
        <v>0</v>
      </c>
      <c r="AR25" s="28">
        <f t="shared" si="8"/>
        <v>2</v>
      </c>
      <c r="AS25" s="28">
        <f t="shared" si="9"/>
        <v>1</v>
      </c>
      <c r="AT25" s="28">
        <f t="shared" si="10"/>
        <v>4</v>
      </c>
      <c r="AU25" s="28">
        <f t="shared" si="11"/>
        <v>1</v>
      </c>
      <c r="AV25" s="28">
        <f t="shared" si="12"/>
        <v>0</v>
      </c>
      <c r="AW25" s="28">
        <f t="shared" si="13"/>
        <v>0</v>
      </c>
      <c r="AX25" s="28">
        <f t="shared" si="14"/>
        <v>9</v>
      </c>
    </row>
    <row r="26" spans="1:50" x14ac:dyDescent="0.35">
      <c r="A26" s="25" t="s">
        <v>69</v>
      </c>
      <c r="B26" s="25" t="s">
        <v>70</v>
      </c>
      <c r="C26" s="25" t="s">
        <v>105</v>
      </c>
      <c r="D26" s="25" t="s">
        <v>106</v>
      </c>
      <c r="E26" s="80">
        <v>2</v>
      </c>
      <c r="F26" s="32">
        <f t="shared" si="0"/>
        <v>0</v>
      </c>
      <c r="G26" s="34">
        <f t="shared" si="1"/>
        <v>0</v>
      </c>
      <c r="H26" s="28">
        <f t="shared" si="2"/>
        <v>0</v>
      </c>
      <c r="I26" s="28">
        <f t="shared" si="3"/>
        <v>0</v>
      </c>
      <c r="J26" s="49">
        <v>0</v>
      </c>
      <c r="K26" s="47">
        <v>0</v>
      </c>
      <c r="L26" s="47">
        <v>0</v>
      </c>
      <c r="M26" s="47">
        <v>0</v>
      </c>
      <c r="N26" s="47">
        <v>0</v>
      </c>
      <c r="O26" s="47">
        <v>0</v>
      </c>
      <c r="P26" s="47">
        <v>0</v>
      </c>
      <c r="Q26" s="47">
        <v>0</v>
      </c>
      <c r="R26" s="47">
        <v>0</v>
      </c>
      <c r="S26" s="48">
        <v>0</v>
      </c>
      <c r="T26" s="49">
        <v>0</v>
      </c>
      <c r="U26" s="47">
        <v>0</v>
      </c>
      <c r="V26" s="47">
        <v>0</v>
      </c>
      <c r="W26" s="47">
        <v>0</v>
      </c>
      <c r="X26" s="47">
        <v>0</v>
      </c>
      <c r="Y26" s="47">
        <v>0</v>
      </c>
      <c r="Z26" s="47">
        <v>0</v>
      </c>
      <c r="AA26" s="47">
        <v>0</v>
      </c>
      <c r="AB26" s="47">
        <v>0</v>
      </c>
      <c r="AC26" s="48">
        <v>0</v>
      </c>
      <c r="AD26" s="55">
        <v>0</v>
      </c>
      <c r="AE26" s="47">
        <v>0</v>
      </c>
      <c r="AF26" s="47">
        <v>0</v>
      </c>
      <c r="AG26" s="47">
        <v>0</v>
      </c>
      <c r="AH26" s="47">
        <v>0</v>
      </c>
      <c r="AI26" s="47">
        <v>0</v>
      </c>
      <c r="AJ26" s="47">
        <v>0</v>
      </c>
      <c r="AK26" s="47">
        <v>0</v>
      </c>
      <c r="AL26" s="47">
        <v>0</v>
      </c>
      <c r="AM26" s="47">
        <v>0</v>
      </c>
      <c r="AN26" s="28">
        <f t="shared" si="4"/>
        <v>0</v>
      </c>
      <c r="AO26" s="28">
        <f t="shared" si="5"/>
        <v>0</v>
      </c>
      <c r="AP26" s="28">
        <f t="shared" si="6"/>
        <v>0</v>
      </c>
      <c r="AQ26" s="28">
        <f t="shared" si="7"/>
        <v>0</v>
      </c>
      <c r="AR26" s="28">
        <f t="shared" si="8"/>
        <v>0</v>
      </c>
      <c r="AS26" s="28">
        <f t="shared" si="9"/>
        <v>0</v>
      </c>
      <c r="AT26" s="28">
        <f t="shared" si="10"/>
        <v>0</v>
      </c>
      <c r="AU26" s="28">
        <f t="shared" si="11"/>
        <v>0</v>
      </c>
      <c r="AV26" s="28">
        <f t="shared" si="12"/>
        <v>0</v>
      </c>
      <c r="AW26" s="28">
        <f t="shared" si="13"/>
        <v>0</v>
      </c>
      <c r="AX26" s="28">
        <f t="shared" si="14"/>
        <v>0</v>
      </c>
    </row>
    <row r="27" spans="1:50" x14ac:dyDescent="0.35">
      <c r="A27" s="25" t="s">
        <v>69</v>
      </c>
      <c r="B27" s="25" t="s">
        <v>70</v>
      </c>
      <c r="C27" s="25" t="s">
        <v>107</v>
      </c>
      <c r="D27" s="25" t="s">
        <v>108</v>
      </c>
      <c r="E27" s="80">
        <v>1</v>
      </c>
      <c r="F27" s="32">
        <f t="shared" si="0"/>
        <v>3</v>
      </c>
      <c r="G27" s="34">
        <f t="shared" si="1"/>
        <v>0</v>
      </c>
      <c r="H27" s="28">
        <f t="shared" si="2"/>
        <v>0</v>
      </c>
      <c r="I27" s="28">
        <f t="shared" si="3"/>
        <v>3</v>
      </c>
      <c r="J27" s="49">
        <v>0</v>
      </c>
      <c r="K27" s="47">
        <v>0</v>
      </c>
      <c r="L27" s="47">
        <v>0</v>
      </c>
      <c r="M27" s="47">
        <v>0</v>
      </c>
      <c r="N27" s="47">
        <v>0</v>
      </c>
      <c r="O27" s="47">
        <v>0</v>
      </c>
      <c r="P27" s="47">
        <v>0</v>
      </c>
      <c r="Q27" s="47">
        <v>0</v>
      </c>
      <c r="R27" s="47">
        <v>0</v>
      </c>
      <c r="S27" s="48">
        <v>0</v>
      </c>
      <c r="T27" s="49">
        <v>0</v>
      </c>
      <c r="U27" s="47">
        <v>0</v>
      </c>
      <c r="V27" s="47">
        <v>0</v>
      </c>
      <c r="W27" s="47">
        <v>0</v>
      </c>
      <c r="X27" s="47">
        <v>0</v>
      </c>
      <c r="Y27" s="47">
        <v>0</v>
      </c>
      <c r="Z27" s="47">
        <v>0</v>
      </c>
      <c r="AA27" s="47">
        <v>0</v>
      </c>
      <c r="AB27" s="47">
        <v>0</v>
      </c>
      <c r="AC27" s="48">
        <v>0</v>
      </c>
      <c r="AD27" s="55">
        <v>0</v>
      </c>
      <c r="AE27" s="47">
        <v>0</v>
      </c>
      <c r="AF27" s="47">
        <v>1</v>
      </c>
      <c r="AG27" s="47">
        <v>0</v>
      </c>
      <c r="AH27" s="47">
        <v>0</v>
      </c>
      <c r="AI27" s="47">
        <v>0</v>
      </c>
      <c r="AJ27" s="47">
        <v>2</v>
      </c>
      <c r="AK27" s="47">
        <v>0</v>
      </c>
      <c r="AL27" s="47">
        <v>0</v>
      </c>
      <c r="AM27" s="47">
        <v>0</v>
      </c>
      <c r="AN27" s="28">
        <f t="shared" si="4"/>
        <v>0</v>
      </c>
      <c r="AO27" s="28">
        <f t="shared" si="5"/>
        <v>0</v>
      </c>
      <c r="AP27" s="28">
        <f t="shared" si="6"/>
        <v>1</v>
      </c>
      <c r="AQ27" s="28">
        <f t="shared" si="7"/>
        <v>0</v>
      </c>
      <c r="AR27" s="28">
        <f t="shared" si="8"/>
        <v>0</v>
      </c>
      <c r="AS27" s="28">
        <f t="shared" si="9"/>
        <v>0</v>
      </c>
      <c r="AT27" s="28">
        <f t="shared" si="10"/>
        <v>2</v>
      </c>
      <c r="AU27" s="28">
        <f t="shared" si="11"/>
        <v>0</v>
      </c>
      <c r="AV27" s="28">
        <f t="shared" si="12"/>
        <v>0</v>
      </c>
      <c r="AW27" s="28">
        <f t="shared" si="13"/>
        <v>0</v>
      </c>
      <c r="AX27" s="28">
        <f t="shared" si="14"/>
        <v>3</v>
      </c>
    </row>
    <row r="28" spans="1:50" x14ac:dyDescent="0.35">
      <c r="A28" s="25" t="s">
        <v>69</v>
      </c>
      <c r="B28" s="25" t="s">
        <v>70</v>
      </c>
      <c r="C28" s="25" t="s">
        <v>109</v>
      </c>
      <c r="D28" s="25" t="s">
        <v>110</v>
      </c>
      <c r="E28" s="80">
        <v>3</v>
      </c>
      <c r="F28" s="32">
        <f t="shared" si="0"/>
        <v>17</v>
      </c>
      <c r="G28" s="34">
        <f t="shared" si="1"/>
        <v>3</v>
      </c>
      <c r="H28" s="28">
        <f t="shared" si="2"/>
        <v>0</v>
      </c>
      <c r="I28" s="28">
        <f t="shared" si="3"/>
        <v>14</v>
      </c>
      <c r="J28" s="49">
        <v>0</v>
      </c>
      <c r="K28" s="47">
        <v>0</v>
      </c>
      <c r="L28" s="47">
        <v>1</v>
      </c>
      <c r="M28" s="47">
        <v>0</v>
      </c>
      <c r="N28" s="47">
        <v>1</v>
      </c>
      <c r="O28" s="47">
        <v>0</v>
      </c>
      <c r="P28" s="47">
        <v>1</v>
      </c>
      <c r="Q28" s="47">
        <v>0</v>
      </c>
      <c r="R28" s="47">
        <v>0</v>
      </c>
      <c r="S28" s="48">
        <v>0</v>
      </c>
      <c r="T28" s="49">
        <v>0</v>
      </c>
      <c r="U28" s="47">
        <v>0</v>
      </c>
      <c r="V28" s="47">
        <v>0</v>
      </c>
      <c r="W28" s="47">
        <v>0</v>
      </c>
      <c r="X28" s="47">
        <v>0</v>
      </c>
      <c r="Y28" s="47">
        <v>0</v>
      </c>
      <c r="Z28" s="47">
        <v>0</v>
      </c>
      <c r="AA28" s="47">
        <v>0</v>
      </c>
      <c r="AB28" s="47">
        <v>0</v>
      </c>
      <c r="AC28" s="48">
        <v>0</v>
      </c>
      <c r="AD28" s="55">
        <v>0</v>
      </c>
      <c r="AE28" s="47">
        <v>0</v>
      </c>
      <c r="AF28" s="47">
        <v>3</v>
      </c>
      <c r="AG28" s="47">
        <v>0</v>
      </c>
      <c r="AH28" s="47">
        <v>1</v>
      </c>
      <c r="AI28" s="47">
        <v>1</v>
      </c>
      <c r="AJ28" s="47">
        <v>6</v>
      </c>
      <c r="AK28" s="47">
        <v>2</v>
      </c>
      <c r="AL28" s="47">
        <v>1</v>
      </c>
      <c r="AM28" s="47">
        <v>0</v>
      </c>
      <c r="AN28" s="28">
        <f t="shared" si="4"/>
        <v>0</v>
      </c>
      <c r="AO28" s="28">
        <f t="shared" si="5"/>
        <v>0</v>
      </c>
      <c r="AP28" s="28">
        <f t="shared" si="6"/>
        <v>4</v>
      </c>
      <c r="AQ28" s="28">
        <f t="shared" si="7"/>
        <v>0</v>
      </c>
      <c r="AR28" s="28">
        <f t="shared" si="8"/>
        <v>2</v>
      </c>
      <c r="AS28" s="28">
        <f t="shared" si="9"/>
        <v>1</v>
      </c>
      <c r="AT28" s="28">
        <f t="shared" si="10"/>
        <v>7</v>
      </c>
      <c r="AU28" s="28">
        <f t="shared" si="11"/>
        <v>2</v>
      </c>
      <c r="AV28" s="28">
        <f t="shared" si="12"/>
        <v>1</v>
      </c>
      <c r="AW28" s="28">
        <f t="shared" si="13"/>
        <v>0</v>
      </c>
      <c r="AX28" s="28">
        <f t="shared" si="14"/>
        <v>17</v>
      </c>
    </row>
    <row r="29" spans="1:50" x14ac:dyDescent="0.35">
      <c r="A29" s="25" t="s">
        <v>69</v>
      </c>
      <c r="B29" s="25" t="s">
        <v>70</v>
      </c>
      <c r="C29" s="25" t="s">
        <v>111</v>
      </c>
      <c r="D29" s="25" t="s">
        <v>112</v>
      </c>
      <c r="E29" s="80">
        <v>4</v>
      </c>
      <c r="F29" s="32">
        <f t="shared" si="0"/>
        <v>36</v>
      </c>
      <c r="G29" s="34">
        <f t="shared" si="1"/>
        <v>11</v>
      </c>
      <c r="H29" s="28">
        <f t="shared" si="2"/>
        <v>0</v>
      </c>
      <c r="I29" s="28">
        <f t="shared" si="3"/>
        <v>25</v>
      </c>
      <c r="J29" s="49">
        <v>1</v>
      </c>
      <c r="K29" s="47">
        <v>0</v>
      </c>
      <c r="L29" s="47">
        <v>2</v>
      </c>
      <c r="M29" s="47">
        <v>0</v>
      </c>
      <c r="N29" s="47">
        <v>3</v>
      </c>
      <c r="O29" s="47">
        <v>0</v>
      </c>
      <c r="P29" s="47">
        <v>4</v>
      </c>
      <c r="Q29" s="47">
        <v>1</v>
      </c>
      <c r="R29" s="47">
        <v>0</v>
      </c>
      <c r="S29" s="48">
        <v>0</v>
      </c>
      <c r="T29" s="49">
        <v>0</v>
      </c>
      <c r="U29" s="47">
        <v>0</v>
      </c>
      <c r="V29" s="47">
        <v>0</v>
      </c>
      <c r="W29" s="47">
        <v>0</v>
      </c>
      <c r="X29" s="47">
        <v>0</v>
      </c>
      <c r="Y29" s="47">
        <v>0</v>
      </c>
      <c r="Z29" s="47">
        <v>0</v>
      </c>
      <c r="AA29" s="47">
        <v>0</v>
      </c>
      <c r="AB29" s="47">
        <v>0</v>
      </c>
      <c r="AC29" s="48">
        <v>0</v>
      </c>
      <c r="AD29" s="55">
        <v>1</v>
      </c>
      <c r="AE29" s="47">
        <v>0</v>
      </c>
      <c r="AF29" s="47">
        <v>5</v>
      </c>
      <c r="AG29" s="47">
        <v>1</v>
      </c>
      <c r="AH29" s="47">
        <v>2</v>
      </c>
      <c r="AI29" s="47">
        <v>2</v>
      </c>
      <c r="AJ29" s="47">
        <v>10</v>
      </c>
      <c r="AK29" s="47">
        <v>3</v>
      </c>
      <c r="AL29" s="47">
        <v>1</v>
      </c>
      <c r="AM29" s="47">
        <v>0</v>
      </c>
      <c r="AN29" s="28">
        <f t="shared" si="4"/>
        <v>2</v>
      </c>
      <c r="AO29" s="28">
        <f t="shared" si="5"/>
        <v>0</v>
      </c>
      <c r="AP29" s="28">
        <f t="shared" si="6"/>
        <v>7</v>
      </c>
      <c r="AQ29" s="28">
        <f t="shared" si="7"/>
        <v>1</v>
      </c>
      <c r="AR29" s="28">
        <f t="shared" si="8"/>
        <v>5</v>
      </c>
      <c r="AS29" s="28">
        <f t="shared" si="9"/>
        <v>2</v>
      </c>
      <c r="AT29" s="28">
        <f t="shared" si="10"/>
        <v>14</v>
      </c>
      <c r="AU29" s="28">
        <f t="shared" si="11"/>
        <v>4</v>
      </c>
      <c r="AV29" s="28">
        <f t="shared" si="12"/>
        <v>1</v>
      </c>
      <c r="AW29" s="28">
        <f t="shared" si="13"/>
        <v>0</v>
      </c>
      <c r="AX29" s="28">
        <f t="shared" si="14"/>
        <v>36</v>
      </c>
    </row>
    <row r="30" spans="1:50" x14ac:dyDescent="0.35">
      <c r="A30" s="25" t="s">
        <v>113</v>
      </c>
      <c r="B30" s="25" t="s">
        <v>114</v>
      </c>
      <c r="C30" s="25" t="s">
        <v>115</v>
      </c>
      <c r="D30" s="25" t="s">
        <v>116</v>
      </c>
      <c r="E30" s="80">
        <v>0</v>
      </c>
      <c r="F30" s="32">
        <f t="shared" si="0"/>
        <v>0</v>
      </c>
      <c r="G30" s="34">
        <f t="shared" si="1"/>
        <v>0</v>
      </c>
      <c r="H30" s="28">
        <f t="shared" si="2"/>
        <v>0</v>
      </c>
      <c r="I30" s="28">
        <f t="shared" si="3"/>
        <v>0</v>
      </c>
      <c r="J30" s="49">
        <v>0</v>
      </c>
      <c r="K30" s="47">
        <v>0</v>
      </c>
      <c r="L30" s="47">
        <v>0</v>
      </c>
      <c r="M30" s="47">
        <v>0</v>
      </c>
      <c r="N30" s="47">
        <v>0</v>
      </c>
      <c r="O30" s="47">
        <v>0</v>
      </c>
      <c r="P30" s="47">
        <v>0</v>
      </c>
      <c r="Q30" s="47">
        <v>0</v>
      </c>
      <c r="R30" s="47">
        <v>0</v>
      </c>
      <c r="S30" s="48">
        <v>0</v>
      </c>
      <c r="T30" s="49">
        <v>0</v>
      </c>
      <c r="U30" s="47">
        <v>0</v>
      </c>
      <c r="V30" s="47">
        <v>0</v>
      </c>
      <c r="W30" s="47">
        <v>0</v>
      </c>
      <c r="X30" s="47">
        <v>0</v>
      </c>
      <c r="Y30" s="47">
        <v>0</v>
      </c>
      <c r="Z30" s="47">
        <v>0</v>
      </c>
      <c r="AA30" s="47">
        <v>0</v>
      </c>
      <c r="AB30" s="47">
        <v>0</v>
      </c>
      <c r="AC30" s="48">
        <v>0</v>
      </c>
      <c r="AD30" s="55">
        <v>0</v>
      </c>
      <c r="AE30" s="47">
        <v>0</v>
      </c>
      <c r="AF30" s="47">
        <v>0</v>
      </c>
      <c r="AG30" s="47">
        <v>0</v>
      </c>
      <c r="AH30" s="47">
        <v>0</v>
      </c>
      <c r="AI30" s="47">
        <v>0</v>
      </c>
      <c r="AJ30" s="47">
        <v>0</v>
      </c>
      <c r="AK30" s="47">
        <v>0</v>
      </c>
      <c r="AL30" s="47">
        <v>0</v>
      </c>
      <c r="AM30" s="47">
        <v>0</v>
      </c>
      <c r="AN30" s="28">
        <f t="shared" si="4"/>
        <v>0</v>
      </c>
      <c r="AO30" s="28">
        <f t="shared" si="5"/>
        <v>0</v>
      </c>
      <c r="AP30" s="28">
        <f t="shared" si="6"/>
        <v>0</v>
      </c>
      <c r="AQ30" s="28">
        <f t="shared" si="7"/>
        <v>0</v>
      </c>
      <c r="AR30" s="28">
        <f t="shared" si="8"/>
        <v>0</v>
      </c>
      <c r="AS30" s="28">
        <f t="shared" si="9"/>
        <v>0</v>
      </c>
      <c r="AT30" s="28">
        <f t="shared" si="10"/>
        <v>0</v>
      </c>
      <c r="AU30" s="28">
        <f t="shared" si="11"/>
        <v>0</v>
      </c>
      <c r="AV30" s="28">
        <f t="shared" si="12"/>
        <v>0</v>
      </c>
      <c r="AW30" s="28">
        <f t="shared" si="13"/>
        <v>0</v>
      </c>
      <c r="AX30" s="28">
        <f t="shared" si="14"/>
        <v>0</v>
      </c>
    </row>
    <row r="31" spans="1:50" x14ac:dyDescent="0.35">
      <c r="A31" s="25" t="s">
        <v>113</v>
      </c>
      <c r="B31" s="25" t="s">
        <v>114</v>
      </c>
      <c r="C31" s="25" t="s">
        <v>117</v>
      </c>
      <c r="D31" s="25" t="s">
        <v>118</v>
      </c>
      <c r="E31" s="80">
        <v>3</v>
      </c>
      <c r="F31" s="32">
        <f t="shared" si="0"/>
        <v>37</v>
      </c>
      <c r="G31" s="34">
        <f t="shared" si="1"/>
        <v>0</v>
      </c>
      <c r="H31" s="28">
        <f t="shared" si="2"/>
        <v>27</v>
      </c>
      <c r="I31" s="28">
        <f t="shared" si="3"/>
        <v>10</v>
      </c>
      <c r="J31" s="49">
        <v>0</v>
      </c>
      <c r="K31" s="47">
        <v>0</v>
      </c>
      <c r="L31" s="47">
        <v>0</v>
      </c>
      <c r="M31" s="47">
        <v>0</v>
      </c>
      <c r="N31" s="47">
        <v>0</v>
      </c>
      <c r="O31" s="47">
        <v>0</v>
      </c>
      <c r="P31" s="47">
        <v>0</v>
      </c>
      <c r="Q31" s="47">
        <v>0</v>
      </c>
      <c r="R31" s="47">
        <v>0</v>
      </c>
      <c r="S31" s="48">
        <v>0</v>
      </c>
      <c r="T31" s="49">
        <v>1</v>
      </c>
      <c r="U31" s="47">
        <v>0</v>
      </c>
      <c r="V31" s="47">
        <v>3</v>
      </c>
      <c r="W31" s="47">
        <v>0</v>
      </c>
      <c r="X31" s="47">
        <v>10</v>
      </c>
      <c r="Y31" s="47">
        <v>1</v>
      </c>
      <c r="Z31" s="47">
        <v>9</v>
      </c>
      <c r="AA31" s="47">
        <v>2</v>
      </c>
      <c r="AB31" s="47">
        <v>1</v>
      </c>
      <c r="AC31" s="48">
        <v>0</v>
      </c>
      <c r="AD31" s="55">
        <v>0</v>
      </c>
      <c r="AE31" s="47">
        <v>0</v>
      </c>
      <c r="AF31" s="47">
        <v>2</v>
      </c>
      <c r="AG31" s="47">
        <v>0</v>
      </c>
      <c r="AH31" s="47">
        <v>1</v>
      </c>
      <c r="AI31" s="47">
        <v>1</v>
      </c>
      <c r="AJ31" s="47">
        <v>4</v>
      </c>
      <c r="AK31" s="47">
        <v>1</v>
      </c>
      <c r="AL31" s="47">
        <v>1</v>
      </c>
      <c r="AM31" s="47">
        <v>0</v>
      </c>
      <c r="AN31" s="28">
        <f t="shared" si="4"/>
        <v>1</v>
      </c>
      <c r="AO31" s="28">
        <f t="shared" si="5"/>
        <v>0</v>
      </c>
      <c r="AP31" s="28">
        <f t="shared" si="6"/>
        <v>5</v>
      </c>
      <c r="AQ31" s="28">
        <f t="shared" si="7"/>
        <v>0</v>
      </c>
      <c r="AR31" s="28">
        <f t="shared" si="8"/>
        <v>11</v>
      </c>
      <c r="AS31" s="28">
        <f t="shared" si="9"/>
        <v>2</v>
      </c>
      <c r="AT31" s="28">
        <f t="shared" si="10"/>
        <v>13</v>
      </c>
      <c r="AU31" s="28">
        <f t="shared" si="11"/>
        <v>3</v>
      </c>
      <c r="AV31" s="28">
        <f t="shared" si="12"/>
        <v>2</v>
      </c>
      <c r="AW31" s="28">
        <f t="shared" si="13"/>
        <v>0</v>
      </c>
      <c r="AX31" s="28">
        <f t="shared" si="14"/>
        <v>37</v>
      </c>
    </row>
    <row r="32" spans="1:50" x14ac:dyDescent="0.35">
      <c r="A32" s="25" t="s">
        <v>113</v>
      </c>
      <c r="B32" s="25" t="s">
        <v>114</v>
      </c>
      <c r="C32" s="25" t="s">
        <v>119</v>
      </c>
      <c r="D32" s="25" t="s">
        <v>120</v>
      </c>
      <c r="E32" s="80">
        <v>4</v>
      </c>
      <c r="F32" s="32">
        <f t="shared" si="0"/>
        <v>59</v>
      </c>
      <c r="G32" s="34">
        <f t="shared" si="1"/>
        <v>35</v>
      </c>
      <c r="H32" s="28">
        <f t="shared" si="2"/>
        <v>24</v>
      </c>
      <c r="I32" s="28">
        <f t="shared" si="3"/>
        <v>0</v>
      </c>
      <c r="J32" s="49">
        <v>2</v>
      </c>
      <c r="K32" s="47">
        <v>0</v>
      </c>
      <c r="L32" s="47">
        <v>5</v>
      </c>
      <c r="M32" s="47">
        <v>1</v>
      </c>
      <c r="N32" s="47">
        <v>10</v>
      </c>
      <c r="O32" s="47">
        <v>1</v>
      </c>
      <c r="P32" s="47">
        <v>12</v>
      </c>
      <c r="Q32" s="47">
        <v>3</v>
      </c>
      <c r="R32" s="47">
        <v>1</v>
      </c>
      <c r="S32" s="48">
        <v>0</v>
      </c>
      <c r="T32" s="49">
        <v>1</v>
      </c>
      <c r="U32" s="47">
        <v>0</v>
      </c>
      <c r="V32" s="47">
        <v>3</v>
      </c>
      <c r="W32" s="47">
        <v>0</v>
      </c>
      <c r="X32" s="47">
        <v>9</v>
      </c>
      <c r="Y32" s="47">
        <v>1</v>
      </c>
      <c r="Z32" s="47">
        <v>7</v>
      </c>
      <c r="AA32" s="47">
        <v>2</v>
      </c>
      <c r="AB32" s="47">
        <v>1</v>
      </c>
      <c r="AC32" s="48">
        <v>0</v>
      </c>
      <c r="AD32" s="55">
        <v>0</v>
      </c>
      <c r="AE32" s="47">
        <v>0</v>
      </c>
      <c r="AF32" s="47">
        <v>0</v>
      </c>
      <c r="AG32" s="47">
        <v>0</v>
      </c>
      <c r="AH32" s="47">
        <v>0</v>
      </c>
      <c r="AI32" s="47">
        <v>0</v>
      </c>
      <c r="AJ32" s="47">
        <v>0</v>
      </c>
      <c r="AK32" s="47">
        <v>0</v>
      </c>
      <c r="AL32" s="47">
        <v>0</v>
      </c>
      <c r="AM32" s="47">
        <v>0</v>
      </c>
      <c r="AN32" s="28">
        <f t="shared" si="4"/>
        <v>3</v>
      </c>
      <c r="AO32" s="28">
        <f t="shared" si="5"/>
        <v>0</v>
      </c>
      <c r="AP32" s="28">
        <f t="shared" si="6"/>
        <v>8</v>
      </c>
      <c r="AQ32" s="28">
        <f t="shared" si="7"/>
        <v>1</v>
      </c>
      <c r="AR32" s="28">
        <f t="shared" si="8"/>
        <v>19</v>
      </c>
      <c r="AS32" s="28">
        <f t="shared" si="9"/>
        <v>2</v>
      </c>
      <c r="AT32" s="28">
        <f t="shared" si="10"/>
        <v>19</v>
      </c>
      <c r="AU32" s="28">
        <f t="shared" si="11"/>
        <v>5</v>
      </c>
      <c r="AV32" s="28">
        <f t="shared" si="12"/>
        <v>2</v>
      </c>
      <c r="AW32" s="28">
        <f t="shared" si="13"/>
        <v>0</v>
      </c>
      <c r="AX32" s="28">
        <f t="shared" si="14"/>
        <v>59</v>
      </c>
    </row>
    <row r="33" spans="1:50" x14ac:dyDescent="0.35">
      <c r="A33" s="25" t="s">
        <v>113</v>
      </c>
      <c r="B33" s="25" t="s">
        <v>114</v>
      </c>
      <c r="C33" s="25" t="s">
        <v>121</v>
      </c>
      <c r="D33" s="25" t="s">
        <v>122</v>
      </c>
      <c r="E33" s="80">
        <v>2</v>
      </c>
      <c r="F33" s="32">
        <f t="shared" si="0"/>
        <v>11</v>
      </c>
      <c r="G33" s="34">
        <f t="shared" si="1"/>
        <v>0</v>
      </c>
      <c r="H33" s="28">
        <f t="shared" si="2"/>
        <v>0</v>
      </c>
      <c r="I33" s="28">
        <f t="shared" si="3"/>
        <v>11</v>
      </c>
      <c r="J33" s="49">
        <v>0</v>
      </c>
      <c r="K33" s="47">
        <v>0</v>
      </c>
      <c r="L33" s="47">
        <v>0</v>
      </c>
      <c r="M33" s="47">
        <v>0</v>
      </c>
      <c r="N33" s="47">
        <v>0</v>
      </c>
      <c r="O33" s="47">
        <v>0</v>
      </c>
      <c r="P33" s="47">
        <v>0</v>
      </c>
      <c r="Q33" s="47">
        <v>0</v>
      </c>
      <c r="R33" s="47">
        <v>0</v>
      </c>
      <c r="S33" s="48">
        <v>0</v>
      </c>
      <c r="T33" s="49">
        <v>0</v>
      </c>
      <c r="U33" s="47">
        <v>0</v>
      </c>
      <c r="V33" s="47">
        <v>0</v>
      </c>
      <c r="W33" s="47">
        <v>0</v>
      </c>
      <c r="X33" s="47">
        <v>0</v>
      </c>
      <c r="Y33" s="47">
        <v>0</v>
      </c>
      <c r="Z33" s="47">
        <v>0</v>
      </c>
      <c r="AA33" s="47">
        <v>0</v>
      </c>
      <c r="AB33" s="47">
        <v>0</v>
      </c>
      <c r="AC33" s="48">
        <v>0</v>
      </c>
      <c r="AD33" s="55">
        <v>0</v>
      </c>
      <c r="AE33" s="47">
        <v>0</v>
      </c>
      <c r="AF33" s="47">
        <v>2</v>
      </c>
      <c r="AG33" s="47">
        <v>0</v>
      </c>
      <c r="AH33" s="47">
        <v>1</v>
      </c>
      <c r="AI33" s="47">
        <v>1</v>
      </c>
      <c r="AJ33" s="47">
        <v>5</v>
      </c>
      <c r="AK33" s="47">
        <v>1</v>
      </c>
      <c r="AL33" s="47">
        <v>1</v>
      </c>
      <c r="AM33" s="47">
        <v>0</v>
      </c>
      <c r="AN33" s="28">
        <f t="shared" si="4"/>
        <v>0</v>
      </c>
      <c r="AO33" s="28">
        <f t="shared" si="5"/>
        <v>0</v>
      </c>
      <c r="AP33" s="28">
        <f t="shared" si="6"/>
        <v>2</v>
      </c>
      <c r="AQ33" s="28">
        <f t="shared" si="7"/>
        <v>0</v>
      </c>
      <c r="AR33" s="28">
        <f t="shared" si="8"/>
        <v>1</v>
      </c>
      <c r="AS33" s="28">
        <f t="shared" si="9"/>
        <v>1</v>
      </c>
      <c r="AT33" s="28">
        <f t="shared" si="10"/>
        <v>5</v>
      </c>
      <c r="AU33" s="28">
        <f t="shared" si="11"/>
        <v>1</v>
      </c>
      <c r="AV33" s="28">
        <f t="shared" si="12"/>
        <v>1</v>
      </c>
      <c r="AW33" s="28">
        <f t="shared" si="13"/>
        <v>0</v>
      </c>
      <c r="AX33" s="28">
        <f t="shared" si="14"/>
        <v>11</v>
      </c>
    </row>
    <row r="34" spans="1:50" x14ac:dyDescent="0.35">
      <c r="A34" s="25" t="s">
        <v>113</v>
      </c>
      <c r="B34" s="25" t="s">
        <v>114</v>
      </c>
      <c r="C34" s="25" t="s">
        <v>123</v>
      </c>
      <c r="D34" s="25" t="s">
        <v>124</v>
      </c>
      <c r="E34" s="80">
        <v>2</v>
      </c>
      <c r="F34" s="32">
        <f t="shared" si="0"/>
        <v>42</v>
      </c>
      <c r="G34" s="34">
        <f t="shared" si="1"/>
        <v>18</v>
      </c>
      <c r="H34" s="28">
        <f t="shared" si="2"/>
        <v>2</v>
      </c>
      <c r="I34" s="28">
        <f t="shared" si="3"/>
        <v>22</v>
      </c>
      <c r="J34" s="49">
        <v>1</v>
      </c>
      <c r="K34" s="47">
        <v>0</v>
      </c>
      <c r="L34" s="47">
        <v>3</v>
      </c>
      <c r="M34" s="47">
        <v>0</v>
      </c>
      <c r="N34" s="47">
        <v>5</v>
      </c>
      <c r="O34" s="47">
        <v>1</v>
      </c>
      <c r="P34" s="47">
        <v>6</v>
      </c>
      <c r="Q34" s="47">
        <v>1</v>
      </c>
      <c r="R34" s="47">
        <v>1</v>
      </c>
      <c r="S34" s="48">
        <v>0</v>
      </c>
      <c r="T34" s="49">
        <v>0</v>
      </c>
      <c r="U34" s="47">
        <v>0</v>
      </c>
      <c r="V34" s="47">
        <v>0</v>
      </c>
      <c r="W34" s="47">
        <v>0</v>
      </c>
      <c r="X34" s="47">
        <v>1</v>
      </c>
      <c r="Y34" s="47">
        <v>0</v>
      </c>
      <c r="Z34" s="47">
        <v>1</v>
      </c>
      <c r="AA34" s="47">
        <v>0</v>
      </c>
      <c r="AB34" s="47">
        <v>0</v>
      </c>
      <c r="AC34" s="48">
        <v>0</v>
      </c>
      <c r="AD34" s="55">
        <v>1</v>
      </c>
      <c r="AE34" s="47">
        <v>0</v>
      </c>
      <c r="AF34" s="47">
        <v>4</v>
      </c>
      <c r="AG34" s="47">
        <v>1</v>
      </c>
      <c r="AH34" s="47">
        <v>2</v>
      </c>
      <c r="AI34" s="47">
        <v>1</v>
      </c>
      <c r="AJ34" s="47">
        <v>9</v>
      </c>
      <c r="AK34" s="47">
        <v>3</v>
      </c>
      <c r="AL34" s="47">
        <v>1</v>
      </c>
      <c r="AM34" s="47">
        <v>0</v>
      </c>
      <c r="AN34" s="28">
        <f t="shared" si="4"/>
        <v>2</v>
      </c>
      <c r="AO34" s="28">
        <f t="shared" si="5"/>
        <v>0</v>
      </c>
      <c r="AP34" s="28">
        <f t="shared" si="6"/>
        <v>7</v>
      </c>
      <c r="AQ34" s="28">
        <f t="shared" si="7"/>
        <v>1</v>
      </c>
      <c r="AR34" s="28">
        <f t="shared" si="8"/>
        <v>8</v>
      </c>
      <c r="AS34" s="28">
        <f t="shared" si="9"/>
        <v>2</v>
      </c>
      <c r="AT34" s="28">
        <f t="shared" si="10"/>
        <v>16</v>
      </c>
      <c r="AU34" s="28">
        <f t="shared" si="11"/>
        <v>4</v>
      </c>
      <c r="AV34" s="28">
        <f t="shared" si="12"/>
        <v>2</v>
      </c>
      <c r="AW34" s="28">
        <f t="shared" si="13"/>
        <v>0</v>
      </c>
      <c r="AX34" s="28">
        <f t="shared" si="14"/>
        <v>42</v>
      </c>
    </row>
    <row r="35" spans="1:50" x14ac:dyDescent="0.35">
      <c r="A35" s="25" t="s">
        <v>113</v>
      </c>
      <c r="B35" s="25" t="s">
        <v>114</v>
      </c>
      <c r="C35" s="25" t="s">
        <v>125</v>
      </c>
      <c r="D35" s="25" t="s">
        <v>126</v>
      </c>
      <c r="E35" s="80">
        <v>2</v>
      </c>
      <c r="F35" s="32">
        <f t="shared" si="0"/>
        <v>17</v>
      </c>
      <c r="G35" s="34">
        <f t="shared" si="1"/>
        <v>17</v>
      </c>
      <c r="H35" s="28">
        <f t="shared" si="2"/>
        <v>0</v>
      </c>
      <c r="I35" s="28">
        <f t="shared" si="3"/>
        <v>0</v>
      </c>
      <c r="J35" s="49">
        <v>0</v>
      </c>
      <c r="K35" s="47">
        <v>0</v>
      </c>
      <c r="L35" s="47">
        <v>1</v>
      </c>
      <c r="M35" s="47">
        <v>0</v>
      </c>
      <c r="N35" s="47">
        <v>2</v>
      </c>
      <c r="O35" s="47">
        <v>0</v>
      </c>
      <c r="P35" s="47">
        <v>13</v>
      </c>
      <c r="Q35" s="47">
        <v>1</v>
      </c>
      <c r="R35" s="47">
        <v>0</v>
      </c>
      <c r="S35" s="48">
        <v>0</v>
      </c>
      <c r="T35" s="49">
        <v>0</v>
      </c>
      <c r="U35" s="47">
        <v>0</v>
      </c>
      <c r="V35" s="47">
        <v>0</v>
      </c>
      <c r="W35" s="47">
        <v>0</v>
      </c>
      <c r="X35" s="47">
        <v>0</v>
      </c>
      <c r="Y35" s="47">
        <v>0</v>
      </c>
      <c r="Z35" s="47">
        <v>0</v>
      </c>
      <c r="AA35" s="47">
        <v>0</v>
      </c>
      <c r="AB35" s="47">
        <v>0</v>
      </c>
      <c r="AC35" s="48">
        <v>0</v>
      </c>
      <c r="AD35" s="55">
        <v>0</v>
      </c>
      <c r="AE35" s="47">
        <v>0</v>
      </c>
      <c r="AF35" s="47">
        <v>0</v>
      </c>
      <c r="AG35" s="47">
        <v>0</v>
      </c>
      <c r="AH35" s="47">
        <v>0</v>
      </c>
      <c r="AI35" s="47">
        <v>0</v>
      </c>
      <c r="AJ35" s="47">
        <v>0</v>
      </c>
      <c r="AK35" s="47">
        <v>0</v>
      </c>
      <c r="AL35" s="47">
        <v>0</v>
      </c>
      <c r="AM35" s="47">
        <v>0</v>
      </c>
      <c r="AN35" s="28">
        <f t="shared" si="4"/>
        <v>0</v>
      </c>
      <c r="AO35" s="28">
        <f t="shared" si="5"/>
        <v>0</v>
      </c>
      <c r="AP35" s="28">
        <f t="shared" si="6"/>
        <v>1</v>
      </c>
      <c r="AQ35" s="28">
        <f t="shared" si="7"/>
        <v>0</v>
      </c>
      <c r="AR35" s="28">
        <f t="shared" si="8"/>
        <v>2</v>
      </c>
      <c r="AS35" s="28">
        <f t="shared" si="9"/>
        <v>0</v>
      </c>
      <c r="AT35" s="28">
        <f t="shared" si="10"/>
        <v>13</v>
      </c>
      <c r="AU35" s="28">
        <f t="shared" si="11"/>
        <v>1</v>
      </c>
      <c r="AV35" s="28">
        <f t="shared" si="12"/>
        <v>0</v>
      </c>
      <c r="AW35" s="28">
        <f t="shared" si="13"/>
        <v>0</v>
      </c>
      <c r="AX35" s="28">
        <f t="shared" si="14"/>
        <v>17</v>
      </c>
    </row>
    <row r="36" spans="1:50" x14ac:dyDescent="0.35">
      <c r="A36" s="25" t="s">
        <v>113</v>
      </c>
      <c r="B36" s="25" t="s">
        <v>114</v>
      </c>
      <c r="C36" s="25" t="s">
        <v>127</v>
      </c>
      <c r="D36" s="25" t="s">
        <v>128</v>
      </c>
      <c r="E36" s="80">
        <v>3</v>
      </c>
      <c r="F36" s="32">
        <f t="shared" si="0"/>
        <v>5</v>
      </c>
      <c r="G36" s="34">
        <f t="shared" si="1"/>
        <v>0</v>
      </c>
      <c r="H36" s="28">
        <f t="shared" si="2"/>
        <v>5</v>
      </c>
      <c r="I36" s="28">
        <f t="shared" si="3"/>
        <v>0</v>
      </c>
      <c r="J36" s="49">
        <v>0</v>
      </c>
      <c r="K36" s="47">
        <v>0</v>
      </c>
      <c r="L36" s="47">
        <v>0</v>
      </c>
      <c r="M36" s="47">
        <v>0</v>
      </c>
      <c r="N36" s="47">
        <v>0</v>
      </c>
      <c r="O36" s="47">
        <v>0</v>
      </c>
      <c r="P36" s="47">
        <v>0</v>
      </c>
      <c r="Q36" s="47">
        <v>0</v>
      </c>
      <c r="R36" s="47">
        <v>0</v>
      </c>
      <c r="S36" s="48">
        <v>0</v>
      </c>
      <c r="T36" s="49">
        <v>0</v>
      </c>
      <c r="U36" s="47">
        <v>0</v>
      </c>
      <c r="V36" s="47">
        <v>1</v>
      </c>
      <c r="W36" s="47">
        <v>0</v>
      </c>
      <c r="X36" s="47">
        <v>2</v>
      </c>
      <c r="Y36" s="47">
        <v>0</v>
      </c>
      <c r="Z36" s="47">
        <v>2</v>
      </c>
      <c r="AA36" s="47">
        <v>0</v>
      </c>
      <c r="AB36" s="47">
        <v>0</v>
      </c>
      <c r="AC36" s="48">
        <v>0</v>
      </c>
      <c r="AD36" s="55">
        <v>0</v>
      </c>
      <c r="AE36" s="47">
        <v>0</v>
      </c>
      <c r="AF36" s="47">
        <v>0</v>
      </c>
      <c r="AG36" s="47">
        <v>0</v>
      </c>
      <c r="AH36" s="47">
        <v>0</v>
      </c>
      <c r="AI36" s="47">
        <v>0</v>
      </c>
      <c r="AJ36" s="47">
        <v>0</v>
      </c>
      <c r="AK36" s="47">
        <v>0</v>
      </c>
      <c r="AL36" s="47">
        <v>0</v>
      </c>
      <c r="AM36" s="47">
        <v>0</v>
      </c>
      <c r="AN36" s="28">
        <f t="shared" si="4"/>
        <v>0</v>
      </c>
      <c r="AO36" s="28">
        <f t="shared" si="5"/>
        <v>0</v>
      </c>
      <c r="AP36" s="28">
        <f t="shared" si="6"/>
        <v>1</v>
      </c>
      <c r="AQ36" s="28">
        <f t="shared" si="7"/>
        <v>0</v>
      </c>
      <c r="AR36" s="28">
        <f t="shared" si="8"/>
        <v>2</v>
      </c>
      <c r="AS36" s="28">
        <f t="shared" si="9"/>
        <v>0</v>
      </c>
      <c r="AT36" s="28">
        <f t="shared" si="10"/>
        <v>2</v>
      </c>
      <c r="AU36" s="28">
        <f t="shared" si="11"/>
        <v>0</v>
      </c>
      <c r="AV36" s="28">
        <f t="shared" si="12"/>
        <v>0</v>
      </c>
      <c r="AW36" s="28">
        <f t="shared" si="13"/>
        <v>0</v>
      </c>
      <c r="AX36" s="28">
        <f t="shared" si="14"/>
        <v>5</v>
      </c>
    </row>
    <row r="37" spans="1:50" x14ac:dyDescent="0.35">
      <c r="A37" s="25" t="s">
        <v>113</v>
      </c>
      <c r="B37" s="25" t="s">
        <v>114</v>
      </c>
      <c r="C37" s="25" t="s">
        <v>129</v>
      </c>
      <c r="D37" s="25" t="s">
        <v>130</v>
      </c>
      <c r="E37" s="80">
        <v>4</v>
      </c>
      <c r="F37" s="32">
        <f t="shared" si="0"/>
        <v>49</v>
      </c>
      <c r="G37" s="34">
        <f t="shared" si="1"/>
        <v>33</v>
      </c>
      <c r="H37" s="28">
        <f t="shared" si="2"/>
        <v>16</v>
      </c>
      <c r="I37" s="28">
        <f t="shared" si="3"/>
        <v>0</v>
      </c>
      <c r="J37" s="49">
        <v>2</v>
      </c>
      <c r="K37" s="47">
        <v>0</v>
      </c>
      <c r="L37" s="47">
        <v>5</v>
      </c>
      <c r="M37" s="47">
        <v>1</v>
      </c>
      <c r="N37" s="47">
        <v>9</v>
      </c>
      <c r="O37" s="47">
        <v>1</v>
      </c>
      <c r="P37" s="47">
        <v>11</v>
      </c>
      <c r="Q37" s="47">
        <v>3</v>
      </c>
      <c r="R37" s="47">
        <v>1</v>
      </c>
      <c r="S37" s="48">
        <v>0</v>
      </c>
      <c r="T37" s="49">
        <v>1</v>
      </c>
      <c r="U37" s="47">
        <v>0</v>
      </c>
      <c r="V37" s="47">
        <v>2</v>
      </c>
      <c r="W37" s="47">
        <v>0</v>
      </c>
      <c r="X37" s="47">
        <v>5</v>
      </c>
      <c r="Y37" s="47">
        <v>1</v>
      </c>
      <c r="Z37" s="47">
        <v>5</v>
      </c>
      <c r="AA37" s="47">
        <v>1</v>
      </c>
      <c r="AB37" s="47">
        <v>1</v>
      </c>
      <c r="AC37" s="48">
        <v>0</v>
      </c>
      <c r="AD37" s="55">
        <v>0</v>
      </c>
      <c r="AE37" s="47">
        <v>0</v>
      </c>
      <c r="AF37" s="47">
        <v>0</v>
      </c>
      <c r="AG37" s="47">
        <v>0</v>
      </c>
      <c r="AH37" s="47">
        <v>0</v>
      </c>
      <c r="AI37" s="47">
        <v>0</v>
      </c>
      <c r="AJ37" s="47">
        <v>0</v>
      </c>
      <c r="AK37" s="47">
        <v>0</v>
      </c>
      <c r="AL37" s="47">
        <v>0</v>
      </c>
      <c r="AM37" s="47">
        <v>0</v>
      </c>
      <c r="AN37" s="28">
        <f t="shared" si="4"/>
        <v>3</v>
      </c>
      <c r="AO37" s="28">
        <f t="shared" si="5"/>
        <v>0</v>
      </c>
      <c r="AP37" s="28">
        <f t="shared" si="6"/>
        <v>7</v>
      </c>
      <c r="AQ37" s="28">
        <f t="shared" si="7"/>
        <v>1</v>
      </c>
      <c r="AR37" s="28">
        <f t="shared" si="8"/>
        <v>14</v>
      </c>
      <c r="AS37" s="28">
        <f t="shared" si="9"/>
        <v>2</v>
      </c>
      <c r="AT37" s="28">
        <f t="shared" si="10"/>
        <v>16</v>
      </c>
      <c r="AU37" s="28">
        <f t="shared" si="11"/>
        <v>4</v>
      </c>
      <c r="AV37" s="28">
        <f t="shared" si="12"/>
        <v>2</v>
      </c>
      <c r="AW37" s="28">
        <f t="shared" si="13"/>
        <v>0</v>
      </c>
      <c r="AX37" s="28">
        <f t="shared" si="14"/>
        <v>49</v>
      </c>
    </row>
    <row r="38" spans="1:50" x14ac:dyDescent="0.35">
      <c r="A38" s="25" t="s">
        <v>113</v>
      </c>
      <c r="B38" s="25" t="s">
        <v>114</v>
      </c>
      <c r="C38" s="25" t="s">
        <v>131</v>
      </c>
      <c r="D38" s="25" t="s">
        <v>132</v>
      </c>
      <c r="E38" s="80">
        <v>4</v>
      </c>
      <c r="F38" s="32">
        <f t="shared" si="0"/>
        <v>10</v>
      </c>
      <c r="G38" s="34">
        <f t="shared" si="1"/>
        <v>4</v>
      </c>
      <c r="H38" s="28">
        <f t="shared" si="2"/>
        <v>3</v>
      </c>
      <c r="I38" s="28">
        <f t="shared" si="3"/>
        <v>3</v>
      </c>
      <c r="J38" s="49">
        <v>0</v>
      </c>
      <c r="K38" s="47">
        <v>0</v>
      </c>
      <c r="L38" s="47">
        <v>1</v>
      </c>
      <c r="M38" s="47">
        <v>0</v>
      </c>
      <c r="N38" s="47">
        <v>1</v>
      </c>
      <c r="O38" s="47">
        <v>0</v>
      </c>
      <c r="P38" s="47">
        <v>2</v>
      </c>
      <c r="Q38" s="47">
        <v>0</v>
      </c>
      <c r="R38" s="47">
        <v>0</v>
      </c>
      <c r="S38" s="48">
        <v>0</v>
      </c>
      <c r="T38" s="49">
        <v>0</v>
      </c>
      <c r="U38" s="47">
        <v>0</v>
      </c>
      <c r="V38" s="47">
        <v>0</v>
      </c>
      <c r="W38" s="47">
        <v>0</v>
      </c>
      <c r="X38" s="47">
        <v>2</v>
      </c>
      <c r="Y38" s="47">
        <v>0</v>
      </c>
      <c r="Z38" s="47">
        <v>1</v>
      </c>
      <c r="AA38" s="47">
        <v>0</v>
      </c>
      <c r="AB38" s="47">
        <v>0</v>
      </c>
      <c r="AC38" s="48">
        <v>0</v>
      </c>
      <c r="AD38" s="55">
        <v>0</v>
      </c>
      <c r="AE38" s="47">
        <v>0</v>
      </c>
      <c r="AF38" s="47">
        <v>1</v>
      </c>
      <c r="AG38" s="47">
        <v>0</v>
      </c>
      <c r="AH38" s="47">
        <v>0</v>
      </c>
      <c r="AI38" s="47">
        <v>0</v>
      </c>
      <c r="AJ38" s="47">
        <v>2</v>
      </c>
      <c r="AK38" s="47">
        <v>0</v>
      </c>
      <c r="AL38" s="47">
        <v>0</v>
      </c>
      <c r="AM38" s="47">
        <v>0</v>
      </c>
      <c r="AN38" s="28">
        <f t="shared" si="4"/>
        <v>0</v>
      </c>
      <c r="AO38" s="28">
        <f t="shared" si="5"/>
        <v>0</v>
      </c>
      <c r="AP38" s="28">
        <f t="shared" si="6"/>
        <v>2</v>
      </c>
      <c r="AQ38" s="28">
        <f t="shared" si="7"/>
        <v>0</v>
      </c>
      <c r="AR38" s="28">
        <f t="shared" si="8"/>
        <v>3</v>
      </c>
      <c r="AS38" s="28">
        <f t="shared" si="9"/>
        <v>0</v>
      </c>
      <c r="AT38" s="28">
        <f t="shared" si="10"/>
        <v>5</v>
      </c>
      <c r="AU38" s="28">
        <f t="shared" si="11"/>
        <v>0</v>
      </c>
      <c r="AV38" s="28">
        <f t="shared" si="12"/>
        <v>0</v>
      </c>
      <c r="AW38" s="28">
        <f t="shared" si="13"/>
        <v>0</v>
      </c>
      <c r="AX38" s="28">
        <f t="shared" si="14"/>
        <v>10</v>
      </c>
    </row>
    <row r="39" spans="1:50" x14ac:dyDescent="0.35">
      <c r="A39" s="25" t="s">
        <v>113</v>
      </c>
      <c r="B39" s="25" t="s">
        <v>114</v>
      </c>
      <c r="C39" s="25" t="s">
        <v>133</v>
      </c>
      <c r="D39" s="25" t="s">
        <v>134</v>
      </c>
      <c r="E39" s="80">
        <v>0</v>
      </c>
      <c r="F39" s="32">
        <f t="shared" si="0"/>
        <v>0</v>
      </c>
      <c r="G39" s="34">
        <f t="shared" si="1"/>
        <v>0</v>
      </c>
      <c r="H39" s="28">
        <f t="shared" si="2"/>
        <v>0</v>
      </c>
      <c r="I39" s="28">
        <f t="shared" si="3"/>
        <v>0</v>
      </c>
      <c r="J39" s="49">
        <v>0</v>
      </c>
      <c r="K39" s="47">
        <v>0</v>
      </c>
      <c r="L39" s="47">
        <v>0</v>
      </c>
      <c r="M39" s="47">
        <v>0</v>
      </c>
      <c r="N39" s="47">
        <v>0</v>
      </c>
      <c r="O39" s="47">
        <v>0</v>
      </c>
      <c r="P39" s="47">
        <v>0</v>
      </c>
      <c r="Q39" s="47">
        <v>0</v>
      </c>
      <c r="R39" s="47">
        <v>0</v>
      </c>
      <c r="S39" s="48">
        <v>0</v>
      </c>
      <c r="T39" s="49">
        <v>0</v>
      </c>
      <c r="U39" s="47">
        <v>0</v>
      </c>
      <c r="V39" s="47">
        <v>0</v>
      </c>
      <c r="W39" s="47">
        <v>0</v>
      </c>
      <c r="X39" s="47">
        <v>0</v>
      </c>
      <c r="Y39" s="47">
        <v>0</v>
      </c>
      <c r="Z39" s="47">
        <v>0</v>
      </c>
      <c r="AA39" s="47">
        <v>0</v>
      </c>
      <c r="AB39" s="47">
        <v>0</v>
      </c>
      <c r="AC39" s="48">
        <v>0</v>
      </c>
      <c r="AD39" s="55">
        <v>0</v>
      </c>
      <c r="AE39" s="47">
        <v>0</v>
      </c>
      <c r="AF39" s="47">
        <v>0</v>
      </c>
      <c r="AG39" s="47">
        <v>0</v>
      </c>
      <c r="AH39" s="47">
        <v>0</v>
      </c>
      <c r="AI39" s="47">
        <v>0</v>
      </c>
      <c r="AJ39" s="47">
        <v>0</v>
      </c>
      <c r="AK39" s="47">
        <v>0</v>
      </c>
      <c r="AL39" s="47">
        <v>0</v>
      </c>
      <c r="AM39" s="47">
        <v>0</v>
      </c>
      <c r="AN39" s="28">
        <f t="shared" si="4"/>
        <v>0</v>
      </c>
      <c r="AO39" s="28">
        <f t="shared" si="5"/>
        <v>0</v>
      </c>
      <c r="AP39" s="28">
        <f t="shared" si="6"/>
        <v>0</v>
      </c>
      <c r="AQ39" s="28">
        <f t="shared" si="7"/>
        <v>0</v>
      </c>
      <c r="AR39" s="28">
        <f t="shared" si="8"/>
        <v>0</v>
      </c>
      <c r="AS39" s="28">
        <f t="shared" si="9"/>
        <v>0</v>
      </c>
      <c r="AT39" s="28">
        <f t="shared" si="10"/>
        <v>0</v>
      </c>
      <c r="AU39" s="28">
        <f t="shared" si="11"/>
        <v>0</v>
      </c>
      <c r="AV39" s="28">
        <f t="shared" si="12"/>
        <v>0</v>
      </c>
      <c r="AW39" s="28">
        <f t="shared" si="13"/>
        <v>0</v>
      </c>
      <c r="AX39" s="28">
        <f t="shared" si="14"/>
        <v>0</v>
      </c>
    </row>
    <row r="40" spans="1:50" x14ac:dyDescent="0.35">
      <c r="A40" s="25" t="s">
        <v>113</v>
      </c>
      <c r="B40" s="25" t="s">
        <v>114</v>
      </c>
      <c r="C40" s="25" t="s">
        <v>135</v>
      </c>
      <c r="D40" s="25" t="s">
        <v>136</v>
      </c>
      <c r="E40" s="80">
        <v>3</v>
      </c>
      <c r="F40" s="32">
        <f t="shared" si="0"/>
        <v>126</v>
      </c>
      <c r="G40" s="34">
        <f t="shared" si="1"/>
        <v>64</v>
      </c>
      <c r="H40" s="28">
        <f t="shared" si="2"/>
        <v>62</v>
      </c>
      <c r="I40" s="28">
        <f t="shared" si="3"/>
        <v>0</v>
      </c>
      <c r="J40" s="49">
        <v>3</v>
      </c>
      <c r="K40" s="47">
        <v>1</v>
      </c>
      <c r="L40" s="47">
        <v>9</v>
      </c>
      <c r="M40" s="47">
        <v>1</v>
      </c>
      <c r="N40" s="47">
        <v>18</v>
      </c>
      <c r="O40" s="47">
        <v>2</v>
      </c>
      <c r="P40" s="47">
        <v>22</v>
      </c>
      <c r="Q40" s="47">
        <v>5</v>
      </c>
      <c r="R40" s="47">
        <v>2</v>
      </c>
      <c r="S40" s="48">
        <v>1</v>
      </c>
      <c r="T40" s="49">
        <v>2</v>
      </c>
      <c r="U40" s="47">
        <v>0</v>
      </c>
      <c r="V40" s="47">
        <v>7</v>
      </c>
      <c r="W40" s="47">
        <v>1</v>
      </c>
      <c r="X40" s="47">
        <v>22</v>
      </c>
      <c r="Y40" s="47">
        <v>3</v>
      </c>
      <c r="Z40" s="47">
        <v>19</v>
      </c>
      <c r="AA40" s="47">
        <v>5</v>
      </c>
      <c r="AB40" s="47">
        <v>2</v>
      </c>
      <c r="AC40" s="48">
        <v>1</v>
      </c>
      <c r="AD40" s="55">
        <v>0</v>
      </c>
      <c r="AE40" s="47">
        <v>0</v>
      </c>
      <c r="AF40" s="47">
        <v>0</v>
      </c>
      <c r="AG40" s="47">
        <v>0</v>
      </c>
      <c r="AH40" s="47">
        <v>0</v>
      </c>
      <c r="AI40" s="47">
        <v>0</v>
      </c>
      <c r="AJ40" s="47">
        <v>0</v>
      </c>
      <c r="AK40" s="47">
        <v>0</v>
      </c>
      <c r="AL40" s="47">
        <v>0</v>
      </c>
      <c r="AM40" s="47">
        <v>0</v>
      </c>
      <c r="AN40" s="28">
        <f t="shared" si="4"/>
        <v>5</v>
      </c>
      <c r="AO40" s="28">
        <f t="shared" si="5"/>
        <v>1</v>
      </c>
      <c r="AP40" s="28">
        <f t="shared" si="6"/>
        <v>16</v>
      </c>
      <c r="AQ40" s="28">
        <f t="shared" si="7"/>
        <v>2</v>
      </c>
      <c r="AR40" s="28">
        <f t="shared" si="8"/>
        <v>40</v>
      </c>
      <c r="AS40" s="28">
        <f t="shared" si="9"/>
        <v>5</v>
      </c>
      <c r="AT40" s="28">
        <f t="shared" si="10"/>
        <v>41</v>
      </c>
      <c r="AU40" s="28">
        <f t="shared" si="11"/>
        <v>10</v>
      </c>
      <c r="AV40" s="28">
        <f t="shared" si="12"/>
        <v>4</v>
      </c>
      <c r="AW40" s="28">
        <f t="shared" si="13"/>
        <v>2</v>
      </c>
      <c r="AX40" s="28">
        <f t="shared" si="14"/>
        <v>126</v>
      </c>
    </row>
    <row r="41" spans="1:50" x14ac:dyDescent="0.35">
      <c r="A41" s="25" t="s">
        <v>113</v>
      </c>
      <c r="B41" s="25" t="s">
        <v>114</v>
      </c>
      <c r="C41" s="25" t="s">
        <v>137</v>
      </c>
      <c r="D41" s="25" t="s">
        <v>138</v>
      </c>
      <c r="E41" s="80">
        <v>2</v>
      </c>
      <c r="F41" s="32">
        <f t="shared" ref="F41:F72" si="15">SUM(G41:I41)</f>
        <v>22</v>
      </c>
      <c r="G41" s="34">
        <f t="shared" ref="G41:G73" si="16">SUM(J41:S41)</f>
        <v>8</v>
      </c>
      <c r="H41" s="28">
        <f t="shared" ref="H41:H73" si="17">SUM(T41:AC41)</f>
        <v>0</v>
      </c>
      <c r="I41" s="28">
        <f t="shared" ref="I41:I73" si="18">SUM(AD41:AM41)</f>
        <v>14</v>
      </c>
      <c r="J41" s="49">
        <v>0</v>
      </c>
      <c r="K41" s="47">
        <v>0</v>
      </c>
      <c r="L41" s="47">
        <v>1</v>
      </c>
      <c r="M41" s="47">
        <v>0</v>
      </c>
      <c r="N41" s="47">
        <v>3</v>
      </c>
      <c r="O41" s="47">
        <v>0</v>
      </c>
      <c r="P41" s="47">
        <v>3</v>
      </c>
      <c r="Q41" s="47">
        <v>1</v>
      </c>
      <c r="R41" s="47">
        <v>0</v>
      </c>
      <c r="S41" s="48">
        <v>0</v>
      </c>
      <c r="T41" s="49">
        <v>0</v>
      </c>
      <c r="U41" s="47">
        <v>0</v>
      </c>
      <c r="V41" s="47">
        <v>0</v>
      </c>
      <c r="W41" s="47">
        <v>0</v>
      </c>
      <c r="X41" s="47">
        <v>0</v>
      </c>
      <c r="Y41" s="47">
        <v>0</v>
      </c>
      <c r="Z41" s="47">
        <v>0</v>
      </c>
      <c r="AA41" s="47">
        <v>0</v>
      </c>
      <c r="AB41" s="47">
        <v>0</v>
      </c>
      <c r="AC41" s="48">
        <v>0</v>
      </c>
      <c r="AD41" s="55">
        <v>0</v>
      </c>
      <c r="AE41" s="47">
        <v>0</v>
      </c>
      <c r="AF41" s="47">
        <v>3</v>
      </c>
      <c r="AG41" s="47">
        <v>0</v>
      </c>
      <c r="AH41" s="47">
        <v>1</v>
      </c>
      <c r="AI41" s="47">
        <v>1</v>
      </c>
      <c r="AJ41" s="47">
        <v>6</v>
      </c>
      <c r="AK41" s="47">
        <v>2</v>
      </c>
      <c r="AL41" s="47">
        <v>1</v>
      </c>
      <c r="AM41" s="47">
        <v>0</v>
      </c>
      <c r="AN41" s="28">
        <f t="shared" ref="AN41:AN73" si="19">SUM(J41+T41+AD41)</f>
        <v>0</v>
      </c>
      <c r="AO41" s="28">
        <f t="shared" ref="AO41:AO73" si="20">SUM(K41+U41+AE41)</f>
        <v>0</v>
      </c>
      <c r="AP41" s="28">
        <f t="shared" ref="AP41:AP73" si="21">SUM(L41+V41+AF41)</f>
        <v>4</v>
      </c>
      <c r="AQ41" s="28">
        <f t="shared" ref="AQ41:AQ73" si="22">SUM(M41+W41+AG41)</f>
        <v>0</v>
      </c>
      <c r="AR41" s="28">
        <f t="shared" ref="AR41:AR73" si="23">SUM(N41+X41+AH41)</f>
        <v>4</v>
      </c>
      <c r="AS41" s="28">
        <f t="shared" ref="AS41:AS73" si="24">SUM(O41+Y41+AI41)</f>
        <v>1</v>
      </c>
      <c r="AT41" s="28">
        <f t="shared" ref="AT41:AT73" si="25">SUM(P41+Z41+AJ41)</f>
        <v>9</v>
      </c>
      <c r="AU41" s="28">
        <f t="shared" ref="AU41:AU73" si="26">SUM(Q41+AA41+AK41)</f>
        <v>3</v>
      </c>
      <c r="AV41" s="28">
        <f t="shared" ref="AV41:AV73" si="27">SUM(R41+AB41+AL41)</f>
        <v>1</v>
      </c>
      <c r="AW41" s="28">
        <f t="shared" ref="AW41:AW73" si="28">SUM(S41+AC41+AM41)</f>
        <v>0</v>
      </c>
      <c r="AX41" s="28">
        <f t="shared" ref="AX41:AX72" si="29">SUM(AN41:AW41)</f>
        <v>22</v>
      </c>
    </row>
    <row r="42" spans="1:50" x14ac:dyDescent="0.35">
      <c r="A42" s="25" t="s">
        <v>113</v>
      </c>
      <c r="B42" s="25" t="s">
        <v>114</v>
      </c>
      <c r="C42" s="25" t="s">
        <v>139</v>
      </c>
      <c r="D42" s="25" t="s">
        <v>140</v>
      </c>
      <c r="E42" s="80">
        <v>4</v>
      </c>
      <c r="F42" s="32">
        <f t="shared" si="15"/>
        <v>139</v>
      </c>
      <c r="G42" s="34">
        <f t="shared" si="16"/>
        <v>129</v>
      </c>
      <c r="H42" s="28">
        <f t="shared" si="17"/>
        <v>0</v>
      </c>
      <c r="I42" s="28">
        <f t="shared" si="18"/>
        <v>10</v>
      </c>
      <c r="J42" s="49">
        <v>7</v>
      </c>
      <c r="K42" s="47">
        <v>1</v>
      </c>
      <c r="L42" s="47">
        <v>18</v>
      </c>
      <c r="M42" s="47">
        <v>2</v>
      </c>
      <c r="N42" s="47">
        <v>36</v>
      </c>
      <c r="O42" s="47">
        <v>4</v>
      </c>
      <c r="P42" s="47">
        <v>43</v>
      </c>
      <c r="Q42" s="47">
        <v>10</v>
      </c>
      <c r="R42" s="47">
        <v>7</v>
      </c>
      <c r="S42" s="48">
        <v>1</v>
      </c>
      <c r="T42" s="49">
        <v>0</v>
      </c>
      <c r="U42" s="47">
        <v>0</v>
      </c>
      <c r="V42" s="47">
        <v>0</v>
      </c>
      <c r="W42" s="47">
        <v>0</v>
      </c>
      <c r="X42" s="47">
        <v>0</v>
      </c>
      <c r="Y42" s="47">
        <v>0</v>
      </c>
      <c r="Z42" s="47">
        <v>0</v>
      </c>
      <c r="AA42" s="47">
        <v>0</v>
      </c>
      <c r="AB42" s="47">
        <v>0</v>
      </c>
      <c r="AC42" s="48">
        <v>0</v>
      </c>
      <c r="AD42" s="55">
        <v>0</v>
      </c>
      <c r="AE42" s="47">
        <v>0</v>
      </c>
      <c r="AF42" s="47">
        <v>2</v>
      </c>
      <c r="AG42" s="47">
        <v>0</v>
      </c>
      <c r="AH42" s="47">
        <v>1</v>
      </c>
      <c r="AI42" s="47">
        <v>1</v>
      </c>
      <c r="AJ42" s="47">
        <v>4</v>
      </c>
      <c r="AK42" s="47">
        <v>1</v>
      </c>
      <c r="AL42" s="47">
        <v>1</v>
      </c>
      <c r="AM42" s="47">
        <v>0</v>
      </c>
      <c r="AN42" s="28">
        <f t="shared" si="19"/>
        <v>7</v>
      </c>
      <c r="AO42" s="28">
        <f t="shared" si="20"/>
        <v>1</v>
      </c>
      <c r="AP42" s="28">
        <f t="shared" si="21"/>
        <v>20</v>
      </c>
      <c r="AQ42" s="28">
        <f t="shared" si="22"/>
        <v>2</v>
      </c>
      <c r="AR42" s="28">
        <f t="shared" si="23"/>
        <v>37</v>
      </c>
      <c r="AS42" s="28">
        <f t="shared" si="24"/>
        <v>5</v>
      </c>
      <c r="AT42" s="28">
        <f t="shared" si="25"/>
        <v>47</v>
      </c>
      <c r="AU42" s="28">
        <f t="shared" si="26"/>
        <v>11</v>
      </c>
      <c r="AV42" s="28">
        <f t="shared" si="27"/>
        <v>8</v>
      </c>
      <c r="AW42" s="28">
        <f t="shared" si="28"/>
        <v>1</v>
      </c>
      <c r="AX42" s="28">
        <f t="shared" si="29"/>
        <v>139</v>
      </c>
    </row>
    <row r="43" spans="1:50" x14ac:dyDescent="0.35">
      <c r="A43" s="25" t="s">
        <v>113</v>
      </c>
      <c r="B43" s="25" t="s">
        <v>114</v>
      </c>
      <c r="C43" s="25" t="s">
        <v>141</v>
      </c>
      <c r="D43" s="25" t="s">
        <v>142</v>
      </c>
      <c r="E43" s="80">
        <v>4</v>
      </c>
      <c r="F43" s="32">
        <f t="shared" si="15"/>
        <v>16</v>
      </c>
      <c r="G43" s="34">
        <f t="shared" si="16"/>
        <v>9</v>
      </c>
      <c r="H43" s="28">
        <f t="shared" si="17"/>
        <v>5</v>
      </c>
      <c r="I43" s="28">
        <f t="shared" si="18"/>
        <v>2</v>
      </c>
      <c r="J43" s="49">
        <v>1</v>
      </c>
      <c r="K43" s="47">
        <v>0</v>
      </c>
      <c r="L43" s="47">
        <v>1</v>
      </c>
      <c r="M43" s="47">
        <v>0</v>
      </c>
      <c r="N43" s="47">
        <v>3</v>
      </c>
      <c r="O43" s="47">
        <v>0</v>
      </c>
      <c r="P43" s="47">
        <v>3</v>
      </c>
      <c r="Q43" s="47">
        <v>1</v>
      </c>
      <c r="R43" s="47">
        <v>0</v>
      </c>
      <c r="S43" s="48">
        <v>0</v>
      </c>
      <c r="T43" s="49">
        <v>0</v>
      </c>
      <c r="U43" s="47">
        <v>0</v>
      </c>
      <c r="V43" s="47">
        <v>1</v>
      </c>
      <c r="W43" s="47">
        <v>0</v>
      </c>
      <c r="X43" s="47">
        <v>2</v>
      </c>
      <c r="Y43" s="47">
        <v>0</v>
      </c>
      <c r="Z43" s="47">
        <v>2</v>
      </c>
      <c r="AA43" s="47">
        <v>0</v>
      </c>
      <c r="AB43" s="47">
        <v>0</v>
      </c>
      <c r="AC43" s="48">
        <v>0</v>
      </c>
      <c r="AD43" s="55">
        <v>0</v>
      </c>
      <c r="AE43" s="47">
        <v>0</v>
      </c>
      <c r="AF43" s="47">
        <v>1</v>
      </c>
      <c r="AG43" s="47">
        <v>0</v>
      </c>
      <c r="AH43" s="47">
        <v>0</v>
      </c>
      <c r="AI43" s="47">
        <v>0</v>
      </c>
      <c r="AJ43" s="47">
        <v>1</v>
      </c>
      <c r="AK43" s="47">
        <v>0</v>
      </c>
      <c r="AL43" s="47">
        <v>0</v>
      </c>
      <c r="AM43" s="47">
        <v>0</v>
      </c>
      <c r="AN43" s="28">
        <f t="shared" si="19"/>
        <v>1</v>
      </c>
      <c r="AO43" s="28">
        <f t="shared" si="20"/>
        <v>0</v>
      </c>
      <c r="AP43" s="28">
        <f t="shared" si="21"/>
        <v>3</v>
      </c>
      <c r="AQ43" s="28">
        <f t="shared" si="22"/>
        <v>0</v>
      </c>
      <c r="AR43" s="28">
        <f t="shared" si="23"/>
        <v>5</v>
      </c>
      <c r="AS43" s="28">
        <f t="shared" si="24"/>
        <v>0</v>
      </c>
      <c r="AT43" s="28">
        <f t="shared" si="25"/>
        <v>6</v>
      </c>
      <c r="AU43" s="28">
        <f t="shared" si="26"/>
        <v>1</v>
      </c>
      <c r="AV43" s="28">
        <f t="shared" si="27"/>
        <v>0</v>
      </c>
      <c r="AW43" s="28">
        <f t="shared" si="28"/>
        <v>0</v>
      </c>
      <c r="AX43" s="28">
        <f t="shared" si="29"/>
        <v>16</v>
      </c>
    </row>
    <row r="44" spans="1:50" x14ac:dyDescent="0.35">
      <c r="A44" s="25" t="s">
        <v>113</v>
      </c>
      <c r="B44" s="25" t="s">
        <v>114</v>
      </c>
      <c r="C44" s="25" t="s">
        <v>143</v>
      </c>
      <c r="D44" s="25" t="s">
        <v>144</v>
      </c>
      <c r="E44" s="80">
        <v>3</v>
      </c>
      <c r="F44" s="32">
        <f t="shared" si="15"/>
        <v>0</v>
      </c>
      <c r="G44" s="34">
        <f t="shared" si="16"/>
        <v>0</v>
      </c>
      <c r="H44" s="28">
        <f t="shared" si="17"/>
        <v>0</v>
      </c>
      <c r="I44" s="28">
        <f t="shared" si="18"/>
        <v>0</v>
      </c>
      <c r="J44" s="49">
        <v>0</v>
      </c>
      <c r="K44" s="47">
        <v>0</v>
      </c>
      <c r="L44" s="47">
        <v>0</v>
      </c>
      <c r="M44" s="47">
        <v>0</v>
      </c>
      <c r="N44" s="47">
        <v>0</v>
      </c>
      <c r="O44" s="47">
        <v>0</v>
      </c>
      <c r="P44" s="47">
        <v>0</v>
      </c>
      <c r="Q44" s="47">
        <v>0</v>
      </c>
      <c r="R44" s="47">
        <v>0</v>
      </c>
      <c r="S44" s="48">
        <v>0</v>
      </c>
      <c r="T44" s="49">
        <v>0</v>
      </c>
      <c r="U44" s="47">
        <v>0</v>
      </c>
      <c r="V44" s="47">
        <v>0</v>
      </c>
      <c r="W44" s="47">
        <v>0</v>
      </c>
      <c r="X44" s="47">
        <v>0</v>
      </c>
      <c r="Y44" s="47">
        <v>0</v>
      </c>
      <c r="Z44" s="47">
        <v>0</v>
      </c>
      <c r="AA44" s="47">
        <v>0</v>
      </c>
      <c r="AB44" s="47">
        <v>0</v>
      </c>
      <c r="AC44" s="48">
        <v>0</v>
      </c>
      <c r="AD44" s="55">
        <v>0</v>
      </c>
      <c r="AE44" s="47">
        <v>0</v>
      </c>
      <c r="AF44" s="47">
        <v>0</v>
      </c>
      <c r="AG44" s="47">
        <v>0</v>
      </c>
      <c r="AH44" s="47">
        <v>0</v>
      </c>
      <c r="AI44" s="47">
        <v>0</v>
      </c>
      <c r="AJ44" s="47">
        <v>0</v>
      </c>
      <c r="AK44" s="47">
        <v>0</v>
      </c>
      <c r="AL44" s="47">
        <v>0</v>
      </c>
      <c r="AM44" s="47">
        <v>0</v>
      </c>
      <c r="AN44" s="28">
        <f t="shared" si="19"/>
        <v>0</v>
      </c>
      <c r="AO44" s="28">
        <f t="shared" si="20"/>
        <v>0</v>
      </c>
      <c r="AP44" s="28">
        <f t="shared" si="21"/>
        <v>0</v>
      </c>
      <c r="AQ44" s="28">
        <f t="shared" si="22"/>
        <v>0</v>
      </c>
      <c r="AR44" s="28">
        <f t="shared" si="23"/>
        <v>0</v>
      </c>
      <c r="AS44" s="28">
        <f t="shared" si="24"/>
        <v>0</v>
      </c>
      <c r="AT44" s="28">
        <f t="shared" si="25"/>
        <v>0</v>
      </c>
      <c r="AU44" s="28">
        <f t="shared" si="26"/>
        <v>0</v>
      </c>
      <c r="AV44" s="28">
        <f t="shared" si="27"/>
        <v>0</v>
      </c>
      <c r="AW44" s="28">
        <f t="shared" si="28"/>
        <v>0</v>
      </c>
      <c r="AX44" s="28">
        <f t="shared" si="29"/>
        <v>0</v>
      </c>
    </row>
    <row r="45" spans="1:50" x14ac:dyDescent="0.35">
      <c r="A45" s="25" t="s">
        <v>113</v>
      </c>
      <c r="B45" s="25" t="s">
        <v>114</v>
      </c>
      <c r="C45" s="25" t="s">
        <v>145</v>
      </c>
      <c r="D45" s="25" t="s">
        <v>146</v>
      </c>
      <c r="E45" s="80">
        <v>3</v>
      </c>
      <c r="F45" s="32">
        <f t="shared" si="15"/>
        <v>72</v>
      </c>
      <c r="G45" s="34">
        <f t="shared" si="16"/>
        <v>60</v>
      </c>
      <c r="H45" s="28">
        <f t="shared" si="17"/>
        <v>9</v>
      </c>
      <c r="I45" s="28">
        <f t="shared" si="18"/>
        <v>3</v>
      </c>
      <c r="J45" s="49">
        <v>3</v>
      </c>
      <c r="K45" s="47">
        <v>1</v>
      </c>
      <c r="L45" s="47">
        <v>8</v>
      </c>
      <c r="M45" s="47">
        <v>1</v>
      </c>
      <c r="N45" s="47">
        <v>17</v>
      </c>
      <c r="O45" s="47">
        <v>2</v>
      </c>
      <c r="P45" s="47">
        <v>20</v>
      </c>
      <c r="Q45" s="47">
        <v>5</v>
      </c>
      <c r="R45" s="47">
        <v>2</v>
      </c>
      <c r="S45" s="48">
        <v>1</v>
      </c>
      <c r="T45" s="49">
        <v>0</v>
      </c>
      <c r="U45" s="47">
        <v>0</v>
      </c>
      <c r="V45" s="47">
        <v>1</v>
      </c>
      <c r="W45" s="47">
        <v>0</v>
      </c>
      <c r="X45" s="47">
        <v>4</v>
      </c>
      <c r="Y45" s="47">
        <v>0</v>
      </c>
      <c r="Z45" s="47">
        <v>3</v>
      </c>
      <c r="AA45" s="47">
        <v>1</v>
      </c>
      <c r="AB45" s="47">
        <v>0</v>
      </c>
      <c r="AC45" s="48">
        <v>0</v>
      </c>
      <c r="AD45" s="55">
        <v>0</v>
      </c>
      <c r="AE45" s="47">
        <v>0</v>
      </c>
      <c r="AF45" s="47">
        <v>1</v>
      </c>
      <c r="AG45" s="47">
        <v>0</v>
      </c>
      <c r="AH45" s="47">
        <v>0</v>
      </c>
      <c r="AI45" s="47">
        <v>0</v>
      </c>
      <c r="AJ45" s="47">
        <v>2</v>
      </c>
      <c r="AK45" s="47">
        <v>0</v>
      </c>
      <c r="AL45" s="47">
        <v>0</v>
      </c>
      <c r="AM45" s="47">
        <v>0</v>
      </c>
      <c r="AN45" s="28">
        <f t="shared" si="19"/>
        <v>3</v>
      </c>
      <c r="AO45" s="28">
        <f t="shared" si="20"/>
        <v>1</v>
      </c>
      <c r="AP45" s="28">
        <f t="shared" si="21"/>
        <v>10</v>
      </c>
      <c r="AQ45" s="28">
        <f t="shared" si="22"/>
        <v>1</v>
      </c>
      <c r="AR45" s="28">
        <f t="shared" si="23"/>
        <v>21</v>
      </c>
      <c r="AS45" s="28">
        <f t="shared" si="24"/>
        <v>2</v>
      </c>
      <c r="AT45" s="28">
        <f t="shared" si="25"/>
        <v>25</v>
      </c>
      <c r="AU45" s="28">
        <f t="shared" si="26"/>
        <v>6</v>
      </c>
      <c r="AV45" s="28">
        <f t="shared" si="27"/>
        <v>2</v>
      </c>
      <c r="AW45" s="28">
        <f t="shared" si="28"/>
        <v>1</v>
      </c>
      <c r="AX45" s="28">
        <f t="shared" si="29"/>
        <v>72</v>
      </c>
    </row>
    <row r="46" spans="1:50" x14ac:dyDescent="0.35">
      <c r="A46" s="25" t="s">
        <v>113</v>
      </c>
      <c r="B46" s="25" t="s">
        <v>114</v>
      </c>
      <c r="C46" s="25" t="s">
        <v>147</v>
      </c>
      <c r="D46" s="25" t="s">
        <v>148</v>
      </c>
      <c r="E46" s="80">
        <v>0</v>
      </c>
      <c r="F46" s="32">
        <f t="shared" si="15"/>
        <v>0</v>
      </c>
      <c r="G46" s="34">
        <f t="shared" si="16"/>
        <v>0</v>
      </c>
      <c r="H46" s="28">
        <f t="shared" si="17"/>
        <v>0</v>
      </c>
      <c r="I46" s="28">
        <f t="shared" si="18"/>
        <v>0</v>
      </c>
      <c r="J46" s="49">
        <v>0</v>
      </c>
      <c r="K46" s="47">
        <v>0</v>
      </c>
      <c r="L46" s="47">
        <v>0</v>
      </c>
      <c r="M46" s="47">
        <v>0</v>
      </c>
      <c r="N46" s="47">
        <v>0</v>
      </c>
      <c r="O46" s="47">
        <v>0</v>
      </c>
      <c r="P46" s="47">
        <v>0</v>
      </c>
      <c r="Q46" s="47">
        <v>0</v>
      </c>
      <c r="R46" s="47">
        <v>0</v>
      </c>
      <c r="S46" s="48">
        <v>0</v>
      </c>
      <c r="T46" s="49">
        <v>0</v>
      </c>
      <c r="U46" s="47">
        <v>0</v>
      </c>
      <c r="V46" s="47">
        <v>0</v>
      </c>
      <c r="W46" s="47">
        <v>0</v>
      </c>
      <c r="X46" s="47">
        <v>0</v>
      </c>
      <c r="Y46" s="47">
        <v>0</v>
      </c>
      <c r="Z46" s="47">
        <v>0</v>
      </c>
      <c r="AA46" s="47">
        <v>0</v>
      </c>
      <c r="AB46" s="47">
        <v>0</v>
      </c>
      <c r="AC46" s="48">
        <v>0</v>
      </c>
      <c r="AD46" s="55">
        <v>0</v>
      </c>
      <c r="AE46" s="47">
        <v>0</v>
      </c>
      <c r="AF46" s="47">
        <v>0</v>
      </c>
      <c r="AG46" s="47">
        <v>0</v>
      </c>
      <c r="AH46" s="47">
        <v>0</v>
      </c>
      <c r="AI46" s="47">
        <v>0</v>
      </c>
      <c r="AJ46" s="47">
        <v>0</v>
      </c>
      <c r="AK46" s="47">
        <v>0</v>
      </c>
      <c r="AL46" s="47">
        <v>0</v>
      </c>
      <c r="AM46" s="47">
        <v>0</v>
      </c>
      <c r="AN46" s="28">
        <f t="shared" si="19"/>
        <v>0</v>
      </c>
      <c r="AO46" s="28">
        <f t="shared" si="20"/>
        <v>0</v>
      </c>
      <c r="AP46" s="28">
        <f t="shared" si="21"/>
        <v>0</v>
      </c>
      <c r="AQ46" s="28">
        <f t="shared" si="22"/>
        <v>0</v>
      </c>
      <c r="AR46" s="28">
        <f t="shared" si="23"/>
        <v>0</v>
      </c>
      <c r="AS46" s="28">
        <f t="shared" si="24"/>
        <v>0</v>
      </c>
      <c r="AT46" s="28">
        <f t="shared" si="25"/>
        <v>0</v>
      </c>
      <c r="AU46" s="28">
        <f t="shared" si="26"/>
        <v>0</v>
      </c>
      <c r="AV46" s="28">
        <f t="shared" si="27"/>
        <v>0</v>
      </c>
      <c r="AW46" s="28">
        <f t="shared" si="28"/>
        <v>0</v>
      </c>
      <c r="AX46" s="28">
        <f t="shared" si="29"/>
        <v>0</v>
      </c>
    </row>
    <row r="47" spans="1:50" x14ac:dyDescent="0.35">
      <c r="A47" s="25" t="s">
        <v>113</v>
      </c>
      <c r="B47" s="25" t="s">
        <v>114</v>
      </c>
      <c r="C47" s="25" t="s">
        <v>149</v>
      </c>
      <c r="D47" s="25" t="s">
        <v>150</v>
      </c>
      <c r="E47" s="80">
        <v>2</v>
      </c>
      <c r="F47" s="32">
        <f t="shared" si="15"/>
        <v>22</v>
      </c>
      <c r="G47" s="34">
        <f t="shared" si="16"/>
        <v>12</v>
      </c>
      <c r="H47" s="28">
        <f t="shared" si="17"/>
        <v>0</v>
      </c>
      <c r="I47" s="28">
        <f t="shared" si="18"/>
        <v>10</v>
      </c>
      <c r="J47" s="49">
        <v>0</v>
      </c>
      <c r="K47" s="47">
        <v>0</v>
      </c>
      <c r="L47" s="47">
        <v>0</v>
      </c>
      <c r="M47" s="47">
        <v>0</v>
      </c>
      <c r="N47" s="47">
        <v>11</v>
      </c>
      <c r="O47" s="47">
        <v>0</v>
      </c>
      <c r="P47" s="47">
        <v>1</v>
      </c>
      <c r="Q47" s="47">
        <v>0</v>
      </c>
      <c r="R47" s="47">
        <v>0</v>
      </c>
      <c r="S47" s="48">
        <v>0</v>
      </c>
      <c r="T47" s="49">
        <v>0</v>
      </c>
      <c r="U47" s="47">
        <v>0</v>
      </c>
      <c r="V47" s="47">
        <v>0</v>
      </c>
      <c r="W47" s="47">
        <v>0</v>
      </c>
      <c r="X47" s="47">
        <v>0</v>
      </c>
      <c r="Y47" s="47">
        <v>0</v>
      </c>
      <c r="Z47" s="47">
        <v>0</v>
      </c>
      <c r="AA47" s="47">
        <v>0</v>
      </c>
      <c r="AB47" s="47">
        <v>0</v>
      </c>
      <c r="AC47" s="48">
        <v>0</v>
      </c>
      <c r="AD47" s="55">
        <v>0</v>
      </c>
      <c r="AE47" s="47">
        <v>0</v>
      </c>
      <c r="AF47" s="47">
        <v>2</v>
      </c>
      <c r="AG47" s="47">
        <v>0</v>
      </c>
      <c r="AH47" s="47">
        <v>1</v>
      </c>
      <c r="AI47" s="47">
        <v>1</v>
      </c>
      <c r="AJ47" s="47">
        <v>4</v>
      </c>
      <c r="AK47" s="47">
        <v>1</v>
      </c>
      <c r="AL47" s="47">
        <v>1</v>
      </c>
      <c r="AM47" s="47">
        <v>0</v>
      </c>
      <c r="AN47" s="28">
        <f t="shared" si="19"/>
        <v>0</v>
      </c>
      <c r="AO47" s="28">
        <f t="shared" si="20"/>
        <v>0</v>
      </c>
      <c r="AP47" s="28">
        <f t="shared" si="21"/>
        <v>2</v>
      </c>
      <c r="AQ47" s="28">
        <f t="shared" si="22"/>
        <v>0</v>
      </c>
      <c r="AR47" s="28">
        <f t="shared" si="23"/>
        <v>12</v>
      </c>
      <c r="AS47" s="28">
        <f t="shared" si="24"/>
        <v>1</v>
      </c>
      <c r="AT47" s="28">
        <f t="shared" si="25"/>
        <v>5</v>
      </c>
      <c r="AU47" s="28">
        <f t="shared" si="26"/>
        <v>1</v>
      </c>
      <c r="AV47" s="28">
        <f t="shared" si="27"/>
        <v>1</v>
      </c>
      <c r="AW47" s="28">
        <f t="shared" si="28"/>
        <v>0</v>
      </c>
      <c r="AX47" s="28">
        <f t="shared" si="29"/>
        <v>22</v>
      </c>
    </row>
    <row r="48" spans="1:50" x14ac:dyDescent="0.35">
      <c r="A48" s="25" t="s">
        <v>113</v>
      </c>
      <c r="B48" s="25" t="s">
        <v>114</v>
      </c>
      <c r="C48" s="25" t="s">
        <v>151</v>
      </c>
      <c r="D48" s="25" t="s">
        <v>152</v>
      </c>
      <c r="E48" s="80">
        <v>3</v>
      </c>
      <c r="F48" s="32">
        <f t="shared" si="15"/>
        <v>30</v>
      </c>
      <c r="G48" s="34">
        <f t="shared" si="16"/>
        <v>19</v>
      </c>
      <c r="H48" s="28">
        <f t="shared" si="17"/>
        <v>11</v>
      </c>
      <c r="I48" s="28">
        <f t="shared" si="18"/>
        <v>0</v>
      </c>
      <c r="J48" s="49">
        <v>1</v>
      </c>
      <c r="K48" s="47">
        <v>0</v>
      </c>
      <c r="L48" s="47">
        <v>1</v>
      </c>
      <c r="M48" s="47">
        <v>0</v>
      </c>
      <c r="N48" s="47">
        <v>13</v>
      </c>
      <c r="O48" s="47">
        <v>0</v>
      </c>
      <c r="P48" s="47">
        <v>3</v>
      </c>
      <c r="Q48" s="47">
        <v>1</v>
      </c>
      <c r="R48" s="47">
        <v>0</v>
      </c>
      <c r="S48" s="48">
        <v>0</v>
      </c>
      <c r="T48" s="49">
        <v>0</v>
      </c>
      <c r="U48" s="47">
        <v>0</v>
      </c>
      <c r="V48" s="47">
        <v>1</v>
      </c>
      <c r="W48" s="47">
        <v>0</v>
      </c>
      <c r="X48" s="47">
        <v>4</v>
      </c>
      <c r="Y48" s="47">
        <v>1</v>
      </c>
      <c r="Z48" s="47">
        <v>4</v>
      </c>
      <c r="AA48" s="47">
        <v>1</v>
      </c>
      <c r="AB48" s="47">
        <v>0</v>
      </c>
      <c r="AC48" s="48">
        <v>0</v>
      </c>
      <c r="AD48" s="55">
        <v>0</v>
      </c>
      <c r="AE48" s="47">
        <v>0</v>
      </c>
      <c r="AF48" s="47">
        <v>0</v>
      </c>
      <c r="AG48" s="47">
        <v>0</v>
      </c>
      <c r="AH48" s="47">
        <v>0</v>
      </c>
      <c r="AI48" s="47">
        <v>0</v>
      </c>
      <c r="AJ48" s="47">
        <v>0</v>
      </c>
      <c r="AK48" s="47">
        <v>0</v>
      </c>
      <c r="AL48" s="47">
        <v>0</v>
      </c>
      <c r="AM48" s="47">
        <v>0</v>
      </c>
      <c r="AN48" s="28">
        <f t="shared" si="19"/>
        <v>1</v>
      </c>
      <c r="AO48" s="28">
        <f t="shared" si="20"/>
        <v>0</v>
      </c>
      <c r="AP48" s="28">
        <f t="shared" si="21"/>
        <v>2</v>
      </c>
      <c r="AQ48" s="28">
        <f t="shared" si="22"/>
        <v>0</v>
      </c>
      <c r="AR48" s="28">
        <f t="shared" si="23"/>
        <v>17</v>
      </c>
      <c r="AS48" s="28">
        <f t="shared" si="24"/>
        <v>1</v>
      </c>
      <c r="AT48" s="28">
        <f t="shared" si="25"/>
        <v>7</v>
      </c>
      <c r="AU48" s="28">
        <f t="shared" si="26"/>
        <v>2</v>
      </c>
      <c r="AV48" s="28">
        <f t="shared" si="27"/>
        <v>0</v>
      </c>
      <c r="AW48" s="28">
        <f t="shared" si="28"/>
        <v>0</v>
      </c>
      <c r="AX48" s="28">
        <f t="shared" si="29"/>
        <v>30</v>
      </c>
    </row>
    <row r="49" spans="1:50" x14ac:dyDescent="0.35">
      <c r="A49" s="25" t="s">
        <v>113</v>
      </c>
      <c r="B49" s="25" t="s">
        <v>114</v>
      </c>
      <c r="C49" s="25" t="s">
        <v>153</v>
      </c>
      <c r="D49" s="25" t="s">
        <v>154</v>
      </c>
      <c r="E49" s="80">
        <v>3</v>
      </c>
      <c r="F49" s="32">
        <f t="shared" si="15"/>
        <v>30</v>
      </c>
      <c r="G49" s="34">
        <f t="shared" si="16"/>
        <v>18</v>
      </c>
      <c r="H49" s="28">
        <f t="shared" si="17"/>
        <v>2</v>
      </c>
      <c r="I49" s="28">
        <f t="shared" si="18"/>
        <v>10</v>
      </c>
      <c r="J49" s="49">
        <v>1</v>
      </c>
      <c r="K49" s="47">
        <v>0</v>
      </c>
      <c r="L49" s="47">
        <v>3</v>
      </c>
      <c r="M49" s="47">
        <v>0</v>
      </c>
      <c r="N49" s="47">
        <v>5</v>
      </c>
      <c r="O49" s="47">
        <v>1</v>
      </c>
      <c r="P49" s="47">
        <v>6</v>
      </c>
      <c r="Q49" s="47">
        <v>1</v>
      </c>
      <c r="R49" s="47">
        <v>1</v>
      </c>
      <c r="S49" s="48">
        <v>0</v>
      </c>
      <c r="T49" s="49">
        <v>0</v>
      </c>
      <c r="U49" s="47">
        <v>0</v>
      </c>
      <c r="V49" s="47">
        <v>0</v>
      </c>
      <c r="W49" s="47">
        <v>0</v>
      </c>
      <c r="X49" s="47">
        <v>1</v>
      </c>
      <c r="Y49" s="47">
        <v>0</v>
      </c>
      <c r="Z49" s="47">
        <v>1</v>
      </c>
      <c r="AA49" s="47">
        <v>0</v>
      </c>
      <c r="AB49" s="47">
        <v>0</v>
      </c>
      <c r="AC49" s="48">
        <v>0</v>
      </c>
      <c r="AD49" s="55">
        <v>0</v>
      </c>
      <c r="AE49" s="47">
        <v>0</v>
      </c>
      <c r="AF49" s="47">
        <v>2</v>
      </c>
      <c r="AG49" s="47">
        <v>0</v>
      </c>
      <c r="AH49" s="47">
        <v>1</v>
      </c>
      <c r="AI49" s="47">
        <v>1</v>
      </c>
      <c r="AJ49" s="47">
        <v>4</v>
      </c>
      <c r="AK49" s="47">
        <v>1</v>
      </c>
      <c r="AL49" s="47">
        <v>1</v>
      </c>
      <c r="AM49" s="47">
        <v>0</v>
      </c>
      <c r="AN49" s="28">
        <f t="shared" si="19"/>
        <v>1</v>
      </c>
      <c r="AO49" s="28">
        <f t="shared" si="20"/>
        <v>0</v>
      </c>
      <c r="AP49" s="28">
        <f t="shared" si="21"/>
        <v>5</v>
      </c>
      <c r="AQ49" s="28">
        <f t="shared" si="22"/>
        <v>0</v>
      </c>
      <c r="AR49" s="28">
        <f t="shared" si="23"/>
        <v>7</v>
      </c>
      <c r="AS49" s="28">
        <f t="shared" si="24"/>
        <v>2</v>
      </c>
      <c r="AT49" s="28">
        <f t="shared" si="25"/>
        <v>11</v>
      </c>
      <c r="AU49" s="28">
        <f t="shared" si="26"/>
        <v>2</v>
      </c>
      <c r="AV49" s="28">
        <f t="shared" si="27"/>
        <v>2</v>
      </c>
      <c r="AW49" s="28">
        <f t="shared" si="28"/>
        <v>0</v>
      </c>
      <c r="AX49" s="28">
        <f t="shared" si="29"/>
        <v>30</v>
      </c>
    </row>
    <row r="50" spans="1:50" x14ac:dyDescent="0.35">
      <c r="A50" s="25" t="s">
        <v>113</v>
      </c>
      <c r="B50" s="25" t="s">
        <v>114</v>
      </c>
      <c r="C50" s="25" t="s">
        <v>155</v>
      </c>
      <c r="D50" s="25" t="s">
        <v>156</v>
      </c>
      <c r="E50" s="80">
        <v>4</v>
      </c>
      <c r="F50" s="32">
        <f t="shared" si="15"/>
        <v>153</v>
      </c>
      <c r="G50" s="34">
        <f t="shared" si="16"/>
        <v>128</v>
      </c>
      <c r="H50" s="28">
        <f t="shared" si="17"/>
        <v>0</v>
      </c>
      <c r="I50" s="28">
        <f t="shared" si="18"/>
        <v>25</v>
      </c>
      <c r="J50" s="49">
        <v>7</v>
      </c>
      <c r="K50" s="47">
        <v>1</v>
      </c>
      <c r="L50" s="47">
        <v>18</v>
      </c>
      <c r="M50" s="47">
        <v>2</v>
      </c>
      <c r="N50" s="47">
        <v>36</v>
      </c>
      <c r="O50" s="47">
        <v>5</v>
      </c>
      <c r="P50" s="47">
        <v>44</v>
      </c>
      <c r="Q50" s="47">
        <v>10</v>
      </c>
      <c r="R50" s="47">
        <v>4</v>
      </c>
      <c r="S50" s="48">
        <v>1</v>
      </c>
      <c r="T50" s="49">
        <v>0</v>
      </c>
      <c r="U50" s="47">
        <v>0</v>
      </c>
      <c r="V50" s="47">
        <v>0</v>
      </c>
      <c r="W50" s="47">
        <v>0</v>
      </c>
      <c r="X50" s="47">
        <v>0</v>
      </c>
      <c r="Y50" s="47">
        <v>0</v>
      </c>
      <c r="Z50" s="47">
        <v>0</v>
      </c>
      <c r="AA50" s="47">
        <v>0</v>
      </c>
      <c r="AB50" s="47">
        <v>0</v>
      </c>
      <c r="AC50" s="48">
        <v>0</v>
      </c>
      <c r="AD50" s="55">
        <v>1</v>
      </c>
      <c r="AE50" s="47">
        <v>0</v>
      </c>
      <c r="AF50" s="47">
        <v>5</v>
      </c>
      <c r="AG50" s="47">
        <v>1</v>
      </c>
      <c r="AH50" s="47">
        <v>2</v>
      </c>
      <c r="AI50" s="47">
        <v>2</v>
      </c>
      <c r="AJ50" s="47">
        <v>10</v>
      </c>
      <c r="AK50" s="47">
        <v>3</v>
      </c>
      <c r="AL50" s="47">
        <v>1</v>
      </c>
      <c r="AM50" s="47">
        <v>0</v>
      </c>
      <c r="AN50" s="28">
        <f t="shared" si="19"/>
        <v>8</v>
      </c>
      <c r="AO50" s="28">
        <f t="shared" si="20"/>
        <v>1</v>
      </c>
      <c r="AP50" s="28">
        <f t="shared" si="21"/>
        <v>23</v>
      </c>
      <c r="AQ50" s="28">
        <f t="shared" si="22"/>
        <v>3</v>
      </c>
      <c r="AR50" s="28">
        <f t="shared" si="23"/>
        <v>38</v>
      </c>
      <c r="AS50" s="28">
        <f t="shared" si="24"/>
        <v>7</v>
      </c>
      <c r="AT50" s="28">
        <f t="shared" si="25"/>
        <v>54</v>
      </c>
      <c r="AU50" s="28">
        <f t="shared" si="26"/>
        <v>13</v>
      </c>
      <c r="AV50" s="28">
        <f t="shared" si="27"/>
        <v>5</v>
      </c>
      <c r="AW50" s="28">
        <f t="shared" si="28"/>
        <v>1</v>
      </c>
      <c r="AX50" s="28">
        <f t="shared" si="29"/>
        <v>153</v>
      </c>
    </row>
    <row r="51" spans="1:50" x14ac:dyDescent="0.35">
      <c r="A51" s="25" t="s">
        <v>113</v>
      </c>
      <c r="B51" s="25" t="s">
        <v>114</v>
      </c>
      <c r="C51" s="25" t="s">
        <v>157</v>
      </c>
      <c r="D51" s="25" t="s">
        <v>158</v>
      </c>
      <c r="E51" s="80">
        <v>0</v>
      </c>
      <c r="F51" s="32">
        <f t="shared" si="15"/>
        <v>0</v>
      </c>
      <c r="G51" s="34">
        <f t="shared" si="16"/>
        <v>0</v>
      </c>
      <c r="H51" s="28">
        <f t="shared" si="17"/>
        <v>0</v>
      </c>
      <c r="I51" s="28">
        <f t="shared" si="18"/>
        <v>0</v>
      </c>
      <c r="J51" s="49">
        <v>0</v>
      </c>
      <c r="K51" s="47">
        <v>0</v>
      </c>
      <c r="L51" s="47">
        <v>0</v>
      </c>
      <c r="M51" s="47">
        <v>0</v>
      </c>
      <c r="N51" s="47">
        <v>0</v>
      </c>
      <c r="O51" s="47">
        <v>0</v>
      </c>
      <c r="P51" s="47">
        <v>0</v>
      </c>
      <c r="Q51" s="47">
        <v>0</v>
      </c>
      <c r="R51" s="47">
        <v>0</v>
      </c>
      <c r="S51" s="48">
        <v>0</v>
      </c>
      <c r="T51" s="49">
        <v>0</v>
      </c>
      <c r="U51" s="47">
        <v>0</v>
      </c>
      <c r="V51" s="47">
        <v>0</v>
      </c>
      <c r="W51" s="47">
        <v>0</v>
      </c>
      <c r="X51" s="47">
        <v>0</v>
      </c>
      <c r="Y51" s="47">
        <v>0</v>
      </c>
      <c r="Z51" s="47">
        <v>0</v>
      </c>
      <c r="AA51" s="47">
        <v>0</v>
      </c>
      <c r="AB51" s="47">
        <v>0</v>
      </c>
      <c r="AC51" s="48">
        <v>0</v>
      </c>
      <c r="AD51" s="55">
        <v>0</v>
      </c>
      <c r="AE51" s="47">
        <v>0</v>
      </c>
      <c r="AF51" s="47">
        <v>0</v>
      </c>
      <c r="AG51" s="47">
        <v>0</v>
      </c>
      <c r="AH51" s="47">
        <v>0</v>
      </c>
      <c r="AI51" s="47">
        <v>0</v>
      </c>
      <c r="AJ51" s="47">
        <v>0</v>
      </c>
      <c r="AK51" s="47">
        <v>0</v>
      </c>
      <c r="AL51" s="47">
        <v>0</v>
      </c>
      <c r="AM51" s="47">
        <v>0</v>
      </c>
      <c r="AN51" s="28">
        <f t="shared" si="19"/>
        <v>0</v>
      </c>
      <c r="AO51" s="28">
        <f t="shared" si="20"/>
        <v>0</v>
      </c>
      <c r="AP51" s="28">
        <f t="shared" si="21"/>
        <v>0</v>
      </c>
      <c r="AQ51" s="28">
        <f t="shared" si="22"/>
        <v>0</v>
      </c>
      <c r="AR51" s="28">
        <f t="shared" si="23"/>
        <v>0</v>
      </c>
      <c r="AS51" s="28">
        <f t="shared" si="24"/>
        <v>0</v>
      </c>
      <c r="AT51" s="28">
        <f t="shared" si="25"/>
        <v>0</v>
      </c>
      <c r="AU51" s="28">
        <f t="shared" si="26"/>
        <v>0</v>
      </c>
      <c r="AV51" s="28">
        <f t="shared" si="27"/>
        <v>0</v>
      </c>
      <c r="AW51" s="28">
        <f t="shared" si="28"/>
        <v>0</v>
      </c>
      <c r="AX51" s="28">
        <f t="shared" si="29"/>
        <v>0</v>
      </c>
    </row>
    <row r="52" spans="1:50" x14ac:dyDescent="0.35">
      <c r="A52" s="25" t="s">
        <v>113</v>
      </c>
      <c r="B52" s="25" t="s">
        <v>114</v>
      </c>
      <c r="C52" s="25" t="s">
        <v>159</v>
      </c>
      <c r="D52" s="25" t="s">
        <v>160</v>
      </c>
      <c r="E52" s="80">
        <v>4</v>
      </c>
      <c r="F52" s="32">
        <f t="shared" si="15"/>
        <v>10</v>
      </c>
      <c r="G52" s="34">
        <f t="shared" si="16"/>
        <v>0</v>
      </c>
      <c r="H52" s="28">
        <f t="shared" si="17"/>
        <v>7</v>
      </c>
      <c r="I52" s="28">
        <f t="shared" si="18"/>
        <v>3</v>
      </c>
      <c r="J52" s="49">
        <v>0</v>
      </c>
      <c r="K52" s="47">
        <v>0</v>
      </c>
      <c r="L52" s="47">
        <v>0</v>
      </c>
      <c r="M52" s="47">
        <v>0</v>
      </c>
      <c r="N52" s="47">
        <v>0</v>
      </c>
      <c r="O52" s="47">
        <v>0</v>
      </c>
      <c r="P52" s="47">
        <v>0</v>
      </c>
      <c r="Q52" s="47">
        <v>0</v>
      </c>
      <c r="R52" s="47">
        <v>0</v>
      </c>
      <c r="S52" s="48">
        <v>0</v>
      </c>
      <c r="T52" s="49">
        <v>0</v>
      </c>
      <c r="U52" s="47">
        <v>0</v>
      </c>
      <c r="V52" s="47">
        <v>1</v>
      </c>
      <c r="W52" s="47">
        <v>0</v>
      </c>
      <c r="X52" s="47">
        <v>3</v>
      </c>
      <c r="Y52" s="47">
        <v>0</v>
      </c>
      <c r="Z52" s="47">
        <v>2</v>
      </c>
      <c r="AA52" s="47">
        <v>1</v>
      </c>
      <c r="AB52" s="47">
        <v>0</v>
      </c>
      <c r="AC52" s="48">
        <v>0</v>
      </c>
      <c r="AD52" s="55">
        <v>0</v>
      </c>
      <c r="AE52" s="47">
        <v>0</v>
      </c>
      <c r="AF52" s="47">
        <v>1</v>
      </c>
      <c r="AG52" s="47">
        <v>0</v>
      </c>
      <c r="AH52" s="47">
        <v>0</v>
      </c>
      <c r="AI52" s="47">
        <v>0</v>
      </c>
      <c r="AJ52" s="47">
        <v>2</v>
      </c>
      <c r="AK52" s="47">
        <v>0</v>
      </c>
      <c r="AL52" s="47">
        <v>0</v>
      </c>
      <c r="AM52" s="47">
        <v>0</v>
      </c>
      <c r="AN52" s="28">
        <f t="shared" si="19"/>
        <v>0</v>
      </c>
      <c r="AO52" s="28">
        <f t="shared" si="20"/>
        <v>0</v>
      </c>
      <c r="AP52" s="28">
        <f t="shared" si="21"/>
        <v>2</v>
      </c>
      <c r="AQ52" s="28">
        <f t="shared" si="22"/>
        <v>0</v>
      </c>
      <c r="AR52" s="28">
        <f t="shared" si="23"/>
        <v>3</v>
      </c>
      <c r="AS52" s="28">
        <f t="shared" si="24"/>
        <v>0</v>
      </c>
      <c r="AT52" s="28">
        <f t="shared" si="25"/>
        <v>4</v>
      </c>
      <c r="AU52" s="28">
        <f t="shared" si="26"/>
        <v>1</v>
      </c>
      <c r="AV52" s="28">
        <f t="shared" si="27"/>
        <v>0</v>
      </c>
      <c r="AW52" s="28">
        <f t="shared" si="28"/>
        <v>0</v>
      </c>
      <c r="AX52" s="28">
        <f t="shared" si="29"/>
        <v>10</v>
      </c>
    </row>
    <row r="53" spans="1:50" x14ac:dyDescent="0.35">
      <c r="A53" s="25" t="s">
        <v>113</v>
      </c>
      <c r="B53" s="25" t="s">
        <v>114</v>
      </c>
      <c r="C53" s="25" t="s">
        <v>161</v>
      </c>
      <c r="D53" s="25" t="s">
        <v>162</v>
      </c>
      <c r="E53" s="80">
        <v>4</v>
      </c>
      <c r="F53" s="32">
        <f t="shared" si="15"/>
        <v>71</v>
      </c>
      <c r="G53" s="34">
        <f t="shared" si="16"/>
        <v>64</v>
      </c>
      <c r="H53" s="28">
        <f t="shared" si="17"/>
        <v>7</v>
      </c>
      <c r="I53" s="28">
        <f t="shared" si="18"/>
        <v>0</v>
      </c>
      <c r="J53" s="49">
        <v>3</v>
      </c>
      <c r="K53" s="47">
        <v>1</v>
      </c>
      <c r="L53" s="47">
        <v>9</v>
      </c>
      <c r="M53" s="47">
        <v>1</v>
      </c>
      <c r="N53" s="47">
        <v>18</v>
      </c>
      <c r="O53" s="47">
        <v>2</v>
      </c>
      <c r="P53" s="47">
        <v>22</v>
      </c>
      <c r="Q53" s="47">
        <v>5</v>
      </c>
      <c r="R53" s="47">
        <v>2</v>
      </c>
      <c r="S53" s="48">
        <v>1</v>
      </c>
      <c r="T53" s="49">
        <v>0</v>
      </c>
      <c r="U53" s="47">
        <v>0</v>
      </c>
      <c r="V53" s="47">
        <v>1</v>
      </c>
      <c r="W53" s="47">
        <v>0</v>
      </c>
      <c r="X53" s="47">
        <v>3</v>
      </c>
      <c r="Y53" s="47">
        <v>0</v>
      </c>
      <c r="Z53" s="47">
        <v>2</v>
      </c>
      <c r="AA53" s="47">
        <v>1</v>
      </c>
      <c r="AB53" s="47">
        <v>0</v>
      </c>
      <c r="AC53" s="48">
        <v>0</v>
      </c>
      <c r="AD53" s="55">
        <v>0</v>
      </c>
      <c r="AE53" s="47">
        <v>0</v>
      </c>
      <c r="AF53" s="47">
        <v>0</v>
      </c>
      <c r="AG53" s="47">
        <v>0</v>
      </c>
      <c r="AH53" s="47">
        <v>0</v>
      </c>
      <c r="AI53" s="47">
        <v>0</v>
      </c>
      <c r="AJ53" s="47">
        <v>0</v>
      </c>
      <c r="AK53" s="47">
        <v>0</v>
      </c>
      <c r="AL53" s="47">
        <v>0</v>
      </c>
      <c r="AM53" s="47">
        <v>0</v>
      </c>
      <c r="AN53" s="28">
        <f t="shared" si="19"/>
        <v>3</v>
      </c>
      <c r="AO53" s="28">
        <f t="shared" si="20"/>
        <v>1</v>
      </c>
      <c r="AP53" s="28">
        <f t="shared" si="21"/>
        <v>10</v>
      </c>
      <c r="AQ53" s="28">
        <f t="shared" si="22"/>
        <v>1</v>
      </c>
      <c r="AR53" s="28">
        <f t="shared" si="23"/>
        <v>21</v>
      </c>
      <c r="AS53" s="28">
        <f t="shared" si="24"/>
        <v>2</v>
      </c>
      <c r="AT53" s="28">
        <f t="shared" si="25"/>
        <v>24</v>
      </c>
      <c r="AU53" s="28">
        <f t="shared" si="26"/>
        <v>6</v>
      </c>
      <c r="AV53" s="28">
        <f t="shared" si="27"/>
        <v>2</v>
      </c>
      <c r="AW53" s="28">
        <f t="shared" si="28"/>
        <v>1</v>
      </c>
      <c r="AX53" s="28">
        <f t="shared" si="29"/>
        <v>71</v>
      </c>
    </row>
    <row r="54" spans="1:50" x14ac:dyDescent="0.35">
      <c r="A54" s="25" t="s">
        <v>113</v>
      </c>
      <c r="B54" s="25" t="s">
        <v>114</v>
      </c>
      <c r="C54" s="25" t="s">
        <v>163</v>
      </c>
      <c r="D54" s="25" t="s">
        <v>164</v>
      </c>
      <c r="E54" s="80">
        <v>3</v>
      </c>
      <c r="F54" s="32">
        <f t="shared" si="15"/>
        <v>19</v>
      </c>
      <c r="G54" s="34">
        <f t="shared" si="16"/>
        <v>0</v>
      </c>
      <c r="H54" s="28">
        <f t="shared" si="17"/>
        <v>19</v>
      </c>
      <c r="I54" s="28">
        <f t="shared" si="18"/>
        <v>0</v>
      </c>
      <c r="J54" s="49">
        <v>0</v>
      </c>
      <c r="K54" s="47">
        <v>0</v>
      </c>
      <c r="L54" s="47">
        <v>0</v>
      </c>
      <c r="M54" s="47">
        <v>0</v>
      </c>
      <c r="N54" s="47">
        <v>0</v>
      </c>
      <c r="O54" s="47">
        <v>0</v>
      </c>
      <c r="P54" s="47">
        <v>0</v>
      </c>
      <c r="Q54" s="47">
        <v>0</v>
      </c>
      <c r="R54" s="47">
        <v>0</v>
      </c>
      <c r="S54" s="48">
        <v>0</v>
      </c>
      <c r="T54" s="49">
        <v>1</v>
      </c>
      <c r="U54" s="47">
        <v>0</v>
      </c>
      <c r="V54" s="47">
        <v>2</v>
      </c>
      <c r="W54" s="47">
        <v>0</v>
      </c>
      <c r="X54" s="47">
        <v>7</v>
      </c>
      <c r="Y54" s="47">
        <v>1</v>
      </c>
      <c r="Z54" s="47">
        <v>6</v>
      </c>
      <c r="AA54" s="47">
        <v>1</v>
      </c>
      <c r="AB54" s="47">
        <v>1</v>
      </c>
      <c r="AC54" s="48">
        <v>0</v>
      </c>
      <c r="AD54" s="55">
        <v>0</v>
      </c>
      <c r="AE54" s="47">
        <v>0</v>
      </c>
      <c r="AF54" s="47">
        <v>0</v>
      </c>
      <c r="AG54" s="47">
        <v>0</v>
      </c>
      <c r="AH54" s="47">
        <v>0</v>
      </c>
      <c r="AI54" s="47">
        <v>0</v>
      </c>
      <c r="AJ54" s="47">
        <v>0</v>
      </c>
      <c r="AK54" s="47">
        <v>0</v>
      </c>
      <c r="AL54" s="47">
        <v>0</v>
      </c>
      <c r="AM54" s="47">
        <v>0</v>
      </c>
      <c r="AN54" s="28">
        <f t="shared" si="19"/>
        <v>1</v>
      </c>
      <c r="AO54" s="28">
        <f t="shared" si="20"/>
        <v>0</v>
      </c>
      <c r="AP54" s="28">
        <f t="shared" si="21"/>
        <v>2</v>
      </c>
      <c r="AQ54" s="28">
        <f t="shared" si="22"/>
        <v>0</v>
      </c>
      <c r="AR54" s="28">
        <f t="shared" si="23"/>
        <v>7</v>
      </c>
      <c r="AS54" s="28">
        <f t="shared" si="24"/>
        <v>1</v>
      </c>
      <c r="AT54" s="28">
        <f t="shared" si="25"/>
        <v>6</v>
      </c>
      <c r="AU54" s="28">
        <f t="shared" si="26"/>
        <v>1</v>
      </c>
      <c r="AV54" s="28">
        <f t="shared" si="27"/>
        <v>1</v>
      </c>
      <c r="AW54" s="28">
        <f t="shared" si="28"/>
        <v>0</v>
      </c>
      <c r="AX54" s="28">
        <f t="shared" si="29"/>
        <v>19</v>
      </c>
    </row>
    <row r="55" spans="1:50" x14ac:dyDescent="0.35">
      <c r="A55" s="25" t="s">
        <v>113</v>
      </c>
      <c r="B55" s="25" t="s">
        <v>114</v>
      </c>
      <c r="C55" s="25" t="s">
        <v>165</v>
      </c>
      <c r="D55" s="25" t="s">
        <v>166</v>
      </c>
      <c r="E55" s="80">
        <v>2</v>
      </c>
      <c r="F55" s="32">
        <f t="shared" si="15"/>
        <v>0</v>
      </c>
      <c r="G55" s="34">
        <f t="shared" si="16"/>
        <v>0</v>
      </c>
      <c r="H55" s="28">
        <f t="shared" si="17"/>
        <v>0</v>
      </c>
      <c r="I55" s="28">
        <f t="shared" si="18"/>
        <v>0</v>
      </c>
      <c r="J55" s="49">
        <v>0</v>
      </c>
      <c r="K55" s="47">
        <v>0</v>
      </c>
      <c r="L55" s="47">
        <v>0</v>
      </c>
      <c r="M55" s="47">
        <v>0</v>
      </c>
      <c r="N55" s="47">
        <v>0</v>
      </c>
      <c r="O55" s="47">
        <v>0</v>
      </c>
      <c r="P55" s="47">
        <v>0</v>
      </c>
      <c r="Q55" s="47">
        <v>0</v>
      </c>
      <c r="R55" s="47">
        <v>0</v>
      </c>
      <c r="S55" s="48">
        <v>0</v>
      </c>
      <c r="T55" s="49">
        <v>0</v>
      </c>
      <c r="U55" s="47">
        <v>0</v>
      </c>
      <c r="V55" s="47">
        <v>0</v>
      </c>
      <c r="W55" s="47">
        <v>0</v>
      </c>
      <c r="X55" s="47">
        <v>0</v>
      </c>
      <c r="Y55" s="47">
        <v>0</v>
      </c>
      <c r="Z55" s="47">
        <v>0</v>
      </c>
      <c r="AA55" s="47">
        <v>0</v>
      </c>
      <c r="AB55" s="47">
        <v>0</v>
      </c>
      <c r="AC55" s="48">
        <v>0</v>
      </c>
      <c r="AD55" s="55">
        <v>0</v>
      </c>
      <c r="AE55" s="47">
        <v>0</v>
      </c>
      <c r="AF55" s="47">
        <v>0</v>
      </c>
      <c r="AG55" s="47">
        <v>0</v>
      </c>
      <c r="AH55" s="47">
        <v>0</v>
      </c>
      <c r="AI55" s="47">
        <v>0</v>
      </c>
      <c r="AJ55" s="47">
        <v>0</v>
      </c>
      <c r="AK55" s="47">
        <v>0</v>
      </c>
      <c r="AL55" s="47">
        <v>0</v>
      </c>
      <c r="AM55" s="47">
        <v>0</v>
      </c>
      <c r="AN55" s="28">
        <f t="shared" si="19"/>
        <v>0</v>
      </c>
      <c r="AO55" s="28">
        <f t="shared" si="20"/>
        <v>0</v>
      </c>
      <c r="AP55" s="28">
        <f t="shared" si="21"/>
        <v>0</v>
      </c>
      <c r="AQ55" s="28">
        <f t="shared" si="22"/>
        <v>0</v>
      </c>
      <c r="AR55" s="28">
        <f t="shared" si="23"/>
        <v>0</v>
      </c>
      <c r="AS55" s="28">
        <f t="shared" si="24"/>
        <v>0</v>
      </c>
      <c r="AT55" s="28">
        <f t="shared" si="25"/>
        <v>0</v>
      </c>
      <c r="AU55" s="28">
        <f t="shared" si="26"/>
        <v>0</v>
      </c>
      <c r="AV55" s="28">
        <f t="shared" si="27"/>
        <v>0</v>
      </c>
      <c r="AW55" s="28">
        <f t="shared" si="28"/>
        <v>0</v>
      </c>
      <c r="AX55" s="28">
        <f t="shared" si="29"/>
        <v>0</v>
      </c>
    </row>
    <row r="56" spans="1:50" x14ac:dyDescent="0.35">
      <c r="A56" s="25" t="s">
        <v>113</v>
      </c>
      <c r="B56" s="25" t="s">
        <v>114</v>
      </c>
      <c r="C56" s="25" t="s">
        <v>167</v>
      </c>
      <c r="D56" s="25" t="s">
        <v>168</v>
      </c>
      <c r="E56" s="80">
        <v>2</v>
      </c>
      <c r="F56" s="32">
        <f t="shared" si="15"/>
        <v>17</v>
      </c>
      <c r="G56" s="34">
        <f t="shared" si="16"/>
        <v>1</v>
      </c>
      <c r="H56" s="28">
        <f t="shared" si="17"/>
        <v>0</v>
      </c>
      <c r="I56" s="28">
        <f t="shared" si="18"/>
        <v>16</v>
      </c>
      <c r="J56" s="49">
        <v>0</v>
      </c>
      <c r="K56" s="47">
        <v>0</v>
      </c>
      <c r="L56" s="47">
        <v>0</v>
      </c>
      <c r="M56" s="47">
        <v>0</v>
      </c>
      <c r="N56" s="47">
        <v>0</v>
      </c>
      <c r="O56" s="47">
        <v>0</v>
      </c>
      <c r="P56" s="47">
        <v>1</v>
      </c>
      <c r="Q56" s="47">
        <v>0</v>
      </c>
      <c r="R56" s="47">
        <v>0</v>
      </c>
      <c r="S56" s="48">
        <v>0</v>
      </c>
      <c r="T56" s="49">
        <v>0</v>
      </c>
      <c r="U56" s="47">
        <v>0</v>
      </c>
      <c r="V56" s="47">
        <v>0</v>
      </c>
      <c r="W56" s="47">
        <v>0</v>
      </c>
      <c r="X56" s="47">
        <v>0</v>
      </c>
      <c r="Y56" s="47">
        <v>0</v>
      </c>
      <c r="Z56" s="47">
        <v>0</v>
      </c>
      <c r="AA56" s="47">
        <v>0</v>
      </c>
      <c r="AB56" s="47">
        <v>0</v>
      </c>
      <c r="AC56" s="48">
        <v>0</v>
      </c>
      <c r="AD56" s="55">
        <v>1</v>
      </c>
      <c r="AE56" s="47">
        <v>0</v>
      </c>
      <c r="AF56" s="47">
        <v>3</v>
      </c>
      <c r="AG56" s="47">
        <v>0</v>
      </c>
      <c r="AH56" s="47">
        <v>1</v>
      </c>
      <c r="AI56" s="47">
        <v>1</v>
      </c>
      <c r="AJ56" s="47">
        <v>7</v>
      </c>
      <c r="AK56" s="47">
        <v>2</v>
      </c>
      <c r="AL56" s="47">
        <v>1</v>
      </c>
      <c r="AM56" s="47">
        <v>0</v>
      </c>
      <c r="AN56" s="28">
        <f t="shared" si="19"/>
        <v>1</v>
      </c>
      <c r="AO56" s="28">
        <f t="shared" si="20"/>
        <v>0</v>
      </c>
      <c r="AP56" s="28">
        <f t="shared" si="21"/>
        <v>3</v>
      </c>
      <c r="AQ56" s="28">
        <f t="shared" si="22"/>
        <v>0</v>
      </c>
      <c r="AR56" s="28">
        <f t="shared" si="23"/>
        <v>1</v>
      </c>
      <c r="AS56" s="28">
        <f t="shared" si="24"/>
        <v>1</v>
      </c>
      <c r="AT56" s="28">
        <f t="shared" si="25"/>
        <v>8</v>
      </c>
      <c r="AU56" s="28">
        <f t="shared" si="26"/>
        <v>2</v>
      </c>
      <c r="AV56" s="28">
        <f t="shared" si="27"/>
        <v>1</v>
      </c>
      <c r="AW56" s="28">
        <f t="shared" si="28"/>
        <v>0</v>
      </c>
      <c r="AX56" s="28">
        <f t="shared" si="29"/>
        <v>17</v>
      </c>
    </row>
    <row r="57" spans="1:50" x14ac:dyDescent="0.35">
      <c r="A57" s="25" t="s">
        <v>169</v>
      </c>
      <c r="B57" s="25" t="s">
        <v>170</v>
      </c>
      <c r="C57" s="25" t="s">
        <v>171</v>
      </c>
      <c r="D57" s="25" t="s">
        <v>172</v>
      </c>
      <c r="E57" s="80">
        <v>2</v>
      </c>
      <c r="F57" s="32">
        <f t="shared" si="15"/>
        <v>24</v>
      </c>
      <c r="G57" s="34">
        <f t="shared" si="16"/>
        <v>11</v>
      </c>
      <c r="H57" s="28">
        <f t="shared" si="17"/>
        <v>0</v>
      </c>
      <c r="I57" s="28">
        <f t="shared" si="18"/>
        <v>13</v>
      </c>
      <c r="J57" s="49">
        <v>1</v>
      </c>
      <c r="K57" s="47">
        <v>0</v>
      </c>
      <c r="L57" s="47">
        <v>2</v>
      </c>
      <c r="M57" s="47">
        <v>0</v>
      </c>
      <c r="N57" s="47">
        <v>3</v>
      </c>
      <c r="O57" s="47">
        <v>0</v>
      </c>
      <c r="P57" s="47">
        <v>4</v>
      </c>
      <c r="Q57" s="47">
        <v>1</v>
      </c>
      <c r="R57" s="47">
        <v>0</v>
      </c>
      <c r="S57" s="48">
        <v>0</v>
      </c>
      <c r="T57" s="49">
        <v>0</v>
      </c>
      <c r="U57" s="47">
        <v>0</v>
      </c>
      <c r="V57" s="47">
        <v>0</v>
      </c>
      <c r="W57" s="47">
        <v>0</v>
      </c>
      <c r="X57" s="47">
        <v>0</v>
      </c>
      <c r="Y57" s="47">
        <v>0</v>
      </c>
      <c r="Z57" s="47">
        <v>0</v>
      </c>
      <c r="AA57" s="47">
        <v>0</v>
      </c>
      <c r="AB57" s="47">
        <v>0</v>
      </c>
      <c r="AC57" s="48">
        <v>0</v>
      </c>
      <c r="AD57" s="55">
        <v>0</v>
      </c>
      <c r="AE57" s="47">
        <v>0</v>
      </c>
      <c r="AF57" s="47">
        <v>2</v>
      </c>
      <c r="AG57" s="47">
        <v>0</v>
      </c>
      <c r="AH57" s="47">
        <v>1</v>
      </c>
      <c r="AI57" s="47">
        <v>1</v>
      </c>
      <c r="AJ57" s="47">
        <v>6</v>
      </c>
      <c r="AK57" s="47">
        <v>2</v>
      </c>
      <c r="AL57" s="47">
        <v>1</v>
      </c>
      <c r="AM57" s="47">
        <v>0</v>
      </c>
      <c r="AN57" s="28">
        <f t="shared" si="19"/>
        <v>1</v>
      </c>
      <c r="AO57" s="28">
        <f t="shared" si="20"/>
        <v>0</v>
      </c>
      <c r="AP57" s="28">
        <f t="shared" si="21"/>
        <v>4</v>
      </c>
      <c r="AQ57" s="28">
        <f t="shared" si="22"/>
        <v>0</v>
      </c>
      <c r="AR57" s="28">
        <f t="shared" si="23"/>
        <v>4</v>
      </c>
      <c r="AS57" s="28">
        <f t="shared" si="24"/>
        <v>1</v>
      </c>
      <c r="AT57" s="28">
        <f t="shared" si="25"/>
        <v>10</v>
      </c>
      <c r="AU57" s="28">
        <f t="shared" si="26"/>
        <v>3</v>
      </c>
      <c r="AV57" s="28">
        <f t="shared" si="27"/>
        <v>1</v>
      </c>
      <c r="AW57" s="28">
        <f t="shared" si="28"/>
        <v>0</v>
      </c>
      <c r="AX57" s="28">
        <f t="shared" si="29"/>
        <v>24</v>
      </c>
    </row>
    <row r="58" spans="1:50" x14ac:dyDescent="0.35">
      <c r="A58" s="25" t="s">
        <v>169</v>
      </c>
      <c r="B58" s="25" t="s">
        <v>170</v>
      </c>
      <c r="C58" s="25" t="s">
        <v>173</v>
      </c>
      <c r="D58" s="25" t="s">
        <v>174</v>
      </c>
      <c r="E58" s="80">
        <v>2</v>
      </c>
      <c r="F58" s="32">
        <f t="shared" si="15"/>
        <v>7</v>
      </c>
      <c r="G58" s="34">
        <f t="shared" si="16"/>
        <v>0</v>
      </c>
      <c r="H58" s="28">
        <f t="shared" si="17"/>
        <v>0</v>
      </c>
      <c r="I58" s="28">
        <f t="shared" si="18"/>
        <v>7</v>
      </c>
      <c r="J58" s="49">
        <v>0</v>
      </c>
      <c r="K58" s="47">
        <v>0</v>
      </c>
      <c r="L58" s="47">
        <v>0</v>
      </c>
      <c r="M58" s="47">
        <v>0</v>
      </c>
      <c r="N58" s="47">
        <v>0</v>
      </c>
      <c r="O58" s="47">
        <v>0</v>
      </c>
      <c r="P58" s="47">
        <v>0</v>
      </c>
      <c r="Q58" s="47">
        <v>0</v>
      </c>
      <c r="R58" s="47">
        <v>0</v>
      </c>
      <c r="S58" s="48">
        <v>0</v>
      </c>
      <c r="T58" s="49">
        <v>0</v>
      </c>
      <c r="U58" s="47">
        <v>0</v>
      </c>
      <c r="V58" s="47">
        <v>0</v>
      </c>
      <c r="W58" s="47">
        <v>0</v>
      </c>
      <c r="X58" s="47">
        <v>0</v>
      </c>
      <c r="Y58" s="47">
        <v>0</v>
      </c>
      <c r="Z58" s="47">
        <v>0</v>
      </c>
      <c r="AA58" s="47">
        <v>0</v>
      </c>
      <c r="AB58" s="47">
        <v>0</v>
      </c>
      <c r="AC58" s="48">
        <v>0</v>
      </c>
      <c r="AD58" s="55">
        <v>0</v>
      </c>
      <c r="AE58" s="47">
        <v>0</v>
      </c>
      <c r="AF58" s="47">
        <v>1</v>
      </c>
      <c r="AG58" s="47">
        <v>0</v>
      </c>
      <c r="AH58" s="47">
        <v>1</v>
      </c>
      <c r="AI58" s="47">
        <v>1</v>
      </c>
      <c r="AJ58" s="47">
        <v>3</v>
      </c>
      <c r="AK58" s="47">
        <v>1</v>
      </c>
      <c r="AL58" s="47">
        <v>0</v>
      </c>
      <c r="AM58" s="47">
        <v>0</v>
      </c>
      <c r="AN58" s="28">
        <f t="shared" si="19"/>
        <v>0</v>
      </c>
      <c r="AO58" s="28">
        <f t="shared" si="20"/>
        <v>0</v>
      </c>
      <c r="AP58" s="28">
        <f t="shared" si="21"/>
        <v>1</v>
      </c>
      <c r="AQ58" s="28">
        <f t="shared" si="22"/>
        <v>0</v>
      </c>
      <c r="AR58" s="28">
        <f t="shared" si="23"/>
        <v>1</v>
      </c>
      <c r="AS58" s="28">
        <f t="shared" si="24"/>
        <v>1</v>
      </c>
      <c r="AT58" s="28">
        <f t="shared" si="25"/>
        <v>3</v>
      </c>
      <c r="AU58" s="28">
        <f t="shared" si="26"/>
        <v>1</v>
      </c>
      <c r="AV58" s="28">
        <f t="shared" si="27"/>
        <v>0</v>
      </c>
      <c r="AW58" s="28">
        <f t="shared" si="28"/>
        <v>0</v>
      </c>
      <c r="AX58" s="28">
        <f t="shared" si="29"/>
        <v>7</v>
      </c>
    </row>
    <row r="59" spans="1:50" x14ac:dyDescent="0.35">
      <c r="A59" s="25" t="s">
        <v>169</v>
      </c>
      <c r="B59" s="25" t="s">
        <v>170</v>
      </c>
      <c r="C59" s="25" t="s">
        <v>175</v>
      </c>
      <c r="D59" s="25" t="s">
        <v>176</v>
      </c>
      <c r="E59" s="80">
        <v>4</v>
      </c>
      <c r="F59" s="32">
        <f t="shared" si="15"/>
        <v>43</v>
      </c>
      <c r="G59" s="34">
        <f t="shared" si="16"/>
        <v>27</v>
      </c>
      <c r="H59" s="28">
        <f t="shared" si="17"/>
        <v>0</v>
      </c>
      <c r="I59" s="28">
        <f t="shared" si="18"/>
        <v>16</v>
      </c>
      <c r="J59" s="49">
        <v>1</v>
      </c>
      <c r="K59" s="47">
        <v>0</v>
      </c>
      <c r="L59" s="47">
        <v>2</v>
      </c>
      <c r="M59" s="47">
        <v>0</v>
      </c>
      <c r="N59" s="47">
        <v>15</v>
      </c>
      <c r="O59" s="47">
        <v>1</v>
      </c>
      <c r="P59" s="47">
        <v>6</v>
      </c>
      <c r="Q59" s="47">
        <v>1</v>
      </c>
      <c r="R59" s="47">
        <v>1</v>
      </c>
      <c r="S59" s="48">
        <v>0</v>
      </c>
      <c r="T59" s="49">
        <v>0</v>
      </c>
      <c r="U59" s="47">
        <v>0</v>
      </c>
      <c r="V59" s="47">
        <v>0</v>
      </c>
      <c r="W59" s="47">
        <v>0</v>
      </c>
      <c r="X59" s="47">
        <v>0</v>
      </c>
      <c r="Y59" s="47">
        <v>0</v>
      </c>
      <c r="Z59" s="47">
        <v>0</v>
      </c>
      <c r="AA59" s="47">
        <v>0</v>
      </c>
      <c r="AB59" s="47">
        <v>0</v>
      </c>
      <c r="AC59" s="48">
        <v>0</v>
      </c>
      <c r="AD59" s="55">
        <v>1</v>
      </c>
      <c r="AE59" s="47">
        <v>0</v>
      </c>
      <c r="AF59" s="47">
        <v>3</v>
      </c>
      <c r="AG59" s="47">
        <v>0</v>
      </c>
      <c r="AH59" s="47">
        <v>1</v>
      </c>
      <c r="AI59" s="47">
        <v>1</v>
      </c>
      <c r="AJ59" s="47">
        <v>7</v>
      </c>
      <c r="AK59" s="47">
        <v>2</v>
      </c>
      <c r="AL59" s="47">
        <v>1</v>
      </c>
      <c r="AM59" s="47">
        <v>0</v>
      </c>
      <c r="AN59" s="28">
        <f t="shared" si="19"/>
        <v>2</v>
      </c>
      <c r="AO59" s="28">
        <f t="shared" si="20"/>
        <v>0</v>
      </c>
      <c r="AP59" s="28">
        <f t="shared" si="21"/>
        <v>5</v>
      </c>
      <c r="AQ59" s="28">
        <f t="shared" si="22"/>
        <v>0</v>
      </c>
      <c r="AR59" s="28">
        <f t="shared" si="23"/>
        <v>16</v>
      </c>
      <c r="AS59" s="28">
        <f t="shared" si="24"/>
        <v>2</v>
      </c>
      <c r="AT59" s="28">
        <f t="shared" si="25"/>
        <v>13</v>
      </c>
      <c r="AU59" s="28">
        <f t="shared" si="26"/>
        <v>3</v>
      </c>
      <c r="AV59" s="28">
        <f t="shared" si="27"/>
        <v>2</v>
      </c>
      <c r="AW59" s="28">
        <f t="shared" si="28"/>
        <v>0</v>
      </c>
      <c r="AX59" s="28">
        <f t="shared" si="29"/>
        <v>43</v>
      </c>
    </row>
    <row r="60" spans="1:50" x14ac:dyDescent="0.35">
      <c r="A60" s="25" t="s">
        <v>169</v>
      </c>
      <c r="B60" s="25" t="s">
        <v>170</v>
      </c>
      <c r="C60" s="25" t="s">
        <v>177</v>
      </c>
      <c r="D60" s="25" t="s">
        <v>178</v>
      </c>
      <c r="E60" s="80">
        <v>3</v>
      </c>
      <c r="F60" s="32">
        <f t="shared" si="15"/>
        <v>16</v>
      </c>
      <c r="G60" s="34">
        <f t="shared" si="16"/>
        <v>0</v>
      </c>
      <c r="H60" s="28">
        <f t="shared" si="17"/>
        <v>0</v>
      </c>
      <c r="I60" s="28">
        <f t="shared" si="18"/>
        <v>16</v>
      </c>
      <c r="J60" s="49">
        <v>0</v>
      </c>
      <c r="K60" s="47">
        <v>0</v>
      </c>
      <c r="L60" s="47">
        <v>0</v>
      </c>
      <c r="M60" s="47">
        <v>0</v>
      </c>
      <c r="N60" s="47">
        <v>0</v>
      </c>
      <c r="O60" s="47">
        <v>0</v>
      </c>
      <c r="P60" s="47">
        <v>0</v>
      </c>
      <c r="Q60" s="47">
        <v>0</v>
      </c>
      <c r="R60" s="47">
        <v>0</v>
      </c>
      <c r="S60" s="48">
        <v>0</v>
      </c>
      <c r="T60" s="49">
        <v>0</v>
      </c>
      <c r="U60" s="47">
        <v>0</v>
      </c>
      <c r="V60" s="47">
        <v>0</v>
      </c>
      <c r="W60" s="47">
        <v>0</v>
      </c>
      <c r="X60" s="47">
        <v>0</v>
      </c>
      <c r="Y60" s="47">
        <v>0</v>
      </c>
      <c r="Z60" s="47">
        <v>0</v>
      </c>
      <c r="AA60" s="47">
        <v>0</v>
      </c>
      <c r="AB60" s="47">
        <v>0</v>
      </c>
      <c r="AC60" s="48">
        <v>0</v>
      </c>
      <c r="AD60" s="55">
        <v>1</v>
      </c>
      <c r="AE60" s="47">
        <v>0</v>
      </c>
      <c r="AF60" s="47">
        <v>3</v>
      </c>
      <c r="AG60" s="47">
        <v>0</v>
      </c>
      <c r="AH60" s="47">
        <v>1</v>
      </c>
      <c r="AI60" s="47">
        <v>1</v>
      </c>
      <c r="AJ60" s="47">
        <v>7</v>
      </c>
      <c r="AK60" s="47">
        <v>2</v>
      </c>
      <c r="AL60" s="47">
        <v>1</v>
      </c>
      <c r="AM60" s="47">
        <v>0</v>
      </c>
      <c r="AN60" s="28">
        <f t="shared" si="19"/>
        <v>1</v>
      </c>
      <c r="AO60" s="28">
        <f t="shared" si="20"/>
        <v>0</v>
      </c>
      <c r="AP60" s="28">
        <f t="shared" si="21"/>
        <v>3</v>
      </c>
      <c r="AQ60" s="28">
        <f t="shared" si="22"/>
        <v>0</v>
      </c>
      <c r="AR60" s="28">
        <f t="shared" si="23"/>
        <v>1</v>
      </c>
      <c r="AS60" s="28">
        <f t="shared" si="24"/>
        <v>1</v>
      </c>
      <c r="AT60" s="28">
        <f t="shared" si="25"/>
        <v>7</v>
      </c>
      <c r="AU60" s="28">
        <f t="shared" si="26"/>
        <v>2</v>
      </c>
      <c r="AV60" s="28">
        <f t="shared" si="27"/>
        <v>1</v>
      </c>
      <c r="AW60" s="28">
        <f t="shared" si="28"/>
        <v>0</v>
      </c>
      <c r="AX60" s="28">
        <f t="shared" si="29"/>
        <v>16</v>
      </c>
    </row>
    <row r="61" spans="1:50" x14ac:dyDescent="0.35">
      <c r="A61" s="25" t="s">
        <v>169</v>
      </c>
      <c r="B61" s="25" t="s">
        <v>170</v>
      </c>
      <c r="C61" s="25" t="s">
        <v>179</v>
      </c>
      <c r="D61" s="25" t="s">
        <v>180</v>
      </c>
      <c r="E61" s="80">
        <v>2</v>
      </c>
      <c r="F61" s="32">
        <f t="shared" si="15"/>
        <v>18</v>
      </c>
      <c r="G61" s="34">
        <f t="shared" si="16"/>
        <v>0</v>
      </c>
      <c r="H61" s="28">
        <f t="shared" si="17"/>
        <v>0</v>
      </c>
      <c r="I61" s="28">
        <f t="shared" si="18"/>
        <v>18</v>
      </c>
      <c r="J61" s="49">
        <v>0</v>
      </c>
      <c r="K61" s="47">
        <v>0</v>
      </c>
      <c r="L61" s="47">
        <v>0</v>
      </c>
      <c r="M61" s="47">
        <v>0</v>
      </c>
      <c r="N61" s="47">
        <v>0</v>
      </c>
      <c r="O61" s="47">
        <v>0</v>
      </c>
      <c r="P61" s="47">
        <v>0</v>
      </c>
      <c r="Q61" s="47">
        <v>0</v>
      </c>
      <c r="R61" s="47">
        <v>0</v>
      </c>
      <c r="S61" s="48">
        <v>0</v>
      </c>
      <c r="T61" s="49">
        <v>0</v>
      </c>
      <c r="U61" s="47">
        <v>0</v>
      </c>
      <c r="V61" s="47">
        <v>0</v>
      </c>
      <c r="W61" s="47">
        <v>0</v>
      </c>
      <c r="X61" s="47">
        <v>0</v>
      </c>
      <c r="Y61" s="47">
        <v>0</v>
      </c>
      <c r="Z61" s="47">
        <v>0</v>
      </c>
      <c r="AA61" s="47">
        <v>0</v>
      </c>
      <c r="AB61" s="47">
        <v>0</v>
      </c>
      <c r="AC61" s="48">
        <v>0</v>
      </c>
      <c r="AD61" s="55">
        <v>1</v>
      </c>
      <c r="AE61" s="47">
        <v>0</v>
      </c>
      <c r="AF61" s="47">
        <v>4</v>
      </c>
      <c r="AG61" s="47">
        <v>0</v>
      </c>
      <c r="AH61" s="47">
        <v>1</v>
      </c>
      <c r="AI61" s="47">
        <v>1</v>
      </c>
      <c r="AJ61" s="47">
        <v>8</v>
      </c>
      <c r="AK61" s="47">
        <v>2</v>
      </c>
      <c r="AL61" s="47">
        <v>1</v>
      </c>
      <c r="AM61" s="47">
        <v>0</v>
      </c>
      <c r="AN61" s="28">
        <f t="shared" si="19"/>
        <v>1</v>
      </c>
      <c r="AO61" s="28">
        <f t="shared" si="20"/>
        <v>0</v>
      </c>
      <c r="AP61" s="28">
        <f t="shared" si="21"/>
        <v>4</v>
      </c>
      <c r="AQ61" s="28">
        <f t="shared" si="22"/>
        <v>0</v>
      </c>
      <c r="AR61" s="28">
        <f t="shared" si="23"/>
        <v>1</v>
      </c>
      <c r="AS61" s="28">
        <f t="shared" si="24"/>
        <v>1</v>
      </c>
      <c r="AT61" s="28">
        <f t="shared" si="25"/>
        <v>8</v>
      </c>
      <c r="AU61" s="28">
        <f t="shared" si="26"/>
        <v>2</v>
      </c>
      <c r="AV61" s="28">
        <f t="shared" si="27"/>
        <v>1</v>
      </c>
      <c r="AW61" s="28">
        <f t="shared" si="28"/>
        <v>0</v>
      </c>
      <c r="AX61" s="28">
        <f t="shared" si="29"/>
        <v>18</v>
      </c>
    </row>
    <row r="62" spans="1:50" x14ac:dyDescent="0.35">
      <c r="A62" s="25" t="s">
        <v>169</v>
      </c>
      <c r="B62" s="25" t="s">
        <v>170</v>
      </c>
      <c r="C62" s="25" t="s">
        <v>181</v>
      </c>
      <c r="D62" s="25" t="s">
        <v>182</v>
      </c>
      <c r="E62" s="80">
        <v>3</v>
      </c>
      <c r="F62" s="32">
        <f t="shared" si="15"/>
        <v>0</v>
      </c>
      <c r="G62" s="34">
        <f t="shared" si="16"/>
        <v>0</v>
      </c>
      <c r="H62" s="28">
        <f t="shared" si="17"/>
        <v>0</v>
      </c>
      <c r="I62" s="28">
        <f t="shared" si="18"/>
        <v>0</v>
      </c>
      <c r="J62" s="49">
        <v>0</v>
      </c>
      <c r="K62" s="47">
        <v>0</v>
      </c>
      <c r="L62" s="47">
        <v>0</v>
      </c>
      <c r="M62" s="47">
        <v>0</v>
      </c>
      <c r="N62" s="47">
        <v>0</v>
      </c>
      <c r="O62" s="47">
        <v>0</v>
      </c>
      <c r="P62" s="47">
        <v>0</v>
      </c>
      <c r="Q62" s="47">
        <v>0</v>
      </c>
      <c r="R62" s="47">
        <v>0</v>
      </c>
      <c r="S62" s="48">
        <v>0</v>
      </c>
      <c r="T62" s="49">
        <v>0</v>
      </c>
      <c r="U62" s="47">
        <v>0</v>
      </c>
      <c r="V62" s="47">
        <v>0</v>
      </c>
      <c r="W62" s="47">
        <v>0</v>
      </c>
      <c r="X62" s="47">
        <v>0</v>
      </c>
      <c r="Y62" s="47">
        <v>0</v>
      </c>
      <c r="Z62" s="47">
        <v>0</v>
      </c>
      <c r="AA62" s="47">
        <v>0</v>
      </c>
      <c r="AB62" s="47">
        <v>0</v>
      </c>
      <c r="AC62" s="48">
        <v>0</v>
      </c>
      <c r="AD62" s="55">
        <v>0</v>
      </c>
      <c r="AE62" s="47">
        <v>0</v>
      </c>
      <c r="AF62" s="47">
        <v>0</v>
      </c>
      <c r="AG62" s="47">
        <v>0</v>
      </c>
      <c r="AH62" s="47">
        <v>0</v>
      </c>
      <c r="AI62" s="47">
        <v>0</v>
      </c>
      <c r="AJ62" s="47">
        <v>0</v>
      </c>
      <c r="AK62" s="47">
        <v>0</v>
      </c>
      <c r="AL62" s="47">
        <v>0</v>
      </c>
      <c r="AM62" s="47">
        <v>0</v>
      </c>
      <c r="AN62" s="28">
        <f t="shared" si="19"/>
        <v>0</v>
      </c>
      <c r="AO62" s="28">
        <f t="shared" si="20"/>
        <v>0</v>
      </c>
      <c r="AP62" s="28">
        <f t="shared" si="21"/>
        <v>0</v>
      </c>
      <c r="AQ62" s="28">
        <f t="shared" si="22"/>
        <v>0</v>
      </c>
      <c r="AR62" s="28">
        <f t="shared" si="23"/>
        <v>0</v>
      </c>
      <c r="AS62" s="28">
        <f t="shared" si="24"/>
        <v>0</v>
      </c>
      <c r="AT62" s="28">
        <f t="shared" si="25"/>
        <v>0</v>
      </c>
      <c r="AU62" s="28">
        <f t="shared" si="26"/>
        <v>0</v>
      </c>
      <c r="AV62" s="28">
        <f t="shared" si="27"/>
        <v>0</v>
      </c>
      <c r="AW62" s="28">
        <f t="shared" si="28"/>
        <v>0</v>
      </c>
      <c r="AX62" s="28">
        <f t="shared" si="29"/>
        <v>0</v>
      </c>
    </row>
    <row r="63" spans="1:50" x14ac:dyDescent="0.35">
      <c r="A63" s="25" t="s">
        <v>169</v>
      </c>
      <c r="B63" s="25" t="s">
        <v>170</v>
      </c>
      <c r="C63" s="25" t="s">
        <v>183</v>
      </c>
      <c r="D63" s="25" t="s">
        <v>184</v>
      </c>
      <c r="E63" s="80">
        <v>4</v>
      </c>
      <c r="F63" s="32">
        <f t="shared" si="15"/>
        <v>30</v>
      </c>
      <c r="G63" s="34">
        <f t="shared" si="16"/>
        <v>17</v>
      </c>
      <c r="H63" s="28">
        <f t="shared" si="17"/>
        <v>10</v>
      </c>
      <c r="I63" s="28">
        <f t="shared" si="18"/>
        <v>3</v>
      </c>
      <c r="J63" s="49">
        <v>1</v>
      </c>
      <c r="K63" s="47">
        <v>0</v>
      </c>
      <c r="L63" s="47">
        <v>2</v>
      </c>
      <c r="M63" s="47">
        <v>0</v>
      </c>
      <c r="N63" s="47">
        <v>5</v>
      </c>
      <c r="O63" s="47">
        <v>1</v>
      </c>
      <c r="P63" s="47">
        <v>6</v>
      </c>
      <c r="Q63" s="47">
        <v>1</v>
      </c>
      <c r="R63" s="47">
        <v>1</v>
      </c>
      <c r="S63" s="48">
        <v>0</v>
      </c>
      <c r="T63" s="49">
        <v>0</v>
      </c>
      <c r="U63" s="47">
        <v>0</v>
      </c>
      <c r="V63" s="47">
        <v>1</v>
      </c>
      <c r="W63" s="47">
        <v>0</v>
      </c>
      <c r="X63" s="47">
        <v>4</v>
      </c>
      <c r="Y63" s="47">
        <v>1</v>
      </c>
      <c r="Z63" s="47">
        <v>3</v>
      </c>
      <c r="AA63" s="47">
        <v>1</v>
      </c>
      <c r="AB63" s="47">
        <v>0</v>
      </c>
      <c r="AC63" s="48">
        <v>0</v>
      </c>
      <c r="AD63" s="55">
        <v>0</v>
      </c>
      <c r="AE63" s="47">
        <v>0</v>
      </c>
      <c r="AF63" s="47">
        <v>1</v>
      </c>
      <c r="AG63" s="47">
        <v>0</v>
      </c>
      <c r="AH63" s="47">
        <v>0</v>
      </c>
      <c r="AI63" s="47">
        <v>0</v>
      </c>
      <c r="AJ63" s="47">
        <v>2</v>
      </c>
      <c r="AK63" s="47">
        <v>0</v>
      </c>
      <c r="AL63" s="47">
        <v>0</v>
      </c>
      <c r="AM63" s="47">
        <v>0</v>
      </c>
      <c r="AN63" s="28">
        <f t="shared" si="19"/>
        <v>1</v>
      </c>
      <c r="AO63" s="28">
        <f t="shared" si="20"/>
        <v>0</v>
      </c>
      <c r="AP63" s="28">
        <f t="shared" si="21"/>
        <v>4</v>
      </c>
      <c r="AQ63" s="28">
        <f t="shared" si="22"/>
        <v>0</v>
      </c>
      <c r="AR63" s="28">
        <f t="shared" si="23"/>
        <v>9</v>
      </c>
      <c r="AS63" s="28">
        <f t="shared" si="24"/>
        <v>2</v>
      </c>
      <c r="AT63" s="28">
        <f t="shared" si="25"/>
        <v>11</v>
      </c>
      <c r="AU63" s="28">
        <f t="shared" si="26"/>
        <v>2</v>
      </c>
      <c r="AV63" s="28">
        <f t="shared" si="27"/>
        <v>1</v>
      </c>
      <c r="AW63" s="28">
        <f t="shared" si="28"/>
        <v>0</v>
      </c>
      <c r="AX63" s="28">
        <f t="shared" si="29"/>
        <v>30</v>
      </c>
    </row>
    <row r="64" spans="1:50" x14ac:dyDescent="0.35">
      <c r="A64" s="25" t="s">
        <v>169</v>
      </c>
      <c r="B64" s="25" t="s">
        <v>170</v>
      </c>
      <c r="C64" s="25" t="s">
        <v>185</v>
      </c>
      <c r="D64" s="25" t="s">
        <v>186</v>
      </c>
      <c r="E64" s="80">
        <v>4</v>
      </c>
      <c r="F64" s="32">
        <f t="shared" si="15"/>
        <v>10</v>
      </c>
      <c r="G64" s="34">
        <f t="shared" si="16"/>
        <v>0</v>
      </c>
      <c r="H64" s="28">
        <f t="shared" si="17"/>
        <v>0</v>
      </c>
      <c r="I64" s="28">
        <f t="shared" si="18"/>
        <v>10</v>
      </c>
      <c r="J64" s="49">
        <v>0</v>
      </c>
      <c r="K64" s="47">
        <v>0</v>
      </c>
      <c r="L64" s="47">
        <v>0</v>
      </c>
      <c r="M64" s="47">
        <v>0</v>
      </c>
      <c r="N64" s="47">
        <v>0</v>
      </c>
      <c r="O64" s="47">
        <v>0</v>
      </c>
      <c r="P64" s="47">
        <v>0</v>
      </c>
      <c r="Q64" s="47">
        <v>0</v>
      </c>
      <c r="R64" s="47">
        <v>0</v>
      </c>
      <c r="S64" s="48">
        <v>0</v>
      </c>
      <c r="T64" s="49">
        <v>0</v>
      </c>
      <c r="U64" s="47">
        <v>0</v>
      </c>
      <c r="V64" s="47">
        <v>0</v>
      </c>
      <c r="W64" s="47">
        <v>0</v>
      </c>
      <c r="X64" s="47">
        <v>0</v>
      </c>
      <c r="Y64" s="47">
        <v>0</v>
      </c>
      <c r="Z64" s="47">
        <v>0</v>
      </c>
      <c r="AA64" s="47">
        <v>0</v>
      </c>
      <c r="AB64" s="47">
        <v>0</v>
      </c>
      <c r="AC64" s="48">
        <v>0</v>
      </c>
      <c r="AD64" s="55">
        <v>0</v>
      </c>
      <c r="AE64" s="47">
        <v>0</v>
      </c>
      <c r="AF64" s="47">
        <v>2</v>
      </c>
      <c r="AG64" s="47">
        <v>0</v>
      </c>
      <c r="AH64" s="47">
        <v>1</v>
      </c>
      <c r="AI64" s="47">
        <v>1</v>
      </c>
      <c r="AJ64" s="47">
        <v>4</v>
      </c>
      <c r="AK64" s="47">
        <v>1</v>
      </c>
      <c r="AL64" s="47">
        <v>1</v>
      </c>
      <c r="AM64" s="47">
        <v>0</v>
      </c>
      <c r="AN64" s="28">
        <f t="shared" si="19"/>
        <v>0</v>
      </c>
      <c r="AO64" s="28">
        <f t="shared" si="20"/>
        <v>0</v>
      </c>
      <c r="AP64" s="28">
        <f t="shared" si="21"/>
        <v>2</v>
      </c>
      <c r="AQ64" s="28">
        <f t="shared" si="22"/>
        <v>0</v>
      </c>
      <c r="AR64" s="28">
        <f t="shared" si="23"/>
        <v>1</v>
      </c>
      <c r="AS64" s="28">
        <f t="shared" si="24"/>
        <v>1</v>
      </c>
      <c r="AT64" s="28">
        <f t="shared" si="25"/>
        <v>4</v>
      </c>
      <c r="AU64" s="28">
        <f t="shared" si="26"/>
        <v>1</v>
      </c>
      <c r="AV64" s="28">
        <f t="shared" si="27"/>
        <v>1</v>
      </c>
      <c r="AW64" s="28">
        <f t="shared" si="28"/>
        <v>0</v>
      </c>
      <c r="AX64" s="28">
        <f t="shared" si="29"/>
        <v>10</v>
      </c>
    </row>
    <row r="65" spans="1:50" x14ac:dyDescent="0.35">
      <c r="A65" s="25" t="s">
        <v>169</v>
      </c>
      <c r="B65" s="25" t="s">
        <v>170</v>
      </c>
      <c r="C65" s="25" t="s">
        <v>187</v>
      </c>
      <c r="D65" s="25" t="s">
        <v>188</v>
      </c>
      <c r="E65" s="80">
        <v>3</v>
      </c>
      <c r="F65" s="32">
        <f t="shared" si="15"/>
        <v>0</v>
      </c>
      <c r="G65" s="34">
        <f t="shared" si="16"/>
        <v>0</v>
      </c>
      <c r="H65" s="28">
        <f t="shared" si="17"/>
        <v>0</v>
      </c>
      <c r="I65" s="28">
        <f t="shared" si="18"/>
        <v>0</v>
      </c>
      <c r="J65" s="49">
        <v>0</v>
      </c>
      <c r="K65" s="47">
        <v>0</v>
      </c>
      <c r="L65" s="47">
        <v>0</v>
      </c>
      <c r="M65" s="47">
        <v>0</v>
      </c>
      <c r="N65" s="47">
        <v>0</v>
      </c>
      <c r="O65" s="47">
        <v>0</v>
      </c>
      <c r="P65" s="47">
        <v>0</v>
      </c>
      <c r="Q65" s="47">
        <v>0</v>
      </c>
      <c r="R65" s="47">
        <v>0</v>
      </c>
      <c r="S65" s="48">
        <v>0</v>
      </c>
      <c r="T65" s="49">
        <v>0</v>
      </c>
      <c r="U65" s="47">
        <v>0</v>
      </c>
      <c r="V65" s="47">
        <v>0</v>
      </c>
      <c r="W65" s="47">
        <v>0</v>
      </c>
      <c r="X65" s="47">
        <v>0</v>
      </c>
      <c r="Y65" s="47">
        <v>0</v>
      </c>
      <c r="Z65" s="47">
        <v>0</v>
      </c>
      <c r="AA65" s="47">
        <v>0</v>
      </c>
      <c r="AB65" s="47">
        <v>0</v>
      </c>
      <c r="AC65" s="48">
        <v>0</v>
      </c>
      <c r="AD65" s="55">
        <v>0</v>
      </c>
      <c r="AE65" s="47">
        <v>0</v>
      </c>
      <c r="AF65" s="47">
        <v>0</v>
      </c>
      <c r="AG65" s="47">
        <v>0</v>
      </c>
      <c r="AH65" s="47">
        <v>0</v>
      </c>
      <c r="AI65" s="47">
        <v>0</v>
      </c>
      <c r="AJ65" s="47">
        <v>0</v>
      </c>
      <c r="AK65" s="47">
        <v>0</v>
      </c>
      <c r="AL65" s="47">
        <v>0</v>
      </c>
      <c r="AM65" s="47">
        <v>0</v>
      </c>
      <c r="AN65" s="28">
        <f t="shared" si="19"/>
        <v>0</v>
      </c>
      <c r="AO65" s="28">
        <f t="shared" si="20"/>
        <v>0</v>
      </c>
      <c r="AP65" s="28">
        <f t="shared" si="21"/>
        <v>0</v>
      </c>
      <c r="AQ65" s="28">
        <f t="shared" si="22"/>
        <v>0</v>
      </c>
      <c r="AR65" s="28">
        <f t="shared" si="23"/>
        <v>0</v>
      </c>
      <c r="AS65" s="28">
        <f t="shared" si="24"/>
        <v>0</v>
      </c>
      <c r="AT65" s="28">
        <f t="shared" si="25"/>
        <v>0</v>
      </c>
      <c r="AU65" s="28">
        <f t="shared" si="26"/>
        <v>0</v>
      </c>
      <c r="AV65" s="28">
        <f t="shared" si="27"/>
        <v>0</v>
      </c>
      <c r="AW65" s="28">
        <f t="shared" si="28"/>
        <v>0</v>
      </c>
      <c r="AX65" s="28">
        <f t="shared" si="29"/>
        <v>0</v>
      </c>
    </row>
    <row r="66" spans="1:50" x14ac:dyDescent="0.35">
      <c r="A66" s="25" t="s">
        <v>169</v>
      </c>
      <c r="B66" s="25" t="s">
        <v>170</v>
      </c>
      <c r="C66" s="25" t="s">
        <v>189</v>
      </c>
      <c r="D66" s="25" t="s">
        <v>190</v>
      </c>
      <c r="E66" s="80">
        <v>2</v>
      </c>
      <c r="F66" s="32">
        <f t="shared" si="15"/>
        <v>0</v>
      </c>
      <c r="G66" s="34">
        <f t="shared" si="16"/>
        <v>0</v>
      </c>
      <c r="H66" s="28">
        <f t="shared" si="17"/>
        <v>0</v>
      </c>
      <c r="I66" s="28">
        <f t="shared" si="18"/>
        <v>0</v>
      </c>
      <c r="J66" s="49">
        <v>0</v>
      </c>
      <c r="K66" s="47">
        <v>0</v>
      </c>
      <c r="L66" s="47">
        <v>0</v>
      </c>
      <c r="M66" s="47">
        <v>0</v>
      </c>
      <c r="N66" s="47">
        <v>0</v>
      </c>
      <c r="O66" s="47">
        <v>0</v>
      </c>
      <c r="P66" s="47">
        <v>0</v>
      </c>
      <c r="Q66" s="47">
        <v>0</v>
      </c>
      <c r="R66" s="47">
        <v>0</v>
      </c>
      <c r="S66" s="48">
        <v>0</v>
      </c>
      <c r="T66" s="49">
        <v>0</v>
      </c>
      <c r="U66" s="47">
        <v>0</v>
      </c>
      <c r="V66" s="47">
        <v>0</v>
      </c>
      <c r="W66" s="47">
        <v>0</v>
      </c>
      <c r="X66" s="47">
        <v>0</v>
      </c>
      <c r="Y66" s="47">
        <v>0</v>
      </c>
      <c r="Z66" s="47">
        <v>0</v>
      </c>
      <c r="AA66" s="47">
        <v>0</v>
      </c>
      <c r="AB66" s="47">
        <v>0</v>
      </c>
      <c r="AC66" s="48">
        <v>0</v>
      </c>
      <c r="AD66" s="55">
        <v>0</v>
      </c>
      <c r="AE66" s="47">
        <v>0</v>
      </c>
      <c r="AF66" s="47">
        <v>0</v>
      </c>
      <c r="AG66" s="47">
        <v>0</v>
      </c>
      <c r="AH66" s="47">
        <v>0</v>
      </c>
      <c r="AI66" s="47">
        <v>0</v>
      </c>
      <c r="AJ66" s="47">
        <v>0</v>
      </c>
      <c r="AK66" s="47">
        <v>0</v>
      </c>
      <c r="AL66" s="47">
        <v>0</v>
      </c>
      <c r="AM66" s="47">
        <v>0</v>
      </c>
      <c r="AN66" s="28">
        <f t="shared" si="19"/>
        <v>0</v>
      </c>
      <c r="AO66" s="28">
        <f t="shared" si="20"/>
        <v>0</v>
      </c>
      <c r="AP66" s="28">
        <f t="shared" si="21"/>
        <v>0</v>
      </c>
      <c r="AQ66" s="28">
        <f t="shared" si="22"/>
        <v>0</v>
      </c>
      <c r="AR66" s="28">
        <f t="shared" si="23"/>
        <v>0</v>
      </c>
      <c r="AS66" s="28">
        <f t="shared" si="24"/>
        <v>0</v>
      </c>
      <c r="AT66" s="28">
        <f t="shared" si="25"/>
        <v>0</v>
      </c>
      <c r="AU66" s="28">
        <f t="shared" si="26"/>
        <v>0</v>
      </c>
      <c r="AV66" s="28">
        <f t="shared" si="27"/>
        <v>0</v>
      </c>
      <c r="AW66" s="28">
        <f t="shared" si="28"/>
        <v>0</v>
      </c>
      <c r="AX66" s="28">
        <f t="shared" si="29"/>
        <v>0</v>
      </c>
    </row>
    <row r="67" spans="1:50" x14ac:dyDescent="0.35">
      <c r="A67" s="25" t="s">
        <v>169</v>
      </c>
      <c r="B67" s="25" t="s">
        <v>170</v>
      </c>
      <c r="C67" s="25" t="s">
        <v>191</v>
      </c>
      <c r="D67" s="25" t="s">
        <v>192</v>
      </c>
      <c r="E67" s="80">
        <v>2</v>
      </c>
      <c r="F67" s="32">
        <f t="shared" si="15"/>
        <v>0</v>
      </c>
      <c r="G67" s="34">
        <f t="shared" si="16"/>
        <v>0</v>
      </c>
      <c r="H67" s="28">
        <f t="shared" si="17"/>
        <v>0</v>
      </c>
      <c r="I67" s="28">
        <f t="shared" si="18"/>
        <v>0</v>
      </c>
      <c r="J67" s="49">
        <v>0</v>
      </c>
      <c r="K67" s="47">
        <v>0</v>
      </c>
      <c r="L67" s="47">
        <v>0</v>
      </c>
      <c r="M67" s="47">
        <v>0</v>
      </c>
      <c r="N67" s="47">
        <v>0</v>
      </c>
      <c r="O67" s="47">
        <v>0</v>
      </c>
      <c r="P67" s="47">
        <v>0</v>
      </c>
      <c r="Q67" s="47">
        <v>0</v>
      </c>
      <c r="R67" s="47">
        <v>0</v>
      </c>
      <c r="S67" s="48">
        <v>0</v>
      </c>
      <c r="T67" s="49">
        <v>0</v>
      </c>
      <c r="U67" s="47">
        <v>0</v>
      </c>
      <c r="V67" s="47">
        <v>0</v>
      </c>
      <c r="W67" s="47">
        <v>0</v>
      </c>
      <c r="X67" s="47">
        <v>0</v>
      </c>
      <c r="Y67" s="47">
        <v>0</v>
      </c>
      <c r="Z67" s="47">
        <v>0</v>
      </c>
      <c r="AA67" s="47">
        <v>0</v>
      </c>
      <c r="AB67" s="47">
        <v>0</v>
      </c>
      <c r="AC67" s="48">
        <v>0</v>
      </c>
      <c r="AD67" s="55">
        <v>0</v>
      </c>
      <c r="AE67" s="47">
        <v>0</v>
      </c>
      <c r="AF67" s="47">
        <v>0</v>
      </c>
      <c r="AG67" s="47">
        <v>0</v>
      </c>
      <c r="AH67" s="47">
        <v>0</v>
      </c>
      <c r="AI67" s="47">
        <v>0</v>
      </c>
      <c r="AJ67" s="47">
        <v>0</v>
      </c>
      <c r="AK67" s="47">
        <v>0</v>
      </c>
      <c r="AL67" s="47">
        <v>0</v>
      </c>
      <c r="AM67" s="47">
        <v>0</v>
      </c>
      <c r="AN67" s="28">
        <f t="shared" si="19"/>
        <v>0</v>
      </c>
      <c r="AO67" s="28">
        <f t="shared" si="20"/>
        <v>0</v>
      </c>
      <c r="AP67" s="28">
        <f t="shared" si="21"/>
        <v>0</v>
      </c>
      <c r="AQ67" s="28">
        <f t="shared" si="22"/>
        <v>0</v>
      </c>
      <c r="AR67" s="28">
        <f t="shared" si="23"/>
        <v>0</v>
      </c>
      <c r="AS67" s="28">
        <f t="shared" si="24"/>
        <v>0</v>
      </c>
      <c r="AT67" s="28">
        <f t="shared" si="25"/>
        <v>0</v>
      </c>
      <c r="AU67" s="28">
        <f t="shared" si="26"/>
        <v>0</v>
      </c>
      <c r="AV67" s="28">
        <f t="shared" si="27"/>
        <v>0</v>
      </c>
      <c r="AW67" s="28">
        <f t="shared" si="28"/>
        <v>0</v>
      </c>
      <c r="AX67" s="28">
        <f t="shared" si="29"/>
        <v>0</v>
      </c>
    </row>
    <row r="68" spans="1:50" x14ac:dyDescent="0.35">
      <c r="A68" s="25" t="s">
        <v>169</v>
      </c>
      <c r="B68" s="25" t="s">
        <v>170</v>
      </c>
      <c r="C68" s="25" t="s">
        <v>193</v>
      </c>
      <c r="D68" s="25" t="s">
        <v>194</v>
      </c>
      <c r="E68" s="80">
        <v>2</v>
      </c>
      <c r="F68" s="32">
        <f t="shared" si="15"/>
        <v>0</v>
      </c>
      <c r="G68" s="34">
        <f t="shared" si="16"/>
        <v>0</v>
      </c>
      <c r="H68" s="28">
        <f t="shared" si="17"/>
        <v>0</v>
      </c>
      <c r="I68" s="28">
        <f t="shared" si="18"/>
        <v>0</v>
      </c>
      <c r="J68" s="49">
        <v>0</v>
      </c>
      <c r="K68" s="47">
        <v>0</v>
      </c>
      <c r="L68" s="47">
        <v>0</v>
      </c>
      <c r="M68" s="47">
        <v>0</v>
      </c>
      <c r="N68" s="47">
        <v>0</v>
      </c>
      <c r="O68" s="47">
        <v>0</v>
      </c>
      <c r="P68" s="47">
        <v>0</v>
      </c>
      <c r="Q68" s="47">
        <v>0</v>
      </c>
      <c r="R68" s="47">
        <v>0</v>
      </c>
      <c r="S68" s="48">
        <v>0</v>
      </c>
      <c r="T68" s="49">
        <v>0</v>
      </c>
      <c r="U68" s="47">
        <v>0</v>
      </c>
      <c r="V68" s="47">
        <v>0</v>
      </c>
      <c r="W68" s="47">
        <v>0</v>
      </c>
      <c r="X68" s="47">
        <v>0</v>
      </c>
      <c r="Y68" s="47">
        <v>0</v>
      </c>
      <c r="Z68" s="47">
        <v>0</v>
      </c>
      <c r="AA68" s="47">
        <v>0</v>
      </c>
      <c r="AB68" s="47">
        <v>0</v>
      </c>
      <c r="AC68" s="48">
        <v>0</v>
      </c>
      <c r="AD68" s="55">
        <v>0</v>
      </c>
      <c r="AE68" s="47">
        <v>0</v>
      </c>
      <c r="AF68" s="47">
        <v>0</v>
      </c>
      <c r="AG68" s="47">
        <v>0</v>
      </c>
      <c r="AH68" s="47">
        <v>0</v>
      </c>
      <c r="AI68" s="47">
        <v>0</v>
      </c>
      <c r="AJ68" s="47">
        <v>0</v>
      </c>
      <c r="AK68" s="47">
        <v>0</v>
      </c>
      <c r="AL68" s="47">
        <v>0</v>
      </c>
      <c r="AM68" s="47">
        <v>0</v>
      </c>
      <c r="AN68" s="28">
        <f t="shared" si="19"/>
        <v>0</v>
      </c>
      <c r="AO68" s="28">
        <f t="shared" si="20"/>
        <v>0</v>
      </c>
      <c r="AP68" s="28">
        <f t="shared" si="21"/>
        <v>0</v>
      </c>
      <c r="AQ68" s="28">
        <f t="shared" si="22"/>
        <v>0</v>
      </c>
      <c r="AR68" s="28">
        <f t="shared" si="23"/>
        <v>0</v>
      </c>
      <c r="AS68" s="28">
        <f t="shared" si="24"/>
        <v>0</v>
      </c>
      <c r="AT68" s="28">
        <f t="shared" si="25"/>
        <v>0</v>
      </c>
      <c r="AU68" s="28">
        <f t="shared" si="26"/>
        <v>0</v>
      </c>
      <c r="AV68" s="28">
        <f t="shared" si="27"/>
        <v>0</v>
      </c>
      <c r="AW68" s="28">
        <f t="shared" si="28"/>
        <v>0</v>
      </c>
      <c r="AX68" s="28">
        <f t="shared" si="29"/>
        <v>0</v>
      </c>
    </row>
    <row r="69" spans="1:50" x14ac:dyDescent="0.35">
      <c r="A69" s="25" t="s">
        <v>169</v>
      </c>
      <c r="B69" s="25" t="s">
        <v>170</v>
      </c>
      <c r="C69" s="25" t="s">
        <v>195</v>
      </c>
      <c r="D69" s="25" t="s">
        <v>196</v>
      </c>
      <c r="E69" s="80">
        <v>3</v>
      </c>
      <c r="F69" s="32">
        <f t="shared" si="15"/>
        <v>11</v>
      </c>
      <c r="G69" s="34">
        <f t="shared" si="16"/>
        <v>0</v>
      </c>
      <c r="H69" s="28">
        <f t="shared" si="17"/>
        <v>0</v>
      </c>
      <c r="I69" s="28">
        <f t="shared" si="18"/>
        <v>11</v>
      </c>
      <c r="J69" s="49">
        <v>0</v>
      </c>
      <c r="K69" s="47">
        <v>0</v>
      </c>
      <c r="L69" s="47">
        <v>0</v>
      </c>
      <c r="M69" s="47">
        <v>0</v>
      </c>
      <c r="N69" s="47" t="s">
        <v>417</v>
      </c>
      <c r="O69" s="47">
        <v>0</v>
      </c>
      <c r="P69" s="47">
        <v>0</v>
      </c>
      <c r="Q69" s="47">
        <v>0</v>
      </c>
      <c r="R69" s="47">
        <v>0</v>
      </c>
      <c r="S69" s="48">
        <v>0</v>
      </c>
      <c r="T69" s="49">
        <v>0</v>
      </c>
      <c r="U69" s="47">
        <v>0</v>
      </c>
      <c r="V69" s="47">
        <v>0</v>
      </c>
      <c r="W69" s="47">
        <v>0</v>
      </c>
      <c r="X69" s="47">
        <v>0</v>
      </c>
      <c r="Y69" s="47">
        <v>0</v>
      </c>
      <c r="Z69" s="47">
        <v>0</v>
      </c>
      <c r="AA69" s="47">
        <v>0</v>
      </c>
      <c r="AB69" s="47">
        <v>0</v>
      </c>
      <c r="AC69" s="48">
        <v>0</v>
      </c>
      <c r="AD69" s="55">
        <v>0</v>
      </c>
      <c r="AE69" s="47">
        <v>0</v>
      </c>
      <c r="AF69" s="47">
        <v>2</v>
      </c>
      <c r="AG69" s="47">
        <v>0</v>
      </c>
      <c r="AH69" s="47">
        <v>1</v>
      </c>
      <c r="AI69" s="47">
        <v>1</v>
      </c>
      <c r="AJ69" s="47">
        <v>5</v>
      </c>
      <c r="AK69" s="47">
        <v>1</v>
      </c>
      <c r="AL69" s="47">
        <v>1</v>
      </c>
      <c r="AM69" s="47">
        <v>0</v>
      </c>
      <c r="AN69" s="28">
        <f t="shared" si="19"/>
        <v>0</v>
      </c>
      <c r="AO69" s="28">
        <f t="shared" si="20"/>
        <v>0</v>
      </c>
      <c r="AP69" s="28">
        <f t="shared" si="21"/>
        <v>2</v>
      </c>
      <c r="AQ69" s="28">
        <f t="shared" si="22"/>
        <v>0</v>
      </c>
      <c r="AR69" s="28" t="e">
        <f t="shared" si="23"/>
        <v>#VALUE!</v>
      </c>
      <c r="AS69" s="28">
        <f t="shared" si="24"/>
        <v>1</v>
      </c>
      <c r="AT69" s="28">
        <f t="shared" si="25"/>
        <v>5</v>
      </c>
      <c r="AU69" s="28">
        <f t="shared" si="26"/>
        <v>1</v>
      </c>
      <c r="AV69" s="28">
        <f t="shared" si="27"/>
        <v>1</v>
      </c>
      <c r="AW69" s="28">
        <f t="shared" si="28"/>
        <v>0</v>
      </c>
      <c r="AX69" s="28" t="e">
        <f t="shared" si="29"/>
        <v>#VALUE!</v>
      </c>
    </row>
    <row r="70" spans="1:50" x14ac:dyDescent="0.35">
      <c r="A70" s="25" t="s">
        <v>169</v>
      </c>
      <c r="B70" s="25" t="s">
        <v>170</v>
      </c>
      <c r="C70" s="25" t="s">
        <v>197</v>
      </c>
      <c r="D70" s="25" t="s">
        <v>198</v>
      </c>
      <c r="E70" s="80">
        <v>3</v>
      </c>
      <c r="F70" s="32">
        <f t="shared" si="15"/>
        <v>34</v>
      </c>
      <c r="G70" s="34">
        <f t="shared" si="16"/>
        <v>3</v>
      </c>
      <c r="H70" s="28">
        <f t="shared" si="17"/>
        <v>0</v>
      </c>
      <c r="I70" s="28">
        <f t="shared" si="18"/>
        <v>31</v>
      </c>
      <c r="J70" s="49">
        <v>0</v>
      </c>
      <c r="K70" s="47">
        <v>0</v>
      </c>
      <c r="L70" s="47">
        <v>1</v>
      </c>
      <c r="M70" s="47">
        <v>0</v>
      </c>
      <c r="N70" s="47">
        <v>1</v>
      </c>
      <c r="O70" s="47">
        <v>0</v>
      </c>
      <c r="P70" s="47">
        <v>1</v>
      </c>
      <c r="Q70" s="47">
        <v>0</v>
      </c>
      <c r="R70" s="47">
        <v>0</v>
      </c>
      <c r="S70" s="48">
        <v>0</v>
      </c>
      <c r="T70" s="49">
        <v>0</v>
      </c>
      <c r="U70" s="47">
        <v>0</v>
      </c>
      <c r="V70" s="47">
        <v>0</v>
      </c>
      <c r="W70" s="47">
        <v>0</v>
      </c>
      <c r="X70" s="47">
        <v>0</v>
      </c>
      <c r="Y70" s="47">
        <v>0</v>
      </c>
      <c r="Z70" s="47">
        <v>0</v>
      </c>
      <c r="AA70" s="47">
        <v>0</v>
      </c>
      <c r="AB70" s="47">
        <v>0</v>
      </c>
      <c r="AC70" s="48">
        <v>0</v>
      </c>
      <c r="AD70" s="55">
        <v>1</v>
      </c>
      <c r="AE70" s="47">
        <v>0</v>
      </c>
      <c r="AF70" s="47">
        <v>6</v>
      </c>
      <c r="AG70" s="47">
        <v>1</v>
      </c>
      <c r="AH70" s="47">
        <v>2</v>
      </c>
      <c r="AI70" s="47">
        <v>2</v>
      </c>
      <c r="AJ70" s="47">
        <v>13</v>
      </c>
      <c r="AK70" s="47">
        <v>4</v>
      </c>
      <c r="AL70" s="47">
        <v>2</v>
      </c>
      <c r="AM70" s="47">
        <v>0</v>
      </c>
      <c r="AN70" s="28">
        <f t="shared" si="19"/>
        <v>1</v>
      </c>
      <c r="AO70" s="28">
        <f t="shared" si="20"/>
        <v>0</v>
      </c>
      <c r="AP70" s="28">
        <f t="shared" si="21"/>
        <v>7</v>
      </c>
      <c r="AQ70" s="28">
        <f t="shared" si="22"/>
        <v>1</v>
      </c>
      <c r="AR70" s="28">
        <f t="shared" si="23"/>
        <v>3</v>
      </c>
      <c r="AS70" s="28">
        <f t="shared" si="24"/>
        <v>2</v>
      </c>
      <c r="AT70" s="28">
        <f t="shared" si="25"/>
        <v>14</v>
      </c>
      <c r="AU70" s="28">
        <f t="shared" si="26"/>
        <v>4</v>
      </c>
      <c r="AV70" s="28">
        <f t="shared" si="27"/>
        <v>2</v>
      </c>
      <c r="AW70" s="28">
        <f t="shared" si="28"/>
        <v>0</v>
      </c>
      <c r="AX70" s="28">
        <f t="shared" si="29"/>
        <v>34</v>
      </c>
    </row>
    <row r="71" spans="1:50" x14ac:dyDescent="0.35">
      <c r="A71" s="25" t="s">
        <v>169</v>
      </c>
      <c r="B71" s="25" t="s">
        <v>170</v>
      </c>
      <c r="C71" s="25" t="s">
        <v>199</v>
      </c>
      <c r="D71" s="25" t="s">
        <v>200</v>
      </c>
      <c r="E71" s="80">
        <v>3</v>
      </c>
      <c r="F71" s="32">
        <f t="shared" si="15"/>
        <v>6</v>
      </c>
      <c r="G71" s="34">
        <f t="shared" si="16"/>
        <v>2</v>
      </c>
      <c r="H71" s="28">
        <f t="shared" si="17"/>
        <v>0</v>
      </c>
      <c r="I71" s="28">
        <f t="shared" si="18"/>
        <v>4</v>
      </c>
      <c r="J71" s="49">
        <v>0</v>
      </c>
      <c r="K71" s="47">
        <v>0</v>
      </c>
      <c r="L71" s="47">
        <v>0</v>
      </c>
      <c r="M71" s="47">
        <v>0</v>
      </c>
      <c r="N71" s="47">
        <v>1</v>
      </c>
      <c r="O71" s="47">
        <v>0</v>
      </c>
      <c r="P71" s="47">
        <v>1</v>
      </c>
      <c r="Q71" s="47">
        <v>0</v>
      </c>
      <c r="R71" s="47">
        <v>0</v>
      </c>
      <c r="S71" s="48">
        <v>0</v>
      </c>
      <c r="T71" s="49">
        <v>0</v>
      </c>
      <c r="U71" s="47">
        <v>0</v>
      </c>
      <c r="V71" s="47">
        <v>0</v>
      </c>
      <c r="W71" s="47">
        <v>0</v>
      </c>
      <c r="X71" s="47">
        <v>0</v>
      </c>
      <c r="Y71" s="47">
        <v>0</v>
      </c>
      <c r="Z71" s="47">
        <v>0</v>
      </c>
      <c r="AA71" s="47">
        <v>0</v>
      </c>
      <c r="AB71" s="47">
        <v>0</v>
      </c>
      <c r="AC71" s="48">
        <v>0</v>
      </c>
      <c r="AD71" s="55">
        <v>0</v>
      </c>
      <c r="AE71" s="47">
        <v>0</v>
      </c>
      <c r="AF71" s="47">
        <v>1</v>
      </c>
      <c r="AG71" s="47">
        <v>0</v>
      </c>
      <c r="AH71" s="47">
        <v>0</v>
      </c>
      <c r="AI71" s="47">
        <v>0</v>
      </c>
      <c r="AJ71" s="47">
        <v>2</v>
      </c>
      <c r="AK71" s="47">
        <v>1</v>
      </c>
      <c r="AL71" s="47">
        <v>0</v>
      </c>
      <c r="AM71" s="47">
        <v>0</v>
      </c>
      <c r="AN71" s="28">
        <f t="shared" si="19"/>
        <v>0</v>
      </c>
      <c r="AO71" s="28">
        <f t="shared" si="20"/>
        <v>0</v>
      </c>
      <c r="AP71" s="28">
        <f t="shared" si="21"/>
        <v>1</v>
      </c>
      <c r="AQ71" s="28">
        <f t="shared" si="22"/>
        <v>0</v>
      </c>
      <c r="AR71" s="28">
        <f t="shared" si="23"/>
        <v>1</v>
      </c>
      <c r="AS71" s="28">
        <f t="shared" si="24"/>
        <v>0</v>
      </c>
      <c r="AT71" s="28">
        <f t="shared" si="25"/>
        <v>3</v>
      </c>
      <c r="AU71" s="28">
        <f t="shared" si="26"/>
        <v>1</v>
      </c>
      <c r="AV71" s="28">
        <f t="shared" si="27"/>
        <v>0</v>
      </c>
      <c r="AW71" s="28">
        <f t="shared" si="28"/>
        <v>0</v>
      </c>
      <c r="AX71" s="28">
        <f t="shared" si="29"/>
        <v>6</v>
      </c>
    </row>
    <row r="72" spans="1:50" x14ac:dyDescent="0.35">
      <c r="A72" s="25" t="s">
        <v>169</v>
      </c>
      <c r="B72" s="25" t="s">
        <v>170</v>
      </c>
      <c r="C72" s="25" t="s">
        <v>201</v>
      </c>
      <c r="D72" s="25" t="s">
        <v>202</v>
      </c>
      <c r="E72" s="80">
        <v>2</v>
      </c>
      <c r="F72" s="32">
        <f t="shared" si="15"/>
        <v>13</v>
      </c>
      <c r="G72" s="34">
        <f t="shared" si="16"/>
        <v>2</v>
      </c>
      <c r="H72" s="28">
        <f t="shared" si="17"/>
        <v>0</v>
      </c>
      <c r="I72" s="28">
        <f t="shared" si="18"/>
        <v>11</v>
      </c>
      <c r="J72" s="49">
        <v>0</v>
      </c>
      <c r="K72" s="47">
        <v>0</v>
      </c>
      <c r="L72" s="47">
        <v>0</v>
      </c>
      <c r="M72" s="47">
        <v>0</v>
      </c>
      <c r="N72" s="47">
        <v>1</v>
      </c>
      <c r="O72" s="47">
        <v>0</v>
      </c>
      <c r="P72" s="47">
        <v>1</v>
      </c>
      <c r="Q72" s="47">
        <v>0</v>
      </c>
      <c r="R72" s="47">
        <v>0</v>
      </c>
      <c r="S72" s="48">
        <v>0</v>
      </c>
      <c r="T72" s="49">
        <v>0</v>
      </c>
      <c r="U72" s="47">
        <v>0</v>
      </c>
      <c r="V72" s="47">
        <v>0</v>
      </c>
      <c r="W72" s="47">
        <v>0</v>
      </c>
      <c r="X72" s="47">
        <v>0</v>
      </c>
      <c r="Y72" s="47">
        <v>0</v>
      </c>
      <c r="Z72" s="47">
        <v>0</v>
      </c>
      <c r="AA72" s="47">
        <v>0</v>
      </c>
      <c r="AB72" s="47">
        <v>0</v>
      </c>
      <c r="AC72" s="48">
        <v>0</v>
      </c>
      <c r="AD72" s="55">
        <v>0</v>
      </c>
      <c r="AE72" s="47">
        <v>0</v>
      </c>
      <c r="AF72" s="47">
        <v>2</v>
      </c>
      <c r="AG72" s="47">
        <v>0</v>
      </c>
      <c r="AH72" s="47">
        <v>1</v>
      </c>
      <c r="AI72" s="47">
        <v>1</v>
      </c>
      <c r="AJ72" s="47">
        <v>5</v>
      </c>
      <c r="AK72" s="47">
        <v>1</v>
      </c>
      <c r="AL72" s="47">
        <v>1</v>
      </c>
      <c r="AM72" s="47">
        <v>0</v>
      </c>
      <c r="AN72" s="28">
        <f t="shared" si="19"/>
        <v>0</v>
      </c>
      <c r="AO72" s="28">
        <f t="shared" si="20"/>
        <v>0</v>
      </c>
      <c r="AP72" s="28">
        <f t="shared" si="21"/>
        <v>2</v>
      </c>
      <c r="AQ72" s="28">
        <f t="shared" si="22"/>
        <v>0</v>
      </c>
      <c r="AR72" s="28">
        <f t="shared" si="23"/>
        <v>2</v>
      </c>
      <c r="AS72" s="28">
        <f t="shared" si="24"/>
        <v>1</v>
      </c>
      <c r="AT72" s="28">
        <f t="shared" si="25"/>
        <v>6</v>
      </c>
      <c r="AU72" s="28">
        <f t="shared" si="26"/>
        <v>1</v>
      </c>
      <c r="AV72" s="28">
        <f t="shared" si="27"/>
        <v>1</v>
      </c>
      <c r="AW72" s="28">
        <f t="shared" si="28"/>
        <v>0</v>
      </c>
      <c r="AX72" s="28">
        <f t="shared" si="29"/>
        <v>13</v>
      </c>
    </row>
    <row r="73" spans="1:50" x14ac:dyDescent="0.35">
      <c r="A73" s="25" t="s">
        <v>169</v>
      </c>
      <c r="B73" s="25" t="s">
        <v>170</v>
      </c>
      <c r="C73" s="25" t="s">
        <v>203</v>
      </c>
      <c r="D73" s="25" t="s">
        <v>204</v>
      </c>
      <c r="E73" s="80">
        <v>4</v>
      </c>
      <c r="F73" s="32">
        <f t="shared" ref="F73:F104" si="30">SUM(G73:I73)</f>
        <v>11</v>
      </c>
      <c r="G73" s="34">
        <f t="shared" si="16"/>
        <v>0</v>
      </c>
      <c r="H73" s="28">
        <f t="shared" si="17"/>
        <v>0</v>
      </c>
      <c r="I73" s="28">
        <f t="shared" si="18"/>
        <v>11</v>
      </c>
      <c r="J73" s="49">
        <v>0</v>
      </c>
      <c r="K73" s="47">
        <v>0</v>
      </c>
      <c r="L73" s="47">
        <v>0</v>
      </c>
      <c r="M73" s="47">
        <v>0</v>
      </c>
      <c r="N73" s="47">
        <v>0</v>
      </c>
      <c r="O73" s="47">
        <v>0</v>
      </c>
      <c r="P73" s="47">
        <v>0</v>
      </c>
      <c r="Q73" s="47">
        <v>0</v>
      </c>
      <c r="R73" s="47">
        <v>0</v>
      </c>
      <c r="S73" s="48">
        <v>0</v>
      </c>
      <c r="T73" s="49">
        <v>0</v>
      </c>
      <c r="U73" s="47">
        <v>0</v>
      </c>
      <c r="V73" s="47">
        <v>0</v>
      </c>
      <c r="W73" s="47">
        <v>0</v>
      </c>
      <c r="X73" s="47">
        <v>0</v>
      </c>
      <c r="Y73" s="47">
        <v>0</v>
      </c>
      <c r="Z73" s="47">
        <v>0</v>
      </c>
      <c r="AA73" s="47">
        <v>0</v>
      </c>
      <c r="AB73" s="47">
        <v>0</v>
      </c>
      <c r="AC73" s="48">
        <v>0</v>
      </c>
      <c r="AD73" s="55">
        <v>0</v>
      </c>
      <c r="AE73" s="47">
        <v>0</v>
      </c>
      <c r="AF73" s="47">
        <v>2</v>
      </c>
      <c r="AG73" s="47">
        <v>0</v>
      </c>
      <c r="AH73" s="47">
        <v>1</v>
      </c>
      <c r="AI73" s="47">
        <v>1</v>
      </c>
      <c r="AJ73" s="47">
        <v>5</v>
      </c>
      <c r="AK73" s="47">
        <v>1</v>
      </c>
      <c r="AL73" s="47">
        <v>1</v>
      </c>
      <c r="AM73" s="47">
        <v>0</v>
      </c>
      <c r="AN73" s="28">
        <f t="shared" si="19"/>
        <v>0</v>
      </c>
      <c r="AO73" s="28">
        <f t="shared" si="20"/>
        <v>0</v>
      </c>
      <c r="AP73" s="28">
        <f t="shared" si="21"/>
        <v>2</v>
      </c>
      <c r="AQ73" s="28">
        <f t="shared" si="22"/>
        <v>0</v>
      </c>
      <c r="AR73" s="28">
        <f t="shared" si="23"/>
        <v>1</v>
      </c>
      <c r="AS73" s="28">
        <f t="shared" si="24"/>
        <v>1</v>
      </c>
      <c r="AT73" s="28">
        <f t="shared" si="25"/>
        <v>5</v>
      </c>
      <c r="AU73" s="28">
        <f t="shared" si="26"/>
        <v>1</v>
      </c>
      <c r="AV73" s="28">
        <f t="shared" si="27"/>
        <v>1</v>
      </c>
      <c r="AW73" s="28">
        <f t="shared" si="28"/>
        <v>0</v>
      </c>
      <c r="AX73" s="28">
        <f t="shared" ref="AX73:AX104" si="31">SUM(AN73:AW73)</f>
        <v>11</v>
      </c>
    </row>
    <row r="74" spans="1:50" x14ac:dyDescent="0.35">
      <c r="A74" s="130" t="s">
        <v>52</v>
      </c>
      <c r="B74" s="130"/>
      <c r="C74" s="130"/>
      <c r="D74" s="130"/>
      <c r="E74" s="130"/>
      <c r="F74" s="44">
        <f t="shared" ref="F74:AX74" si="32">SUM(F9:F73)</f>
        <v>1500</v>
      </c>
      <c r="G74" s="44">
        <f t="shared" si="32"/>
        <v>716</v>
      </c>
      <c r="H74" s="44">
        <f t="shared" si="32"/>
        <v>329</v>
      </c>
      <c r="I74" s="44">
        <f t="shared" si="32"/>
        <v>455</v>
      </c>
      <c r="J74" s="44">
        <f t="shared" si="32"/>
        <v>35</v>
      </c>
      <c r="K74" s="44">
        <f t="shared" si="32"/>
        <v>5</v>
      </c>
      <c r="L74" s="44">
        <f t="shared" si="32"/>
        <v>96</v>
      </c>
      <c r="M74" s="44">
        <f t="shared" si="32"/>
        <v>9</v>
      </c>
      <c r="N74" s="44">
        <f t="shared" si="32"/>
        <v>224</v>
      </c>
      <c r="O74" s="44">
        <f t="shared" si="32"/>
        <v>21</v>
      </c>
      <c r="P74" s="44">
        <f t="shared" si="32"/>
        <v>245</v>
      </c>
      <c r="Q74" s="44">
        <f t="shared" si="32"/>
        <v>53</v>
      </c>
      <c r="R74" s="44">
        <f t="shared" si="32"/>
        <v>23</v>
      </c>
      <c r="S74" s="44">
        <f t="shared" si="32"/>
        <v>5</v>
      </c>
      <c r="T74" s="44">
        <f t="shared" si="32"/>
        <v>10</v>
      </c>
      <c r="U74" s="44">
        <f t="shared" si="32"/>
        <v>0</v>
      </c>
      <c r="V74" s="44">
        <f t="shared" si="32"/>
        <v>37</v>
      </c>
      <c r="W74" s="44">
        <f t="shared" si="32"/>
        <v>1</v>
      </c>
      <c r="X74" s="44">
        <f t="shared" si="32"/>
        <v>124</v>
      </c>
      <c r="Y74" s="44">
        <f t="shared" si="32"/>
        <v>14</v>
      </c>
      <c r="Z74" s="44">
        <f t="shared" si="32"/>
        <v>107</v>
      </c>
      <c r="AA74" s="44">
        <f t="shared" si="32"/>
        <v>25</v>
      </c>
      <c r="AB74" s="44">
        <f t="shared" si="32"/>
        <v>10</v>
      </c>
      <c r="AC74" s="44">
        <f t="shared" si="32"/>
        <v>1</v>
      </c>
      <c r="AD74" s="44">
        <f t="shared" si="32"/>
        <v>9</v>
      </c>
      <c r="AE74" s="44">
        <f t="shared" si="32"/>
        <v>0</v>
      </c>
      <c r="AF74" s="44">
        <f t="shared" si="32"/>
        <v>90</v>
      </c>
      <c r="AG74" s="44">
        <f t="shared" si="32"/>
        <v>4</v>
      </c>
      <c r="AH74" s="44">
        <f t="shared" si="32"/>
        <v>34</v>
      </c>
      <c r="AI74" s="44">
        <f t="shared" si="32"/>
        <v>33</v>
      </c>
      <c r="AJ74" s="44">
        <f t="shared" si="32"/>
        <v>196</v>
      </c>
      <c r="AK74" s="44">
        <f t="shared" si="32"/>
        <v>52</v>
      </c>
      <c r="AL74" s="44">
        <f t="shared" si="32"/>
        <v>37</v>
      </c>
      <c r="AM74" s="44">
        <f t="shared" si="32"/>
        <v>0</v>
      </c>
      <c r="AN74" s="44">
        <f t="shared" si="32"/>
        <v>54</v>
      </c>
      <c r="AO74" s="44">
        <f t="shared" si="32"/>
        <v>5</v>
      </c>
      <c r="AP74" s="44">
        <f t="shared" si="32"/>
        <v>223</v>
      </c>
      <c r="AQ74" s="44">
        <f t="shared" si="32"/>
        <v>14</v>
      </c>
      <c r="AR74" s="44" t="e">
        <f t="shared" si="32"/>
        <v>#VALUE!</v>
      </c>
      <c r="AS74" s="44">
        <f t="shared" si="32"/>
        <v>68</v>
      </c>
      <c r="AT74" s="44">
        <f t="shared" si="32"/>
        <v>548</v>
      </c>
      <c r="AU74" s="44">
        <f t="shared" si="32"/>
        <v>130</v>
      </c>
      <c r="AV74" s="44">
        <f t="shared" si="32"/>
        <v>70</v>
      </c>
      <c r="AW74" s="44">
        <f t="shared" si="32"/>
        <v>6</v>
      </c>
      <c r="AX74" s="44" t="e">
        <f t="shared" si="32"/>
        <v>#VALUE!</v>
      </c>
    </row>
  </sheetData>
  <sheetProtection algorithmName="SHA-512" hashValue="g76fhvOct5fs682P6lNQTkxHYUHW9QI3dhWWstUyhIKJnAU+gLWsbIKYdr+Q38mCtHeA+7y95K9K4In6va8Wpw==" saltValue="LQMUcsrr/q9y2WLLUbRlKg==" spinCount="100000" sheet="1" selectLockedCells="1"/>
  <mergeCells count="2">
    <mergeCell ref="A1:B1"/>
    <mergeCell ref="A74:E74"/>
  </mergeCells>
  <conditionalFormatting sqref="F9:F73">
    <cfRule type="cellIs" dxfId="59" priority="5" operator="greaterThan">
      <formula>#REF!</formula>
    </cfRule>
  </conditionalFormatting>
  <conditionalFormatting sqref="E9:E73">
    <cfRule type="cellIs" dxfId="58" priority="1" operator="equal">
      <formula>4</formula>
    </cfRule>
    <cfRule type="cellIs" dxfId="57" priority="2" operator="equal">
      <formula>3</formula>
    </cfRule>
    <cfRule type="cellIs" dxfId="56" priority="3" operator="equal">
      <formula>2</formula>
    </cfRule>
    <cfRule type="cellIs" dxfId="55" priority="4" operator="equal">
      <formula>1</formula>
    </cfRule>
  </conditionalFormatting>
  <pageMargins left="0.7" right="0.7" top="0.75" bottom="0.75" header="0.3" footer="0.3"/>
  <pageSetup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topLeftCell="P1" zoomScale="85" zoomScaleNormal="85" workbookViewId="0">
      <selection activeCell="AA54" sqref="AA54"/>
    </sheetView>
  </sheetViews>
  <sheetFormatPr defaultColWidth="8.81640625" defaultRowHeight="14.5" x14ac:dyDescent="0.35"/>
  <cols>
    <col min="1" max="2" width="23.453125" customWidth="1"/>
    <col min="4" max="5" width="14.81640625" customWidth="1"/>
    <col min="6" max="6" width="22" customWidth="1"/>
    <col min="7" max="7" width="16.453125" customWidth="1"/>
    <col min="8" max="8" width="14.453125" customWidth="1"/>
    <col min="9" max="9" width="20.453125" bestFit="1" customWidth="1"/>
    <col min="50" max="50" width="11.453125" bestFit="1" customWidth="1"/>
  </cols>
  <sheetData>
    <row r="1" spans="1:50" ht="21" x14ac:dyDescent="0.5">
      <c r="A1" s="127" t="s">
        <v>304</v>
      </c>
      <c r="B1" s="127"/>
    </row>
    <row r="2" spans="1:50" ht="18.5" x14ac:dyDescent="0.45">
      <c r="A2" s="57" t="s">
        <v>299</v>
      </c>
      <c r="B2" s="81">
        <f>SUMIFS($F$9:$F$73,$E$9:$E$73,1)</f>
        <v>0</v>
      </c>
    </row>
    <row r="3" spans="1:50" ht="18.5" x14ac:dyDescent="0.45">
      <c r="A3" s="58" t="s">
        <v>300</v>
      </c>
      <c r="B3" s="81">
        <f>SUMIFS($F$9:$F$73,$E$9:$E$73,2)</f>
        <v>39.178951818566148</v>
      </c>
    </row>
    <row r="4" spans="1:50" ht="18.5" x14ac:dyDescent="0.45">
      <c r="A4" s="59" t="s">
        <v>301</v>
      </c>
      <c r="B4" s="81">
        <f>SUMIFS($F$9:$F$73,$E$9:$E$73,3)</f>
        <v>146585.9398440076</v>
      </c>
    </row>
    <row r="5" spans="1:50" ht="18.5" x14ac:dyDescent="0.45">
      <c r="A5" s="60" t="s">
        <v>302</v>
      </c>
      <c r="B5" s="81">
        <f>SUMIFS($F$9:$F$73,$E$9:$E$73,4)</f>
        <v>179374.78837910458</v>
      </c>
    </row>
    <row r="6" spans="1:50" ht="18.5" x14ac:dyDescent="0.45">
      <c r="A6" s="61" t="s">
        <v>303</v>
      </c>
      <c r="B6" s="81">
        <f>SUMIFS($F$9:$F$73,$E$9:$E$73,5)</f>
        <v>0</v>
      </c>
    </row>
    <row r="7" spans="1:50" ht="115.5" customHeight="1" x14ac:dyDescent="0.45">
      <c r="A7" s="13"/>
      <c r="B7" s="13"/>
      <c r="C7" s="13"/>
      <c r="D7" s="13"/>
      <c r="E7" s="13"/>
      <c r="F7" s="13"/>
      <c r="G7" s="13"/>
      <c r="H7" s="13"/>
      <c r="I7" s="13"/>
      <c r="J7" s="15"/>
      <c r="K7" s="14"/>
      <c r="L7" s="14" t="s">
        <v>49</v>
      </c>
      <c r="M7" s="14"/>
      <c r="N7" s="14"/>
      <c r="O7" s="14"/>
      <c r="P7" s="14"/>
      <c r="Q7" s="14"/>
      <c r="R7" s="14"/>
      <c r="S7" s="14"/>
      <c r="T7" s="15"/>
      <c r="U7" s="14"/>
      <c r="V7" s="14"/>
      <c r="W7" s="14"/>
      <c r="X7" s="14"/>
      <c r="Y7" s="14"/>
      <c r="Z7" s="14" t="s">
        <v>50</v>
      </c>
      <c r="AA7" s="14"/>
      <c r="AB7" s="14"/>
      <c r="AC7" s="14"/>
      <c r="AD7" s="15"/>
      <c r="AE7" s="14"/>
      <c r="AF7" s="14"/>
      <c r="AG7" s="14"/>
      <c r="AH7" s="14"/>
      <c r="AI7" s="14" t="s">
        <v>51</v>
      </c>
      <c r="AJ7" s="14"/>
      <c r="AK7" s="14"/>
      <c r="AL7" s="14"/>
      <c r="AM7" s="16"/>
      <c r="AN7" s="14"/>
      <c r="AO7" s="14"/>
      <c r="AP7" s="14"/>
      <c r="AQ7" s="14"/>
      <c r="AR7" s="14"/>
      <c r="AS7" s="14" t="s">
        <v>52</v>
      </c>
      <c r="AT7" s="14"/>
      <c r="AU7" s="14"/>
      <c r="AV7" s="14"/>
      <c r="AW7" s="14"/>
      <c r="AX7" s="14"/>
    </row>
    <row r="8" spans="1:50" ht="56.25" customHeight="1" x14ac:dyDescent="0.45">
      <c r="A8" s="1" t="s">
        <v>53</v>
      </c>
      <c r="B8" s="1" t="s">
        <v>54</v>
      </c>
      <c r="C8" s="1" t="s">
        <v>55</v>
      </c>
      <c r="D8" s="1" t="s">
        <v>56</v>
      </c>
      <c r="E8" s="56" t="s">
        <v>295</v>
      </c>
      <c r="F8" s="17" t="s">
        <v>205</v>
      </c>
      <c r="G8" s="33" t="s">
        <v>49</v>
      </c>
      <c r="H8" s="17" t="s">
        <v>50</v>
      </c>
      <c r="I8" s="17" t="s">
        <v>51</v>
      </c>
      <c r="J8" s="31" t="s">
        <v>57</v>
      </c>
      <c r="K8" s="20" t="s">
        <v>58</v>
      </c>
      <c r="L8" s="20" t="s">
        <v>59</v>
      </c>
      <c r="M8" s="20" t="s">
        <v>60</v>
      </c>
      <c r="N8" s="20" t="s">
        <v>61</v>
      </c>
      <c r="O8" s="20" t="s">
        <v>62</v>
      </c>
      <c r="P8" s="20" t="s">
        <v>64</v>
      </c>
      <c r="Q8" s="20" t="s">
        <v>63</v>
      </c>
      <c r="R8" s="21" t="s">
        <v>66</v>
      </c>
      <c r="S8" s="20" t="s">
        <v>65</v>
      </c>
      <c r="T8" s="30" t="s">
        <v>57</v>
      </c>
      <c r="U8" s="22" t="s">
        <v>58</v>
      </c>
      <c r="V8" s="22" t="s">
        <v>59</v>
      </c>
      <c r="W8" s="22" t="s">
        <v>60</v>
      </c>
      <c r="X8" s="22" t="s">
        <v>61</v>
      </c>
      <c r="Y8" s="22" t="s">
        <v>62</v>
      </c>
      <c r="Z8" s="22" t="s">
        <v>64</v>
      </c>
      <c r="AA8" s="22" t="s">
        <v>63</v>
      </c>
      <c r="AB8" s="23" t="s">
        <v>66</v>
      </c>
      <c r="AC8" s="22" t="s">
        <v>65</v>
      </c>
      <c r="AD8" s="29" t="s">
        <v>57</v>
      </c>
      <c r="AE8" s="20" t="s">
        <v>58</v>
      </c>
      <c r="AF8" s="20" t="s">
        <v>59</v>
      </c>
      <c r="AG8" s="20" t="s">
        <v>60</v>
      </c>
      <c r="AH8" s="20" t="s">
        <v>61</v>
      </c>
      <c r="AI8" s="20" t="s">
        <v>62</v>
      </c>
      <c r="AJ8" s="20" t="s">
        <v>68</v>
      </c>
      <c r="AK8" s="20" t="s">
        <v>67</v>
      </c>
      <c r="AL8" s="20" t="s">
        <v>66</v>
      </c>
      <c r="AM8" s="20" t="s">
        <v>65</v>
      </c>
      <c r="AN8" s="24" t="s">
        <v>57</v>
      </c>
      <c r="AO8" s="24" t="s">
        <v>58</v>
      </c>
      <c r="AP8" s="24" t="s">
        <v>59</v>
      </c>
      <c r="AQ8" s="24" t="s">
        <v>60</v>
      </c>
      <c r="AR8" s="24" t="s">
        <v>61</v>
      </c>
      <c r="AS8" s="24" t="s">
        <v>62</v>
      </c>
      <c r="AT8" s="24" t="s">
        <v>68</v>
      </c>
      <c r="AU8" s="24" t="s">
        <v>67</v>
      </c>
      <c r="AV8" s="24" t="s">
        <v>66</v>
      </c>
      <c r="AW8" s="24" t="s">
        <v>65</v>
      </c>
      <c r="AX8" s="24" t="s">
        <v>52</v>
      </c>
    </row>
    <row r="9" spans="1:50" x14ac:dyDescent="0.35">
      <c r="A9" s="25" t="s">
        <v>69</v>
      </c>
      <c r="B9" s="25" t="s">
        <v>70</v>
      </c>
      <c r="C9" s="25" t="s">
        <v>71</v>
      </c>
      <c r="D9" s="25" t="s">
        <v>72</v>
      </c>
      <c r="E9" s="80">
        <v>3</v>
      </c>
      <c r="F9" s="32">
        <f t="shared" ref="F9:F40" si="0">SUM(G9:I9)</f>
        <v>0</v>
      </c>
      <c r="G9" s="34">
        <f t="shared" ref="G9:G40" si="1">SUM(J9:S9)</f>
        <v>0</v>
      </c>
      <c r="H9" s="28">
        <f t="shared" ref="H9:H40" si="2">SUM(T9:AC9)</f>
        <v>0</v>
      </c>
      <c r="I9" s="28">
        <f t="shared" ref="I9:I40" si="3">SUM(AD9:AM9)</f>
        <v>0</v>
      </c>
      <c r="J9" s="49">
        <v>0</v>
      </c>
      <c r="K9" s="47">
        <v>0</v>
      </c>
      <c r="L9" s="47">
        <v>0</v>
      </c>
      <c r="M9" s="47">
        <v>0</v>
      </c>
      <c r="N9" s="47">
        <v>0</v>
      </c>
      <c r="O9" s="47">
        <v>0</v>
      </c>
      <c r="P9" s="47">
        <v>0</v>
      </c>
      <c r="Q9" s="47">
        <v>0</v>
      </c>
      <c r="R9" s="47">
        <v>0</v>
      </c>
      <c r="S9" s="48">
        <v>0</v>
      </c>
      <c r="T9" s="49">
        <v>0</v>
      </c>
      <c r="U9" s="47">
        <v>0</v>
      </c>
      <c r="V9" s="47">
        <v>0</v>
      </c>
      <c r="W9" s="47">
        <v>0</v>
      </c>
      <c r="X9" s="47">
        <v>0</v>
      </c>
      <c r="Y9" s="47">
        <v>0</v>
      </c>
      <c r="Z9" s="47">
        <v>0</v>
      </c>
      <c r="AA9" s="47">
        <v>0</v>
      </c>
      <c r="AB9" s="47">
        <v>0</v>
      </c>
      <c r="AC9" s="48">
        <v>0</v>
      </c>
      <c r="AD9" s="55">
        <v>0</v>
      </c>
      <c r="AE9" s="47">
        <v>0</v>
      </c>
      <c r="AF9" s="47">
        <v>0</v>
      </c>
      <c r="AG9" s="47">
        <v>0</v>
      </c>
      <c r="AH9" s="47">
        <v>0</v>
      </c>
      <c r="AI9" s="47">
        <v>0</v>
      </c>
      <c r="AJ9" s="47">
        <v>0</v>
      </c>
      <c r="AK9" s="47">
        <v>0</v>
      </c>
      <c r="AL9" s="47">
        <v>0</v>
      </c>
      <c r="AM9" s="47">
        <v>0</v>
      </c>
      <c r="AN9" s="28">
        <f t="shared" ref="AN9:AN40" si="4">SUM(J9+T9+AD9)</f>
        <v>0</v>
      </c>
      <c r="AO9" s="28">
        <f t="shared" ref="AO9:AO40" si="5">SUM(K9+U9+AE9)</f>
        <v>0</v>
      </c>
      <c r="AP9" s="28">
        <f t="shared" ref="AP9:AP40" si="6">SUM(L9+V9+AF9)</f>
        <v>0</v>
      </c>
      <c r="AQ9" s="28">
        <f t="shared" ref="AQ9:AQ40" si="7">SUM(M9+W9+AG9)</f>
        <v>0</v>
      </c>
      <c r="AR9" s="28">
        <f t="shared" ref="AR9:AR40" si="8">SUM(N9+X9+AH9)</f>
        <v>0</v>
      </c>
      <c r="AS9" s="28">
        <f t="shared" ref="AS9:AS40" si="9">SUM(O9+Y9+AI9)</f>
        <v>0</v>
      </c>
      <c r="AT9" s="28">
        <f t="shared" ref="AT9:AT40" si="10">SUM(P9+Z9+AJ9)</f>
        <v>0</v>
      </c>
      <c r="AU9" s="28">
        <f t="shared" ref="AU9:AU40" si="11">SUM(Q9+AA9+AK9)</f>
        <v>0</v>
      </c>
      <c r="AV9" s="28">
        <f t="shared" ref="AV9:AV40" si="12">SUM(R9+AB9+AL9)</f>
        <v>0</v>
      </c>
      <c r="AW9" s="28">
        <f t="shared" ref="AW9:AW40" si="13">SUM(S9+AC9+AM9)</f>
        <v>0</v>
      </c>
      <c r="AX9" s="28">
        <f t="shared" ref="AX9:AX40" si="14">SUM(AN9:AW9)</f>
        <v>0</v>
      </c>
    </row>
    <row r="10" spans="1:50" x14ac:dyDescent="0.35">
      <c r="A10" s="25" t="s">
        <v>69</v>
      </c>
      <c r="B10" s="25" t="s">
        <v>70</v>
      </c>
      <c r="C10" s="25" t="s">
        <v>73</v>
      </c>
      <c r="D10" s="25" t="s">
        <v>74</v>
      </c>
      <c r="E10" s="80">
        <v>3</v>
      </c>
      <c r="F10" s="32">
        <f t="shared" si="0"/>
        <v>0</v>
      </c>
      <c r="G10" s="34">
        <f t="shared" si="1"/>
        <v>0</v>
      </c>
      <c r="H10" s="28">
        <f t="shared" si="2"/>
        <v>0</v>
      </c>
      <c r="I10" s="28">
        <f t="shared" si="3"/>
        <v>0</v>
      </c>
      <c r="J10" s="49">
        <v>0</v>
      </c>
      <c r="K10" s="47">
        <v>0</v>
      </c>
      <c r="L10" s="47">
        <v>0</v>
      </c>
      <c r="M10" s="47">
        <v>0</v>
      </c>
      <c r="N10" s="47">
        <v>0</v>
      </c>
      <c r="O10" s="47">
        <v>0</v>
      </c>
      <c r="P10" s="47">
        <v>0</v>
      </c>
      <c r="Q10" s="47">
        <v>0</v>
      </c>
      <c r="R10" s="47">
        <v>0</v>
      </c>
      <c r="S10" s="48">
        <v>0</v>
      </c>
      <c r="T10" s="49">
        <v>0</v>
      </c>
      <c r="U10" s="47">
        <v>0</v>
      </c>
      <c r="V10" s="47">
        <v>0</v>
      </c>
      <c r="W10" s="47">
        <v>0</v>
      </c>
      <c r="X10" s="47">
        <v>0</v>
      </c>
      <c r="Y10" s="47">
        <v>0</v>
      </c>
      <c r="Z10" s="47">
        <v>0</v>
      </c>
      <c r="AA10" s="47">
        <v>0</v>
      </c>
      <c r="AB10" s="47">
        <v>0</v>
      </c>
      <c r="AC10" s="48">
        <v>0</v>
      </c>
      <c r="AD10" s="55">
        <v>0</v>
      </c>
      <c r="AE10" s="47">
        <v>0</v>
      </c>
      <c r="AF10" s="47">
        <v>0</v>
      </c>
      <c r="AG10" s="47">
        <v>0</v>
      </c>
      <c r="AH10" s="47">
        <v>0</v>
      </c>
      <c r="AI10" s="47">
        <v>0</v>
      </c>
      <c r="AJ10" s="47">
        <v>0</v>
      </c>
      <c r="AK10" s="47">
        <v>0</v>
      </c>
      <c r="AL10" s="47">
        <v>0</v>
      </c>
      <c r="AM10" s="47">
        <v>0</v>
      </c>
      <c r="AN10" s="28">
        <f t="shared" si="4"/>
        <v>0</v>
      </c>
      <c r="AO10" s="28">
        <f t="shared" si="5"/>
        <v>0</v>
      </c>
      <c r="AP10" s="28">
        <f t="shared" si="6"/>
        <v>0</v>
      </c>
      <c r="AQ10" s="28">
        <f t="shared" si="7"/>
        <v>0</v>
      </c>
      <c r="AR10" s="28">
        <f t="shared" si="8"/>
        <v>0</v>
      </c>
      <c r="AS10" s="28">
        <f t="shared" si="9"/>
        <v>0</v>
      </c>
      <c r="AT10" s="28">
        <f t="shared" si="10"/>
        <v>0</v>
      </c>
      <c r="AU10" s="28">
        <f t="shared" si="11"/>
        <v>0</v>
      </c>
      <c r="AV10" s="28">
        <f t="shared" si="12"/>
        <v>0</v>
      </c>
      <c r="AW10" s="28">
        <f t="shared" si="13"/>
        <v>0</v>
      </c>
      <c r="AX10" s="28">
        <f t="shared" si="14"/>
        <v>0</v>
      </c>
    </row>
    <row r="11" spans="1:50" x14ac:dyDescent="0.35">
      <c r="A11" s="25" t="s">
        <v>69</v>
      </c>
      <c r="B11" s="25" t="s">
        <v>70</v>
      </c>
      <c r="C11" s="25" t="s">
        <v>75</v>
      </c>
      <c r="D11" s="25" t="s">
        <v>76</v>
      </c>
      <c r="E11" s="80">
        <v>2</v>
      </c>
      <c r="F11" s="32">
        <f t="shared" si="0"/>
        <v>0</v>
      </c>
      <c r="G11" s="34">
        <f t="shared" si="1"/>
        <v>0</v>
      </c>
      <c r="H11" s="28">
        <f t="shared" si="2"/>
        <v>0</v>
      </c>
      <c r="I11" s="28">
        <f t="shared" si="3"/>
        <v>0</v>
      </c>
      <c r="J11" s="49">
        <v>0</v>
      </c>
      <c r="K11" s="47">
        <v>0</v>
      </c>
      <c r="L11" s="47">
        <v>0</v>
      </c>
      <c r="M11" s="47">
        <v>0</v>
      </c>
      <c r="N11" s="47">
        <v>0</v>
      </c>
      <c r="O11" s="47">
        <v>0</v>
      </c>
      <c r="P11" s="47">
        <v>0</v>
      </c>
      <c r="Q11" s="47">
        <v>0</v>
      </c>
      <c r="R11" s="47">
        <v>0</v>
      </c>
      <c r="S11" s="48">
        <v>0</v>
      </c>
      <c r="T11" s="49">
        <v>0</v>
      </c>
      <c r="U11" s="47">
        <v>0</v>
      </c>
      <c r="V11" s="47">
        <v>0</v>
      </c>
      <c r="W11" s="47">
        <v>0</v>
      </c>
      <c r="X11" s="47">
        <v>0</v>
      </c>
      <c r="Y11" s="47">
        <v>0</v>
      </c>
      <c r="Z11" s="47">
        <v>0</v>
      </c>
      <c r="AA11" s="47">
        <v>0</v>
      </c>
      <c r="AB11" s="47">
        <v>0</v>
      </c>
      <c r="AC11" s="48">
        <v>0</v>
      </c>
      <c r="AD11" s="55">
        <v>0</v>
      </c>
      <c r="AE11" s="47">
        <v>0</v>
      </c>
      <c r="AF11" s="47">
        <v>0</v>
      </c>
      <c r="AG11" s="47">
        <v>0</v>
      </c>
      <c r="AH11" s="47">
        <v>0</v>
      </c>
      <c r="AI11" s="47">
        <v>0</v>
      </c>
      <c r="AJ11" s="47">
        <v>0</v>
      </c>
      <c r="AK11" s="47">
        <v>0</v>
      </c>
      <c r="AL11" s="47">
        <v>0</v>
      </c>
      <c r="AM11" s="47">
        <v>0</v>
      </c>
      <c r="AN11" s="28">
        <f t="shared" si="4"/>
        <v>0</v>
      </c>
      <c r="AO11" s="28">
        <f t="shared" si="5"/>
        <v>0</v>
      </c>
      <c r="AP11" s="28">
        <f t="shared" si="6"/>
        <v>0</v>
      </c>
      <c r="AQ11" s="28">
        <f t="shared" si="7"/>
        <v>0</v>
      </c>
      <c r="AR11" s="28">
        <f t="shared" si="8"/>
        <v>0</v>
      </c>
      <c r="AS11" s="28">
        <f t="shared" si="9"/>
        <v>0</v>
      </c>
      <c r="AT11" s="28">
        <f t="shared" si="10"/>
        <v>0</v>
      </c>
      <c r="AU11" s="28">
        <f t="shared" si="11"/>
        <v>0</v>
      </c>
      <c r="AV11" s="28">
        <f t="shared" si="12"/>
        <v>0</v>
      </c>
      <c r="AW11" s="28">
        <f t="shared" si="13"/>
        <v>0</v>
      </c>
      <c r="AX11" s="28">
        <f t="shared" si="14"/>
        <v>0</v>
      </c>
    </row>
    <row r="12" spans="1:50" x14ac:dyDescent="0.35">
      <c r="A12" s="25" t="s">
        <v>69</v>
      </c>
      <c r="B12" s="25" t="s">
        <v>70</v>
      </c>
      <c r="C12" s="25" t="s">
        <v>77</v>
      </c>
      <c r="D12" s="25" t="s">
        <v>78</v>
      </c>
      <c r="E12" s="80">
        <v>2</v>
      </c>
      <c r="F12" s="32">
        <f t="shared" si="0"/>
        <v>0</v>
      </c>
      <c r="G12" s="34">
        <f t="shared" si="1"/>
        <v>0</v>
      </c>
      <c r="H12" s="28">
        <f t="shared" si="2"/>
        <v>0</v>
      </c>
      <c r="I12" s="28">
        <f t="shared" si="3"/>
        <v>0</v>
      </c>
      <c r="J12" s="49">
        <v>0</v>
      </c>
      <c r="K12" s="47">
        <v>0</v>
      </c>
      <c r="L12" s="47">
        <v>0</v>
      </c>
      <c r="M12" s="47">
        <v>0</v>
      </c>
      <c r="N12" s="47">
        <v>0</v>
      </c>
      <c r="O12" s="47">
        <v>0</v>
      </c>
      <c r="P12" s="47">
        <v>0</v>
      </c>
      <c r="Q12" s="47">
        <v>0</v>
      </c>
      <c r="R12" s="47">
        <v>0</v>
      </c>
      <c r="S12" s="48">
        <v>0</v>
      </c>
      <c r="T12" s="49">
        <v>0</v>
      </c>
      <c r="U12" s="47">
        <v>0</v>
      </c>
      <c r="V12" s="47">
        <v>0</v>
      </c>
      <c r="W12" s="47">
        <v>0</v>
      </c>
      <c r="X12" s="47">
        <v>0</v>
      </c>
      <c r="Y12" s="47">
        <v>0</v>
      </c>
      <c r="Z12" s="47">
        <v>0</v>
      </c>
      <c r="AA12" s="47">
        <v>0</v>
      </c>
      <c r="AB12" s="47">
        <v>0</v>
      </c>
      <c r="AC12" s="48">
        <v>0</v>
      </c>
      <c r="AD12" s="55">
        <v>0</v>
      </c>
      <c r="AE12" s="47">
        <v>0</v>
      </c>
      <c r="AF12" s="47">
        <v>0</v>
      </c>
      <c r="AG12" s="47">
        <v>0</v>
      </c>
      <c r="AH12" s="47">
        <v>0</v>
      </c>
      <c r="AI12" s="47">
        <v>0</v>
      </c>
      <c r="AJ12" s="47">
        <v>0</v>
      </c>
      <c r="AK12" s="47">
        <v>0</v>
      </c>
      <c r="AL12" s="47">
        <v>0</v>
      </c>
      <c r="AM12" s="47">
        <v>0</v>
      </c>
      <c r="AN12" s="28">
        <f t="shared" si="4"/>
        <v>0</v>
      </c>
      <c r="AO12" s="28">
        <f t="shared" si="5"/>
        <v>0</v>
      </c>
      <c r="AP12" s="28">
        <f t="shared" si="6"/>
        <v>0</v>
      </c>
      <c r="AQ12" s="28">
        <f t="shared" si="7"/>
        <v>0</v>
      </c>
      <c r="AR12" s="28">
        <f t="shared" si="8"/>
        <v>0</v>
      </c>
      <c r="AS12" s="28">
        <f t="shared" si="9"/>
        <v>0</v>
      </c>
      <c r="AT12" s="28">
        <f t="shared" si="10"/>
        <v>0</v>
      </c>
      <c r="AU12" s="28">
        <f t="shared" si="11"/>
        <v>0</v>
      </c>
      <c r="AV12" s="28">
        <f t="shared" si="12"/>
        <v>0</v>
      </c>
      <c r="AW12" s="28">
        <f t="shared" si="13"/>
        <v>0</v>
      </c>
      <c r="AX12" s="28">
        <f t="shared" si="14"/>
        <v>0</v>
      </c>
    </row>
    <row r="13" spans="1:50" x14ac:dyDescent="0.35">
      <c r="A13" s="25" t="s">
        <v>69</v>
      </c>
      <c r="B13" s="25" t="s">
        <v>70</v>
      </c>
      <c r="C13" s="25" t="s">
        <v>79</v>
      </c>
      <c r="D13" s="25" t="s">
        <v>80</v>
      </c>
      <c r="E13" s="80">
        <v>2</v>
      </c>
      <c r="F13" s="32">
        <f t="shared" si="0"/>
        <v>0</v>
      </c>
      <c r="G13" s="34">
        <f t="shared" si="1"/>
        <v>0</v>
      </c>
      <c r="H13" s="28">
        <f t="shared" si="2"/>
        <v>0</v>
      </c>
      <c r="I13" s="28">
        <f t="shared" si="3"/>
        <v>0</v>
      </c>
      <c r="J13" s="49">
        <v>0</v>
      </c>
      <c r="K13" s="47">
        <v>0</v>
      </c>
      <c r="L13" s="47">
        <v>0</v>
      </c>
      <c r="M13" s="47">
        <v>0</v>
      </c>
      <c r="N13" s="47">
        <v>0</v>
      </c>
      <c r="O13" s="47">
        <v>0</v>
      </c>
      <c r="P13" s="47">
        <v>0</v>
      </c>
      <c r="Q13" s="47">
        <v>0</v>
      </c>
      <c r="R13" s="47">
        <v>0</v>
      </c>
      <c r="S13" s="48">
        <v>0</v>
      </c>
      <c r="T13" s="49">
        <v>0</v>
      </c>
      <c r="U13" s="47">
        <v>0</v>
      </c>
      <c r="V13" s="47">
        <v>0</v>
      </c>
      <c r="W13" s="47">
        <v>0</v>
      </c>
      <c r="X13" s="47">
        <v>0</v>
      </c>
      <c r="Y13" s="47">
        <v>0</v>
      </c>
      <c r="Z13" s="47">
        <v>0</v>
      </c>
      <c r="AA13" s="47">
        <v>0</v>
      </c>
      <c r="AB13" s="47">
        <v>0</v>
      </c>
      <c r="AC13" s="48">
        <v>0</v>
      </c>
      <c r="AD13" s="55">
        <v>0</v>
      </c>
      <c r="AE13" s="47">
        <v>0</v>
      </c>
      <c r="AF13" s="47">
        <v>0</v>
      </c>
      <c r="AG13" s="47">
        <v>0</v>
      </c>
      <c r="AH13" s="47">
        <v>0</v>
      </c>
      <c r="AI13" s="47">
        <v>0</v>
      </c>
      <c r="AJ13" s="47">
        <v>0</v>
      </c>
      <c r="AK13" s="47">
        <v>0</v>
      </c>
      <c r="AL13" s="47">
        <v>0</v>
      </c>
      <c r="AM13" s="47">
        <v>0</v>
      </c>
      <c r="AN13" s="28">
        <f t="shared" si="4"/>
        <v>0</v>
      </c>
      <c r="AO13" s="28">
        <f t="shared" si="5"/>
        <v>0</v>
      </c>
      <c r="AP13" s="28">
        <f t="shared" si="6"/>
        <v>0</v>
      </c>
      <c r="AQ13" s="28">
        <f t="shared" si="7"/>
        <v>0</v>
      </c>
      <c r="AR13" s="28">
        <f t="shared" si="8"/>
        <v>0</v>
      </c>
      <c r="AS13" s="28">
        <f t="shared" si="9"/>
        <v>0</v>
      </c>
      <c r="AT13" s="28">
        <f t="shared" si="10"/>
        <v>0</v>
      </c>
      <c r="AU13" s="28">
        <f t="shared" si="11"/>
        <v>0</v>
      </c>
      <c r="AV13" s="28">
        <f t="shared" si="12"/>
        <v>0</v>
      </c>
      <c r="AW13" s="28">
        <f t="shared" si="13"/>
        <v>0</v>
      </c>
      <c r="AX13" s="28">
        <f t="shared" si="14"/>
        <v>0</v>
      </c>
    </row>
    <row r="14" spans="1:50" x14ac:dyDescent="0.35">
      <c r="A14" s="25" t="s">
        <v>69</v>
      </c>
      <c r="B14" s="25" t="s">
        <v>70</v>
      </c>
      <c r="C14" s="25" t="s">
        <v>81</v>
      </c>
      <c r="D14" s="25" t="s">
        <v>82</v>
      </c>
      <c r="E14" s="80">
        <v>3</v>
      </c>
      <c r="F14" s="32">
        <f t="shared" si="0"/>
        <v>0</v>
      </c>
      <c r="G14" s="34">
        <f t="shared" si="1"/>
        <v>0</v>
      </c>
      <c r="H14" s="28">
        <f t="shared" si="2"/>
        <v>0</v>
      </c>
      <c r="I14" s="28">
        <f t="shared" si="3"/>
        <v>0</v>
      </c>
      <c r="J14" s="49">
        <v>0</v>
      </c>
      <c r="K14" s="47">
        <v>0</v>
      </c>
      <c r="L14" s="47">
        <v>0</v>
      </c>
      <c r="M14" s="47">
        <v>0</v>
      </c>
      <c r="N14" s="47">
        <v>0</v>
      </c>
      <c r="O14" s="47">
        <v>0</v>
      </c>
      <c r="P14" s="47">
        <v>0</v>
      </c>
      <c r="Q14" s="47">
        <v>0</v>
      </c>
      <c r="R14" s="47">
        <v>0</v>
      </c>
      <c r="S14" s="48">
        <v>0</v>
      </c>
      <c r="T14" s="49">
        <v>0</v>
      </c>
      <c r="U14" s="47">
        <v>0</v>
      </c>
      <c r="V14" s="47">
        <v>0</v>
      </c>
      <c r="W14" s="47">
        <v>0</v>
      </c>
      <c r="X14" s="47">
        <v>0</v>
      </c>
      <c r="Y14" s="47">
        <v>0</v>
      </c>
      <c r="Z14" s="47">
        <v>0</v>
      </c>
      <c r="AA14" s="47">
        <v>0</v>
      </c>
      <c r="AB14" s="47">
        <v>0</v>
      </c>
      <c r="AC14" s="48">
        <v>0</v>
      </c>
      <c r="AD14" s="55">
        <v>0</v>
      </c>
      <c r="AE14" s="47">
        <v>0</v>
      </c>
      <c r="AF14" s="47">
        <v>0</v>
      </c>
      <c r="AG14" s="47">
        <v>0</v>
      </c>
      <c r="AH14" s="47">
        <v>0</v>
      </c>
      <c r="AI14" s="47">
        <v>0</v>
      </c>
      <c r="AJ14" s="47">
        <v>0</v>
      </c>
      <c r="AK14" s="47">
        <v>0</v>
      </c>
      <c r="AL14" s="47">
        <v>0</v>
      </c>
      <c r="AM14" s="47">
        <v>0</v>
      </c>
      <c r="AN14" s="28">
        <f t="shared" si="4"/>
        <v>0</v>
      </c>
      <c r="AO14" s="28">
        <f t="shared" si="5"/>
        <v>0</v>
      </c>
      <c r="AP14" s="28">
        <f t="shared" si="6"/>
        <v>0</v>
      </c>
      <c r="AQ14" s="28">
        <f t="shared" si="7"/>
        <v>0</v>
      </c>
      <c r="AR14" s="28">
        <f t="shared" si="8"/>
        <v>0</v>
      </c>
      <c r="AS14" s="28">
        <f t="shared" si="9"/>
        <v>0</v>
      </c>
      <c r="AT14" s="28">
        <f t="shared" si="10"/>
        <v>0</v>
      </c>
      <c r="AU14" s="28">
        <f t="shared" si="11"/>
        <v>0</v>
      </c>
      <c r="AV14" s="28">
        <f t="shared" si="12"/>
        <v>0</v>
      </c>
      <c r="AW14" s="28">
        <f t="shared" si="13"/>
        <v>0</v>
      </c>
      <c r="AX14" s="28">
        <f t="shared" si="14"/>
        <v>0</v>
      </c>
    </row>
    <row r="15" spans="1:50" x14ac:dyDescent="0.35">
      <c r="A15" s="25" t="s">
        <v>69</v>
      </c>
      <c r="B15" s="25" t="s">
        <v>70</v>
      </c>
      <c r="C15" s="25" t="s">
        <v>83</v>
      </c>
      <c r="D15" s="25" t="s">
        <v>84</v>
      </c>
      <c r="E15" s="80">
        <v>4</v>
      </c>
      <c r="F15" s="32">
        <f t="shared" si="0"/>
        <v>0</v>
      </c>
      <c r="G15" s="34">
        <f t="shared" si="1"/>
        <v>0</v>
      </c>
      <c r="H15" s="28">
        <f t="shared" si="2"/>
        <v>0</v>
      </c>
      <c r="I15" s="28">
        <f t="shared" si="3"/>
        <v>0</v>
      </c>
      <c r="J15" s="49">
        <v>0</v>
      </c>
      <c r="K15" s="47">
        <v>0</v>
      </c>
      <c r="L15" s="47">
        <v>0</v>
      </c>
      <c r="M15" s="47">
        <v>0</v>
      </c>
      <c r="N15" s="47">
        <v>0</v>
      </c>
      <c r="O15" s="47">
        <v>0</v>
      </c>
      <c r="P15" s="47">
        <v>0</v>
      </c>
      <c r="Q15" s="47">
        <v>0</v>
      </c>
      <c r="R15" s="47">
        <v>0</v>
      </c>
      <c r="S15" s="48">
        <v>0</v>
      </c>
      <c r="T15" s="49">
        <v>0</v>
      </c>
      <c r="U15" s="47">
        <v>0</v>
      </c>
      <c r="V15" s="47">
        <v>0</v>
      </c>
      <c r="W15" s="47">
        <v>0</v>
      </c>
      <c r="X15" s="47">
        <v>0</v>
      </c>
      <c r="Y15" s="47">
        <v>0</v>
      </c>
      <c r="Z15" s="47">
        <v>0</v>
      </c>
      <c r="AA15" s="47">
        <v>0</v>
      </c>
      <c r="AB15" s="47">
        <v>0</v>
      </c>
      <c r="AC15" s="48">
        <v>0</v>
      </c>
      <c r="AD15" s="55">
        <v>0</v>
      </c>
      <c r="AE15" s="47">
        <v>0</v>
      </c>
      <c r="AF15" s="47">
        <v>0</v>
      </c>
      <c r="AG15" s="47">
        <v>0</v>
      </c>
      <c r="AH15" s="47">
        <v>0</v>
      </c>
      <c r="AI15" s="47">
        <v>0</v>
      </c>
      <c r="AJ15" s="47">
        <v>0</v>
      </c>
      <c r="AK15" s="47">
        <v>0</v>
      </c>
      <c r="AL15" s="47">
        <v>0</v>
      </c>
      <c r="AM15" s="47">
        <v>0</v>
      </c>
      <c r="AN15" s="28">
        <f t="shared" si="4"/>
        <v>0</v>
      </c>
      <c r="AO15" s="28">
        <f t="shared" si="5"/>
        <v>0</v>
      </c>
      <c r="AP15" s="28">
        <f t="shared" si="6"/>
        <v>0</v>
      </c>
      <c r="AQ15" s="28">
        <f t="shared" si="7"/>
        <v>0</v>
      </c>
      <c r="AR15" s="28">
        <f t="shared" si="8"/>
        <v>0</v>
      </c>
      <c r="AS15" s="28">
        <f t="shared" si="9"/>
        <v>0</v>
      </c>
      <c r="AT15" s="28">
        <f t="shared" si="10"/>
        <v>0</v>
      </c>
      <c r="AU15" s="28">
        <f t="shared" si="11"/>
        <v>0</v>
      </c>
      <c r="AV15" s="28">
        <f t="shared" si="12"/>
        <v>0</v>
      </c>
      <c r="AW15" s="28">
        <f t="shared" si="13"/>
        <v>0</v>
      </c>
      <c r="AX15" s="28">
        <f t="shared" si="14"/>
        <v>0</v>
      </c>
    </row>
    <row r="16" spans="1:50" x14ac:dyDescent="0.35">
      <c r="A16" s="25" t="s">
        <v>69</v>
      </c>
      <c r="B16" s="25" t="s">
        <v>70</v>
      </c>
      <c r="C16" s="25" t="s">
        <v>85</v>
      </c>
      <c r="D16" s="25" t="s">
        <v>86</v>
      </c>
      <c r="E16" s="80">
        <v>4</v>
      </c>
      <c r="F16" s="32">
        <f t="shared" si="0"/>
        <v>0</v>
      </c>
      <c r="G16" s="34">
        <f t="shared" si="1"/>
        <v>0</v>
      </c>
      <c r="H16" s="28">
        <f t="shared" si="2"/>
        <v>0</v>
      </c>
      <c r="I16" s="28">
        <f t="shared" si="3"/>
        <v>0</v>
      </c>
      <c r="J16" s="49">
        <v>0</v>
      </c>
      <c r="K16" s="47">
        <v>0</v>
      </c>
      <c r="L16" s="47">
        <v>0</v>
      </c>
      <c r="M16" s="47">
        <v>0</v>
      </c>
      <c r="N16" s="47">
        <v>0</v>
      </c>
      <c r="O16" s="47">
        <v>0</v>
      </c>
      <c r="P16" s="47">
        <v>0</v>
      </c>
      <c r="Q16" s="47">
        <v>0</v>
      </c>
      <c r="R16" s="47">
        <v>0</v>
      </c>
      <c r="S16" s="48">
        <v>0</v>
      </c>
      <c r="T16" s="49">
        <v>0</v>
      </c>
      <c r="U16" s="47">
        <v>0</v>
      </c>
      <c r="V16" s="47">
        <v>0</v>
      </c>
      <c r="W16" s="47">
        <v>0</v>
      </c>
      <c r="X16" s="47">
        <v>0</v>
      </c>
      <c r="Y16" s="47">
        <v>0</v>
      </c>
      <c r="Z16" s="47">
        <v>0</v>
      </c>
      <c r="AA16" s="47">
        <v>0</v>
      </c>
      <c r="AB16" s="47">
        <v>0</v>
      </c>
      <c r="AC16" s="48">
        <v>0</v>
      </c>
      <c r="AD16" s="55">
        <v>0</v>
      </c>
      <c r="AE16" s="47">
        <v>0</v>
      </c>
      <c r="AF16" s="47">
        <v>0</v>
      </c>
      <c r="AG16" s="47">
        <v>0</v>
      </c>
      <c r="AH16" s="47">
        <v>0</v>
      </c>
      <c r="AI16" s="47">
        <v>0</v>
      </c>
      <c r="AJ16" s="47">
        <v>0</v>
      </c>
      <c r="AK16" s="47">
        <v>0</v>
      </c>
      <c r="AL16" s="47">
        <v>0</v>
      </c>
      <c r="AM16" s="47">
        <v>0</v>
      </c>
      <c r="AN16" s="28">
        <f t="shared" si="4"/>
        <v>0</v>
      </c>
      <c r="AO16" s="28">
        <f t="shared" si="5"/>
        <v>0</v>
      </c>
      <c r="AP16" s="28">
        <f t="shared" si="6"/>
        <v>0</v>
      </c>
      <c r="AQ16" s="28">
        <f t="shared" si="7"/>
        <v>0</v>
      </c>
      <c r="AR16" s="28">
        <f t="shared" si="8"/>
        <v>0</v>
      </c>
      <c r="AS16" s="28">
        <f t="shared" si="9"/>
        <v>0</v>
      </c>
      <c r="AT16" s="28">
        <f t="shared" si="10"/>
        <v>0</v>
      </c>
      <c r="AU16" s="28">
        <f t="shared" si="11"/>
        <v>0</v>
      </c>
      <c r="AV16" s="28">
        <f t="shared" si="12"/>
        <v>0</v>
      </c>
      <c r="AW16" s="28">
        <f t="shared" si="13"/>
        <v>0</v>
      </c>
      <c r="AX16" s="28">
        <f t="shared" si="14"/>
        <v>0</v>
      </c>
    </row>
    <row r="17" spans="1:50" x14ac:dyDescent="0.35">
      <c r="A17" s="25" t="s">
        <v>69</v>
      </c>
      <c r="B17" s="25" t="s">
        <v>70</v>
      </c>
      <c r="C17" s="25" t="s">
        <v>87</v>
      </c>
      <c r="D17" s="25" t="s">
        <v>88</v>
      </c>
      <c r="E17" s="80">
        <v>4</v>
      </c>
      <c r="F17" s="32">
        <f t="shared" si="0"/>
        <v>0</v>
      </c>
      <c r="G17" s="34">
        <f t="shared" si="1"/>
        <v>0</v>
      </c>
      <c r="H17" s="28">
        <f t="shared" si="2"/>
        <v>0</v>
      </c>
      <c r="I17" s="28">
        <f t="shared" si="3"/>
        <v>0</v>
      </c>
      <c r="J17" s="49">
        <v>0</v>
      </c>
      <c r="K17" s="47">
        <v>0</v>
      </c>
      <c r="L17" s="47">
        <v>0</v>
      </c>
      <c r="M17" s="47">
        <v>0</v>
      </c>
      <c r="N17" s="47">
        <v>0</v>
      </c>
      <c r="O17" s="47">
        <v>0</v>
      </c>
      <c r="P17" s="47">
        <v>0</v>
      </c>
      <c r="Q17" s="47">
        <v>0</v>
      </c>
      <c r="R17" s="47">
        <v>0</v>
      </c>
      <c r="S17" s="48">
        <v>0</v>
      </c>
      <c r="T17" s="49">
        <v>0</v>
      </c>
      <c r="U17" s="47">
        <v>0</v>
      </c>
      <c r="V17" s="47">
        <v>0</v>
      </c>
      <c r="W17" s="47">
        <v>0</v>
      </c>
      <c r="X17" s="47">
        <v>0</v>
      </c>
      <c r="Y17" s="47">
        <v>0</v>
      </c>
      <c r="Z17" s="47">
        <v>0</v>
      </c>
      <c r="AA17" s="47">
        <v>0</v>
      </c>
      <c r="AB17" s="47">
        <v>0</v>
      </c>
      <c r="AC17" s="48">
        <v>0</v>
      </c>
      <c r="AD17" s="55">
        <v>0</v>
      </c>
      <c r="AE17" s="47">
        <v>0</v>
      </c>
      <c r="AF17" s="47">
        <v>0</v>
      </c>
      <c r="AG17" s="47">
        <v>0</v>
      </c>
      <c r="AH17" s="47">
        <v>0</v>
      </c>
      <c r="AI17" s="47">
        <v>0</v>
      </c>
      <c r="AJ17" s="47">
        <v>0</v>
      </c>
      <c r="AK17" s="47">
        <v>0</v>
      </c>
      <c r="AL17" s="47">
        <v>0</v>
      </c>
      <c r="AM17" s="47">
        <v>0</v>
      </c>
      <c r="AN17" s="28">
        <f t="shared" si="4"/>
        <v>0</v>
      </c>
      <c r="AO17" s="28">
        <f t="shared" si="5"/>
        <v>0</v>
      </c>
      <c r="AP17" s="28">
        <f t="shared" si="6"/>
        <v>0</v>
      </c>
      <c r="AQ17" s="28">
        <f t="shared" si="7"/>
        <v>0</v>
      </c>
      <c r="AR17" s="28">
        <f t="shared" si="8"/>
        <v>0</v>
      </c>
      <c r="AS17" s="28">
        <f t="shared" si="9"/>
        <v>0</v>
      </c>
      <c r="AT17" s="28">
        <f t="shared" si="10"/>
        <v>0</v>
      </c>
      <c r="AU17" s="28">
        <f t="shared" si="11"/>
        <v>0</v>
      </c>
      <c r="AV17" s="28">
        <f t="shared" si="12"/>
        <v>0</v>
      </c>
      <c r="AW17" s="28">
        <f t="shared" si="13"/>
        <v>0</v>
      </c>
      <c r="AX17" s="28">
        <f t="shared" si="14"/>
        <v>0</v>
      </c>
    </row>
    <row r="18" spans="1:50" x14ac:dyDescent="0.35">
      <c r="A18" s="25" t="s">
        <v>69</v>
      </c>
      <c r="B18" s="25" t="s">
        <v>70</v>
      </c>
      <c r="C18" s="25" t="s">
        <v>89</v>
      </c>
      <c r="D18" s="25" t="s">
        <v>90</v>
      </c>
      <c r="E18" s="80">
        <v>4</v>
      </c>
      <c r="F18" s="32">
        <f t="shared" si="0"/>
        <v>11220.095807832451</v>
      </c>
      <c r="G18" s="34">
        <f t="shared" si="1"/>
        <v>6448.9387316002867</v>
      </c>
      <c r="H18" s="28">
        <f t="shared" si="2"/>
        <v>2901.1920629551005</v>
      </c>
      <c r="I18" s="28">
        <f t="shared" si="3"/>
        <v>1869.9650132770637</v>
      </c>
      <c r="J18" s="49">
        <v>0</v>
      </c>
      <c r="K18" s="47">
        <v>0</v>
      </c>
      <c r="L18" s="47">
        <v>0</v>
      </c>
      <c r="M18" s="47">
        <v>0</v>
      </c>
      <c r="N18" s="47">
        <v>1628</v>
      </c>
      <c r="O18" s="47">
        <v>1399.0534449452018</v>
      </c>
      <c r="P18" s="47">
        <v>1694.9189590431747</v>
      </c>
      <c r="Q18" s="47">
        <v>1385.3307215870066</v>
      </c>
      <c r="R18" s="47">
        <v>185.93148320120537</v>
      </c>
      <c r="S18" s="48">
        <v>155.7041228236981</v>
      </c>
      <c r="T18" s="49">
        <v>0</v>
      </c>
      <c r="U18" s="47">
        <v>0</v>
      </c>
      <c r="V18" s="47">
        <v>0</v>
      </c>
      <c r="W18" s="47">
        <v>0</v>
      </c>
      <c r="X18" s="47">
        <v>731.95302584009448</v>
      </c>
      <c r="Y18" s="47">
        <v>629.52082918878909</v>
      </c>
      <c r="Z18" s="47">
        <v>762.6490555880448</v>
      </c>
      <c r="AA18" s="47">
        <v>623.34612570023307</v>
      </c>
      <c r="AB18" s="47">
        <v>83.66209446824152</v>
      </c>
      <c r="AC18" s="48">
        <v>70.060932169697566</v>
      </c>
      <c r="AD18" s="55">
        <v>0</v>
      </c>
      <c r="AE18" s="47">
        <v>0</v>
      </c>
      <c r="AF18" s="47">
        <v>0</v>
      </c>
      <c r="AG18" s="47">
        <v>0</v>
      </c>
      <c r="AH18" s="47">
        <v>471.78074390879857</v>
      </c>
      <c r="AI18" s="47">
        <v>405.75801262641897</v>
      </c>
      <c r="AJ18" s="47">
        <v>491.56588754272667</v>
      </c>
      <c r="AK18" s="47">
        <v>401.77810394047054</v>
      </c>
      <c r="AL18" s="47">
        <v>53.924451121564154</v>
      </c>
      <c r="AM18" s="47">
        <v>45.157814137084763</v>
      </c>
      <c r="AN18" s="28">
        <f t="shared" si="4"/>
        <v>0</v>
      </c>
      <c r="AO18" s="28">
        <f t="shared" si="5"/>
        <v>0</v>
      </c>
      <c r="AP18" s="28">
        <f t="shared" si="6"/>
        <v>0</v>
      </c>
      <c r="AQ18" s="28">
        <f t="shared" si="7"/>
        <v>0</v>
      </c>
      <c r="AR18" s="28">
        <f t="shared" si="8"/>
        <v>2831.7337697488933</v>
      </c>
      <c r="AS18" s="28">
        <f t="shared" si="9"/>
        <v>2434.3322867604097</v>
      </c>
      <c r="AT18" s="28">
        <f t="shared" si="10"/>
        <v>2949.1339021739464</v>
      </c>
      <c r="AU18" s="28">
        <f t="shared" si="11"/>
        <v>2410.4549512277099</v>
      </c>
      <c r="AV18" s="28">
        <f t="shared" si="12"/>
        <v>323.51802879101103</v>
      </c>
      <c r="AW18" s="28">
        <f t="shared" si="13"/>
        <v>270.92286913048042</v>
      </c>
      <c r="AX18" s="28">
        <f t="shared" si="14"/>
        <v>11220.095807832451</v>
      </c>
    </row>
    <row r="19" spans="1:50" x14ac:dyDescent="0.35">
      <c r="A19" s="25" t="s">
        <v>69</v>
      </c>
      <c r="B19" s="25" t="s">
        <v>70</v>
      </c>
      <c r="C19" s="25" t="s">
        <v>91</v>
      </c>
      <c r="D19" s="25" t="s">
        <v>92</v>
      </c>
      <c r="E19" s="80">
        <v>4</v>
      </c>
      <c r="F19" s="32">
        <f t="shared" si="0"/>
        <v>0</v>
      </c>
      <c r="G19" s="34">
        <f t="shared" si="1"/>
        <v>0</v>
      </c>
      <c r="H19" s="28">
        <f t="shared" si="2"/>
        <v>0</v>
      </c>
      <c r="I19" s="28">
        <f t="shared" si="3"/>
        <v>0</v>
      </c>
      <c r="J19" s="49">
        <v>0</v>
      </c>
      <c r="K19" s="47">
        <v>0</v>
      </c>
      <c r="L19" s="47">
        <v>0</v>
      </c>
      <c r="M19" s="47">
        <v>0</v>
      </c>
      <c r="N19" s="47">
        <v>0</v>
      </c>
      <c r="O19" s="47">
        <v>0</v>
      </c>
      <c r="P19" s="47">
        <v>0</v>
      </c>
      <c r="Q19" s="47">
        <v>0</v>
      </c>
      <c r="R19" s="47">
        <v>0</v>
      </c>
      <c r="S19" s="48">
        <v>0</v>
      </c>
      <c r="T19" s="49">
        <v>0</v>
      </c>
      <c r="U19" s="47">
        <v>0</v>
      </c>
      <c r="V19" s="47">
        <v>0</v>
      </c>
      <c r="W19" s="47">
        <v>0</v>
      </c>
      <c r="X19" s="47">
        <v>0</v>
      </c>
      <c r="Y19" s="47">
        <v>0</v>
      </c>
      <c r="Z19" s="47">
        <v>0</v>
      </c>
      <c r="AA19" s="47">
        <v>0</v>
      </c>
      <c r="AB19" s="47">
        <v>0</v>
      </c>
      <c r="AC19" s="48">
        <v>0</v>
      </c>
      <c r="AD19" s="55">
        <v>0</v>
      </c>
      <c r="AE19" s="47">
        <v>0</v>
      </c>
      <c r="AF19" s="47">
        <v>0</v>
      </c>
      <c r="AG19" s="47">
        <v>0</v>
      </c>
      <c r="AH19" s="47">
        <v>0</v>
      </c>
      <c r="AI19" s="47">
        <v>0</v>
      </c>
      <c r="AJ19" s="47">
        <v>0</v>
      </c>
      <c r="AK19" s="47">
        <v>0</v>
      </c>
      <c r="AL19" s="47">
        <v>0</v>
      </c>
      <c r="AM19" s="47">
        <v>0</v>
      </c>
      <c r="AN19" s="28">
        <f t="shared" si="4"/>
        <v>0</v>
      </c>
      <c r="AO19" s="28">
        <f t="shared" si="5"/>
        <v>0</v>
      </c>
      <c r="AP19" s="28">
        <f t="shared" si="6"/>
        <v>0</v>
      </c>
      <c r="AQ19" s="28">
        <f t="shared" si="7"/>
        <v>0</v>
      </c>
      <c r="AR19" s="28">
        <f t="shared" si="8"/>
        <v>0</v>
      </c>
      <c r="AS19" s="28">
        <f t="shared" si="9"/>
        <v>0</v>
      </c>
      <c r="AT19" s="28">
        <f t="shared" si="10"/>
        <v>0</v>
      </c>
      <c r="AU19" s="28">
        <f t="shared" si="11"/>
        <v>0</v>
      </c>
      <c r="AV19" s="28">
        <f t="shared" si="12"/>
        <v>0</v>
      </c>
      <c r="AW19" s="28">
        <f t="shared" si="13"/>
        <v>0</v>
      </c>
      <c r="AX19" s="28">
        <f t="shared" si="14"/>
        <v>0</v>
      </c>
    </row>
    <row r="20" spans="1:50" x14ac:dyDescent="0.35">
      <c r="A20" s="25" t="s">
        <v>69</v>
      </c>
      <c r="B20" s="25" t="s">
        <v>70</v>
      </c>
      <c r="C20" s="25" t="s">
        <v>93</v>
      </c>
      <c r="D20" s="25" t="s">
        <v>94</v>
      </c>
      <c r="E20" s="80">
        <v>3</v>
      </c>
      <c r="F20" s="32">
        <f t="shared" si="0"/>
        <v>0</v>
      </c>
      <c r="G20" s="34">
        <f t="shared" si="1"/>
        <v>0</v>
      </c>
      <c r="H20" s="28">
        <f t="shared" si="2"/>
        <v>0</v>
      </c>
      <c r="I20" s="28">
        <f t="shared" si="3"/>
        <v>0</v>
      </c>
      <c r="J20" s="49">
        <v>0</v>
      </c>
      <c r="K20" s="47">
        <v>0</v>
      </c>
      <c r="L20" s="47">
        <v>0</v>
      </c>
      <c r="M20" s="47">
        <v>0</v>
      </c>
      <c r="N20" s="47">
        <v>0</v>
      </c>
      <c r="O20" s="47">
        <v>0</v>
      </c>
      <c r="P20" s="47">
        <v>0</v>
      </c>
      <c r="Q20" s="47">
        <v>0</v>
      </c>
      <c r="R20" s="47">
        <v>0</v>
      </c>
      <c r="S20" s="48">
        <v>0</v>
      </c>
      <c r="T20" s="49">
        <v>0</v>
      </c>
      <c r="U20" s="47">
        <v>0</v>
      </c>
      <c r="V20" s="47">
        <v>0</v>
      </c>
      <c r="W20" s="47">
        <v>0</v>
      </c>
      <c r="X20" s="47">
        <v>0</v>
      </c>
      <c r="Y20" s="47">
        <v>0</v>
      </c>
      <c r="Z20" s="47">
        <v>0</v>
      </c>
      <c r="AA20" s="47">
        <v>0</v>
      </c>
      <c r="AB20" s="47">
        <v>0</v>
      </c>
      <c r="AC20" s="48">
        <v>0</v>
      </c>
      <c r="AD20" s="55">
        <v>0</v>
      </c>
      <c r="AE20" s="47">
        <v>0</v>
      </c>
      <c r="AF20" s="47">
        <v>0</v>
      </c>
      <c r="AG20" s="47">
        <v>0</v>
      </c>
      <c r="AH20" s="47">
        <v>0</v>
      </c>
      <c r="AI20" s="47">
        <v>0</v>
      </c>
      <c r="AJ20" s="47">
        <v>0</v>
      </c>
      <c r="AK20" s="47">
        <v>0</v>
      </c>
      <c r="AL20" s="47">
        <v>0</v>
      </c>
      <c r="AM20" s="47">
        <v>0</v>
      </c>
      <c r="AN20" s="28">
        <f t="shared" si="4"/>
        <v>0</v>
      </c>
      <c r="AO20" s="28">
        <f t="shared" si="5"/>
        <v>0</v>
      </c>
      <c r="AP20" s="28">
        <f t="shared" si="6"/>
        <v>0</v>
      </c>
      <c r="AQ20" s="28">
        <f t="shared" si="7"/>
        <v>0</v>
      </c>
      <c r="AR20" s="28">
        <f t="shared" si="8"/>
        <v>0</v>
      </c>
      <c r="AS20" s="28">
        <f t="shared" si="9"/>
        <v>0</v>
      </c>
      <c r="AT20" s="28">
        <f t="shared" si="10"/>
        <v>0</v>
      </c>
      <c r="AU20" s="28">
        <f t="shared" si="11"/>
        <v>0</v>
      </c>
      <c r="AV20" s="28">
        <f t="shared" si="12"/>
        <v>0</v>
      </c>
      <c r="AW20" s="28">
        <f t="shared" si="13"/>
        <v>0</v>
      </c>
      <c r="AX20" s="28">
        <f t="shared" si="14"/>
        <v>0</v>
      </c>
    </row>
    <row r="21" spans="1:50" x14ac:dyDescent="0.35">
      <c r="A21" s="25" t="s">
        <v>69</v>
      </c>
      <c r="B21" s="25" t="s">
        <v>70</v>
      </c>
      <c r="C21" s="25" t="s">
        <v>95</v>
      </c>
      <c r="D21" s="25" t="s">
        <v>96</v>
      </c>
      <c r="E21" s="80">
        <v>4</v>
      </c>
      <c r="F21" s="32">
        <f t="shared" si="0"/>
        <v>0</v>
      </c>
      <c r="G21" s="34">
        <f t="shared" si="1"/>
        <v>0</v>
      </c>
      <c r="H21" s="28">
        <f t="shared" si="2"/>
        <v>0</v>
      </c>
      <c r="I21" s="28">
        <f t="shared" si="3"/>
        <v>0</v>
      </c>
      <c r="J21" s="49">
        <v>0</v>
      </c>
      <c r="K21" s="47">
        <v>0</v>
      </c>
      <c r="L21" s="47">
        <v>0</v>
      </c>
      <c r="M21" s="47">
        <v>0</v>
      </c>
      <c r="N21" s="47">
        <v>0</v>
      </c>
      <c r="O21" s="47">
        <v>0</v>
      </c>
      <c r="P21" s="47">
        <v>0</v>
      </c>
      <c r="Q21" s="47">
        <v>0</v>
      </c>
      <c r="R21" s="47">
        <v>0</v>
      </c>
      <c r="S21" s="48">
        <v>0</v>
      </c>
      <c r="T21" s="49">
        <v>0</v>
      </c>
      <c r="U21" s="47">
        <v>0</v>
      </c>
      <c r="V21" s="47">
        <v>0</v>
      </c>
      <c r="W21" s="47">
        <v>0</v>
      </c>
      <c r="X21" s="47">
        <v>0</v>
      </c>
      <c r="Y21" s="47">
        <v>0</v>
      </c>
      <c r="Z21" s="47">
        <v>0</v>
      </c>
      <c r="AA21" s="47">
        <v>0</v>
      </c>
      <c r="AB21" s="47">
        <v>0</v>
      </c>
      <c r="AC21" s="48">
        <v>0</v>
      </c>
      <c r="AD21" s="55">
        <v>0</v>
      </c>
      <c r="AE21" s="47">
        <v>0</v>
      </c>
      <c r="AF21" s="47">
        <v>0</v>
      </c>
      <c r="AG21" s="47">
        <v>0</v>
      </c>
      <c r="AH21" s="47">
        <v>0</v>
      </c>
      <c r="AI21" s="47">
        <v>0</v>
      </c>
      <c r="AJ21" s="47">
        <v>0</v>
      </c>
      <c r="AK21" s="47">
        <v>0</v>
      </c>
      <c r="AL21" s="47">
        <v>0</v>
      </c>
      <c r="AM21" s="47">
        <v>0</v>
      </c>
      <c r="AN21" s="28">
        <f t="shared" si="4"/>
        <v>0</v>
      </c>
      <c r="AO21" s="28">
        <f t="shared" si="5"/>
        <v>0</v>
      </c>
      <c r="AP21" s="28">
        <f t="shared" si="6"/>
        <v>0</v>
      </c>
      <c r="AQ21" s="28">
        <f t="shared" si="7"/>
        <v>0</v>
      </c>
      <c r="AR21" s="28">
        <f t="shared" si="8"/>
        <v>0</v>
      </c>
      <c r="AS21" s="28">
        <f t="shared" si="9"/>
        <v>0</v>
      </c>
      <c r="AT21" s="28">
        <f t="shared" si="10"/>
        <v>0</v>
      </c>
      <c r="AU21" s="28">
        <f t="shared" si="11"/>
        <v>0</v>
      </c>
      <c r="AV21" s="28">
        <f t="shared" si="12"/>
        <v>0</v>
      </c>
      <c r="AW21" s="28">
        <f t="shared" si="13"/>
        <v>0</v>
      </c>
      <c r="AX21" s="28">
        <f t="shared" si="14"/>
        <v>0</v>
      </c>
    </row>
    <row r="22" spans="1:50" x14ac:dyDescent="0.35">
      <c r="A22" s="25" t="s">
        <v>69</v>
      </c>
      <c r="B22" s="25" t="s">
        <v>70</v>
      </c>
      <c r="C22" s="25" t="s">
        <v>97</v>
      </c>
      <c r="D22" s="25" t="s">
        <v>98</v>
      </c>
      <c r="E22" s="80">
        <v>4</v>
      </c>
      <c r="F22" s="32">
        <f t="shared" si="0"/>
        <v>7220.2018349842001</v>
      </c>
      <c r="G22" s="34">
        <f t="shared" si="1"/>
        <v>4150.1173559622403</v>
      </c>
      <c r="H22" s="28">
        <f t="shared" si="2"/>
        <v>1866.8227813145143</v>
      </c>
      <c r="I22" s="28">
        <f t="shared" si="3"/>
        <v>1203.2616977074456</v>
      </c>
      <c r="J22" s="49">
        <v>0</v>
      </c>
      <c r="K22" s="47">
        <v>0</v>
      </c>
      <c r="L22" s="47">
        <v>0</v>
      </c>
      <c r="M22" s="47">
        <v>0</v>
      </c>
      <c r="N22" s="47">
        <v>1048</v>
      </c>
      <c r="O22" s="47">
        <v>900.24541175668958</v>
      </c>
      <c r="P22" s="47">
        <v>1090.6252521595463</v>
      </c>
      <c r="Q22" s="47">
        <v>891.41528537041313</v>
      </c>
      <c r="R22" s="47">
        <v>119.64086522767344</v>
      </c>
      <c r="S22" s="48">
        <v>100.19054144791768</v>
      </c>
      <c r="T22" s="49">
        <v>0</v>
      </c>
      <c r="U22" s="47">
        <v>0</v>
      </c>
      <c r="V22" s="47">
        <v>0</v>
      </c>
      <c r="W22" s="47">
        <v>0</v>
      </c>
      <c r="X22" s="47">
        <v>470.98797798948993</v>
      </c>
      <c r="Y22" s="47">
        <v>405.07618928358494</v>
      </c>
      <c r="Z22" s="47">
        <v>490.73987527374373</v>
      </c>
      <c r="AA22" s="47">
        <v>401.10296831435431</v>
      </c>
      <c r="AB22" s="47">
        <v>53.833838124703774</v>
      </c>
      <c r="AC22" s="48">
        <v>45.081932328637592</v>
      </c>
      <c r="AD22" s="55">
        <v>0</v>
      </c>
      <c r="AE22" s="47">
        <v>0</v>
      </c>
      <c r="AF22" s="47">
        <v>0</v>
      </c>
      <c r="AG22" s="47">
        <v>0</v>
      </c>
      <c r="AH22" s="47">
        <v>303.57557217958112</v>
      </c>
      <c r="AI22" s="47">
        <v>261.09209084914835</v>
      </c>
      <c r="AJ22" s="47">
        <v>316.30666893770996</v>
      </c>
      <c r="AK22" s="47">
        <v>258.53114898757707</v>
      </c>
      <c r="AL22" s="47">
        <v>34.698631334693168</v>
      </c>
      <c r="AM22" s="47">
        <v>29.057585418735908</v>
      </c>
      <c r="AN22" s="28">
        <f t="shared" si="4"/>
        <v>0</v>
      </c>
      <c r="AO22" s="28">
        <f t="shared" si="5"/>
        <v>0</v>
      </c>
      <c r="AP22" s="28">
        <f t="shared" si="6"/>
        <v>0</v>
      </c>
      <c r="AQ22" s="28">
        <f t="shared" si="7"/>
        <v>0</v>
      </c>
      <c r="AR22" s="28">
        <f t="shared" si="8"/>
        <v>1822.563550169071</v>
      </c>
      <c r="AS22" s="28">
        <f t="shared" si="9"/>
        <v>1566.4136918894228</v>
      </c>
      <c r="AT22" s="28">
        <f t="shared" si="10"/>
        <v>1897.671796371</v>
      </c>
      <c r="AU22" s="28">
        <f t="shared" si="11"/>
        <v>1551.0494026723445</v>
      </c>
      <c r="AV22" s="28">
        <f t="shared" si="12"/>
        <v>208.17333468707039</v>
      </c>
      <c r="AW22" s="28">
        <f t="shared" si="13"/>
        <v>174.33005919529117</v>
      </c>
      <c r="AX22" s="28">
        <f t="shared" si="14"/>
        <v>7220.2018349842001</v>
      </c>
    </row>
    <row r="23" spans="1:50" x14ac:dyDescent="0.35">
      <c r="A23" s="25" t="s">
        <v>69</v>
      </c>
      <c r="B23" s="25" t="s">
        <v>70</v>
      </c>
      <c r="C23" s="25" t="s">
        <v>99</v>
      </c>
      <c r="D23" s="25" t="s">
        <v>100</v>
      </c>
      <c r="E23" s="80">
        <v>4</v>
      </c>
      <c r="F23" s="32">
        <f t="shared" si="0"/>
        <v>43.126372846205378</v>
      </c>
      <c r="G23" s="34">
        <f t="shared" si="1"/>
        <v>25.518882954970891</v>
      </c>
      <c r="H23" s="28">
        <f t="shared" si="2"/>
        <v>10.70656637474452</v>
      </c>
      <c r="I23" s="28">
        <f t="shared" si="3"/>
        <v>6.9009235164899687</v>
      </c>
      <c r="J23" s="49">
        <v>0</v>
      </c>
      <c r="K23" s="47">
        <v>0</v>
      </c>
      <c r="L23" s="47">
        <v>0</v>
      </c>
      <c r="M23" s="47">
        <v>0</v>
      </c>
      <c r="N23" s="47">
        <v>6.0031769439456619</v>
      </c>
      <c r="O23" s="47">
        <v>6</v>
      </c>
      <c r="P23" s="47">
        <v>6.2549331243946265</v>
      </c>
      <c r="Q23" s="47">
        <v>6</v>
      </c>
      <c r="R23" s="47">
        <v>0.68616200611714184</v>
      </c>
      <c r="S23" s="48">
        <v>0.57461088051346165</v>
      </c>
      <c r="T23" s="49">
        <v>0</v>
      </c>
      <c r="U23" s="47">
        <v>0</v>
      </c>
      <c r="V23" s="47">
        <v>0</v>
      </c>
      <c r="W23" s="47">
        <v>0</v>
      </c>
      <c r="X23" s="47">
        <v>2.7012012594470365</v>
      </c>
      <c r="Y23" s="47">
        <v>2.323185227223024</v>
      </c>
      <c r="Z23" s="47">
        <v>2.8144819636561902</v>
      </c>
      <c r="AA23" s="47">
        <v>2.3003980861754734</v>
      </c>
      <c r="AB23" s="47">
        <v>0.30874680063821641</v>
      </c>
      <c r="AC23" s="48">
        <v>0.25855303760458048</v>
      </c>
      <c r="AD23" s="55">
        <v>0</v>
      </c>
      <c r="AE23" s="47">
        <v>0</v>
      </c>
      <c r="AF23" s="47">
        <v>0</v>
      </c>
      <c r="AG23" s="47">
        <v>0</v>
      </c>
      <c r="AH23" s="47">
        <v>1.7410608258182287</v>
      </c>
      <c r="AI23" s="47">
        <v>1.4974103747699425</v>
      </c>
      <c r="AJ23" s="47">
        <v>1.8140759688883288</v>
      </c>
      <c r="AK23" s="47">
        <v>1.4827229098979593</v>
      </c>
      <c r="AL23" s="47">
        <v>0.19900292797803243</v>
      </c>
      <c r="AM23" s="47">
        <v>0.16665050913747692</v>
      </c>
      <c r="AN23" s="28">
        <f t="shared" si="4"/>
        <v>0</v>
      </c>
      <c r="AO23" s="28">
        <f t="shared" si="5"/>
        <v>0</v>
      </c>
      <c r="AP23" s="28">
        <f t="shared" si="6"/>
        <v>0</v>
      </c>
      <c r="AQ23" s="28">
        <f t="shared" si="7"/>
        <v>0</v>
      </c>
      <c r="AR23" s="28">
        <f t="shared" si="8"/>
        <v>10.445439029210927</v>
      </c>
      <c r="AS23" s="28">
        <f t="shared" si="9"/>
        <v>9.8205956019929666</v>
      </c>
      <c r="AT23" s="28">
        <f t="shared" si="10"/>
        <v>10.883491056939146</v>
      </c>
      <c r="AU23" s="28">
        <f t="shared" si="11"/>
        <v>9.783120996073432</v>
      </c>
      <c r="AV23" s="28">
        <f t="shared" si="12"/>
        <v>1.1939117347333905</v>
      </c>
      <c r="AW23" s="28">
        <f t="shared" si="13"/>
        <v>0.99981442725551906</v>
      </c>
      <c r="AX23" s="28">
        <f t="shared" si="14"/>
        <v>43.126372846205385</v>
      </c>
    </row>
    <row r="24" spans="1:50" x14ac:dyDescent="0.35">
      <c r="A24" s="25" t="s">
        <v>69</v>
      </c>
      <c r="B24" s="25" t="s">
        <v>70</v>
      </c>
      <c r="C24" s="25" t="s">
        <v>101</v>
      </c>
      <c r="D24" s="25" t="s">
        <v>102</v>
      </c>
      <c r="E24" s="80">
        <v>4</v>
      </c>
      <c r="F24" s="32">
        <f t="shared" si="0"/>
        <v>0</v>
      </c>
      <c r="G24" s="34">
        <f t="shared" si="1"/>
        <v>0</v>
      </c>
      <c r="H24" s="28">
        <f t="shared" si="2"/>
        <v>0</v>
      </c>
      <c r="I24" s="28">
        <f t="shared" si="3"/>
        <v>0</v>
      </c>
      <c r="J24" s="49">
        <v>0</v>
      </c>
      <c r="K24" s="47">
        <v>0</v>
      </c>
      <c r="L24" s="47">
        <v>0</v>
      </c>
      <c r="M24" s="47">
        <v>0</v>
      </c>
      <c r="N24" s="47">
        <v>0</v>
      </c>
      <c r="O24" s="47">
        <v>0</v>
      </c>
      <c r="P24" s="47">
        <v>0</v>
      </c>
      <c r="Q24" s="47">
        <v>0</v>
      </c>
      <c r="R24" s="47">
        <v>0</v>
      </c>
      <c r="S24" s="48">
        <v>0</v>
      </c>
      <c r="T24" s="49">
        <v>0</v>
      </c>
      <c r="U24" s="47">
        <v>0</v>
      </c>
      <c r="V24" s="47">
        <v>0</v>
      </c>
      <c r="W24" s="47">
        <v>0</v>
      </c>
      <c r="X24" s="47">
        <v>0</v>
      </c>
      <c r="Y24" s="47">
        <v>0</v>
      </c>
      <c r="Z24" s="47">
        <v>0</v>
      </c>
      <c r="AA24" s="47">
        <v>0</v>
      </c>
      <c r="AB24" s="47">
        <v>0</v>
      </c>
      <c r="AC24" s="48">
        <v>0</v>
      </c>
      <c r="AD24" s="55">
        <v>0</v>
      </c>
      <c r="AE24" s="47">
        <v>0</v>
      </c>
      <c r="AF24" s="47">
        <v>0</v>
      </c>
      <c r="AG24" s="47">
        <v>0</v>
      </c>
      <c r="AH24" s="47">
        <v>0</v>
      </c>
      <c r="AI24" s="47">
        <v>0</v>
      </c>
      <c r="AJ24" s="47">
        <v>0</v>
      </c>
      <c r="AK24" s="47">
        <v>0</v>
      </c>
      <c r="AL24" s="47">
        <v>0</v>
      </c>
      <c r="AM24" s="47">
        <v>0</v>
      </c>
      <c r="AN24" s="28">
        <f t="shared" si="4"/>
        <v>0</v>
      </c>
      <c r="AO24" s="28">
        <f t="shared" si="5"/>
        <v>0</v>
      </c>
      <c r="AP24" s="28">
        <f t="shared" si="6"/>
        <v>0</v>
      </c>
      <c r="AQ24" s="28">
        <f t="shared" si="7"/>
        <v>0</v>
      </c>
      <c r="AR24" s="28">
        <f t="shared" si="8"/>
        <v>0</v>
      </c>
      <c r="AS24" s="28">
        <f t="shared" si="9"/>
        <v>0</v>
      </c>
      <c r="AT24" s="28">
        <f t="shared" si="10"/>
        <v>0</v>
      </c>
      <c r="AU24" s="28">
        <f t="shared" si="11"/>
        <v>0</v>
      </c>
      <c r="AV24" s="28">
        <f t="shared" si="12"/>
        <v>0</v>
      </c>
      <c r="AW24" s="28">
        <f t="shared" si="13"/>
        <v>0</v>
      </c>
      <c r="AX24" s="28">
        <f t="shared" si="14"/>
        <v>0</v>
      </c>
    </row>
    <row r="25" spans="1:50" x14ac:dyDescent="0.35">
      <c r="A25" s="25" t="s">
        <v>69</v>
      </c>
      <c r="B25" s="25" t="s">
        <v>70</v>
      </c>
      <c r="C25" s="25" t="s">
        <v>103</v>
      </c>
      <c r="D25" s="25" t="s">
        <v>104</v>
      </c>
      <c r="E25" s="80">
        <v>1</v>
      </c>
      <c r="F25" s="32">
        <f t="shared" si="0"/>
        <v>0</v>
      </c>
      <c r="G25" s="34">
        <f t="shared" si="1"/>
        <v>0</v>
      </c>
      <c r="H25" s="28">
        <f t="shared" si="2"/>
        <v>0</v>
      </c>
      <c r="I25" s="28">
        <f t="shared" si="3"/>
        <v>0</v>
      </c>
      <c r="J25" s="49">
        <v>0</v>
      </c>
      <c r="K25" s="47">
        <v>0</v>
      </c>
      <c r="L25" s="47">
        <v>0</v>
      </c>
      <c r="M25" s="47">
        <v>0</v>
      </c>
      <c r="N25" s="47">
        <v>0</v>
      </c>
      <c r="O25" s="47">
        <v>0</v>
      </c>
      <c r="P25" s="47">
        <v>0</v>
      </c>
      <c r="Q25" s="47">
        <v>0</v>
      </c>
      <c r="R25" s="47">
        <v>0</v>
      </c>
      <c r="S25" s="48">
        <v>0</v>
      </c>
      <c r="T25" s="49">
        <v>0</v>
      </c>
      <c r="U25" s="47">
        <v>0</v>
      </c>
      <c r="V25" s="47">
        <v>0</v>
      </c>
      <c r="W25" s="47">
        <v>0</v>
      </c>
      <c r="X25" s="47">
        <v>0</v>
      </c>
      <c r="Y25" s="47">
        <v>0</v>
      </c>
      <c r="Z25" s="47">
        <v>0</v>
      </c>
      <c r="AA25" s="47">
        <v>0</v>
      </c>
      <c r="AB25" s="47">
        <v>0</v>
      </c>
      <c r="AC25" s="48">
        <v>0</v>
      </c>
      <c r="AD25" s="55">
        <v>0</v>
      </c>
      <c r="AE25" s="47">
        <v>0</v>
      </c>
      <c r="AF25" s="47">
        <v>0</v>
      </c>
      <c r="AG25" s="47">
        <v>0</v>
      </c>
      <c r="AH25" s="47">
        <v>0</v>
      </c>
      <c r="AI25" s="47">
        <v>0</v>
      </c>
      <c r="AJ25" s="47">
        <v>0</v>
      </c>
      <c r="AK25" s="47">
        <v>0</v>
      </c>
      <c r="AL25" s="47">
        <v>0</v>
      </c>
      <c r="AM25" s="47">
        <v>0</v>
      </c>
      <c r="AN25" s="28">
        <f t="shared" si="4"/>
        <v>0</v>
      </c>
      <c r="AO25" s="28">
        <f t="shared" si="5"/>
        <v>0</v>
      </c>
      <c r="AP25" s="28">
        <f t="shared" si="6"/>
        <v>0</v>
      </c>
      <c r="AQ25" s="28">
        <f t="shared" si="7"/>
        <v>0</v>
      </c>
      <c r="AR25" s="28">
        <f t="shared" si="8"/>
        <v>0</v>
      </c>
      <c r="AS25" s="28">
        <f t="shared" si="9"/>
        <v>0</v>
      </c>
      <c r="AT25" s="28">
        <f t="shared" si="10"/>
        <v>0</v>
      </c>
      <c r="AU25" s="28">
        <f t="shared" si="11"/>
        <v>0</v>
      </c>
      <c r="AV25" s="28">
        <f t="shared" si="12"/>
        <v>0</v>
      </c>
      <c r="AW25" s="28">
        <f t="shared" si="13"/>
        <v>0</v>
      </c>
      <c r="AX25" s="28">
        <f t="shared" si="14"/>
        <v>0</v>
      </c>
    </row>
    <row r="26" spans="1:50" x14ac:dyDescent="0.35">
      <c r="A26" s="25" t="s">
        <v>69</v>
      </c>
      <c r="B26" s="25" t="s">
        <v>70</v>
      </c>
      <c r="C26" s="25" t="s">
        <v>105</v>
      </c>
      <c r="D26" s="25" t="s">
        <v>106</v>
      </c>
      <c r="E26" s="80">
        <v>2</v>
      </c>
      <c r="F26" s="32">
        <f t="shared" si="0"/>
        <v>0</v>
      </c>
      <c r="G26" s="34">
        <f t="shared" si="1"/>
        <v>0</v>
      </c>
      <c r="H26" s="28">
        <f t="shared" si="2"/>
        <v>0</v>
      </c>
      <c r="I26" s="28">
        <f t="shared" si="3"/>
        <v>0</v>
      </c>
      <c r="J26" s="49">
        <v>0</v>
      </c>
      <c r="K26" s="47">
        <v>0</v>
      </c>
      <c r="L26" s="47">
        <v>0</v>
      </c>
      <c r="M26" s="47">
        <v>0</v>
      </c>
      <c r="N26" s="47">
        <v>0</v>
      </c>
      <c r="O26" s="47">
        <v>0</v>
      </c>
      <c r="P26" s="47">
        <v>0</v>
      </c>
      <c r="Q26" s="47">
        <v>0</v>
      </c>
      <c r="R26" s="47">
        <v>0</v>
      </c>
      <c r="S26" s="48">
        <v>0</v>
      </c>
      <c r="T26" s="49">
        <v>0</v>
      </c>
      <c r="U26" s="47">
        <v>0</v>
      </c>
      <c r="V26" s="47">
        <v>0</v>
      </c>
      <c r="W26" s="47">
        <v>0</v>
      </c>
      <c r="X26" s="47">
        <v>0</v>
      </c>
      <c r="Y26" s="47">
        <v>0</v>
      </c>
      <c r="Z26" s="47">
        <v>0</v>
      </c>
      <c r="AA26" s="47">
        <v>0</v>
      </c>
      <c r="AB26" s="47">
        <v>0</v>
      </c>
      <c r="AC26" s="48">
        <v>0</v>
      </c>
      <c r="AD26" s="55">
        <v>0</v>
      </c>
      <c r="AE26" s="47">
        <v>0</v>
      </c>
      <c r="AF26" s="47">
        <v>0</v>
      </c>
      <c r="AG26" s="47">
        <v>0</v>
      </c>
      <c r="AH26" s="47">
        <v>0</v>
      </c>
      <c r="AI26" s="47">
        <v>0</v>
      </c>
      <c r="AJ26" s="47">
        <v>0</v>
      </c>
      <c r="AK26" s="47">
        <v>0</v>
      </c>
      <c r="AL26" s="47">
        <v>0</v>
      </c>
      <c r="AM26" s="47">
        <v>0</v>
      </c>
      <c r="AN26" s="28">
        <f t="shared" si="4"/>
        <v>0</v>
      </c>
      <c r="AO26" s="28">
        <f t="shared" si="5"/>
        <v>0</v>
      </c>
      <c r="AP26" s="28">
        <f t="shared" si="6"/>
        <v>0</v>
      </c>
      <c r="AQ26" s="28">
        <f t="shared" si="7"/>
        <v>0</v>
      </c>
      <c r="AR26" s="28">
        <f t="shared" si="8"/>
        <v>0</v>
      </c>
      <c r="AS26" s="28">
        <f t="shared" si="9"/>
        <v>0</v>
      </c>
      <c r="AT26" s="28">
        <f t="shared" si="10"/>
        <v>0</v>
      </c>
      <c r="AU26" s="28">
        <f t="shared" si="11"/>
        <v>0</v>
      </c>
      <c r="AV26" s="28">
        <f t="shared" si="12"/>
        <v>0</v>
      </c>
      <c r="AW26" s="28">
        <f t="shared" si="13"/>
        <v>0</v>
      </c>
      <c r="AX26" s="28">
        <f t="shared" si="14"/>
        <v>0</v>
      </c>
    </row>
    <row r="27" spans="1:50" x14ac:dyDescent="0.35">
      <c r="A27" s="25" t="s">
        <v>69</v>
      </c>
      <c r="B27" s="25" t="s">
        <v>70</v>
      </c>
      <c r="C27" s="25" t="s">
        <v>107</v>
      </c>
      <c r="D27" s="25" t="s">
        <v>108</v>
      </c>
      <c r="E27" s="80">
        <v>1</v>
      </c>
      <c r="F27" s="32">
        <f t="shared" si="0"/>
        <v>0</v>
      </c>
      <c r="G27" s="34">
        <f t="shared" si="1"/>
        <v>0</v>
      </c>
      <c r="H27" s="28">
        <f t="shared" si="2"/>
        <v>0</v>
      </c>
      <c r="I27" s="28">
        <f t="shared" si="3"/>
        <v>0</v>
      </c>
      <c r="J27" s="49">
        <v>0</v>
      </c>
      <c r="K27" s="47">
        <v>0</v>
      </c>
      <c r="L27" s="47">
        <v>0</v>
      </c>
      <c r="M27" s="47">
        <v>0</v>
      </c>
      <c r="N27" s="47">
        <v>0</v>
      </c>
      <c r="O27" s="47">
        <v>0</v>
      </c>
      <c r="P27" s="47">
        <v>0</v>
      </c>
      <c r="Q27" s="47">
        <v>0</v>
      </c>
      <c r="R27" s="47">
        <v>0</v>
      </c>
      <c r="S27" s="48">
        <v>0</v>
      </c>
      <c r="T27" s="49">
        <v>0</v>
      </c>
      <c r="U27" s="47">
        <v>0</v>
      </c>
      <c r="V27" s="47">
        <v>0</v>
      </c>
      <c r="W27" s="47">
        <v>0</v>
      </c>
      <c r="X27" s="47">
        <v>0</v>
      </c>
      <c r="Y27" s="47">
        <v>0</v>
      </c>
      <c r="Z27" s="47">
        <v>0</v>
      </c>
      <c r="AA27" s="47">
        <v>0</v>
      </c>
      <c r="AB27" s="47">
        <v>0</v>
      </c>
      <c r="AC27" s="48">
        <v>0</v>
      </c>
      <c r="AD27" s="55">
        <v>0</v>
      </c>
      <c r="AE27" s="47">
        <v>0</v>
      </c>
      <c r="AF27" s="47">
        <v>0</v>
      </c>
      <c r="AG27" s="47">
        <v>0</v>
      </c>
      <c r="AH27" s="47">
        <v>0</v>
      </c>
      <c r="AI27" s="47">
        <v>0</v>
      </c>
      <c r="AJ27" s="47">
        <v>0</v>
      </c>
      <c r="AK27" s="47">
        <v>0</v>
      </c>
      <c r="AL27" s="47">
        <v>0</v>
      </c>
      <c r="AM27" s="47">
        <v>0</v>
      </c>
      <c r="AN27" s="28">
        <f t="shared" si="4"/>
        <v>0</v>
      </c>
      <c r="AO27" s="28">
        <f t="shared" si="5"/>
        <v>0</v>
      </c>
      <c r="AP27" s="28">
        <f t="shared" si="6"/>
        <v>0</v>
      </c>
      <c r="AQ27" s="28">
        <f t="shared" si="7"/>
        <v>0</v>
      </c>
      <c r="AR27" s="28">
        <f t="shared" si="8"/>
        <v>0</v>
      </c>
      <c r="AS27" s="28">
        <f t="shared" si="9"/>
        <v>0</v>
      </c>
      <c r="AT27" s="28">
        <f t="shared" si="10"/>
        <v>0</v>
      </c>
      <c r="AU27" s="28">
        <f t="shared" si="11"/>
        <v>0</v>
      </c>
      <c r="AV27" s="28">
        <f t="shared" si="12"/>
        <v>0</v>
      </c>
      <c r="AW27" s="28">
        <f t="shared" si="13"/>
        <v>0</v>
      </c>
      <c r="AX27" s="28">
        <f t="shared" si="14"/>
        <v>0</v>
      </c>
    </row>
    <row r="28" spans="1:50" x14ac:dyDescent="0.35">
      <c r="A28" s="25" t="s">
        <v>69</v>
      </c>
      <c r="B28" s="25" t="s">
        <v>70</v>
      </c>
      <c r="C28" s="25" t="s">
        <v>109</v>
      </c>
      <c r="D28" s="25" t="s">
        <v>110</v>
      </c>
      <c r="E28" s="80">
        <v>3</v>
      </c>
      <c r="F28" s="32">
        <f t="shared" si="0"/>
        <v>0</v>
      </c>
      <c r="G28" s="34">
        <f t="shared" si="1"/>
        <v>0</v>
      </c>
      <c r="H28" s="28">
        <f t="shared" si="2"/>
        <v>0</v>
      </c>
      <c r="I28" s="28">
        <f t="shared" si="3"/>
        <v>0</v>
      </c>
      <c r="J28" s="49">
        <v>0</v>
      </c>
      <c r="K28" s="47">
        <v>0</v>
      </c>
      <c r="L28" s="47">
        <v>0</v>
      </c>
      <c r="M28" s="47">
        <v>0</v>
      </c>
      <c r="N28" s="47">
        <v>0</v>
      </c>
      <c r="O28" s="47">
        <v>0</v>
      </c>
      <c r="P28" s="47">
        <v>0</v>
      </c>
      <c r="Q28" s="47">
        <v>0</v>
      </c>
      <c r="R28" s="47">
        <v>0</v>
      </c>
      <c r="S28" s="48">
        <v>0</v>
      </c>
      <c r="T28" s="49">
        <v>0</v>
      </c>
      <c r="U28" s="47">
        <v>0</v>
      </c>
      <c r="V28" s="47">
        <v>0</v>
      </c>
      <c r="W28" s="47">
        <v>0</v>
      </c>
      <c r="X28" s="47">
        <v>0</v>
      </c>
      <c r="Y28" s="47">
        <v>0</v>
      </c>
      <c r="Z28" s="47">
        <v>0</v>
      </c>
      <c r="AA28" s="47">
        <v>0</v>
      </c>
      <c r="AB28" s="47">
        <v>0</v>
      </c>
      <c r="AC28" s="48">
        <v>0</v>
      </c>
      <c r="AD28" s="55">
        <v>0</v>
      </c>
      <c r="AE28" s="47">
        <v>0</v>
      </c>
      <c r="AF28" s="47">
        <v>0</v>
      </c>
      <c r="AG28" s="47">
        <v>0</v>
      </c>
      <c r="AH28" s="47">
        <v>0</v>
      </c>
      <c r="AI28" s="47">
        <v>0</v>
      </c>
      <c r="AJ28" s="47">
        <v>0</v>
      </c>
      <c r="AK28" s="47">
        <v>0</v>
      </c>
      <c r="AL28" s="47">
        <v>0</v>
      </c>
      <c r="AM28" s="47">
        <v>0</v>
      </c>
      <c r="AN28" s="28">
        <f t="shared" si="4"/>
        <v>0</v>
      </c>
      <c r="AO28" s="28">
        <f t="shared" si="5"/>
        <v>0</v>
      </c>
      <c r="AP28" s="28">
        <f t="shared" si="6"/>
        <v>0</v>
      </c>
      <c r="AQ28" s="28">
        <f t="shared" si="7"/>
        <v>0</v>
      </c>
      <c r="AR28" s="28">
        <f t="shared" si="8"/>
        <v>0</v>
      </c>
      <c r="AS28" s="28">
        <f t="shared" si="9"/>
        <v>0</v>
      </c>
      <c r="AT28" s="28">
        <f t="shared" si="10"/>
        <v>0</v>
      </c>
      <c r="AU28" s="28">
        <f t="shared" si="11"/>
        <v>0</v>
      </c>
      <c r="AV28" s="28">
        <f t="shared" si="12"/>
        <v>0</v>
      </c>
      <c r="AW28" s="28">
        <f t="shared" si="13"/>
        <v>0</v>
      </c>
      <c r="AX28" s="28">
        <f t="shared" si="14"/>
        <v>0</v>
      </c>
    </row>
    <row r="29" spans="1:50" x14ac:dyDescent="0.35">
      <c r="A29" s="25" t="s">
        <v>69</v>
      </c>
      <c r="B29" s="25" t="s">
        <v>70</v>
      </c>
      <c r="C29" s="25" t="s">
        <v>111</v>
      </c>
      <c r="D29" s="25" t="s">
        <v>112</v>
      </c>
      <c r="E29" s="80">
        <v>4</v>
      </c>
      <c r="F29" s="32">
        <f t="shared" si="0"/>
        <v>0</v>
      </c>
      <c r="G29" s="34">
        <f t="shared" si="1"/>
        <v>0</v>
      </c>
      <c r="H29" s="28">
        <f t="shared" si="2"/>
        <v>0</v>
      </c>
      <c r="I29" s="28">
        <f t="shared" si="3"/>
        <v>0</v>
      </c>
      <c r="J29" s="49">
        <v>0</v>
      </c>
      <c r="K29" s="47">
        <v>0</v>
      </c>
      <c r="L29" s="47">
        <v>0</v>
      </c>
      <c r="M29" s="47">
        <v>0</v>
      </c>
      <c r="N29" s="47">
        <v>0</v>
      </c>
      <c r="O29" s="47">
        <v>0</v>
      </c>
      <c r="P29" s="47">
        <v>0</v>
      </c>
      <c r="Q29" s="47">
        <v>0</v>
      </c>
      <c r="R29" s="47">
        <v>0</v>
      </c>
      <c r="S29" s="48">
        <v>0</v>
      </c>
      <c r="T29" s="49">
        <v>0</v>
      </c>
      <c r="U29" s="47">
        <v>0</v>
      </c>
      <c r="V29" s="47">
        <v>0</v>
      </c>
      <c r="W29" s="47">
        <v>0</v>
      </c>
      <c r="X29" s="47">
        <v>0</v>
      </c>
      <c r="Y29" s="47">
        <v>0</v>
      </c>
      <c r="Z29" s="47">
        <v>0</v>
      </c>
      <c r="AA29" s="47">
        <v>0</v>
      </c>
      <c r="AB29" s="47">
        <v>0</v>
      </c>
      <c r="AC29" s="48">
        <v>0</v>
      </c>
      <c r="AD29" s="55">
        <v>0</v>
      </c>
      <c r="AE29" s="47">
        <v>0</v>
      </c>
      <c r="AF29" s="47">
        <v>0</v>
      </c>
      <c r="AG29" s="47">
        <v>0</v>
      </c>
      <c r="AH29" s="47">
        <v>0</v>
      </c>
      <c r="AI29" s="47">
        <v>0</v>
      </c>
      <c r="AJ29" s="47">
        <v>0</v>
      </c>
      <c r="AK29" s="47">
        <v>0</v>
      </c>
      <c r="AL29" s="47">
        <v>0</v>
      </c>
      <c r="AM29" s="47">
        <v>0</v>
      </c>
      <c r="AN29" s="28">
        <f t="shared" si="4"/>
        <v>0</v>
      </c>
      <c r="AO29" s="28">
        <f t="shared" si="5"/>
        <v>0</v>
      </c>
      <c r="AP29" s="28">
        <f t="shared" si="6"/>
        <v>0</v>
      </c>
      <c r="AQ29" s="28">
        <f t="shared" si="7"/>
        <v>0</v>
      </c>
      <c r="AR29" s="28">
        <f t="shared" si="8"/>
        <v>0</v>
      </c>
      <c r="AS29" s="28">
        <f t="shared" si="9"/>
        <v>0</v>
      </c>
      <c r="AT29" s="28">
        <f t="shared" si="10"/>
        <v>0</v>
      </c>
      <c r="AU29" s="28">
        <f t="shared" si="11"/>
        <v>0</v>
      </c>
      <c r="AV29" s="28">
        <f t="shared" si="12"/>
        <v>0</v>
      </c>
      <c r="AW29" s="28">
        <f t="shared" si="13"/>
        <v>0</v>
      </c>
      <c r="AX29" s="28">
        <f t="shared" si="14"/>
        <v>0</v>
      </c>
    </row>
    <row r="30" spans="1:50" x14ac:dyDescent="0.35">
      <c r="A30" s="25" t="s">
        <v>113</v>
      </c>
      <c r="B30" s="25" t="s">
        <v>114</v>
      </c>
      <c r="C30" s="25" t="s">
        <v>115</v>
      </c>
      <c r="D30" s="25" t="s">
        <v>116</v>
      </c>
      <c r="E30" s="80">
        <v>0</v>
      </c>
      <c r="F30" s="32">
        <f t="shared" si="0"/>
        <v>0</v>
      </c>
      <c r="G30" s="34">
        <f t="shared" si="1"/>
        <v>0</v>
      </c>
      <c r="H30" s="28">
        <f t="shared" si="2"/>
        <v>0</v>
      </c>
      <c r="I30" s="28">
        <f t="shared" si="3"/>
        <v>0</v>
      </c>
      <c r="J30" s="49">
        <v>0</v>
      </c>
      <c r="K30" s="47">
        <v>0</v>
      </c>
      <c r="L30" s="47">
        <v>0</v>
      </c>
      <c r="M30" s="47">
        <v>0</v>
      </c>
      <c r="N30" s="47">
        <v>0</v>
      </c>
      <c r="O30" s="47">
        <v>0</v>
      </c>
      <c r="P30" s="47">
        <v>0</v>
      </c>
      <c r="Q30" s="47">
        <v>0</v>
      </c>
      <c r="R30" s="47">
        <v>0</v>
      </c>
      <c r="S30" s="48">
        <v>0</v>
      </c>
      <c r="T30" s="49">
        <v>0</v>
      </c>
      <c r="U30" s="47">
        <v>0</v>
      </c>
      <c r="V30" s="47">
        <v>0</v>
      </c>
      <c r="W30" s="47">
        <v>0</v>
      </c>
      <c r="X30" s="47">
        <v>0</v>
      </c>
      <c r="Y30" s="47">
        <v>0</v>
      </c>
      <c r="Z30" s="47">
        <v>0</v>
      </c>
      <c r="AA30" s="47">
        <v>0</v>
      </c>
      <c r="AB30" s="47">
        <v>0</v>
      </c>
      <c r="AC30" s="48">
        <v>0</v>
      </c>
      <c r="AD30" s="55">
        <v>0</v>
      </c>
      <c r="AE30" s="47">
        <v>0</v>
      </c>
      <c r="AF30" s="47">
        <v>0</v>
      </c>
      <c r="AG30" s="47">
        <v>0</v>
      </c>
      <c r="AH30" s="47">
        <v>0</v>
      </c>
      <c r="AI30" s="47">
        <v>0</v>
      </c>
      <c r="AJ30" s="47">
        <v>0</v>
      </c>
      <c r="AK30" s="47">
        <v>0</v>
      </c>
      <c r="AL30" s="47">
        <v>0</v>
      </c>
      <c r="AM30" s="47">
        <v>0</v>
      </c>
      <c r="AN30" s="28">
        <f t="shared" si="4"/>
        <v>0</v>
      </c>
      <c r="AO30" s="28">
        <f t="shared" si="5"/>
        <v>0</v>
      </c>
      <c r="AP30" s="28">
        <f t="shared" si="6"/>
        <v>0</v>
      </c>
      <c r="AQ30" s="28">
        <f t="shared" si="7"/>
        <v>0</v>
      </c>
      <c r="AR30" s="28">
        <f t="shared" si="8"/>
        <v>0</v>
      </c>
      <c r="AS30" s="28">
        <f t="shared" si="9"/>
        <v>0</v>
      </c>
      <c r="AT30" s="28">
        <f t="shared" si="10"/>
        <v>0</v>
      </c>
      <c r="AU30" s="28">
        <f t="shared" si="11"/>
        <v>0</v>
      </c>
      <c r="AV30" s="28">
        <f t="shared" si="12"/>
        <v>0</v>
      </c>
      <c r="AW30" s="28">
        <f t="shared" si="13"/>
        <v>0</v>
      </c>
      <c r="AX30" s="28">
        <f t="shared" si="14"/>
        <v>0</v>
      </c>
    </row>
    <row r="31" spans="1:50" x14ac:dyDescent="0.35">
      <c r="A31" s="25" t="s">
        <v>113</v>
      </c>
      <c r="B31" s="25" t="s">
        <v>114</v>
      </c>
      <c r="C31" s="25" t="s">
        <v>117</v>
      </c>
      <c r="D31" s="25" t="s">
        <v>118</v>
      </c>
      <c r="E31" s="80">
        <v>3</v>
      </c>
      <c r="F31" s="32">
        <f t="shared" si="0"/>
        <v>0</v>
      </c>
      <c r="G31" s="34">
        <f t="shared" si="1"/>
        <v>0</v>
      </c>
      <c r="H31" s="28">
        <f t="shared" si="2"/>
        <v>0</v>
      </c>
      <c r="I31" s="28">
        <f t="shared" si="3"/>
        <v>0</v>
      </c>
      <c r="J31" s="49">
        <v>0</v>
      </c>
      <c r="K31" s="47">
        <v>0</v>
      </c>
      <c r="L31" s="47">
        <v>0</v>
      </c>
      <c r="M31" s="47">
        <v>0</v>
      </c>
      <c r="N31" s="47">
        <v>0</v>
      </c>
      <c r="O31" s="47">
        <v>0</v>
      </c>
      <c r="P31" s="47">
        <v>0</v>
      </c>
      <c r="Q31" s="47">
        <v>0</v>
      </c>
      <c r="R31" s="47">
        <v>0</v>
      </c>
      <c r="S31" s="48">
        <v>0</v>
      </c>
      <c r="T31" s="49">
        <v>0</v>
      </c>
      <c r="U31" s="47">
        <v>0</v>
      </c>
      <c r="V31" s="47">
        <v>0</v>
      </c>
      <c r="W31" s="47">
        <v>0</v>
      </c>
      <c r="X31" s="47">
        <v>0</v>
      </c>
      <c r="Y31" s="47">
        <v>0</v>
      </c>
      <c r="Z31" s="47">
        <v>0</v>
      </c>
      <c r="AA31" s="47">
        <v>0</v>
      </c>
      <c r="AB31" s="47">
        <v>0</v>
      </c>
      <c r="AC31" s="48">
        <v>0</v>
      </c>
      <c r="AD31" s="55">
        <v>0</v>
      </c>
      <c r="AE31" s="47">
        <v>0</v>
      </c>
      <c r="AF31" s="47">
        <v>0</v>
      </c>
      <c r="AG31" s="47">
        <v>0</v>
      </c>
      <c r="AH31" s="47">
        <v>0</v>
      </c>
      <c r="AI31" s="47">
        <v>0</v>
      </c>
      <c r="AJ31" s="47">
        <v>0</v>
      </c>
      <c r="AK31" s="47">
        <v>0</v>
      </c>
      <c r="AL31" s="47">
        <v>0</v>
      </c>
      <c r="AM31" s="47">
        <v>0</v>
      </c>
      <c r="AN31" s="28">
        <f t="shared" si="4"/>
        <v>0</v>
      </c>
      <c r="AO31" s="28">
        <f t="shared" si="5"/>
        <v>0</v>
      </c>
      <c r="AP31" s="28">
        <f t="shared" si="6"/>
        <v>0</v>
      </c>
      <c r="AQ31" s="28">
        <f t="shared" si="7"/>
        <v>0</v>
      </c>
      <c r="AR31" s="28">
        <f t="shared" si="8"/>
        <v>0</v>
      </c>
      <c r="AS31" s="28">
        <f t="shared" si="9"/>
        <v>0</v>
      </c>
      <c r="AT31" s="28">
        <f t="shared" si="10"/>
        <v>0</v>
      </c>
      <c r="AU31" s="28">
        <f t="shared" si="11"/>
        <v>0</v>
      </c>
      <c r="AV31" s="28">
        <f t="shared" si="12"/>
        <v>0</v>
      </c>
      <c r="AW31" s="28">
        <f t="shared" si="13"/>
        <v>0</v>
      </c>
      <c r="AX31" s="28">
        <f t="shared" si="14"/>
        <v>0</v>
      </c>
    </row>
    <row r="32" spans="1:50" x14ac:dyDescent="0.35">
      <c r="A32" s="25" t="s">
        <v>113</v>
      </c>
      <c r="B32" s="25" t="s">
        <v>114</v>
      </c>
      <c r="C32" s="25" t="s">
        <v>119</v>
      </c>
      <c r="D32" s="25" t="s">
        <v>120</v>
      </c>
      <c r="E32" s="80">
        <v>4</v>
      </c>
      <c r="F32" s="32">
        <f t="shared" si="0"/>
        <v>21277.783081266109</v>
      </c>
      <c r="G32" s="34">
        <f t="shared" si="1"/>
        <v>12228.714987902536</v>
      </c>
      <c r="H32" s="28">
        <f t="shared" si="2"/>
        <v>5502.4565551170226</v>
      </c>
      <c r="I32" s="28">
        <f t="shared" si="3"/>
        <v>3546.6115382465491</v>
      </c>
      <c r="J32" s="49">
        <v>0</v>
      </c>
      <c r="K32" s="47">
        <v>0</v>
      </c>
      <c r="L32" s="47">
        <v>0</v>
      </c>
      <c r="M32" s="47">
        <v>0</v>
      </c>
      <c r="N32" s="47">
        <v>3085.2300514065973</v>
      </c>
      <c r="O32" s="47">
        <v>2653.4716185789171</v>
      </c>
      <c r="P32" s="47">
        <v>3214.6158317694153</v>
      </c>
      <c r="Q32" s="47">
        <v>2627.4448380494518</v>
      </c>
      <c r="R32" s="47">
        <v>352.64122000286073</v>
      </c>
      <c r="S32" s="48">
        <v>295.31142809529422</v>
      </c>
      <c r="T32" s="49">
        <v>0</v>
      </c>
      <c r="U32" s="47">
        <v>0</v>
      </c>
      <c r="V32" s="47">
        <v>0</v>
      </c>
      <c r="W32" s="47">
        <v>0</v>
      </c>
      <c r="X32" s="47">
        <v>1388.236158680646</v>
      </c>
      <c r="Y32" s="47">
        <v>1193.9612883210084</v>
      </c>
      <c r="Z32" s="47">
        <v>1446.4548379123248</v>
      </c>
      <c r="AA32" s="47">
        <v>1182.250227160893</v>
      </c>
      <c r="AB32" s="47">
        <v>158.67513426625544</v>
      </c>
      <c r="AC32" s="48">
        <v>132.87890877589501</v>
      </c>
      <c r="AD32" s="55">
        <v>0</v>
      </c>
      <c r="AE32" s="47">
        <v>0</v>
      </c>
      <c r="AF32" s="47">
        <v>0</v>
      </c>
      <c r="AG32" s="47">
        <v>0</v>
      </c>
      <c r="AH32" s="47">
        <v>894.78841475071602</v>
      </c>
      <c r="AI32" s="47">
        <v>769.56843529116179</v>
      </c>
      <c r="AJ32" s="47">
        <v>932.31329794357487</v>
      </c>
      <c r="AK32" s="47">
        <v>762.02006408286002</v>
      </c>
      <c r="AL32" s="47">
        <v>102.27414907950208</v>
      </c>
      <c r="AM32" s="47">
        <v>85.647177098734446</v>
      </c>
      <c r="AN32" s="28">
        <f t="shared" si="4"/>
        <v>0</v>
      </c>
      <c r="AO32" s="28">
        <f t="shared" si="5"/>
        <v>0</v>
      </c>
      <c r="AP32" s="28">
        <f t="shared" si="6"/>
        <v>0</v>
      </c>
      <c r="AQ32" s="28">
        <f t="shared" si="7"/>
        <v>0</v>
      </c>
      <c r="AR32" s="28">
        <f t="shared" si="8"/>
        <v>5368.2546248379585</v>
      </c>
      <c r="AS32" s="28">
        <f t="shared" si="9"/>
        <v>4617.0013421910871</v>
      </c>
      <c r="AT32" s="28">
        <f t="shared" si="10"/>
        <v>5593.3839676253147</v>
      </c>
      <c r="AU32" s="28">
        <f t="shared" si="11"/>
        <v>4571.7151292932049</v>
      </c>
      <c r="AV32" s="28">
        <f t="shared" si="12"/>
        <v>613.59050334861831</v>
      </c>
      <c r="AW32" s="28">
        <f t="shared" si="13"/>
        <v>513.83751396992363</v>
      </c>
      <c r="AX32" s="28">
        <f t="shared" si="14"/>
        <v>21277.783081266109</v>
      </c>
    </row>
    <row r="33" spans="1:50" x14ac:dyDescent="0.35">
      <c r="A33" s="25" t="s">
        <v>113</v>
      </c>
      <c r="B33" s="25" t="s">
        <v>114</v>
      </c>
      <c r="C33" s="25" t="s">
        <v>121</v>
      </c>
      <c r="D33" s="25" t="s">
        <v>122</v>
      </c>
      <c r="E33" s="80">
        <v>2</v>
      </c>
      <c r="F33" s="32">
        <f t="shared" si="0"/>
        <v>0</v>
      </c>
      <c r="G33" s="34">
        <f t="shared" si="1"/>
        <v>0</v>
      </c>
      <c r="H33" s="28">
        <f t="shared" si="2"/>
        <v>0</v>
      </c>
      <c r="I33" s="28">
        <f t="shared" si="3"/>
        <v>0</v>
      </c>
      <c r="J33" s="49">
        <v>0</v>
      </c>
      <c r="K33" s="47">
        <v>0</v>
      </c>
      <c r="L33" s="47">
        <v>0</v>
      </c>
      <c r="M33" s="47">
        <v>0</v>
      </c>
      <c r="N33" s="47">
        <v>0</v>
      </c>
      <c r="O33" s="47">
        <v>0</v>
      </c>
      <c r="P33" s="47">
        <v>0</v>
      </c>
      <c r="Q33" s="47">
        <v>0</v>
      </c>
      <c r="R33" s="47">
        <v>0</v>
      </c>
      <c r="S33" s="48">
        <v>0</v>
      </c>
      <c r="T33" s="49">
        <v>0</v>
      </c>
      <c r="U33" s="47">
        <v>0</v>
      </c>
      <c r="V33" s="47">
        <v>0</v>
      </c>
      <c r="W33" s="47">
        <v>0</v>
      </c>
      <c r="X33" s="47">
        <v>0</v>
      </c>
      <c r="Y33" s="47">
        <v>0</v>
      </c>
      <c r="Z33" s="47">
        <v>0</v>
      </c>
      <c r="AA33" s="47">
        <v>0</v>
      </c>
      <c r="AB33" s="47">
        <v>0</v>
      </c>
      <c r="AC33" s="48">
        <v>0</v>
      </c>
      <c r="AD33" s="55">
        <v>0</v>
      </c>
      <c r="AE33" s="47">
        <v>0</v>
      </c>
      <c r="AF33" s="47">
        <v>0</v>
      </c>
      <c r="AG33" s="47">
        <v>0</v>
      </c>
      <c r="AH33" s="47">
        <v>0</v>
      </c>
      <c r="AI33" s="47">
        <v>0</v>
      </c>
      <c r="AJ33" s="47">
        <v>0</v>
      </c>
      <c r="AK33" s="47">
        <v>0</v>
      </c>
      <c r="AL33" s="47">
        <v>0</v>
      </c>
      <c r="AM33" s="47">
        <v>0</v>
      </c>
      <c r="AN33" s="28">
        <f t="shared" si="4"/>
        <v>0</v>
      </c>
      <c r="AO33" s="28">
        <f t="shared" si="5"/>
        <v>0</v>
      </c>
      <c r="AP33" s="28">
        <f t="shared" si="6"/>
        <v>0</v>
      </c>
      <c r="AQ33" s="28">
        <f t="shared" si="7"/>
        <v>0</v>
      </c>
      <c r="AR33" s="28">
        <f t="shared" si="8"/>
        <v>0</v>
      </c>
      <c r="AS33" s="28">
        <f t="shared" si="9"/>
        <v>0</v>
      </c>
      <c r="AT33" s="28">
        <f t="shared" si="10"/>
        <v>0</v>
      </c>
      <c r="AU33" s="28">
        <f t="shared" si="11"/>
        <v>0</v>
      </c>
      <c r="AV33" s="28">
        <f t="shared" si="12"/>
        <v>0</v>
      </c>
      <c r="AW33" s="28">
        <f t="shared" si="13"/>
        <v>0</v>
      </c>
      <c r="AX33" s="28">
        <f t="shared" si="14"/>
        <v>0</v>
      </c>
    </row>
    <row r="34" spans="1:50" x14ac:dyDescent="0.35">
      <c r="A34" s="25" t="s">
        <v>113</v>
      </c>
      <c r="B34" s="25" t="s">
        <v>114</v>
      </c>
      <c r="C34" s="25" t="s">
        <v>123</v>
      </c>
      <c r="D34" s="25" t="s">
        <v>124</v>
      </c>
      <c r="E34" s="80">
        <v>2</v>
      </c>
      <c r="F34" s="32">
        <f t="shared" si="0"/>
        <v>23.06278724071624</v>
      </c>
      <c r="G34" s="34">
        <f t="shared" si="1"/>
        <v>13.254588173786964</v>
      </c>
      <c r="H34" s="28">
        <f t="shared" si="2"/>
        <v>5.964060463783861</v>
      </c>
      <c r="I34" s="28">
        <f t="shared" si="3"/>
        <v>3.844138603145419</v>
      </c>
      <c r="J34" s="49">
        <v>0</v>
      </c>
      <c r="K34" s="47">
        <v>0</v>
      </c>
      <c r="L34" s="47">
        <v>0</v>
      </c>
      <c r="M34" s="47">
        <v>0</v>
      </c>
      <c r="N34" s="47">
        <v>3.3440515862247646</v>
      </c>
      <c r="O34" s="47">
        <v>2.8760727165436966</v>
      </c>
      <c r="P34" s="47">
        <v>3.4842916062064027</v>
      </c>
      <c r="Q34" s="47">
        <v>2.8478625360178711</v>
      </c>
      <c r="R34" s="47">
        <v>0.38222447320619307</v>
      </c>
      <c r="S34" s="48">
        <v>0.32008525558803569</v>
      </c>
      <c r="T34" s="49">
        <v>0</v>
      </c>
      <c r="U34" s="47">
        <v>0</v>
      </c>
      <c r="V34" s="47">
        <v>0</v>
      </c>
      <c r="W34" s="47">
        <v>0</v>
      </c>
      <c r="X34" s="47">
        <v>1.5046960035845907</v>
      </c>
      <c r="Y34" s="47">
        <v>1.2941233144933622</v>
      </c>
      <c r="Z34" s="47">
        <v>1.5677986777413675</v>
      </c>
      <c r="AA34" s="47">
        <v>1.2814298063930489</v>
      </c>
      <c r="AB34" s="47">
        <v>0.171986472838738</v>
      </c>
      <c r="AC34" s="48">
        <v>0.14402618873275289</v>
      </c>
      <c r="AD34" s="55">
        <v>0</v>
      </c>
      <c r="AE34" s="47">
        <v>0</v>
      </c>
      <c r="AF34" s="47">
        <v>0</v>
      </c>
      <c r="AG34" s="47">
        <v>0</v>
      </c>
      <c r="AH34" s="47">
        <v>0.96985267478465098</v>
      </c>
      <c r="AI34" s="47">
        <v>0.83412792688526993</v>
      </c>
      <c r="AJ34" s="47">
        <v>1.0105255397163173</v>
      </c>
      <c r="AK34" s="47">
        <v>0.82594631893644721</v>
      </c>
      <c r="AL34" s="47">
        <v>0.11085398001460867</v>
      </c>
      <c r="AM34" s="47">
        <v>9.283216280812473E-2</v>
      </c>
      <c r="AN34" s="28">
        <f t="shared" si="4"/>
        <v>0</v>
      </c>
      <c r="AO34" s="28">
        <f t="shared" si="5"/>
        <v>0</v>
      </c>
      <c r="AP34" s="28">
        <f t="shared" si="6"/>
        <v>0</v>
      </c>
      <c r="AQ34" s="28">
        <f t="shared" si="7"/>
        <v>0</v>
      </c>
      <c r="AR34" s="28">
        <f t="shared" si="8"/>
        <v>5.8186002645940063</v>
      </c>
      <c r="AS34" s="28">
        <f t="shared" si="9"/>
        <v>5.0043239579223293</v>
      </c>
      <c r="AT34" s="28">
        <f t="shared" si="10"/>
        <v>6.0626158236640872</v>
      </c>
      <c r="AU34" s="28">
        <f t="shared" si="11"/>
        <v>4.9552386613473676</v>
      </c>
      <c r="AV34" s="28">
        <f t="shared" si="12"/>
        <v>0.66506492605953971</v>
      </c>
      <c r="AW34" s="28">
        <f t="shared" si="13"/>
        <v>0.55694360712891333</v>
      </c>
      <c r="AX34" s="28">
        <f t="shared" si="14"/>
        <v>23.062787240716244</v>
      </c>
    </row>
    <row r="35" spans="1:50" x14ac:dyDescent="0.35">
      <c r="A35" s="25" t="s">
        <v>113</v>
      </c>
      <c r="B35" s="25" t="s">
        <v>114</v>
      </c>
      <c r="C35" s="25" t="s">
        <v>125</v>
      </c>
      <c r="D35" s="25" t="s">
        <v>126</v>
      </c>
      <c r="E35" s="80">
        <v>2</v>
      </c>
      <c r="F35" s="32">
        <f t="shared" si="0"/>
        <v>10.836731354071487</v>
      </c>
      <c r="G35" s="34">
        <f t="shared" si="1"/>
        <v>6.2280595033456816</v>
      </c>
      <c r="H35" s="28">
        <f t="shared" si="2"/>
        <v>2.8023898564767538</v>
      </c>
      <c r="I35" s="28">
        <f t="shared" si="3"/>
        <v>1.806281994249052</v>
      </c>
      <c r="J35" s="49">
        <v>0</v>
      </c>
      <c r="K35" s="47">
        <v>0</v>
      </c>
      <c r="L35" s="47">
        <v>0</v>
      </c>
      <c r="M35" s="47">
        <v>0</v>
      </c>
      <c r="N35" s="47">
        <v>1.5713013477441664</v>
      </c>
      <c r="O35" s="47">
        <v>1.3514076619904116</v>
      </c>
      <c r="P35" s="47">
        <v>1.6371972607475866</v>
      </c>
      <c r="Q35" s="47">
        <v>1.3381522759602045</v>
      </c>
      <c r="R35" s="47">
        <v>0.17959945126556059</v>
      </c>
      <c r="S35" s="48">
        <v>0.1504015056377517</v>
      </c>
      <c r="T35" s="49">
        <v>0</v>
      </c>
      <c r="U35" s="47">
        <v>0</v>
      </c>
      <c r="V35" s="47">
        <v>0</v>
      </c>
      <c r="W35" s="47">
        <v>0</v>
      </c>
      <c r="X35" s="47">
        <v>0.70702583300962685</v>
      </c>
      <c r="Y35" s="47">
        <v>0.60808203934025451</v>
      </c>
      <c r="Z35" s="47">
        <v>0.73667648713148592</v>
      </c>
      <c r="AA35" s="47">
        <v>0.60211761987143253</v>
      </c>
      <c r="AB35" s="47">
        <v>8.0812920972419058E-2</v>
      </c>
      <c r="AC35" s="48">
        <v>6.7674956151534488E-2</v>
      </c>
      <c r="AD35" s="55">
        <v>0</v>
      </c>
      <c r="AE35" s="47">
        <v>0</v>
      </c>
      <c r="AF35" s="47">
        <v>0</v>
      </c>
      <c r="AG35" s="47">
        <v>0</v>
      </c>
      <c r="AH35" s="47">
        <v>0.45571390742893236</v>
      </c>
      <c r="AI35" s="47">
        <v>0.39193962829548828</v>
      </c>
      <c r="AJ35" s="47">
        <v>0.47482525360164307</v>
      </c>
      <c r="AK35" s="47">
        <v>0.38809525829543901</v>
      </c>
      <c r="AL35" s="47">
        <v>5.2088014705659484E-2</v>
      </c>
      <c r="AM35" s="47">
        <v>4.3619931921889926E-2</v>
      </c>
      <c r="AN35" s="28">
        <f t="shared" si="4"/>
        <v>0</v>
      </c>
      <c r="AO35" s="28">
        <f t="shared" si="5"/>
        <v>0</v>
      </c>
      <c r="AP35" s="28">
        <f t="shared" si="6"/>
        <v>0</v>
      </c>
      <c r="AQ35" s="28">
        <f t="shared" si="7"/>
        <v>0</v>
      </c>
      <c r="AR35" s="28">
        <f t="shared" si="8"/>
        <v>2.7340410881827255</v>
      </c>
      <c r="AS35" s="28">
        <f t="shared" si="9"/>
        <v>2.3514293296261544</v>
      </c>
      <c r="AT35" s="28">
        <f t="shared" si="10"/>
        <v>2.8486990014807159</v>
      </c>
      <c r="AU35" s="28">
        <f t="shared" si="11"/>
        <v>2.3283651541270762</v>
      </c>
      <c r="AV35" s="28">
        <f t="shared" si="12"/>
        <v>0.31250038694363913</v>
      </c>
      <c r="AW35" s="28">
        <f t="shared" si="13"/>
        <v>0.26169639371117615</v>
      </c>
      <c r="AX35" s="28">
        <f t="shared" si="14"/>
        <v>10.836731354071489</v>
      </c>
    </row>
    <row r="36" spans="1:50" x14ac:dyDescent="0.35">
      <c r="A36" s="25" t="s">
        <v>113</v>
      </c>
      <c r="B36" s="25" t="s">
        <v>114</v>
      </c>
      <c r="C36" s="25" t="s">
        <v>127</v>
      </c>
      <c r="D36" s="25" t="s">
        <v>128</v>
      </c>
      <c r="E36" s="80">
        <v>3</v>
      </c>
      <c r="F36" s="32">
        <f t="shared" si="0"/>
        <v>30069.984453202778</v>
      </c>
      <c r="G36" s="34">
        <f t="shared" si="1"/>
        <v>17281.747264950336</v>
      </c>
      <c r="H36" s="28">
        <f t="shared" si="2"/>
        <v>7776.1288586718292</v>
      </c>
      <c r="I36" s="28">
        <f t="shared" si="3"/>
        <v>5012.1083295806129</v>
      </c>
      <c r="J36" s="49">
        <v>0</v>
      </c>
      <c r="K36" s="47">
        <v>0</v>
      </c>
      <c r="L36" s="47">
        <v>0</v>
      </c>
      <c r="M36" s="47">
        <v>0</v>
      </c>
      <c r="N36" s="47">
        <v>4360.0792115430313</v>
      </c>
      <c r="O36" s="47">
        <v>3749.9137016738046</v>
      </c>
      <c r="P36" s="47">
        <v>4542.9285426559582</v>
      </c>
      <c r="Q36" s="47">
        <v>3713.1323846118312</v>
      </c>
      <c r="R36" s="47">
        <v>498.35624146298562</v>
      </c>
      <c r="S36" s="48">
        <v>417.33718300272352</v>
      </c>
      <c r="T36" s="49">
        <v>0</v>
      </c>
      <c r="U36" s="47">
        <v>0</v>
      </c>
      <c r="V36" s="47">
        <v>0</v>
      </c>
      <c r="W36" s="47">
        <v>0</v>
      </c>
      <c r="X36" s="47">
        <v>1961.8697845291233</v>
      </c>
      <c r="Y36" s="47">
        <v>1687.3185162390685</v>
      </c>
      <c r="Z36" s="47">
        <v>2044.145027805004</v>
      </c>
      <c r="AA36" s="47">
        <v>1670.7683227499153</v>
      </c>
      <c r="AB36" s="47">
        <v>224.24135081521143</v>
      </c>
      <c r="AC36" s="48">
        <v>187.78585653350666</v>
      </c>
      <c r="AD36" s="55">
        <v>0</v>
      </c>
      <c r="AE36" s="47">
        <v>0</v>
      </c>
      <c r="AF36" s="47">
        <v>0</v>
      </c>
      <c r="AG36" s="47">
        <v>0</v>
      </c>
      <c r="AH36" s="47">
        <v>1264.5242983113899</v>
      </c>
      <c r="AI36" s="47">
        <v>1087.5621203815681</v>
      </c>
      <c r="AJ36" s="47">
        <v>1317.5548536990414</v>
      </c>
      <c r="AK36" s="47">
        <v>1076.8946836465595</v>
      </c>
      <c r="AL36" s="47">
        <v>144.53489167736049</v>
      </c>
      <c r="AM36" s="47">
        <v>121.03748186469448</v>
      </c>
      <c r="AN36" s="28">
        <f t="shared" si="4"/>
        <v>0</v>
      </c>
      <c r="AO36" s="28">
        <f t="shared" si="5"/>
        <v>0</v>
      </c>
      <c r="AP36" s="28">
        <f t="shared" si="6"/>
        <v>0</v>
      </c>
      <c r="AQ36" s="28">
        <f t="shared" si="7"/>
        <v>0</v>
      </c>
      <c r="AR36" s="28">
        <f t="shared" si="8"/>
        <v>7586.4732943835443</v>
      </c>
      <c r="AS36" s="28">
        <f t="shared" si="9"/>
        <v>6524.7943382944413</v>
      </c>
      <c r="AT36" s="28">
        <f t="shared" si="10"/>
        <v>7904.6284241600042</v>
      </c>
      <c r="AU36" s="28">
        <f t="shared" si="11"/>
        <v>6460.7953910083061</v>
      </c>
      <c r="AV36" s="28">
        <f t="shared" si="12"/>
        <v>867.13248395555752</v>
      </c>
      <c r="AW36" s="28">
        <f t="shared" si="13"/>
        <v>726.16052140092461</v>
      </c>
      <c r="AX36" s="28">
        <f t="shared" si="14"/>
        <v>30069.984453202778</v>
      </c>
    </row>
    <row r="37" spans="1:50" x14ac:dyDescent="0.35">
      <c r="A37" s="25" t="s">
        <v>113</v>
      </c>
      <c r="B37" s="25" t="s">
        <v>114</v>
      </c>
      <c r="C37" s="25" t="s">
        <v>129</v>
      </c>
      <c r="D37" s="25" t="s">
        <v>130</v>
      </c>
      <c r="E37" s="80">
        <v>4</v>
      </c>
      <c r="F37" s="32">
        <f t="shared" si="0"/>
        <v>20400.815624218631</v>
      </c>
      <c r="G37" s="34">
        <f t="shared" si="1"/>
        <v>11725.168121836943</v>
      </c>
      <c r="H37" s="28">
        <f t="shared" si="2"/>
        <v>5275.3911205922395</v>
      </c>
      <c r="I37" s="28">
        <f t="shared" si="3"/>
        <v>3400.2563817894461</v>
      </c>
      <c r="J37" s="49">
        <v>0</v>
      </c>
      <c r="K37" s="47">
        <v>0</v>
      </c>
      <c r="L37" s="47">
        <v>0</v>
      </c>
      <c r="M37" s="47">
        <v>0</v>
      </c>
      <c r="N37" s="47">
        <v>2959</v>
      </c>
      <c r="O37" s="47">
        <v>2543.9729464791808</v>
      </c>
      <c r="P37" s="47">
        <v>3081.9608742319188</v>
      </c>
      <c r="Q37" s="47">
        <v>2519.0201920998556</v>
      </c>
      <c r="R37" s="47">
        <v>338.08905933621531</v>
      </c>
      <c r="S37" s="48">
        <v>283.12504968977385</v>
      </c>
      <c r="T37" s="49">
        <v>0</v>
      </c>
      <c r="U37" s="47">
        <v>0</v>
      </c>
      <c r="V37" s="47">
        <v>0</v>
      </c>
      <c r="W37" s="47">
        <v>0</v>
      </c>
      <c r="X37" s="47">
        <v>1330.9489373393531</v>
      </c>
      <c r="Y37" s="47">
        <v>1144.6910512872853</v>
      </c>
      <c r="Z37" s="47">
        <v>1386.7651533139788</v>
      </c>
      <c r="AA37" s="47">
        <v>1133.4632610379767</v>
      </c>
      <c r="AB37" s="47">
        <v>152.1272155413107</v>
      </c>
      <c r="AC37" s="48">
        <v>127.39550207233476</v>
      </c>
      <c r="AD37" s="55">
        <v>0</v>
      </c>
      <c r="AE37" s="47">
        <v>0</v>
      </c>
      <c r="AF37" s="47">
        <v>0</v>
      </c>
      <c r="AG37" s="47">
        <v>0</v>
      </c>
      <c r="AH37" s="47">
        <v>857.86390327698712</v>
      </c>
      <c r="AI37" s="47">
        <v>737.81127566516841</v>
      </c>
      <c r="AJ37" s="47">
        <v>893.84027739533917</v>
      </c>
      <c r="AK37" s="47">
        <v>730.57439700046029</v>
      </c>
      <c r="AL37" s="47">
        <v>98.05368429822299</v>
      </c>
      <c r="AM37" s="47">
        <v>82.112844153268483</v>
      </c>
      <c r="AN37" s="28">
        <f t="shared" si="4"/>
        <v>0</v>
      </c>
      <c r="AO37" s="28">
        <f t="shared" si="5"/>
        <v>0</v>
      </c>
      <c r="AP37" s="28">
        <f t="shared" si="6"/>
        <v>0</v>
      </c>
      <c r="AQ37" s="28">
        <f t="shared" si="7"/>
        <v>0</v>
      </c>
      <c r="AR37" s="28">
        <f t="shared" si="8"/>
        <v>5147.8128406163405</v>
      </c>
      <c r="AS37" s="28">
        <f t="shared" si="9"/>
        <v>4426.4752734316344</v>
      </c>
      <c r="AT37" s="28">
        <f t="shared" si="10"/>
        <v>5362.5663049412369</v>
      </c>
      <c r="AU37" s="28">
        <f t="shared" si="11"/>
        <v>4383.0578501382925</v>
      </c>
      <c r="AV37" s="28">
        <f t="shared" si="12"/>
        <v>588.26995917574902</v>
      </c>
      <c r="AW37" s="28">
        <f t="shared" si="13"/>
        <v>492.63339591537709</v>
      </c>
      <c r="AX37" s="28">
        <f t="shared" si="14"/>
        <v>20400.815624218631</v>
      </c>
    </row>
    <row r="38" spans="1:50" x14ac:dyDescent="0.35">
      <c r="A38" s="25" t="s">
        <v>113</v>
      </c>
      <c r="B38" s="25" t="s">
        <v>114</v>
      </c>
      <c r="C38" s="25" t="s">
        <v>131</v>
      </c>
      <c r="D38" s="25" t="s">
        <v>132</v>
      </c>
      <c r="E38" s="80">
        <v>4</v>
      </c>
      <c r="F38" s="32">
        <f t="shared" si="0"/>
        <v>0</v>
      </c>
      <c r="G38" s="34">
        <f t="shared" si="1"/>
        <v>0</v>
      </c>
      <c r="H38" s="28">
        <f t="shared" si="2"/>
        <v>0</v>
      </c>
      <c r="I38" s="28">
        <f t="shared" si="3"/>
        <v>0</v>
      </c>
      <c r="J38" s="49">
        <v>0</v>
      </c>
      <c r="K38" s="47">
        <v>0</v>
      </c>
      <c r="L38" s="47">
        <v>0</v>
      </c>
      <c r="M38" s="47">
        <v>0</v>
      </c>
      <c r="N38" s="47">
        <v>0</v>
      </c>
      <c r="O38" s="47">
        <v>0</v>
      </c>
      <c r="P38" s="47">
        <v>0</v>
      </c>
      <c r="Q38" s="47">
        <v>0</v>
      </c>
      <c r="R38" s="47">
        <v>0</v>
      </c>
      <c r="S38" s="48">
        <v>0</v>
      </c>
      <c r="T38" s="49">
        <v>0</v>
      </c>
      <c r="U38" s="47">
        <v>0</v>
      </c>
      <c r="V38" s="47">
        <v>0</v>
      </c>
      <c r="W38" s="47">
        <v>0</v>
      </c>
      <c r="X38" s="47">
        <v>0</v>
      </c>
      <c r="Y38" s="47">
        <v>0</v>
      </c>
      <c r="Z38" s="47">
        <v>0</v>
      </c>
      <c r="AA38" s="47">
        <v>0</v>
      </c>
      <c r="AB38" s="47">
        <v>0</v>
      </c>
      <c r="AC38" s="48">
        <v>0</v>
      </c>
      <c r="AD38" s="55">
        <v>0</v>
      </c>
      <c r="AE38" s="47">
        <v>0</v>
      </c>
      <c r="AF38" s="47">
        <v>0</v>
      </c>
      <c r="AG38" s="47">
        <v>0</v>
      </c>
      <c r="AH38" s="47">
        <v>0</v>
      </c>
      <c r="AI38" s="47">
        <v>0</v>
      </c>
      <c r="AJ38" s="47">
        <v>0</v>
      </c>
      <c r="AK38" s="47">
        <v>0</v>
      </c>
      <c r="AL38" s="47">
        <v>0</v>
      </c>
      <c r="AM38" s="47">
        <v>0</v>
      </c>
      <c r="AN38" s="28">
        <f t="shared" si="4"/>
        <v>0</v>
      </c>
      <c r="AO38" s="28">
        <f t="shared" si="5"/>
        <v>0</v>
      </c>
      <c r="AP38" s="28">
        <f t="shared" si="6"/>
        <v>0</v>
      </c>
      <c r="AQ38" s="28">
        <f t="shared" si="7"/>
        <v>0</v>
      </c>
      <c r="AR38" s="28">
        <f t="shared" si="8"/>
        <v>0</v>
      </c>
      <c r="AS38" s="28">
        <f t="shared" si="9"/>
        <v>0</v>
      </c>
      <c r="AT38" s="28">
        <f t="shared" si="10"/>
        <v>0</v>
      </c>
      <c r="AU38" s="28">
        <f t="shared" si="11"/>
        <v>0</v>
      </c>
      <c r="AV38" s="28">
        <f t="shared" si="12"/>
        <v>0</v>
      </c>
      <c r="AW38" s="28">
        <f t="shared" si="13"/>
        <v>0</v>
      </c>
      <c r="AX38" s="28">
        <f t="shared" si="14"/>
        <v>0</v>
      </c>
    </row>
    <row r="39" spans="1:50" x14ac:dyDescent="0.35">
      <c r="A39" s="25" t="s">
        <v>113</v>
      </c>
      <c r="B39" s="25" t="s">
        <v>114</v>
      </c>
      <c r="C39" s="25" t="s">
        <v>133</v>
      </c>
      <c r="D39" s="25" t="s">
        <v>134</v>
      </c>
      <c r="E39" s="80">
        <v>0</v>
      </c>
      <c r="F39" s="32">
        <f t="shared" si="0"/>
        <v>0</v>
      </c>
      <c r="G39" s="34">
        <f t="shared" si="1"/>
        <v>0</v>
      </c>
      <c r="H39" s="28">
        <f t="shared" si="2"/>
        <v>0</v>
      </c>
      <c r="I39" s="28">
        <f t="shared" si="3"/>
        <v>0</v>
      </c>
      <c r="J39" s="49">
        <v>0</v>
      </c>
      <c r="K39" s="47">
        <v>0</v>
      </c>
      <c r="L39" s="47">
        <v>0</v>
      </c>
      <c r="M39" s="47">
        <v>0</v>
      </c>
      <c r="N39" s="47">
        <v>0</v>
      </c>
      <c r="O39" s="47">
        <v>0</v>
      </c>
      <c r="P39" s="47">
        <v>0</v>
      </c>
      <c r="Q39" s="47">
        <v>0</v>
      </c>
      <c r="R39" s="47">
        <v>0</v>
      </c>
      <c r="S39" s="48">
        <v>0</v>
      </c>
      <c r="T39" s="49">
        <v>0</v>
      </c>
      <c r="U39" s="47">
        <v>0</v>
      </c>
      <c r="V39" s="47">
        <v>0</v>
      </c>
      <c r="W39" s="47">
        <v>0</v>
      </c>
      <c r="X39" s="47">
        <v>0</v>
      </c>
      <c r="Y39" s="47">
        <v>0</v>
      </c>
      <c r="Z39" s="47">
        <v>0</v>
      </c>
      <c r="AA39" s="47">
        <v>0</v>
      </c>
      <c r="AB39" s="47">
        <v>0</v>
      </c>
      <c r="AC39" s="48">
        <v>0</v>
      </c>
      <c r="AD39" s="55">
        <v>0</v>
      </c>
      <c r="AE39" s="47">
        <v>0</v>
      </c>
      <c r="AF39" s="47">
        <v>0</v>
      </c>
      <c r="AG39" s="47">
        <v>0</v>
      </c>
      <c r="AH39" s="47">
        <v>0</v>
      </c>
      <c r="AI39" s="47">
        <v>0</v>
      </c>
      <c r="AJ39" s="47">
        <v>0</v>
      </c>
      <c r="AK39" s="47">
        <v>0</v>
      </c>
      <c r="AL39" s="47">
        <v>0</v>
      </c>
      <c r="AM39" s="47">
        <v>0</v>
      </c>
      <c r="AN39" s="28">
        <f t="shared" si="4"/>
        <v>0</v>
      </c>
      <c r="AO39" s="28">
        <f t="shared" si="5"/>
        <v>0</v>
      </c>
      <c r="AP39" s="28">
        <f t="shared" si="6"/>
        <v>0</v>
      </c>
      <c r="AQ39" s="28">
        <f t="shared" si="7"/>
        <v>0</v>
      </c>
      <c r="AR39" s="28">
        <f t="shared" si="8"/>
        <v>0</v>
      </c>
      <c r="AS39" s="28">
        <f t="shared" si="9"/>
        <v>0</v>
      </c>
      <c r="AT39" s="28">
        <f t="shared" si="10"/>
        <v>0</v>
      </c>
      <c r="AU39" s="28">
        <f t="shared" si="11"/>
        <v>0</v>
      </c>
      <c r="AV39" s="28">
        <f t="shared" si="12"/>
        <v>0</v>
      </c>
      <c r="AW39" s="28">
        <f t="shared" si="13"/>
        <v>0</v>
      </c>
      <c r="AX39" s="28">
        <f t="shared" si="14"/>
        <v>0</v>
      </c>
    </row>
    <row r="40" spans="1:50" x14ac:dyDescent="0.35">
      <c r="A40" s="25" t="s">
        <v>113</v>
      </c>
      <c r="B40" s="25" t="s">
        <v>114</v>
      </c>
      <c r="C40" s="25" t="s">
        <v>135</v>
      </c>
      <c r="D40" s="25" t="s">
        <v>136</v>
      </c>
      <c r="E40" s="80">
        <v>3</v>
      </c>
      <c r="F40" s="32">
        <f t="shared" si="0"/>
        <v>47227.030970856569</v>
      </c>
      <c r="G40" s="34">
        <f t="shared" si="1"/>
        <v>27142.20270324732</v>
      </c>
      <c r="H40" s="28">
        <f t="shared" si="2"/>
        <v>12212.958706826024</v>
      </c>
      <c r="I40" s="28">
        <f t="shared" si="3"/>
        <v>7871.8695607832287</v>
      </c>
      <c r="J40" s="49">
        <v>0</v>
      </c>
      <c r="K40" s="47">
        <v>0</v>
      </c>
      <c r="L40" s="47">
        <v>0</v>
      </c>
      <c r="M40" s="47">
        <v>0</v>
      </c>
      <c r="N40" s="47">
        <v>6847.8118530253732</v>
      </c>
      <c r="O40" s="47">
        <v>5889.5038939112401</v>
      </c>
      <c r="P40" s="47">
        <v>7134.9896211718678</v>
      </c>
      <c r="Q40" s="47">
        <v>5831.736241828211</v>
      </c>
      <c r="R40" s="47">
        <v>782.70361884358317</v>
      </c>
      <c r="S40" s="48">
        <v>655.45747446704706</v>
      </c>
      <c r="T40" s="49">
        <v>0</v>
      </c>
      <c r="U40" s="47">
        <v>0</v>
      </c>
      <c r="V40" s="47">
        <v>0</v>
      </c>
      <c r="W40" s="47">
        <v>0</v>
      </c>
      <c r="X40" s="47">
        <v>3081.2548379909804</v>
      </c>
      <c r="Y40" s="47">
        <v>2650.0527111391548</v>
      </c>
      <c r="Z40" s="47">
        <v>3210.4739092004074</v>
      </c>
      <c r="AA40" s="47">
        <v>2624.0594652263635</v>
      </c>
      <c r="AB40" s="47">
        <v>352.18685385015982</v>
      </c>
      <c r="AC40" s="48">
        <v>294.93092941895918</v>
      </c>
      <c r="AD40" s="55">
        <v>0</v>
      </c>
      <c r="AE40" s="47">
        <v>0</v>
      </c>
      <c r="AF40" s="47">
        <v>0</v>
      </c>
      <c r="AG40" s="47">
        <v>0</v>
      </c>
      <c r="AH40" s="47">
        <v>1986.0245785192581</v>
      </c>
      <c r="AI40" s="47">
        <v>1708.0929995798558</v>
      </c>
      <c r="AJ40" s="47">
        <v>2069.312805208966</v>
      </c>
      <c r="AK40" s="47">
        <v>1691.3390379724617</v>
      </c>
      <c r="AL40" s="47">
        <v>227.00223926750539</v>
      </c>
      <c r="AM40" s="47">
        <v>190.09790023518207</v>
      </c>
      <c r="AN40" s="28">
        <f t="shared" si="4"/>
        <v>0</v>
      </c>
      <c r="AO40" s="28">
        <f t="shared" si="5"/>
        <v>0</v>
      </c>
      <c r="AP40" s="28">
        <f t="shared" si="6"/>
        <v>0</v>
      </c>
      <c r="AQ40" s="28">
        <f t="shared" si="7"/>
        <v>0</v>
      </c>
      <c r="AR40" s="28">
        <f t="shared" si="8"/>
        <v>11915.091269535611</v>
      </c>
      <c r="AS40" s="28">
        <f t="shared" si="9"/>
        <v>10247.649604630251</v>
      </c>
      <c r="AT40" s="28">
        <f t="shared" si="10"/>
        <v>12414.776335581242</v>
      </c>
      <c r="AU40" s="28">
        <f t="shared" si="11"/>
        <v>10147.134745027037</v>
      </c>
      <c r="AV40" s="28">
        <f t="shared" si="12"/>
        <v>1361.8927119612486</v>
      </c>
      <c r="AW40" s="28">
        <f t="shared" si="13"/>
        <v>1140.4863041211884</v>
      </c>
      <c r="AX40" s="28">
        <f t="shared" si="14"/>
        <v>47227.030970856584</v>
      </c>
    </row>
    <row r="41" spans="1:50" x14ac:dyDescent="0.35">
      <c r="A41" s="25" t="s">
        <v>113</v>
      </c>
      <c r="B41" s="25" t="s">
        <v>114</v>
      </c>
      <c r="C41" s="25" t="s">
        <v>137</v>
      </c>
      <c r="D41" s="25" t="s">
        <v>138</v>
      </c>
      <c r="E41" s="80">
        <v>2</v>
      </c>
      <c r="F41" s="32">
        <f t="shared" ref="F41:F72" si="15">SUM(G41:I41)</f>
        <v>0</v>
      </c>
      <c r="G41" s="34">
        <f t="shared" ref="G41:G73" si="16">SUM(J41:S41)</f>
        <v>0</v>
      </c>
      <c r="H41" s="28">
        <f t="shared" ref="H41:H73" si="17">SUM(T41:AC41)</f>
        <v>0</v>
      </c>
      <c r="I41" s="28">
        <f t="shared" ref="I41:I73" si="18">SUM(AD41:AM41)</f>
        <v>0</v>
      </c>
      <c r="J41" s="49">
        <v>0</v>
      </c>
      <c r="K41" s="47">
        <v>0</v>
      </c>
      <c r="L41" s="47">
        <v>0</v>
      </c>
      <c r="M41" s="47">
        <v>0</v>
      </c>
      <c r="N41" s="47">
        <v>0</v>
      </c>
      <c r="O41" s="47">
        <v>0</v>
      </c>
      <c r="P41" s="47">
        <v>0</v>
      </c>
      <c r="Q41" s="47">
        <v>0</v>
      </c>
      <c r="R41" s="47">
        <v>0</v>
      </c>
      <c r="S41" s="48">
        <v>0</v>
      </c>
      <c r="T41" s="49">
        <v>0</v>
      </c>
      <c r="U41" s="47">
        <v>0</v>
      </c>
      <c r="V41" s="47">
        <v>0</v>
      </c>
      <c r="W41" s="47">
        <v>0</v>
      </c>
      <c r="X41" s="47">
        <v>0</v>
      </c>
      <c r="Y41" s="47">
        <v>0</v>
      </c>
      <c r="Z41" s="47">
        <v>0</v>
      </c>
      <c r="AA41" s="47">
        <v>0</v>
      </c>
      <c r="AB41" s="47">
        <v>0</v>
      </c>
      <c r="AC41" s="48">
        <v>0</v>
      </c>
      <c r="AD41" s="55">
        <v>0</v>
      </c>
      <c r="AE41" s="47">
        <v>0</v>
      </c>
      <c r="AF41" s="47">
        <v>0</v>
      </c>
      <c r="AG41" s="47">
        <v>0</v>
      </c>
      <c r="AH41" s="47">
        <v>0</v>
      </c>
      <c r="AI41" s="47">
        <v>0</v>
      </c>
      <c r="AJ41" s="47">
        <v>0</v>
      </c>
      <c r="AK41" s="47">
        <v>0</v>
      </c>
      <c r="AL41" s="47">
        <v>0</v>
      </c>
      <c r="AM41" s="47">
        <v>0</v>
      </c>
      <c r="AN41" s="28">
        <f t="shared" ref="AN41:AN73" si="19">SUM(J41+T41+AD41)</f>
        <v>0</v>
      </c>
      <c r="AO41" s="28">
        <f t="shared" ref="AO41:AO73" si="20">SUM(K41+U41+AE41)</f>
        <v>0</v>
      </c>
      <c r="AP41" s="28">
        <f t="shared" ref="AP41:AP73" si="21">SUM(L41+V41+AF41)</f>
        <v>0</v>
      </c>
      <c r="AQ41" s="28">
        <f t="shared" ref="AQ41:AQ73" si="22">SUM(M41+W41+AG41)</f>
        <v>0</v>
      </c>
      <c r="AR41" s="28">
        <f t="shared" ref="AR41:AR73" si="23">SUM(N41+X41+AH41)</f>
        <v>0</v>
      </c>
      <c r="AS41" s="28">
        <f t="shared" ref="AS41:AS73" si="24">SUM(O41+Y41+AI41)</f>
        <v>0</v>
      </c>
      <c r="AT41" s="28">
        <f t="shared" ref="AT41:AT73" si="25">SUM(P41+Z41+AJ41)</f>
        <v>0</v>
      </c>
      <c r="AU41" s="28">
        <f t="shared" ref="AU41:AU73" si="26">SUM(Q41+AA41+AK41)</f>
        <v>0</v>
      </c>
      <c r="AV41" s="28">
        <f t="shared" ref="AV41:AV73" si="27">SUM(R41+AB41+AL41)</f>
        <v>0</v>
      </c>
      <c r="AW41" s="28">
        <f t="shared" ref="AW41:AW73" si="28">SUM(S41+AC41+AM41)</f>
        <v>0</v>
      </c>
      <c r="AX41" s="28">
        <f t="shared" ref="AX41:AX72" si="29">SUM(AN41:AW41)</f>
        <v>0</v>
      </c>
    </row>
    <row r="42" spans="1:50" x14ac:dyDescent="0.35">
      <c r="A42" s="25" t="s">
        <v>113</v>
      </c>
      <c r="B42" s="25" t="s">
        <v>114</v>
      </c>
      <c r="C42" s="25" t="s">
        <v>139</v>
      </c>
      <c r="D42" s="25" t="s">
        <v>140</v>
      </c>
      <c r="E42" s="80">
        <v>4</v>
      </c>
      <c r="F42" s="32">
        <f t="shared" si="15"/>
        <v>26717.373442265627</v>
      </c>
      <c r="G42" s="34">
        <f t="shared" si="16"/>
        <v>15355.461106276271</v>
      </c>
      <c r="H42" s="28">
        <f t="shared" si="17"/>
        <v>6908.8251261673568</v>
      </c>
      <c r="I42" s="28">
        <f t="shared" si="18"/>
        <v>4453.087209821997</v>
      </c>
      <c r="J42" s="49">
        <v>0</v>
      </c>
      <c r="K42" s="47">
        <v>0</v>
      </c>
      <c r="L42" s="47">
        <v>0</v>
      </c>
      <c r="M42" s="47">
        <v>0</v>
      </c>
      <c r="N42" s="47">
        <v>3875</v>
      </c>
      <c r="O42" s="47">
        <v>3331.6703560270284</v>
      </c>
      <c r="P42" s="47">
        <v>4036.2369801630512</v>
      </c>
      <c r="Q42" s="47">
        <v>3298.9914110005579</v>
      </c>
      <c r="R42" s="47">
        <v>442.77251385336211</v>
      </c>
      <c r="S42" s="48">
        <v>370.78984523227058</v>
      </c>
      <c r="T42" s="49">
        <v>0</v>
      </c>
      <c r="U42" s="47">
        <v>0</v>
      </c>
      <c r="V42" s="47">
        <v>0</v>
      </c>
      <c r="W42" s="47">
        <v>0</v>
      </c>
      <c r="X42" s="47">
        <v>1743.0543536464004</v>
      </c>
      <c r="Y42" s="47">
        <v>1499.1249209868411</v>
      </c>
      <c r="Z42" s="47">
        <v>1816.1530996081569</v>
      </c>
      <c r="AA42" s="47">
        <v>1484.4206388563721</v>
      </c>
      <c r="AB42" s="47">
        <v>199.23078783733715</v>
      </c>
      <c r="AC42" s="48">
        <v>166.84132523224972</v>
      </c>
      <c r="AD42" s="55">
        <v>0</v>
      </c>
      <c r="AE42" s="47">
        <v>0</v>
      </c>
      <c r="AF42" s="47">
        <v>0</v>
      </c>
      <c r="AG42" s="47">
        <v>0</v>
      </c>
      <c r="AH42" s="47">
        <v>1123.486686448128</v>
      </c>
      <c r="AI42" s="47">
        <v>966.26183029114384</v>
      </c>
      <c r="AJ42" s="47">
        <v>1170.6025252125842</v>
      </c>
      <c r="AK42" s="47">
        <v>956.78417678435574</v>
      </c>
      <c r="AL42" s="47">
        <v>128.4143189210192</v>
      </c>
      <c r="AM42" s="47">
        <v>107.53767216476598</v>
      </c>
      <c r="AN42" s="28">
        <f t="shared" si="19"/>
        <v>0</v>
      </c>
      <c r="AO42" s="28">
        <f t="shared" si="20"/>
        <v>0</v>
      </c>
      <c r="AP42" s="28">
        <f t="shared" si="21"/>
        <v>0</v>
      </c>
      <c r="AQ42" s="28">
        <f t="shared" si="22"/>
        <v>0</v>
      </c>
      <c r="AR42" s="28">
        <f t="shared" si="23"/>
        <v>6741.5410400945284</v>
      </c>
      <c r="AS42" s="28">
        <f t="shared" si="24"/>
        <v>5797.0571073050132</v>
      </c>
      <c r="AT42" s="28">
        <f t="shared" si="25"/>
        <v>7022.9926049837923</v>
      </c>
      <c r="AU42" s="28">
        <f t="shared" si="26"/>
        <v>5740.1962266412856</v>
      </c>
      <c r="AV42" s="28">
        <f t="shared" si="27"/>
        <v>770.41762061171846</v>
      </c>
      <c r="AW42" s="28">
        <f t="shared" si="28"/>
        <v>645.16884262928625</v>
      </c>
      <c r="AX42" s="28">
        <f t="shared" si="29"/>
        <v>26717.373442265623</v>
      </c>
    </row>
    <row r="43" spans="1:50" x14ac:dyDescent="0.35">
      <c r="A43" s="25" t="s">
        <v>113</v>
      </c>
      <c r="B43" s="25" t="s">
        <v>114</v>
      </c>
      <c r="C43" s="25" t="s">
        <v>141</v>
      </c>
      <c r="D43" s="25" t="s">
        <v>142</v>
      </c>
      <c r="E43" s="80">
        <v>4</v>
      </c>
      <c r="F43" s="32">
        <f t="shared" si="15"/>
        <v>0</v>
      </c>
      <c r="G43" s="34">
        <f t="shared" si="16"/>
        <v>0</v>
      </c>
      <c r="H43" s="28">
        <f t="shared" si="17"/>
        <v>0</v>
      </c>
      <c r="I43" s="28">
        <f t="shared" si="18"/>
        <v>0</v>
      </c>
      <c r="J43" s="49">
        <v>0</v>
      </c>
      <c r="K43" s="47">
        <v>0</v>
      </c>
      <c r="L43" s="47">
        <v>0</v>
      </c>
      <c r="M43" s="47">
        <v>0</v>
      </c>
      <c r="N43" s="47">
        <v>0</v>
      </c>
      <c r="O43" s="47">
        <v>0</v>
      </c>
      <c r="P43" s="47">
        <v>0</v>
      </c>
      <c r="Q43" s="47">
        <v>0</v>
      </c>
      <c r="R43" s="47">
        <v>0</v>
      </c>
      <c r="S43" s="48">
        <v>0</v>
      </c>
      <c r="T43" s="49">
        <v>0</v>
      </c>
      <c r="U43" s="47">
        <v>0</v>
      </c>
      <c r="V43" s="47">
        <v>0</v>
      </c>
      <c r="W43" s="47">
        <v>0</v>
      </c>
      <c r="X43" s="47">
        <v>0</v>
      </c>
      <c r="Y43" s="47">
        <v>0</v>
      </c>
      <c r="Z43" s="47">
        <v>0</v>
      </c>
      <c r="AA43" s="47">
        <v>0</v>
      </c>
      <c r="AB43" s="47">
        <v>0</v>
      </c>
      <c r="AC43" s="48">
        <v>0</v>
      </c>
      <c r="AD43" s="55">
        <v>0</v>
      </c>
      <c r="AE43" s="47">
        <v>0</v>
      </c>
      <c r="AF43" s="47">
        <v>0</v>
      </c>
      <c r="AG43" s="47">
        <v>0</v>
      </c>
      <c r="AH43" s="47">
        <v>0</v>
      </c>
      <c r="AI43" s="47">
        <v>0</v>
      </c>
      <c r="AJ43" s="47">
        <v>0</v>
      </c>
      <c r="AK43" s="47">
        <v>0</v>
      </c>
      <c r="AL43" s="47">
        <v>0</v>
      </c>
      <c r="AM43" s="47">
        <v>0</v>
      </c>
      <c r="AN43" s="28">
        <f t="shared" si="19"/>
        <v>0</v>
      </c>
      <c r="AO43" s="28">
        <f t="shared" si="20"/>
        <v>0</v>
      </c>
      <c r="AP43" s="28">
        <f t="shared" si="21"/>
        <v>0</v>
      </c>
      <c r="AQ43" s="28">
        <f t="shared" si="22"/>
        <v>0</v>
      </c>
      <c r="AR43" s="28">
        <f t="shared" si="23"/>
        <v>0</v>
      </c>
      <c r="AS43" s="28">
        <f t="shared" si="24"/>
        <v>0</v>
      </c>
      <c r="AT43" s="28">
        <f t="shared" si="25"/>
        <v>0</v>
      </c>
      <c r="AU43" s="28">
        <f t="shared" si="26"/>
        <v>0</v>
      </c>
      <c r="AV43" s="28">
        <f t="shared" si="27"/>
        <v>0</v>
      </c>
      <c r="AW43" s="28">
        <f t="shared" si="28"/>
        <v>0</v>
      </c>
      <c r="AX43" s="28">
        <f t="shared" si="29"/>
        <v>0</v>
      </c>
    </row>
    <row r="44" spans="1:50" x14ac:dyDescent="0.35">
      <c r="A44" s="25" t="s">
        <v>113</v>
      </c>
      <c r="B44" s="25" t="s">
        <v>114</v>
      </c>
      <c r="C44" s="25" t="s">
        <v>143</v>
      </c>
      <c r="D44" s="25" t="s">
        <v>144</v>
      </c>
      <c r="E44" s="80">
        <v>3</v>
      </c>
      <c r="F44" s="32">
        <f t="shared" si="15"/>
        <v>0</v>
      </c>
      <c r="G44" s="34">
        <f t="shared" si="16"/>
        <v>0</v>
      </c>
      <c r="H44" s="28">
        <f t="shared" si="17"/>
        <v>0</v>
      </c>
      <c r="I44" s="28">
        <f t="shared" si="18"/>
        <v>0</v>
      </c>
      <c r="J44" s="49">
        <v>0</v>
      </c>
      <c r="K44" s="47">
        <v>0</v>
      </c>
      <c r="L44" s="47">
        <v>0</v>
      </c>
      <c r="M44" s="47">
        <v>0</v>
      </c>
      <c r="N44" s="47">
        <v>0</v>
      </c>
      <c r="O44" s="47">
        <v>0</v>
      </c>
      <c r="P44" s="47">
        <v>0</v>
      </c>
      <c r="Q44" s="47">
        <v>0</v>
      </c>
      <c r="R44" s="47">
        <v>0</v>
      </c>
      <c r="S44" s="48">
        <v>0</v>
      </c>
      <c r="T44" s="49">
        <v>0</v>
      </c>
      <c r="U44" s="47">
        <v>0</v>
      </c>
      <c r="V44" s="47">
        <v>0</v>
      </c>
      <c r="W44" s="47">
        <v>0</v>
      </c>
      <c r="X44" s="47">
        <v>0</v>
      </c>
      <c r="Y44" s="47">
        <v>0</v>
      </c>
      <c r="Z44" s="47">
        <v>0</v>
      </c>
      <c r="AA44" s="47">
        <v>0</v>
      </c>
      <c r="AB44" s="47">
        <v>0</v>
      </c>
      <c r="AC44" s="48">
        <v>0</v>
      </c>
      <c r="AD44" s="55">
        <v>0</v>
      </c>
      <c r="AE44" s="47">
        <v>0</v>
      </c>
      <c r="AF44" s="47">
        <v>0</v>
      </c>
      <c r="AG44" s="47">
        <v>0</v>
      </c>
      <c r="AH44" s="47">
        <v>0</v>
      </c>
      <c r="AI44" s="47">
        <v>0</v>
      </c>
      <c r="AJ44" s="47">
        <v>0</v>
      </c>
      <c r="AK44" s="47">
        <v>0</v>
      </c>
      <c r="AL44" s="47">
        <v>0</v>
      </c>
      <c r="AM44" s="47">
        <v>0</v>
      </c>
      <c r="AN44" s="28">
        <f t="shared" si="19"/>
        <v>0</v>
      </c>
      <c r="AO44" s="28">
        <f t="shared" si="20"/>
        <v>0</v>
      </c>
      <c r="AP44" s="28">
        <f t="shared" si="21"/>
        <v>0</v>
      </c>
      <c r="AQ44" s="28">
        <f t="shared" si="22"/>
        <v>0</v>
      </c>
      <c r="AR44" s="28">
        <f t="shared" si="23"/>
        <v>0</v>
      </c>
      <c r="AS44" s="28">
        <f t="shared" si="24"/>
        <v>0</v>
      </c>
      <c r="AT44" s="28">
        <f t="shared" si="25"/>
        <v>0</v>
      </c>
      <c r="AU44" s="28">
        <f t="shared" si="26"/>
        <v>0</v>
      </c>
      <c r="AV44" s="28">
        <f t="shared" si="27"/>
        <v>0</v>
      </c>
      <c r="AW44" s="28">
        <f t="shared" si="28"/>
        <v>0</v>
      </c>
      <c r="AX44" s="28">
        <f t="shared" si="29"/>
        <v>0</v>
      </c>
    </row>
    <row r="45" spans="1:50" x14ac:dyDescent="0.35">
      <c r="A45" s="25" t="s">
        <v>113</v>
      </c>
      <c r="B45" s="25" t="s">
        <v>114</v>
      </c>
      <c r="C45" s="25" t="s">
        <v>145</v>
      </c>
      <c r="D45" s="25" t="s">
        <v>146</v>
      </c>
      <c r="E45" s="80">
        <v>3</v>
      </c>
      <c r="F45" s="32">
        <f t="shared" si="15"/>
        <v>17178.419285413907</v>
      </c>
      <c r="G45" s="34">
        <f t="shared" si="16"/>
        <v>9873.3198887942181</v>
      </c>
      <c r="H45" s="28">
        <f t="shared" si="17"/>
        <v>4442.0034909661526</v>
      </c>
      <c r="I45" s="28">
        <f t="shared" si="18"/>
        <v>2863.0959056535362</v>
      </c>
      <c r="J45" s="49">
        <v>0</v>
      </c>
      <c r="K45" s="47">
        <v>0</v>
      </c>
      <c r="L45" s="47">
        <v>0</v>
      </c>
      <c r="M45" s="47">
        <v>0</v>
      </c>
      <c r="N45" s="47">
        <v>2492</v>
      </c>
      <c r="O45" s="47">
        <v>2142.0850986903401</v>
      </c>
      <c r="P45" s="47">
        <v>2595.0835965357519</v>
      </c>
      <c r="Q45" s="47">
        <v>2121.0742921873825</v>
      </c>
      <c r="R45" s="47">
        <v>284.67894559831859</v>
      </c>
      <c r="S45" s="48">
        <v>238.39795578242399</v>
      </c>
      <c r="T45" s="49">
        <v>0</v>
      </c>
      <c r="U45" s="47">
        <v>0</v>
      </c>
      <c r="V45" s="47">
        <v>0</v>
      </c>
      <c r="W45" s="47">
        <v>0</v>
      </c>
      <c r="X45" s="47">
        <v>1120.6903319227979</v>
      </c>
      <c r="Y45" s="47">
        <v>963.85680789579112</v>
      </c>
      <c r="Z45" s="47">
        <v>1167.6888995254922</v>
      </c>
      <c r="AA45" s="47">
        <v>954.40274423621076</v>
      </c>
      <c r="AB45" s="47">
        <v>128.09469611982055</v>
      </c>
      <c r="AC45" s="48">
        <v>107.27001126603997</v>
      </c>
      <c r="AD45" s="55">
        <v>0</v>
      </c>
      <c r="AE45" s="47">
        <v>0</v>
      </c>
      <c r="AF45" s="47">
        <v>0</v>
      </c>
      <c r="AG45" s="47">
        <v>0</v>
      </c>
      <c r="AH45" s="47">
        <v>722.3415981908139</v>
      </c>
      <c r="AI45" s="47">
        <v>621.25446005052549</v>
      </c>
      <c r="AJ45" s="47">
        <v>752.63455197811209</v>
      </c>
      <c r="AK45" s="47">
        <v>615.16083787967818</v>
      </c>
      <c r="AL45" s="47">
        <v>82.563510078832266</v>
      </c>
      <c r="AM45" s="47">
        <v>69.140947475574137</v>
      </c>
      <c r="AN45" s="28">
        <f t="shared" si="19"/>
        <v>0</v>
      </c>
      <c r="AO45" s="28">
        <f t="shared" si="20"/>
        <v>0</v>
      </c>
      <c r="AP45" s="28">
        <f t="shared" si="21"/>
        <v>0</v>
      </c>
      <c r="AQ45" s="28">
        <f t="shared" si="22"/>
        <v>0</v>
      </c>
      <c r="AR45" s="28">
        <f t="shared" si="23"/>
        <v>4335.0319301136115</v>
      </c>
      <c r="AS45" s="28">
        <f t="shared" si="24"/>
        <v>3727.1963666366564</v>
      </c>
      <c r="AT45" s="28">
        <f t="shared" si="25"/>
        <v>4515.4070480393566</v>
      </c>
      <c r="AU45" s="28">
        <f t="shared" si="26"/>
        <v>3690.6378743032715</v>
      </c>
      <c r="AV45" s="28">
        <f t="shared" si="27"/>
        <v>495.33715179697145</v>
      </c>
      <c r="AW45" s="28">
        <f t="shared" si="28"/>
        <v>414.80891452403813</v>
      </c>
      <c r="AX45" s="28">
        <f t="shared" si="29"/>
        <v>17178.419285413904</v>
      </c>
    </row>
    <row r="46" spans="1:50" x14ac:dyDescent="0.35">
      <c r="A46" s="25" t="s">
        <v>113</v>
      </c>
      <c r="B46" s="25" t="s">
        <v>114</v>
      </c>
      <c r="C46" s="25" t="s">
        <v>147</v>
      </c>
      <c r="D46" s="25" t="s">
        <v>148</v>
      </c>
      <c r="E46" s="80">
        <v>0</v>
      </c>
      <c r="F46" s="32">
        <f t="shared" si="15"/>
        <v>0</v>
      </c>
      <c r="G46" s="34">
        <f t="shared" si="16"/>
        <v>0</v>
      </c>
      <c r="H46" s="28">
        <f t="shared" si="17"/>
        <v>0</v>
      </c>
      <c r="I46" s="28">
        <f t="shared" si="18"/>
        <v>0</v>
      </c>
      <c r="J46" s="49">
        <v>0</v>
      </c>
      <c r="K46" s="47">
        <v>0</v>
      </c>
      <c r="L46" s="47">
        <v>0</v>
      </c>
      <c r="M46" s="47">
        <v>0</v>
      </c>
      <c r="N46" s="47">
        <v>0</v>
      </c>
      <c r="O46" s="47">
        <v>0</v>
      </c>
      <c r="P46" s="47">
        <v>0</v>
      </c>
      <c r="Q46" s="47">
        <v>0</v>
      </c>
      <c r="R46" s="47">
        <v>0</v>
      </c>
      <c r="S46" s="48">
        <v>0</v>
      </c>
      <c r="T46" s="49">
        <v>0</v>
      </c>
      <c r="U46" s="47">
        <v>0</v>
      </c>
      <c r="V46" s="47">
        <v>0</v>
      </c>
      <c r="W46" s="47">
        <v>0</v>
      </c>
      <c r="X46" s="47">
        <v>0</v>
      </c>
      <c r="Y46" s="47">
        <v>0</v>
      </c>
      <c r="Z46" s="47">
        <v>0</v>
      </c>
      <c r="AA46" s="47">
        <v>0</v>
      </c>
      <c r="AB46" s="47">
        <v>0</v>
      </c>
      <c r="AC46" s="48">
        <v>0</v>
      </c>
      <c r="AD46" s="55">
        <v>0</v>
      </c>
      <c r="AE46" s="47">
        <v>0</v>
      </c>
      <c r="AF46" s="47">
        <v>0</v>
      </c>
      <c r="AG46" s="47">
        <v>0</v>
      </c>
      <c r="AH46" s="47">
        <v>0</v>
      </c>
      <c r="AI46" s="47">
        <v>0</v>
      </c>
      <c r="AJ46" s="47">
        <v>0</v>
      </c>
      <c r="AK46" s="47">
        <v>0</v>
      </c>
      <c r="AL46" s="47">
        <v>0</v>
      </c>
      <c r="AM46" s="47">
        <v>0</v>
      </c>
      <c r="AN46" s="28">
        <f t="shared" si="19"/>
        <v>0</v>
      </c>
      <c r="AO46" s="28">
        <f t="shared" si="20"/>
        <v>0</v>
      </c>
      <c r="AP46" s="28">
        <f t="shared" si="21"/>
        <v>0</v>
      </c>
      <c r="AQ46" s="28">
        <f t="shared" si="22"/>
        <v>0</v>
      </c>
      <c r="AR46" s="28">
        <f t="shared" si="23"/>
        <v>0</v>
      </c>
      <c r="AS46" s="28">
        <f t="shared" si="24"/>
        <v>0</v>
      </c>
      <c r="AT46" s="28">
        <f t="shared" si="25"/>
        <v>0</v>
      </c>
      <c r="AU46" s="28">
        <f t="shared" si="26"/>
        <v>0</v>
      </c>
      <c r="AV46" s="28">
        <f t="shared" si="27"/>
        <v>0</v>
      </c>
      <c r="AW46" s="28">
        <f t="shared" si="28"/>
        <v>0</v>
      </c>
      <c r="AX46" s="28">
        <f t="shared" si="29"/>
        <v>0</v>
      </c>
    </row>
    <row r="47" spans="1:50" x14ac:dyDescent="0.35">
      <c r="A47" s="25" t="s">
        <v>113</v>
      </c>
      <c r="B47" s="25" t="s">
        <v>114</v>
      </c>
      <c r="C47" s="25" t="s">
        <v>149</v>
      </c>
      <c r="D47" s="25" t="s">
        <v>150</v>
      </c>
      <c r="E47" s="80">
        <v>2</v>
      </c>
      <c r="F47" s="32">
        <f t="shared" si="15"/>
        <v>0</v>
      </c>
      <c r="G47" s="34">
        <f t="shared" si="16"/>
        <v>0</v>
      </c>
      <c r="H47" s="28">
        <f t="shared" si="17"/>
        <v>0</v>
      </c>
      <c r="I47" s="28">
        <f t="shared" si="18"/>
        <v>0</v>
      </c>
      <c r="J47" s="49">
        <v>0</v>
      </c>
      <c r="K47" s="47">
        <v>0</v>
      </c>
      <c r="L47" s="47">
        <v>0</v>
      </c>
      <c r="M47" s="47">
        <v>0</v>
      </c>
      <c r="N47" s="47">
        <v>0</v>
      </c>
      <c r="O47" s="47">
        <v>0</v>
      </c>
      <c r="P47" s="47">
        <v>0</v>
      </c>
      <c r="Q47" s="47">
        <v>0</v>
      </c>
      <c r="R47" s="47">
        <v>0</v>
      </c>
      <c r="S47" s="48">
        <v>0</v>
      </c>
      <c r="T47" s="49">
        <v>0</v>
      </c>
      <c r="U47" s="47">
        <v>0</v>
      </c>
      <c r="V47" s="47">
        <v>0</v>
      </c>
      <c r="W47" s="47">
        <v>0</v>
      </c>
      <c r="X47" s="47">
        <v>0</v>
      </c>
      <c r="Y47" s="47">
        <v>0</v>
      </c>
      <c r="Z47" s="47">
        <v>0</v>
      </c>
      <c r="AA47" s="47">
        <v>0</v>
      </c>
      <c r="AB47" s="47">
        <v>0</v>
      </c>
      <c r="AC47" s="48">
        <v>0</v>
      </c>
      <c r="AD47" s="55">
        <v>0</v>
      </c>
      <c r="AE47" s="47">
        <v>0</v>
      </c>
      <c r="AF47" s="47">
        <v>0</v>
      </c>
      <c r="AG47" s="47">
        <v>0</v>
      </c>
      <c r="AH47" s="47">
        <v>0</v>
      </c>
      <c r="AI47" s="47">
        <v>0</v>
      </c>
      <c r="AJ47" s="47">
        <v>0</v>
      </c>
      <c r="AK47" s="47">
        <v>0</v>
      </c>
      <c r="AL47" s="47">
        <v>0</v>
      </c>
      <c r="AM47" s="47">
        <v>0</v>
      </c>
      <c r="AN47" s="28">
        <f t="shared" si="19"/>
        <v>0</v>
      </c>
      <c r="AO47" s="28">
        <f t="shared" si="20"/>
        <v>0</v>
      </c>
      <c r="AP47" s="28">
        <f t="shared" si="21"/>
        <v>0</v>
      </c>
      <c r="AQ47" s="28">
        <f t="shared" si="22"/>
        <v>0</v>
      </c>
      <c r="AR47" s="28">
        <f t="shared" si="23"/>
        <v>0</v>
      </c>
      <c r="AS47" s="28">
        <f t="shared" si="24"/>
        <v>0</v>
      </c>
      <c r="AT47" s="28">
        <f t="shared" si="25"/>
        <v>0</v>
      </c>
      <c r="AU47" s="28">
        <f t="shared" si="26"/>
        <v>0</v>
      </c>
      <c r="AV47" s="28">
        <f t="shared" si="27"/>
        <v>0</v>
      </c>
      <c r="AW47" s="28">
        <f t="shared" si="28"/>
        <v>0</v>
      </c>
      <c r="AX47" s="28">
        <f t="shared" si="29"/>
        <v>0</v>
      </c>
    </row>
    <row r="48" spans="1:50" x14ac:dyDescent="0.35">
      <c r="A48" s="25" t="s">
        <v>113</v>
      </c>
      <c r="B48" s="25" t="s">
        <v>114</v>
      </c>
      <c r="C48" s="25" t="s">
        <v>151</v>
      </c>
      <c r="D48" s="25" t="s">
        <v>152</v>
      </c>
      <c r="E48" s="80">
        <v>3</v>
      </c>
      <c r="F48" s="32">
        <f t="shared" si="15"/>
        <v>5</v>
      </c>
      <c r="G48" s="34">
        <f t="shared" si="16"/>
        <v>5</v>
      </c>
      <c r="H48" s="28">
        <f t="shared" si="17"/>
        <v>0</v>
      </c>
      <c r="I48" s="28">
        <f t="shared" si="18"/>
        <v>0</v>
      </c>
      <c r="J48" s="49">
        <v>0</v>
      </c>
      <c r="K48" s="47">
        <v>0</v>
      </c>
      <c r="L48" s="47">
        <v>0</v>
      </c>
      <c r="M48" s="47">
        <v>0</v>
      </c>
      <c r="N48" s="47">
        <v>2</v>
      </c>
      <c r="O48" s="47">
        <v>3</v>
      </c>
      <c r="P48" s="47">
        <v>0</v>
      </c>
      <c r="Q48" s="47">
        <v>0</v>
      </c>
      <c r="R48" s="47">
        <v>0</v>
      </c>
      <c r="S48" s="48">
        <v>0</v>
      </c>
      <c r="T48" s="49">
        <v>0</v>
      </c>
      <c r="U48" s="47">
        <v>0</v>
      </c>
      <c r="V48" s="47">
        <v>0</v>
      </c>
      <c r="W48" s="47">
        <v>0</v>
      </c>
      <c r="X48" s="47">
        <v>0</v>
      </c>
      <c r="Y48" s="47">
        <v>0</v>
      </c>
      <c r="Z48" s="47">
        <v>0</v>
      </c>
      <c r="AA48" s="47">
        <v>0</v>
      </c>
      <c r="AB48" s="47">
        <v>0</v>
      </c>
      <c r="AC48" s="48">
        <v>0</v>
      </c>
      <c r="AD48" s="55">
        <v>0</v>
      </c>
      <c r="AE48" s="47">
        <v>0</v>
      </c>
      <c r="AF48" s="47">
        <v>0</v>
      </c>
      <c r="AG48" s="47">
        <v>0</v>
      </c>
      <c r="AH48" s="47">
        <v>0</v>
      </c>
      <c r="AI48" s="47">
        <v>0</v>
      </c>
      <c r="AJ48" s="47">
        <v>0</v>
      </c>
      <c r="AK48" s="47">
        <v>0</v>
      </c>
      <c r="AL48" s="47">
        <v>0</v>
      </c>
      <c r="AM48" s="47">
        <v>0</v>
      </c>
      <c r="AN48" s="28">
        <f t="shared" si="19"/>
        <v>0</v>
      </c>
      <c r="AO48" s="28">
        <f t="shared" si="20"/>
        <v>0</v>
      </c>
      <c r="AP48" s="28">
        <f t="shared" si="21"/>
        <v>0</v>
      </c>
      <c r="AQ48" s="28">
        <f t="shared" si="22"/>
        <v>0</v>
      </c>
      <c r="AR48" s="28">
        <f t="shared" si="23"/>
        <v>2</v>
      </c>
      <c r="AS48" s="28">
        <f t="shared" si="24"/>
        <v>3</v>
      </c>
      <c r="AT48" s="28">
        <f t="shared" si="25"/>
        <v>0</v>
      </c>
      <c r="AU48" s="28">
        <f t="shared" si="26"/>
        <v>0</v>
      </c>
      <c r="AV48" s="28">
        <f t="shared" si="27"/>
        <v>0</v>
      </c>
      <c r="AW48" s="28">
        <f t="shared" si="28"/>
        <v>0</v>
      </c>
      <c r="AX48" s="28">
        <f t="shared" si="29"/>
        <v>5</v>
      </c>
    </row>
    <row r="49" spans="1:50" x14ac:dyDescent="0.35">
      <c r="A49" s="25" t="s">
        <v>113</v>
      </c>
      <c r="B49" s="25" t="s">
        <v>114</v>
      </c>
      <c r="C49" s="25" t="s">
        <v>153</v>
      </c>
      <c r="D49" s="25" t="s">
        <v>154</v>
      </c>
      <c r="E49" s="80">
        <v>3</v>
      </c>
      <c r="F49" s="32">
        <f t="shared" si="15"/>
        <v>0</v>
      </c>
      <c r="G49" s="34">
        <f t="shared" si="16"/>
        <v>0</v>
      </c>
      <c r="H49" s="28">
        <f t="shared" si="17"/>
        <v>0</v>
      </c>
      <c r="I49" s="28">
        <f t="shared" si="18"/>
        <v>0</v>
      </c>
      <c r="J49" s="49">
        <v>0</v>
      </c>
      <c r="K49" s="47">
        <v>0</v>
      </c>
      <c r="L49" s="47">
        <v>0</v>
      </c>
      <c r="M49" s="47">
        <v>0</v>
      </c>
      <c r="N49" s="47">
        <v>0</v>
      </c>
      <c r="O49" s="47">
        <v>0</v>
      </c>
      <c r="P49" s="47">
        <v>0</v>
      </c>
      <c r="Q49" s="47">
        <v>0</v>
      </c>
      <c r="R49" s="47">
        <v>0</v>
      </c>
      <c r="S49" s="48">
        <v>0</v>
      </c>
      <c r="T49" s="49">
        <v>0</v>
      </c>
      <c r="U49" s="47">
        <v>0</v>
      </c>
      <c r="V49" s="47">
        <v>0</v>
      </c>
      <c r="W49" s="47">
        <v>0</v>
      </c>
      <c r="X49" s="47">
        <v>0</v>
      </c>
      <c r="Y49" s="47">
        <v>0</v>
      </c>
      <c r="Z49" s="47">
        <v>0</v>
      </c>
      <c r="AA49" s="47">
        <v>0</v>
      </c>
      <c r="AB49" s="47">
        <v>0</v>
      </c>
      <c r="AC49" s="48">
        <v>0</v>
      </c>
      <c r="AD49" s="55">
        <v>0</v>
      </c>
      <c r="AE49" s="47">
        <v>0</v>
      </c>
      <c r="AF49" s="47">
        <v>0</v>
      </c>
      <c r="AG49" s="47">
        <v>0</v>
      </c>
      <c r="AH49" s="47">
        <v>0</v>
      </c>
      <c r="AI49" s="47">
        <v>0</v>
      </c>
      <c r="AJ49" s="47">
        <v>0</v>
      </c>
      <c r="AK49" s="47">
        <v>0</v>
      </c>
      <c r="AL49" s="47">
        <v>0</v>
      </c>
      <c r="AM49" s="47">
        <v>0</v>
      </c>
      <c r="AN49" s="28">
        <f t="shared" si="19"/>
        <v>0</v>
      </c>
      <c r="AO49" s="28">
        <f t="shared" si="20"/>
        <v>0</v>
      </c>
      <c r="AP49" s="28">
        <f t="shared" si="21"/>
        <v>0</v>
      </c>
      <c r="AQ49" s="28">
        <f t="shared" si="22"/>
        <v>0</v>
      </c>
      <c r="AR49" s="28">
        <f t="shared" si="23"/>
        <v>0</v>
      </c>
      <c r="AS49" s="28">
        <f t="shared" si="24"/>
        <v>0</v>
      </c>
      <c r="AT49" s="28">
        <f t="shared" si="25"/>
        <v>0</v>
      </c>
      <c r="AU49" s="28">
        <f t="shared" si="26"/>
        <v>0</v>
      </c>
      <c r="AV49" s="28">
        <f t="shared" si="27"/>
        <v>0</v>
      </c>
      <c r="AW49" s="28">
        <f t="shared" si="28"/>
        <v>0</v>
      </c>
      <c r="AX49" s="28">
        <f t="shared" si="29"/>
        <v>0</v>
      </c>
    </row>
    <row r="50" spans="1:50" x14ac:dyDescent="0.35">
      <c r="A50" s="25" t="s">
        <v>113</v>
      </c>
      <c r="B50" s="25" t="s">
        <v>114</v>
      </c>
      <c r="C50" s="25" t="s">
        <v>155</v>
      </c>
      <c r="D50" s="25" t="s">
        <v>156</v>
      </c>
      <c r="E50" s="80">
        <v>4</v>
      </c>
      <c r="F50" s="32">
        <f t="shared" si="15"/>
        <v>30576.53217777899</v>
      </c>
      <c r="G50" s="34">
        <f t="shared" si="16"/>
        <v>17572.869123273391</v>
      </c>
      <c r="H50" s="28">
        <f t="shared" si="17"/>
        <v>7907.122620424575</v>
      </c>
      <c r="I50" s="28">
        <f t="shared" si="18"/>
        <v>5096.5404340810246</v>
      </c>
      <c r="J50" s="49">
        <v>0</v>
      </c>
      <c r="K50" s="47">
        <v>0</v>
      </c>
      <c r="L50" s="47">
        <v>0</v>
      </c>
      <c r="M50" s="47">
        <v>0</v>
      </c>
      <c r="N50" s="47">
        <v>4433.5274771055347</v>
      </c>
      <c r="O50" s="47">
        <v>3813.083347002228</v>
      </c>
      <c r="P50" s="47">
        <v>4619.4570197416715</v>
      </c>
      <c r="Q50" s="47">
        <v>3775.6824256137656</v>
      </c>
      <c r="R50" s="47">
        <v>506.75136453111679</v>
      </c>
      <c r="S50" s="48">
        <v>424.36748927907274</v>
      </c>
      <c r="T50" s="49">
        <v>0</v>
      </c>
      <c r="U50" s="47">
        <v>0</v>
      </c>
      <c r="V50" s="47">
        <v>0</v>
      </c>
      <c r="W50" s="47">
        <v>0</v>
      </c>
      <c r="X50" s="47">
        <v>1994.9187100054451</v>
      </c>
      <c r="Y50" s="47">
        <v>1715.7424536164347</v>
      </c>
      <c r="Z50" s="47">
        <v>2078.5799312932268</v>
      </c>
      <c r="AA50" s="47">
        <v>1698.9134617505722</v>
      </c>
      <c r="AB50" s="47">
        <v>228.01883683912732</v>
      </c>
      <c r="AC50" s="48">
        <v>190.94922691976942</v>
      </c>
      <c r="AD50" s="55">
        <v>0</v>
      </c>
      <c r="AE50" s="47">
        <v>0</v>
      </c>
      <c r="AF50" s="47">
        <v>0</v>
      </c>
      <c r="AG50" s="47">
        <v>0</v>
      </c>
      <c r="AH50" s="47">
        <v>1285.8260022406962</v>
      </c>
      <c r="AI50" s="47">
        <v>1105.8827855708673</v>
      </c>
      <c r="AJ50" s="47">
        <v>1339.7498905532925</v>
      </c>
      <c r="AK50" s="47">
        <v>1095.035649181754</v>
      </c>
      <c r="AL50" s="47">
        <v>146.9696724673199</v>
      </c>
      <c r="AM50" s="47">
        <v>123.07643406709461</v>
      </c>
      <c r="AN50" s="28">
        <f t="shared" si="19"/>
        <v>0</v>
      </c>
      <c r="AO50" s="28">
        <f t="shared" si="20"/>
        <v>0</v>
      </c>
      <c r="AP50" s="28">
        <f t="shared" si="21"/>
        <v>0</v>
      </c>
      <c r="AQ50" s="28">
        <f t="shared" si="22"/>
        <v>0</v>
      </c>
      <c r="AR50" s="28">
        <f t="shared" si="23"/>
        <v>7714.2721893516755</v>
      </c>
      <c r="AS50" s="28">
        <f t="shared" si="24"/>
        <v>6634.7085861895303</v>
      </c>
      <c r="AT50" s="28">
        <f t="shared" si="25"/>
        <v>8037.7868415881912</v>
      </c>
      <c r="AU50" s="28">
        <f t="shared" si="26"/>
        <v>6569.6315365460914</v>
      </c>
      <c r="AV50" s="28">
        <f t="shared" si="27"/>
        <v>881.73987383756401</v>
      </c>
      <c r="AW50" s="28">
        <f t="shared" si="28"/>
        <v>738.39315026593681</v>
      </c>
      <c r="AX50" s="28">
        <f t="shared" si="29"/>
        <v>30576.532177778987</v>
      </c>
    </row>
    <row r="51" spans="1:50" x14ac:dyDescent="0.35">
      <c r="A51" s="25" t="s">
        <v>113</v>
      </c>
      <c r="B51" s="25" t="s">
        <v>114</v>
      </c>
      <c r="C51" s="25" t="s">
        <v>157</v>
      </c>
      <c r="D51" s="25" t="s">
        <v>158</v>
      </c>
      <c r="E51" s="80">
        <v>0</v>
      </c>
      <c r="F51" s="32">
        <f t="shared" si="15"/>
        <v>0</v>
      </c>
      <c r="G51" s="34">
        <f t="shared" si="16"/>
        <v>0</v>
      </c>
      <c r="H51" s="28">
        <f t="shared" si="17"/>
        <v>0</v>
      </c>
      <c r="I51" s="28">
        <f t="shared" si="18"/>
        <v>0</v>
      </c>
      <c r="J51" s="49">
        <v>0</v>
      </c>
      <c r="K51" s="47">
        <v>0</v>
      </c>
      <c r="L51" s="47">
        <v>0</v>
      </c>
      <c r="M51" s="47">
        <v>0</v>
      </c>
      <c r="N51" s="47">
        <v>0</v>
      </c>
      <c r="O51" s="47">
        <v>0</v>
      </c>
      <c r="P51" s="47">
        <v>0</v>
      </c>
      <c r="Q51" s="47">
        <v>0</v>
      </c>
      <c r="R51" s="47">
        <v>0</v>
      </c>
      <c r="S51" s="48">
        <v>0</v>
      </c>
      <c r="T51" s="49">
        <v>0</v>
      </c>
      <c r="U51" s="47">
        <v>0</v>
      </c>
      <c r="V51" s="47">
        <v>0</v>
      </c>
      <c r="W51" s="47">
        <v>0</v>
      </c>
      <c r="X51" s="47">
        <v>0</v>
      </c>
      <c r="Y51" s="47">
        <v>0</v>
      </c>
      <c r="Z51" s="47">
        <v>0</v>
      </c>
      <c r="AA51" s="47">
        <v>0</v>
      </c>
      <c r="AB51" s="47">
        <v>0</v>
      </c>
      <c r="AC51" s="48">
        <v>0</v>
      </c>
      <c r="AD51" s="55">
        <v>0</v>
      </c>
      <c r="AE51" s="47">
        <v>0</v>
      </c>
      <c r="AF51" s="47">
        <v>0</v>
      </c>
      <c r="AG51" s="47">
        <v>0</v>
      </c>
      <c r="AH51" s="47">
        <v>0</v>
      </c>
      <c r="AI51" s="47">
        <v>0</v>
      </c>
      <c r="AJ51" s="47">
        <v>0</v>
      </c>
      <c r="AK51" s="47">
        <v>0</v>
      </c>
      <c r="AL51" s="47">
        <v>0</v>
      </c>
      <c r="AM51" s="47">
        <v>0</v>
      </c>
      <c r="AN51" s="28">
        <f t="shared" si="19"/>
        <v>0</v>
      </c>
      <c r="AO51" s="28">
        <f t="shared" si="20"/>
        <v>0</v>
      </c>
      <c r="AP51" s="28">
        <f t="shared" si="21"/>
        <v>0</v>
      </c>
      <c r="AQ51" s="28">
        <f t="shared" si="22"/>
        <v>0</v>
      </c>
      <c r="AR51" s="28">
        <f t="shared" si="23"/>
        <v>0</v>
      </c>
      <c r="AS51" s="28">
        <f t="shared" si="24"/>
        <v>0</v>
      </c>
      <c r="AT51" s="28">
        <f t="shared" si="25"/>
        <v>0</v>
      </c>
      <c r="AU51" s="28">
        <f t="shared" si="26"/>
        <v>0</v>
      </c>
      <c r="AV51" s="28">
        <f t="shared" si="27"/>
        <v>0</v>
      </c>
      <c r="AW51" s="28">
        <f t="shared" si="28"/>
        <v>0</v>
      </c>
      <c r="AX51" s="28">
        <f t="shared" si="29"/>
        <v>0</v>
      </c>
    </row>
    <row r="52" spans="1:50" x14ac:dyDescent="0.35">
      <c r="A52" s="25" t="s">
        <v>113</v>
      </c>
      <c r="B52" s="25" t="s">
        <v>114</v>
      </c>
      <c r="C52" s="25" t="s">
        <v>159</v>
      </c>
      <c r="D52" s="25" t="s">
        <v>160</v>
      </c>
      <c r="E52" s="80">
        <v>4</v>
      </c>
      <c r="F52" s="32">
        <f t="shared" si="15"/>
        <v>7853.5737177301671</v>
      </c>
      <c r="G52" s="34">
        <f t="shared" si="16"/>
        <v>4513.5865077580083</v>
      </c>
      <c r="H52" s="28">
        <f t="shared" si="17"/>
        <v>2030.9422282938194</v>
      </c>
      <c r="I52" s="28">
        <f t="shared" si="18"/>
        <v>1309.0449816783389</v>
      </c>
      <c r="J52" s="49">
        <v>0</v>
      </c>
      <c r="K52" s="47">
        <v>0</v>
      </c>
      <c r="L52" s="47">
        <v>0</v>
      </c>
      <c r="M52" s="47">
        <v>0</v>
      </c>
      <c r="N52" s="47">
        <v>1138.7502895549005</v>
      </c>
      <c r="O52" s="47">
        <v>979.3893886794101</v>
      </c>
      <c r="P52" s="47">
        <v>1186.5062404556356</v>
      </c>
      <c r="Q52" s="47">
        <v>969.78297250613377</v>
      </c>
      <c r="R52" s="47">
        <v>130.15894591204628</v>
      </c>
      <c r="S52" s="48">
        <v>108.99867064988241</v>
      </c>
      <c r="T52" s="49">
        <v>0</v>
      </c>
      <c r="U52" s="47">
        <v>0</v>
      </c>
      <c r="V52" s="47">
        <v>0</v>
      </c>
      <c r="W52" s="47">
        <v>0</v>
      </c>
      <c r="X52" s="47">
        <v>512.39431138933571</v>
      </c>
      <c r="Y52" s="47">
        <v>440.68796820289623</v>
      </c>
      <c r="Z52" s="47">
        <v>533.88267262267482</v>
      </c>
      <c r="AA52" s="47">
        <v>436.36544636015822</v>
      </c>
      <c r="AB52" s="47">
        <v>58.566574317037237</v>
      </c>
      <c r="AC52" s="48">
        <v>49.045255401717199</v>
      </c>
      <c r="AD52" s="55">
        <v>0</v>
      </c>
      <c r="AE52" s="47">
        <v>0</v>
      </c>
      <c r="AF52" s="47">
        <v>0</v>
      </c>
      <c r="AG52" s="47">
        <v>0</v>
      </c>
      <c r="AH52" s="47">
        <v>330.26404819413705</v>
      </c>
      <c r="AI52" s="47">
        <v>284.04568343958158</v>
      </c>
      <c r="AJ52" s="47">
        <v>344.11438378966255</v>
      </c>
      <c r="AK52" s="47">
        <v>281.25959949903302</v>
      </c>
      <c r="AL52" s="47">
        <v>37.74911917027589</v>
      </c>
      <c r="AM52" s="47">
        <v>31.612147585648639</v>
      </c>
      <c r="AN52" s="28">
        <f t="shared" si="19"/>
        <v>0</v>
      </c>
      <c r="AO52" s="28">
        <f t="shared" si="20"/>
        <v>0</v>
      </c>
      <c r="AP52" s="28">
        <f t="shared" si="21"/>
        <v>0</v>
      </c>
      <c r="AQ52" s="28">
        <f t="shared" si="22"/>
        <v>0</v>
      </c>
      <c r="AR52" s="28">
        <f t="shared" si="23"/>
        <v>1981.4086491383732</v>
      </c>
      <c r="AS52" s="28">
        <f t="shared" si="24"/>
        <v>1704.1230403218879</v>
      </c>
      <c r="AT52" s="28">
        <f t="shared" si="25"/>
        <v>2064.5032968679729</v>
      </c>
      <c r="AU52" s="28">
        <f t="shared" si="26"/>
        <v>1687.408018365325</v>
      </c>
      <c r="AV52" s="28">
        <f t="shared" si="27"/>
        <v>226.4746393993594</v>
      </c>
      <c r="AW52" s="28">
        <f t="shared" si="28"/>
        <v>189.65607363724826</v>
      </c>
      <c r="AX52" s="28">
        <f t="shared" si="29"/>
        <v>7853.5737177301662</v>
      </c>
    </row>
    <row r="53" spans="1:50" x14ac:dyDescent="0.35">
      <c r="A53" s="25" t="s">
        <v>113</v>
      </c>
      <c r="B53" s="25" t="s">
        <v>114</v>
      </c>
      <c r="C53" s="25" t="s">
        <v>161</v>
      </c>
      <c r="D53" s="25" t="s">
        <v>162</v>
      </c>
      <c r="E53" s="80">
        <v>4</v>
      </c>
      <c r="F53" s="32">
        <f t="shared" si="15"/>
        <v>40734.717430141696</v>
      </c>
      <c r="G53" s="34">
        <f t="shared" si="16"/>
        <v>23410.956285409578</v>
      </c>
      <c r="H53" s="28">
        <f t="shared" si="17"/>
        <v>10534.039758195784</v>
      </c>
      <c r="I53" s="28">
        <f t="shared" si="18"/>
        <v>6789.7213865363265</v>
      </c>
      <c r="J53" s="49">
        <v>0</v>
      </c>
      <c r="K53" s="47">
        <v>0</v>
      </c>
      <c r="L53" s="47">
        <v>0</v>
      </c>
      <c r="M53" s="47">
        <v>0</v>
      </c>
      <c r="N53" s="47">
        <v>5906.4411866140272</v>
      </c>
      <c r="O53" s="47">
        <v>5079.8720984649317</v>
      </c>
      <c r="P53" s="47">
        <v>6154.1405443162939</v>
      </c>
      <c r="Q53" s="47">
        <v>5030.045782140769</v>
      </c>
      <c r="R53" s="47">
        <v>675.10512707897226</v>
      </c>
      <c r="S53" s="48">
        <v>565.35154679458367</v>
      </c>
      <c r="T53" s="49">
        <v>0</v>
      </c>
      <c r="U53" s="47">
        <v>0</v>
      </c>
      <c r="V53" s="47">
        <v>0</v>
      </c>
      <c r="W53" s="47">
        <v>0</v>
      </c>
      <c r="X53" s="47">
        <v>2657.6738485481615</v>
      </c>
      <c r="Y53" s="47">
        <v>2285.7492021856915</v>
      </c>
      <c r="Z53" s="47">
        <v>2769.1291368458642</v>
      </c>
      <c r="AA53" s="47">
        <v>2263.329255270055</v>
      </c>
      <c r="AB53" s="47">
        <v>303.77162568296563</v>
      </c>
      <c r="AC53" s="48">
        <v>254.38668966304624</v>
      </c>
      <c r="AD53" s="55">
        <v>0</v>
      </c>
      <c r="AE53" s="47">
        <v>0</v>
      </c>
      <c r="AF53" s="47">
        <v>0</v>
      </c>
      <c r="AG53" s="47">
        <v>0</v>
      </c>
      <c r="AH53" s="47">
        <v>1713.0052080813859</v>
      </c>
      <c r="AI53" s="47">
        <v>1473.2809632946226</v>
      </c>
      <c r="AJ53" s="47">
        <v>1784.8437782755709</v>
      </c>
      <c r="AK53" s="47">
        <v>1458.8301736116168</v>
      </c>
      <c r="AL53" s="47">
        <v>195.79617609833269</v>
      </c>
      <c r="AM53" s="47">
        <v>163.9650871747985</v>
      </c>
      <c r="AN53" s="28">
        <f t="shared" si="19"/>
        <v>0</v>
      </c>
      <c r="AO53" s="28">
        <f t="shared" si="20"/>
        <v>0</v>
      </c>
      <c r="AP53" s="28">
        <f t="shared" si="21"/>
        <v>0</v>
      </c>
      <c r="AQ53" s="28">
        <f t="shared" si="22"/>
        <v>0</v>
      </c>
      <c r="AR53" s="28">
        <f t="shared" si="23"/>
        <v>10277.120243243575</v>
      </c>
      <c r="AS53" s="28">
        <f t="shared" si="24"/>
        <v>8838.9022639452451</v>
      </c>
      <c r="AT53" s="28">
        <f t="shared" si="25"/>
        <v>10708.113459437729</v>
      </c>
      <c r="AU53" s="28">
        <f t="shared" si="26"/>
        <v>8752.2052110224413</v>
      </c>
      <c r="AV53" s="28">
        <f t="shared" si="27"/>
        <v>1174.6729288602705</v>
      </c>
      <c r="AW53" s="28">
        <f t="shared" si="28"/>
        <v>983.70332363242846</v>
      </c>
      <c r="AX53" s="28">
        <f t="shared" si="29"/>
        <v>40734.717430141689</v>
      </c>
    </row>
    <row r="54" spans="1:50" x14ac:dyDescent="0.35">
      <c r="A54" s="25" t="s">
        <v>113</v>
      </c>
      <c r="B54" s="25" t="s">
        <v>114</v>
      </c>
      <c r="C54" s="25" t="s">
        <v>163</v>
      </c>
      <c r="D54" s="25" t="s">
        <v>164</v>
      </c>
      <c r="E54" s="80">
        <v>3</v>
      </c>
      <c r="F54" s="32">
        <f t="shared" si="15"/>
        <v>24419.601579227296</v>
      </c>
      <c r="G54" s="34">
        <f t="shared" si="16"/>
        <v>14034.373162372527</v>
      </c>
      <c r="H54" s="28">
        <f t="shared" si="17"/>
        <v>6314.9340450447835</v>
      </c>
      <c r="I54" s="28">
        <f t="shared" si="18"/>
        <v>4070.2943718099859</v>
      </c>
      <c r="J54" s="49">
        <v>0</v>
      </c>
      <c r="K54" s="47">
        <v>0</v>
      </c>
      <c r="L54" s="47">
        <v>0</v>
      </c>
      <c r="M54" s="47">
        <v>0</v>
      </c>
      <c r="N54" s="47">
        <v>3540.7865729179639</v>
      </c>
      <c r="O54" s="47">
        <v>3045.2758861205984</v>
      </c>
      <c r="P54" s="47">
        <v>3689.2770991353887</v>
      </c>
      <c r="Q54" s="47">
        <v>3015.4060632874525</v>
      </c>
      <c r="R54" s="47">
        <v>404.71124552746824</v>
      </c>
      <c r="S54" s="48">
        <v>338.9162953836547</v>
      </c>
      <c r="T54" s="49">
        <v>0</v>
      </c>
      <c r="U54" s="47">
        <v>0</v>
      </c>
      <c r="V54" s="47">
        <v>0</v>
      </c>
      <c r="W54" s="47">
        <v>0</v>
      </c>
      <c r="X54" s="47">
        <v>1593.2192636508985</v>
      </c>
      <c r="Y54" s="47">
        <v>1370.2583041881946</v>
      </c>
      <c r="Z54" s="47">
        <v>1660.0343517583688</v>
      </c>
      <c r="AA54" s="47">
        <v>1356.8180201836183</v>
      </c>
      <c r="AB54" s="47">
        <v>182.1046649697206</v>
      </c>
      <c r="AC54" s="48">
        <v>152.49944029398219</v>
      </c>
      <c r="AD54" s="55">
        <v>0</v>
      </c>
      <c r="AE54" s="47">
        <v>0</v>
      </c>
      <c r="AF54" s="47">
        <v>0</v>
      </c>
      <c r="AG54" s="47">
        <v>0</v>
      </c>
      <c r="AH54" s="47">
        <v>1026.9103929891503</v>
      </c>
      <c r="AI54" s="47">
        <v>883.20077829467687</v>
      </c>
      <c r="AJ54" s="47">
        <v>1069.9760964685436</v>
      </c>
      <c r="AK54" s="47">
        <v>874.5378355071299</v>
      </c>
      <c r="AL54" s="47">
        <v>117.37566657378136</v>
      </c>
      <c r="AM54" s="47">
        <v>98.293601976703911</v>
      </c>
      <c r="AN54" s="28">
        <f t="shared" si="19"/>
        <v>0</v>
      </c>
      <c r="AO54" s="28">
        <f t="shared" si="20"/>
        <v>0</v>
      </c>
      <c r="AP54" s="28">
        <f t="shared" si="21"/>
        <v>0</v>
      </c>
      <c r="AQ54" s="28">
        <f t="shared" si="22"/>
        <v>0</v>
      </c>
      <c r="AR54" s="28">
        <f t="shared" si="23"/>
        <v>6160.9162295580118</v>
      </c>
      <c r="AS54" s="28">
        <f t="shared" si="24"/>
        <v>5298.7349686034695</v>
      </c>
      <c r="AT54" s="28">
        <f t="shared" si="25"/>
        <v>6419.2875473623017</v>
      </c>
      <c r="AU54" s="28">
        <f t="shared" si="26"/>
        <v>5246.7619189782008</v>
      </c>
      <c r="AV54" s="28">
        <f t="shared" si="27"/>
        <v>704.1915770709702</v>
      </c>
      <c r="AW54" s="28">
        <f t="shared" si="28"/>
        <v>589.70933765434086</v>
      </c>
      <c r="AX54" s="28">
        <f t="shared" si="29"/>
        <v>24419.601579227299</v>
      </c>
    </row>
    <row r="55" spans="1:50" x14ac:dyDescent="0.35">
      <c r="A55" s="25" t="s">
        <v>113</v>
      </c>
      <c r="B55" s="25" t="s">
        <v>114</v>
      </c>
      <c r="C55" s="25" t="s">
        <v>165</v>
      </c>
      <c r="D55" s="25" t="s">
        <v>166</v>
      </c>
      <c r="E55" s="80">
        <v>2</v>
      </c>
      <c r="F55" s="32">
        <f t="shared" si="15"/>
        <v>0</v>
      </c>
      <c r="G55" s="34">
        <f t="shared" si="16"/>
        <v>0</v>
      </c>
      <c r="H55" s="28">
        <f t="shared" si="17"/>
        <v>0</v>
      </c>
      <c r="I55" s="28">
        <f t="shared" si="18"/>
        <v>0</v>
      </c>
      <c r="J55" s="49">
        <v>0</v>
      </c>
      <c r="K55" s="47">
        <v>0</v>
      </c>
      <c r="L55" s="47">
        <v>0</v>
      </c>
      <c r="M55" s="47">
        <v>0</v>
      </c>
      <c r="N55" s="47">
        <v>0</v>
      </c>
      <c r="O55" s="47">
        <v>0</v>
      </c>
      <c r="P55" s="47">
        <v>0</v>
      </c>
      <c r="Q55" s="47">
        <v>0</v>
      </c>
      <c r="R55" s="47">
        <v>0</v>
      </c>
      <c r="S55" s="48">
        <v>0</v>
      </c>
      <c r="T55" s="49">
        <v>0</v>
      </c>
      <c r="U55" s="47">
        <v>0</v>
      </c>
      <c r="V55" s="47">
        <v>0</v>
      </c>
      <c r="W55" s="47">
        <v>0</v>
      </c>
      <c r="X55" s="47">
        <v>0</v>
      </c>
      <c r="Y55" s="47">
        <v>0</v>
      </c>
      <c r="Z55" s="47">
        <v>0</v>
      </c>
      <c r="AA55" s="47">
        <v>0</v>
      </c>
      <c r="AB55" s="47">
        <v>0</v>
      </c>
      <c r="AC55" s="48">
        <v>0</v>
      </c>
      <c r="AD55" s="55">
        <v>0</v>
      </c>
      <c r="AE55" s="47">
        <v>0</v>
      </c>
      <c r="AF55" s="47">
        <v>0</v>
      </c>
      <c r="AG55" s="47">
        <v>0</v>
      </c>
      <c r="AH55" s="47">
        <v>0</v>
      </c>
      <c r="AI55" s="47">
        <v>0</v>
      </c>
      <c r="AJ55" s="47">
        <v>0</v>
      </c>
      <c r="AK55" s="47">
        <v>0</v>
      </c>
      <c r="AL55" s="47">
        <v>0</v>
      </c>
      <c r="AM55" s="47">
        <v>0</v>
      </c>
      <c r="AN55" s="28">
        <f t="shared" si="19"/>
        <v>0</v>
      </c>
      <c r="AO55" s="28">
        <f t="shared" si="20"/>
        <v>0</v>
      </c>
      <c r="AP55" s="28">
        <f t="shared" si="21"/>
        <v>0</v>
      </c>
      <c r="AQ55" s="28">
        <f t="shared" si="22"/>
        <v>0</v>
      </c>
      <c r="AR55" s="28">
        <f t="shared" si="23"/>
        <v>0</v>
      </c>
      <c r="AS55" s="28">
        <f t="shared" si="24"/>
        <v>0</v>
      </c>
      <c r="AT55" s="28">
        <f t="shared" si="25"/>
        <v>0</v>
      </c>
      <c r="AU55" s="28">
        <f t="shared" si="26"/>
        <v>0</v>
      </c>
      <c r="AV55" s="28">
        <f t="shared" si="27"/>
        <v>0</v>
      </c>
      <c r="AW55" s="28">
        <f t="shared" si="28"/>
        <v>0</v>
      </c>
      <c r="AX55" s="28">
        <f t="shared" si="29"/>
        <v>0</v>
      </c>
    </row>
    <row r="56" spans="1:50" x14ac:dyDescent="0.35">
      <c r="A56" s="25" t="s">
        <v>113</v>
      </c>
      <c r="B56" s="25" t="s">
        <v>114</v>
      </c>
      <c r="C56" s="25" t="s">
        <v>167</v>
      </c>
      <c r="D56" s="25" t="s">
        <v>168</v>
      </c>
      <c r="E56" s="80">
        <v>2</v>
      </c>
      <c r="F56" s="32">
        <f t="shared" si="15"/>
        <v>0</v>
      </c>
      <c r="G56" s="34">
        <f t="shared" si="16"/>
        <v>0</v>
      </c>
      <c r="H56" s="28">
        <f t="shared" si="17"/>
        <v>0</v>
      </c>
      <c r="I56" s="28">
        <f t="shared" si="18"/>
        <v>0</v>
      </c>
      <c r="J56" s="49">
        <v>0</v>
      </c>
      <c r="K56" s="47">
        <v>0</v>
      </c>
      <c r="L56" s="47">
        <v>0</v>
      </c>
      <c r="M56" s="47">
        <v>0</v>
      </c>
      <c r="N56" s="47">
        <v>0</v>
      </c>
      <c r="O56" s="47">
        <v>0</v>
      </c>
      <c r="P56" s="47">
        <v>0</v>
      </c>
      <c r="Q56" s="47">
        <v>0</v>
      </c>
      <c r="R56" s="47">
        <v>0</v>
      </c>
      <c r="S56" s="48">
        <v>0</v>
      </c>
      <c r="T56" s="49">
        <v>0</v>
      </c>
      <c r="U56" s="47">
        <v>0</v>
      </c>
      <c r="V56" s="47">
        <v>0</v>
      </c>
      <c r="W56" s="47">
        <v>0</v>
      </c>
      <c r="X56" s="47">
        <v>0</v>
      </c>
      <c r="Y56" s="47">
        <v>0</v>
      </c>
      <c r="Z56" s="47">
        <v>0</v>
      </c>
      <c r="AA56" s="47">
        <v>0</v>
      </c>
      <c r="AB56" s="47">
        <v>0</v>
      </c>
      <c r="AC56" s="48">
        <v>0</v>
      </c>
      <c r="AD56" s="55">
        <v>0</v>
      </c>
      <c r="AE56" s="47">
        <v>0</v>
      </c>
      <c r="AF56" s="47">
        <v>0</v>
      </c>
      <c r="AG56" s="47">
        <v>0</v>
      </c>
      <c r="AH56" s="47">
        <v>0</v>
      </c>
      <c r="AI56" s="47">
        <v>0</v>
      </c>
      <c r="AJ56" s="47">
        <v>0</v>
      </c>
      <c r="AK56" s="47">
        <v>0</v>
      </c>
      <c r="AL56" s="47">
        <v>0</v>
      </c>
      <c r="AM56" s="47">
        <v>0</v>
      </c>
      <c r="AN56" s="28">
        <f t="shared" si="19"/>
        <v>0</v>
      </c>
      <c r="AO56" s="28">
        <f t="shared" si="20"/>
        <v>0</v>
      </c>
      <c r="AP56" s="28">
        <f t="shared" si="21"/>
        <v>0</v>
      </c>
      <c r="AQ56" s="28">
        <f t="shared" si="22"/>
        <v>0</v>
      </c>
      <c r="AR56" s="28">
        <f t="shared" si="23"/>
        <v>0</v>
      </c>
      <c r="AS56" s="28">
        <f t="shared" si="24"/>
        <v>0</v>
      </c>
      <c r="AT56" s="28">
        <f t="shared" si="25"/>
        <v>0</v>
      </c>
      <c r="AU56" s="28">
        <f t="shared" si="26"/>
        <v>0</v>
      </c>
      <c r="AV56" s="28">
        <f t="shared" si="27"/>
        <v>0</v>
      </c>
      <c r="AW56" s="28">
        <f t="shared" si="28"/>
        <v>0</v>
      </c>
      <c r="AX56" s="28">
        <f t="shared" si="29"/>
        <v>0</v>
      </c>
    </row>
    <row r="57" spans="1:50" x14ac:dyDescent="0.35">
      <c r="A57" s="25" t="s">
        <v>169</v>
      </c>
      <c r="B57" s="25" t="s">
        <v>170</v>
      </c>
      <c r="C57" s="25" t="s">
        <v>171</v>
      </c>
      <c r="D57" s="25" t="s">
        <v>172</v>
      </c>
      <c r="E57" s="80">
        <v>2</v>
      </c>
      <c r="F57" s="32">
        <f t="shared" si="15"/>
        <v>0</v>
      </c>
      <c r="G57" s="34">
        <f t="shared" si="16"/>
        <v>0</v>
      </c>
      <c r="H57" s="28">
        <f t="shared" si="17"/>
        <v>0</v>
      </c>
      <c r="I57" s="28">
        <f t="shared" si="18"/>
        <v>0</v>
      </c>
      <c r="J57" s="49">
        <v>0</v>
      </c>
      <c r="K57" s="47">
        <v>0</v>
      </c>
      <c r="L57" s="47">
        <v>0</v>
      </c>
      <c r="M57" s="47">
        <v>0</v>
      </c>
      <c r="N57" s="47">
        <v>0</v>
      </c>
      <c r="O57" s="47">
        <v>0</v>
      </c>
      <c r="P57" s="47">
        <v>0</v>
      </c>
      <c r="Q57" s="47">
        <v>0</v>
      </c>
      <c r="R57" s="47">
        <v>0</v>
      </c>
      <c r="S57" s="48">
        <v>0</v>
      </c>
      <c r="T57" s="49">
        <v>0</v>
      </c>
      <c r="U57" s="47">
        <v>0</v>
      </c>
      <c r="V57" s="47">
        <v>0</v>
      </c>
      <c r="W57" s="47">
        <v>0</v>
      </c>
      <c r="X57" s="47">
        <v>0</v>
      </c>
      <c r="Y57" s="47">
        <v>0</v>
      </c>
      <c r="Z57" s="47">
        <v>0</v>
      </c>
      <c r="AA57" s="47">
        <v>0</v>
      </c>
      <c r="AB57" s="47">
        <v>0</v>
      </c>
      <c r="AC57" s="48">
        <v>0</v>
      </c>
      <c r="AD57" s="55">
        <v>0</v>
      </c>
      <c r="AE57" s="47">
        <v>0</v>
      </c>
      <c r="AF57" s="47">
        <v>0</v>
      </c>
      <c r="AG57" s="47">
        <v>0</v>
      </c>
      <c r="AH57" s="47">
        <v>0</v>
      </c>
      <c r="AI57" s="47">
        <v>0</v>
      </c>
      <c r="AJ57" s="47">
        <v>0</v>
      </c>
      <c r="AK57" s="47">
        <v>0</v>
      </c>
      <c r="AL57" s="47">
        <v>0</v>
      </c>
      <c r="AM57" s="47">
        <v>0</v>
      </c>
      <c r="AN57" s="28">
        <f t="shared" si="19"/>
        <v>0</v>
      </c>
      <c r="AO57" s="28">
        <f t="shared" si="20"/>
        <v>0</v>
      </c>
      <c r="AP57" s="28">
        <f t="shared" si="21"/>
        <v>0</v>
      </c>
      <c r="AQ57" s="28">
        <f t="shared" si="22"/>
        <v>0</v>
      </c>
      <c r="AR57" s="28">
        <f t="shared" si="23"/>
        <v>0</v>
      </c>
      <c r="AS57" s="28">
        <f t="shared" si="24"/>
        <v>0</v>
      </c>
      <c r="AT57" s="28">
        <f t="shared" si="25"/>
        <v>0</v>
      </c>
      <c r="AU57" s="28">
        <f t="shared" si="26"/>
        <v>0</v>
      </c>
      <c r="AV57" s="28">
        <f t="shared" si="27"/>
        <v>0</v>
      </c>
      <c r="AW57" s="28">
        <f t="shared" si="28"/>
        <v>0</v>
      </c>
      <c r="AX57" s="28">
        <f t="shared" si="29"/>
        <v>0</v>
      </c>
    </row>
    <row r="58" spans="1:50" x14ac:dyDescent="0.35">
      <c r="A58" s="25" t="s">
        <v>169</v>
      </c>
      <c r="B58" s="25" t="s">
        <v>170</v>
      </c>
      <c r="C58" s="25" t="s">
        <v>173</v>
      </c>
      <c r="D58" s="25" t="s">
        <v>174</v>
      </c>
      <c r="E58" s="80">
        <v>2</v>
      </c>
      <c r="F58" s="32">
        <f t="shared" si="15"/>
        <v>0</v>
      </c>
      <c r="G58" s="34">
        <f t="shared" si="16"/>
        <v>0</v>
      </c>
      <c r="H58" s="28">
        <f t="shared" si="17"/>
        <v>0</v>
      </c>
      <c r="I58" s="28">
        <f t="shared" si="18"/>
        <v>0</v>
      </c>
      <c r="J58" s="49">
        <v>0</v>
      </c>
      <c r="K58" s="47">
        <v>0</v>
      </c>
      <c r="L58" s="47">
        <v>0</v>
      </c>
      <c r="M58" s="47">
        <v>0</v>
      </c>
      <c r="N58" s="47">
        <v>0</v>
      </c>
      <c r="O58" s="47">
        <v>0</v>
      </c>
      <c r="P58" s="47">
        <v>0</v>
      </c>
      <c r="Q58" s="47">
        <v>0</v>
      </c>
      <c r="R58" s="47">
        <v>0</v>
      </c>
      <c r="S58" s="48">
        <v>0</v>
      </c>
      <c r="T58" s="49">
        <v>0</v>
      </c>
      <c r="U58" s="47">
        <v>0</v>
      </c>
      <c r="V58" s="47">
        <v>0</v>
      </c>
      <c r="W58" s="47">
        <v>0</v>
      </c>
      <c r="X58" s="47">
        <v>0</v>
      </c>
      <c r="Y58" s="47">
        <v>0</v>
      </c>
      <c r="Z58" s="47">
        <v>0</v>
      </c>
      <c r="AA58" s="47">
        <v>0</v>
      </c>
      <c r="AB58" s="47">
        <v>0</v>
      </c>
      <c r="AC58" s="48">
        <v>0</v>
      </c>
      <c r="AD58" s="55">
        <v>0</v>
      </c>
      <c r="AE58" s="47">
        <v>0</v>
      </c>
      <c r="AF58" s="47">
        <v>0</v>
      </c>
      <c r="AG58" s="47">
        <v>0</v>
      </c>
      <c r="AH58" s="47">
        <v>0</v>
      </c>
      <c r="AI58" s="47">
        <v>0</v>
      </c>
      <c r="AJ58" s="47">
        <v>0</v>
      </c>
      <c r="AK58" s="47">
        <v>0</v>
      </c>
      <c r="AL58" s="47">
        <v>0</v>
      </c>
      <c r="AM58" s="47">
        <v>0</v>
      </c>
      <c r="AN58" s="28">
        <f t="shared" si="19"/>
        <v>0</v>
      </c>
      <c r="AO58" s="28">
        <f t="shared" si="20"/>
        <v>0</v>
      </c>
      <c r="AP58" s="28">
        <f t="shared" si="21"/>
        <v>0</v>
      </c>
      <c r="AQ58" s="28">
        <f t="shared" si="22"/>
        <v>0</v>
      </c>
      <c r="AR58" s="28">
        <f t="shared" si="23"/>
        <v>0</v>
      </c>
      <c r="AS58" s="28">
        <f t="shared" si="24"/>
        <v>0</v>
      </c>
      <c r="AT58" s="28">
        <f t="shared" si="25"/>
        <v>0</v>
      </c>
      <c r="AU58" s="28">
        <f t="shared" si="26"/>
        <v>0</v>
      </c>
      <c r="AV58" s="28">
        <f t="shared" si="27"/>
        <v>0</v>
      </c>
      <c r="AW58" s="28">
        <f t="shared" si="28"/>
        <v>0</v>
      </c>
      <c r="AX58" s="28">
        <f t="shared" si="29"/>
        <v>0</v>
      </c>
    </row>
    <row r="59" spans="1:50" x14ac:dyDescent="0.35">
      <c r="A59" s="25" t="s">
        <v>169</v>
      </c>
      <c r="B59" s="25" t="s">
        <v>170</v>
      </c>
      <c r="C59" s="25" t="s">
        <v>175</v>
      </c>
      <c r="D59" s="25" t="s">
        <v>176</v>
      </c>
      <c r="E59" s="80">
        <v>4</v>
      </c>
      <c r="F59" s="32">
        <f t="shared" si="15"/>
        <v>0</v>
      </c>
      <c r="G59" s="34">
        <f t="shared" si="16"/>
        <v>0</v>
      </c>
      <c r="H59" s="28">
        <f t="shared" si="17"/>
        <v>0</v>
      </c>
      <c r="I59" s="28">
        <f t="shared" si="18"/>
        <v>0</v>
      </c>
      <c r="J59" s="49">
        <v>0</v>
      </c>
      <c r="K59" s="47">
        <v>0</v>
      </c>
      <c r="L59" s="47">
        <v>0</v>
      </c>
      <c r="M59" s="47">
        <v>0</v>
      </c>
      <c r="N59" s="47">
        <v>0</v>
      </c>
      <c r="O59" s="47">
        <v>0</v>
      </c>
      <c r="P59" s="47">
        <v>0</v>
      </c>
      <c r="Q59" s="47">
        <v>0</v>
      </c>
      <c r="R59" s="47">
        <v>0</v>
      </c>
      <c r="S59" s="48">
        <v>0</v>
      </c>
      <c r="T59" s="49">
        <v>0</v>
      </c>
      <c r="U59" s="47">
        <v>0</v>
      </c>
      <c r="V59" s="47">
        <v>0</v>
      </c>
      <c r="W59" s="47">
        <v>0</v>
      </c>
      <c r="X59" s="47">
        <v>0</v>
      </c>
      <c r="Y59" s="47">
        <v>0</v>
      </c>
      <c r="Z59" s="47">
        <v>0</v>
      </c>
      <c r="AA59" s="47">
        <v>0</v>
      </c>
      <c r="AB59" s="47">
        <v>0</v>
      </c>
      <c r="AC59" s="48">
        <v>0</v>
      </c>
      <c r="AD59" s="55">
        <v>0</v>
      </c>
      <c r="AE59" s="47">
        <v>0</v>
      </c>
      <c r="AF59" s="47">
        <v>0</v>
      </c>
      <c r="AG59" s="47">
        <v>0</v>
      </c>
      <c r="AH59" s="47">
        <v>0</v>
      </c>
      <c r="AI59" s="47">
        <v>0</v>
      </c>
      <c r="AJ59" s="47">
        <v>0</v>
      </c>
      <c r="AK59" s="47">
        <v>0</v>
      </c>
      <c r="AL59" s="47">
        <v>0</v>
      </c>
      <c r="AM59" s="47">
        <v>0</v>
      </c>
      <c r="AN59" s="28">
        <f t="shared" si="19"/>
        <v>0</v>
      </c>
      <c r="AO59" s="28">
        <f t="shared" si="20"/>
        <v>0</v>
      </c>
      <c r="AP59" s="28">
        <f t="shared" si="21"/>
        <v>0</v>
      </c>
      <c r="AQ59" s="28">
        <f t="shared" si="22"/>
        <v>0</v>
      </c>
      <c r="AR59" s="28">
        <f t="shared" si="23"/>
        <v>0</v>
      </c>
      <c r="AS59" s="28">
        <f t="shared" si="24"/>
        <v>0</v>
      </c>
      <c r="AT59" s="28">
        <f t="shared" si="25"/>
        <v>0</v>
      </c>
      <c r="AU59" s="28">
        <f t="shared" si="26"/>
        <v>0</v>
      </c>
      <c r="AV59" s="28">
        <f t="shared" si="27"/>
        <v>0</v>
      </c>
      <c r="AW59" s="28">
        <f t="shared" si="28"/>
        <v>0</v>
      </c>
      <c r="AX59" s="28">
        <f t="shared" si="29"/>
        <v>0</v>
      </c>
    </row>
    <row r="60" spans="1:50" x14ac:dyDescent="0.35">
      <c r="A60" s="25" t="s">
        <v>169</v>
      </c>
      <c r="B60" s="25" t="s">
        <v>170</v>
      </c>
      <c r="C60" s="25" t="s">
        <v>177</v>
      </c>
      <c r="D60" s="25" t="s">
        <v>178</v>
      </c>
      <c r="E60" s="80">
        <v>3</v>
      </c>
      <c r="F60" s="32">
        <f t="shared" si="15"/>
        <v>0</v>
      </c>
      <c r="G60" s="34">
        <f t="shared" si="16"/>
        <v>0</v>
      </c>
      <c r="H60" s="28">
        <f t="shared" si="17"/>
        <v>0</v>
      </c>
      <c r="I60" s="28">
        <f t="shared" si="18"/>
        <v>0</v>
      </c>
      <c r="J60" s="49">
        <v>0</v>
      </c>
      <c r="K60" s="47">
        <v>0</v>
      </c>
      <c r="L60" s="47">
        <v>0</v>
      </c>
      <c r="M60" s="47">
        <v>0</v>
      </c>
      <c r="N60" s="47">
        <v>0</v>
      </c>
      <c r="O60" s="47">
        <v>0</v>
      </c>
      <c r="P60" s="47">
        <v>0</v>
      </c>
      <c r="Q60" s="47">
        <v>0</v>
      </c>
      <c r="R60" s="47">
        <v>0</v>
      </c>
      <c r="S60" s="48">
        <v>0</v>
      </c>
      <c r="T60" s="49">
        <v>0</v>
      </c>
      <c r="U60" s="47">
        <v>0</v>
      </c>
      <c r="V60" s="47">
        <v>0</v>
      </c>
      <c r="W60" s="47">
        <v>0</v>
      </c>
      <c r="X60" s="47">
        <v>0</v>
      </c>
      <c r="Y60" s="47">
        <v>0</v>
      </c>
      <c r="Z60" s="47">
        <v>0</v>
      </c>
      <c r="AA60" s="47">
        <v>0</v>
      </c>
      <c r="AB60" s="47">
        <v>0</v>
      </c>
      <c r="AC60" s="48">
        <v>0</v>
      </c>
      <c r="AD60" s="55">
        <v>0</v>
      </c>
      <c r="AE60" s="47">
        <v>0</v>
      </c>
      <c r="AF60" s="47">
        <v>0</v>
      </c>
      <c r="AG60" s="47">
        <v>0</v>
      </c>
      <c r="AH60" s="47">
        <v>0</v>
      </c>
      <c r="AI60" s="47">
        <v>0</v>
      </c>
      <c r="AJ60" s="47">
        <v>0</v>
      </c>
      <c r="AK60" s="47">
        <v>0</v>
      </c>
      <c r="AL60" s="47">
        <v>0</v>
      </c>
      <c r="AM60" s="47">
        <v>0</v>
      </c>
      <c r="AN60" s="28">
        <f t="shared" si="19"/>
        <v>0</v>
      </c>
      <c r="AO60" s="28">
        <f t="shared" si="20"/>
        <v>0</v>
      </c>
      <c r="AP60" s="28">
        <f t="shared" si="21"/>
        <v>0</v>
      </c>
      <c r="AQ60" s="28">
        <f t="shared" si="22"/>
        <v>0</v>
      </c>
      <c r="AR60" s="28">
        <f t="shared" si="23"/>
        <v>0</v>
      </c>
      <c r="AS60" s="28">
        <f t="shared" si="24"/>
        <v>0</v>
      </c>
      <c r="AT60" s="28">
        <f t="shared" si="25"/>
        <v>0</v>
      </c>
      <c r="AU60" s="28">
        <f t="shared" si="26"/>
        <v>0</v>
      </c>
      <c r="AV60" s="28">
        <f t="shared" si="27"/>
        <v>0</v>
      </c>
      <c r="AW60" s="28">
        <f t="shared" si="28"/>
        <v>0</v>
      </c>
      <c r="AX60" s="28">
        <f t="shared" si="29"/>
        <v>0</v>
      </c>
    </row>
    <row r="61" spans="1:50" x14ac:dyDescent="0.35">
      <c r="A61" s="25" t="s">
        <v>169</v>
      </c>
      <c r="B61" s="25" t="s">
        <v>170</v>
      </c>
      <c r="C61" s="25" t="s">
        <v>179</v>
      </c>
      <c r="D61" s="25" t="s">
        <v>180</v>
      </c>
      <c r="E61" s="80">
        <v>2</v>
      </c>
      <c r="F61" s="32">
        <f t="shared" si="15"/>
        <v>0</v>
      </c>
      <c r="G61" s="34">
        <f t="shared" si="16"/>
        <v>0</v>
      </c>
      <c r="H61" s="28">
        <f t="shared" si="17"/>
        <v>0</v>
      </c>
      <c r="I61" s="28">
        <f t="shared" si="18"/>
        <v>0</v>
      </c>
      <c r="J61" s="49">
        <v>0</v>
      </c>
      <c r="K61" s="47">
        <v>0</v>
      </c>
      <c r="L61" s="47">
        <v>0</v>
      </c>
      <c r="M61" s="47">
        <v>0</v>
      </c>
      <c r="N61" s="47">
        <v>0</v>
      </c>
      <c r="O61" s="47">
        <v>0</v>
      </c>
      <c r="P61" s="47">
        <v>0</v>
      </c>
      <c r="Q61" s="47">
        <v>0</v>
      </c>
      <c r="R61" s="47">
        <v>0</v>
      </c>
      <c r="S61" s="48">
        <v>0</v>
      </c>
      <c r="T61" s="49">
        <v>0</v>
      </c>
      <c r="U61" s="47">
        <v>0</v>
      </c>
      <c r="V61" s="47">
        <v>0</v>
      </c>
      <c r="W61" s="47">
        <v>0</v>
      </c>
      <c r="X61" s="47">
        <v>0</v>
      </c>
      <c r="Y61" s="47">
        <v>0</v>
      </c>
      <c r="Z61" s="47">
        <v>0</v>
      </c>
      <c r="AA61" s="47">
        <v>0</v>
      </c>
      <c r="AB61" s="47">
        <v>0</v>
      </c>
      <c r="AC61" s="48">
        <v>0</v>
      </c>
      <c r="AD61" s="55">
        <v>0</v>
      </c>
      <c r="AE61" s="47">
        <v>0</v>
      </c>
      <c r="AF61" s="47">
        <v>0</v>
      </c>
      <c r="AG61" s="47">
        <v>0</v>
      </c>
      <c r="AH61" s="47">
        <v>0</v>
      </c>
      <c r="AI61" s="47">
        <v>0</v>
      </c>
      <c r="AJ61" s="47">
        <v>0</v>
      </c>
      <c r="AK61" s="47">
        <v>0</v>
      </c>
      <c r="AL61" s="47">
        <v>0</v>
      </c>
      <c r="AM61" s="47">
        <v>0</v>
      </c>
      <c r="AN61" s="28">
        <f t="shared" si="19"/>
        <v>0</v>
      </c>
      <c r="AO61" s="28">
        <f t="shared" si="20"/>
        <v>0</v>
      </c>
      <c r="AP61" s="28">
        <f t="shared" si="21"/>
        <v>0</v>
      </c>
      <c r="AQ61" s="28">
        <f t="shared" si="22"/>
        <v>0</v>
      </c>
      <c r="AR61" s="28">
        <f t="shared" si="23"/>
        <v>0</v>
      </c>
      <c r="AS61" s="28">
        <f t="shared" si="24"/>
        <v>0</v>
      </c>
      <c r="AT61" s="28">
        <f t="shared" si="25"/>
        <v>0</v>
      </c>
      <c r="AU61" s="28">
        <f t="shared" si="26"/>
        <v>0</v>
      </c>
      <c r="AV61" s="28">
        <f t="shared" si="27"/>
        <v>0</v>
      </c>
      <c r="AW61" s="28">
        <f t="shared" si="28"/>
        <v>0</v>
      </c>
      <c r="AX61" s="28">
        <f t="shared" si="29"/>
        <v>0</v>
      </c>
    </row>
    <row r="62" spans="1:50" x14ac:dyDescent="0.35">
      <c r="A62" s="25" t="s">
        <v>169</v>
      </c>
      <c r="B62" s="25" t="s">
        <v>170</v>
      </c>
      <c r="C62" s="25" t="s">
        <v>181</v>
      </c>
      <c r="D62" s="25" t="s">
        <v>182</v>
      </c>
      <c r="E62" s="80">
        <v>3</v>
      </c>
      <c r="F62" s="32">
        <f t="shared" si="15"/>
        <v>12699.25982243921</v>
      </c>
      <c r="G62" s="34">
        <f t="shared" si="16"/>
        <v>7298.4872687540428</v>
      </c>
      <c r="H62" s="28">
        <f t="shared" si="17"/>
        <v>3284.0416310399246</v>
      </c>
      <c r="I62" s="28">
        <f t="shared" si="18"/>
        <v>2116.7309226452417</v>
      </c>
      <c r="J62" s="49">
        <v>0</v>
      </c>
      <c r="K62" s="47">
        <v>0</v>
      </c>
      <c r="L62" s="47">
        <v>0</v>
      </c>
      <c r="M62" s="47">
        <v>0</v>
      </c>
      <c r="N62" s="47">
        <v>1841.3637306654266</v>
      </c>
      <c r="O62" s="47">
        <v>1583.6765224601995</v>
      </c>
      <c r="P62" s="47">
        <v>1918.5852925114605</v>
      </c>
      <c r="Q62" s="47">
        <v>1568.1429094412622</v>
      </c>
      <c r="R62" s="47">
        <v>210.46753131256193</v>
      </c>
      <c r="S62" s="48">
        <v>176.25128236313247</v>
      </c>
      <c r="T62" s="49">
        <v>0</v>
      </c>
      <c r="U62" s="47">
        <v>0</v>
      </c>
      <c r="V62" s="47">
        <v>0</v>
      </c>
      <c r="W62" s="47">
        <v>0</v>
      </c>
      <c r="X62" s="47">
        <v>828.54363194971734</v>
      </c>
      <c r="Y62" s="47">
        <v>712.59419087096546</v>
      </c>
      <c r="Z62" s="47">
        <v>863.29039721462311</v>
      </c>
      <c r="AA62" s="47">
        <v>705.60465592266883</v>
      </c>
      <c r="AB62" s="47">
        <v>94.702382748781233</v>
      </c>
      <c r="AC62" s="48">
        <v>79.306372333168738</v>
      </c>
      <c r="AD62" s="55">
        <v>0</v>
      </c>
      <c r="AE62" s="47">
        <v>0</v>
      </c>
      <c r="AF62" s="47">
        <v>0</v>
      </c>
      <c r="AG62" s="47">
        <v>0</v>
      </c>
      <c r="AH62" s="47">
        <v>534.03827464678193</v>
      </c>
      <c r="AI62" s="47">
        <v>459.30299569201793</v>
      </c>
      <c r="AJ62" s="47">
        <v>556.43432218861267</v>
      </c>
      <c r="AK62" s="47">
        <v>454.79788691990893</v>
      </c>
      <c r="AL62" s="47">
        <v>61.040475284429625</v>
      </c>
      <c r="AM62" s="47">
        <v>51.116967913490647</v>
      </c>
      <c r="AN62" s="28">
        <f t="shared" si="19"/>
        <v>0</v>
      </c>
      <c r="AO62" s="28">
        <f t="shared" si="20"/>
        <v>0</v>
      </c>
      <c r="AP62" s="28">
        <f t="shared" si="21"/>
        <v>0</v>
      </c>
      <c r="AQ62" s="28">
        <f t="shared" si="22"/>
        <v>0</v>
      </c>
      <c r="AR62" s="28">
        <f t="shared" si="23"/>
        <v>3203.9456372619261</v>
      </c>
      <c r="AS62" s="28">
        <f t="shared" si="24"/>
        <v>2755.5737090231833</v>
      </c>
      <c r="AT62" s="28">
        <f t="shared" si="25"/>
        <v>3338.3100119146966</v>
      </c>
      <c r="AU62" s="28">
        <f t="shared" si="26"/>
        <v>2728.5454522838399</v>
      </c>
      <c r="AV62" s="28">
        <f t="shared" si="27"/>
        <v>366.2103893457728</v>
      </c>
      <c r="AW62" s="28">
        <f t="shared" si="28"/>
        <v>306.67462260979187</v>
      </c>
      <c r="AX62" s="28">
        <f t="shared" si="29"/>
        <v>12699.25982243921</v>
      </c>
    </row>
    <row r="63" spans="1:50" x14ac:dyDescent="0.35">
      <c r="A63" s="25" t="s">
        <v>169</v>
      </c>
      <c r="B63" s="25" t="s">
        <v>170</v>
      </c>
      <c r="C63" s="25" t="s">
        <v>183</v>
      </c>
      <c r="D63" s="25" t="s">
        <v>184</v>
      </c>
      <c r="E63" s="80">
        <v>4</v>
      </c>
      <c r="F63" s="32">
        <f t="shared" si="15"/>
        <v>13330.568890040504</v>
      </c>
      <c r="G63" s="34">
        <f t="shared" si="16"/>
        <v>7661.311658282285</v>
      </c>
      <c r="H63" s="28">
        <f t="shared" si="17"/>
        <v>3447.2988042172378</v>
      </c>
      <c r="I63" s="28">
        <f t="shared" si="18"/>
        <v>2221.9584275409816</v>
      </c>
      <c r="J63" s="49">
        <v>0</v>
      </c>
      <c r="K63" s="47">
        <v>0</v>
      </c>
      <c r="L63" s="47">
        <v>0</v>
      </c>
      <c r="M63" s="47">
        <v>0</v>
      </c>
      <c r="N63" s="47">
        <v>1932.9021066160615</v>
      </c>
      <c r="O63" s="47">
        <v>1662.4046816407692</v>
      </c>
      <c r="P63" s="47">
        <v>2013.9625278042431</v>
      </c>
      <c r="Q63" s="47">
        <v>1646.098857415149</v>
      </c>
      <c r="R63" s="47">
        <v>220.93035062731462</v>
      </c>
      <c r="S63" s="48">
        <v>185.01313417874715</v>
      </c>
      <c r="T63" s="49">
        <v>0</v>
      </c>
      <c r="U63" s="47">
        <v>0</v>
      </c>
      <c r="V63" s="47">
        <v>0</v>
      </c>
      <c r="W63" s="47">
        <v>0</v>
      </c>
      <c r="X63" s="47">
        <v>869.73241893940656</v>
      </c>
      <c r="Y63" s="47">
        <v>748.01886762432594</v>
      </c>
      <c r="Z63" s="47">
        <v>906.20652487520613</v>
      </c>
      <c r="AA63" s="47">
        <v>740.68186700851231</v>
      </c>
      <c r="AB63" s="47">
        <v>99.410253426969348</v>
      </c>
      <c r="AC63" s="48">
        <v>83.248872342817108</v>
      </c>
      <c r="AD63" s="55">
        <v>0</v>
      </c>
      <c r="AE63" s="47">
        <v>0</v>
      </c>
      <c r="AF63" s="47">
        <v>0</v>
      </c>
      <c r="AG63" s="47">
        <v>0</v>
      </c>
      <c r="AH63" s="47">
        <v>560.58653099751359</v>
      </c>
      <c r="AI63" s="47">
        <v>482.13599147374492</v>
      </c>
      <c r="AJ63" s="47">
        <v>584.0959369625341</v>
      </c>
      <c r="AK63" s="47">
        <v>477.40692350573562</v>
      </c>
      <c r="AL63" s="47">
        <v>64.074936038564459</v>
      </c>
      <c r="AM63" s="47">
        <v>53.658108562888962</v>
      </c>
      <c r="AN63" s="28">
        <f t="shared" si="19"/>
        <v>0</v>
      </c>
      <c r="AO63" s="28">
        <f t="shared" si="20"/>
        <v>0</v>
      </c>
      <c r="AP63" s="28">
        <f t="shared" si="21"/>
        <v>0</v>
      </c>
      <c r="AQ63" s="28">
        <f t="shared" si="22"/>
        <v>0</v>
      </c>
      <c r="AR63" s="28">
        <f t="shared" si="23"/>
        <v>3363.2210565529813</v>
      </c>
      <c r="AS63" s="28">
        <f t="shared" si="24"/>
        <v>2892.55954073884</v>
      </c>
      <c r="AT63" s="28">
        <f t="shared" si="25"/>
        <v>3504.2649896419834</v>
      </c>
      <c r="AU63" s="28">
        <f t="shared" si="26"/>
        <v>2864.1876479293969</v>
      </c>
      <c r="AV63" s="28">
        <f t="shared" si="27"/>
        <v>384.41554009284846</v>
      </c>
      <c r="AW63" s="28">
        <f t="shared" si="28"/>
        <v>321.92011508445324</v>
      </c>
      <c r="AX63" s="28">
        <f t="shared" si="29"/>
        <v>13330.568890040502</v>
      </c>
    </row>
    <row r="64" spans="1:50" x14ac:dyDescent="0.35">
      <c r="A64" s="25" t="s">
        <v>169</v>
      </c>
      <c r="B64" s="25" t="s">
        <v>170</v>
      </c>
      <c r="C64" s="25" t="s">
        <v>185</v>
      </c>
      <c r="D64" s="25" t="s">
        <v>186</v>
      </c>
      <c r="E64" s="80">
        <v>4</v>
      </c>
      <c r="F64" s="32">
        <f t="shared" si="15"/>
        <v>0</v>
      </c>
      <c r="G64" s="34">
        <f t="shared" si="16"/>
        <v>0</v>
      </c>
      <c r="H64" s="28">
        <f t="shared" si="17"/>
        <v>0</v>
      </c>
      <c r="I64" s="28">
        <f t="shared" si="18"/>
        <v>0</v>
      </c>
      <c r="J64" s="49">
        <v>0</v>
      </c>
      <c r="K64" s="47">
        <v>0</v>
      </c>
      <c r="L64" s="47">
        <v>0</v>
      </c>
      <c r="M64" s="47">
        <v>0</v>
      </c>
      <c r="N64" s="47">
        <v>0</v>
      </c>
      <c r="O64" s="47">
        <v>0</v>
      </c>
      <c r="P64" s="47">
        <v>0</v>
      </c>
      <c r="Q64" s="47">
        <v>0</v>
      </c>
      <c r="R64" s="47">
        <v>0</v>
      </c>
      <c r="S64" s="48">
        <v>0</v>
      </c>
      <c r="T64" s="49">
        <v>0</v>
      </c>
      <c r="U64" s="47">
        <v>0</v>
      </c>
      <c r="V64" s="47">
        <v>0</v>
      </c>
      <c r="W64" s="47">
        <v>0</v>
      </c>
      <c r="X64" s="47">
        <v>0</v>
      </c>
      <c r="Y64" s="47">
        <v>0</v>
      </c>
      <c r="Z64" s="47">
        <v>0</v>
      </c>
      <c r="AA64" s="47">
        <v>0</v>
      </c>
      <c r="AB64" s="47">
        <v>0</v>
      </c>
      <c r="AC64" s="48">
        <v>0</v>
      </c>
      <c r="AD64" s="55">
        <v>0</v>
      </c>
      <c r="AE64" s="47">
        <v>0</v>
      </c>
      <c r="AF64" s="47">
        <v>0</v>
      </c>
      <c r="AG64" s="47">
        <v>0</v>
      </c>
      <c r="AH64" s="47">
        <v>0</v>
      </c>
      <c r="AI64" s="47">
        <v>0</v>
      </c>
      <c r="AJ64" s="47">
        <v>0</v>
      </c>
      <c r="AK64" s="47">
        <v>0</v>
      </c>
      <c r="AL64" s="47">
        <v>0</v>
      </c>
      <c r="AM64" s="47">
        <v>0</v>
      </c>
      <c r="AN64" s="28">
        <f t="shared" si="19"/>
        <v>0</v>
      </c>
      <c r="AO64" s="28">
        <f t="shared" si="20"/>
        <v>0</v>
      </c>
      <c r="AP64" s="28">
        <f t="shared" si="21"/>
        <v>0</v>
      </c>
      <c r="AQ64" s="28">
        <f t="shared" si="22"/>
        <v>0</v>
      </c>
      <c r="AR64" s="28">
        <f t="shared" si="23"/>
        <v>0</v>
      </c>
      <c r="AS64" s="28">
        <f t="shared" si="24"/>
        <v>0</v>
      </c>
      <c r="AT64" s="28">
        <f t="shared" si="25"/>
        <v>0</v>
      </c>
      <c r="AU64" s="28">
        <f t="shared" si="26"/>
        <v>0</v>
      </c>
      <c r="AV64" s="28">
        <f t="shared" si="27"/>
        <v>0</v>
      </c>
      <c r="AW64" s="28">
        <f t="shared" si="28"/>
        <v>0</v>
      </c>
      <c r="AX64" s="28">
        <f t="shared" si="29"/>
        <v>0</v>
      </c>
    </row>
    <row r="65" spans="1:50" x14ac:dyDescent="0.35">
      <c r="A65" s="25" t="s">
        <v>169</v>
      </c>
      <c r="B65" s="25" t="s">
        <v>170</v>
      </c>
      <c r="C65" s="25" t="s">
        <v>187</v>
      </c>
      <c r="D65" s="25" t="s">
        <v>188</v>
      </c>
      <c r="E65" s="80">
        <v>3</v>
      </c>
      <c r="F65" s="32">
        <f t="shared" si="15"/>
        <v>0</v>
      </c>
      <c r="G65" s="34">
        <f t="shared" si="16"/>
        <v>0</v>
      </c>
      <c r="H65" s="28">
        <f t="shared" si="17"/>
        <v>0</v>
      </c>
      <c r="I65" s="28">
        <f t="shared" si="18"/>
        <v>0</v>
      </c>
      <c r="J65" s="49">
        <v>0</v>
      </c>
      <c r="K65" s="47">
        <v>0</v>
      </c>
      <c r="L65" s="47">
        <v>0</v>
      </c>
      <c r="M65" s="47">
        <v>0</v>
      </c>
      <c r="N65" s="47">
        <v>0</v>
      </c>
      <c r="O65" s="47">
        <v>0</v>
      </c>
      <c r="P65" s="47">
        <v>0</v>
      </c>
      <c r="Q65" s="47">
        <v>0</v>
      </c>
      <c r="R65" s="47">
        <v>0</v>
      </c>
      <c r="S65" s="48">
        <v>0</v>
      </c>
      <c r="T65" s="49">
        <v>0</v>
      </c>
      <c r="U65" s="47">
        <v>0</v>
      </c>
      <c r="V65" s="47">
        <v>0</v>
      </c>
      <c r="W65" s="47">
        <v>0</v>
      </c>
      <c r="X65" s="47">
        <v>0</v>
      </c>
      <c r="Y65" s="47">
        <v>0</v>
      </c>
      <c r="Z65" s="47">
        <v>0</v>
      </c>
      <c r="AA65" s="47">
        <v>0</v>
      </c>
      <c r="AB65" s="47">
        <v>0</v>
      </c>
      <c r="AC65" s="48">
        <v>0</v>
      </c>
      <c r="AD65" s="55">
        <v>0</v>
      </c>
      <c r="AE65" s="47">
        <v>0</v>
      </c>
      <c r="AF65" s="47">
        <v>0</v>
      </c>
      <c r="AG65" s="47">
        <v>0</v>
      </c>
      <c r="AH65" s="47">
        <v>0</v>
      </c>
      <c r="AI65" s="47">
        <v>0</v>
      </c>
      <c r="AJ65" s="47">
        <v>0</v>
      </c>
      <c r="AK65" s="47">
        <v>0</v>
      </c>
      <c r="AL65" s="47">
        <v>0</v>
      </c>
      <c r="AM65" s="47">
        <v>0</v>
      </c>
      <c r="AN65" s="28">
        <f t="shared" si="19"/>
        <v>0</v>
      </c>
      <c r="AO65" s="28">
        <f t="shared" si="20"/>
        <v>0</v>
      </c>
      <c r="AP65" s="28">
        <f t="shared" si="21"/>
        <v>0</v>
      </c>
      <c r="AQ65" s="28">
        <f t="shared" si="22"/>
        <v>0</v>
      </c>
      <c r="AR65" s="28">
        <f t="shared" si="23"/>
        <v>0</v>
      </c>
      <c r="AS65" s="28">
        <f t="shared" si="24"/>
        <v>0</v>
      </c>
      <c r="AT65" s="28">
        <f t="shared" si="25"/>
        <v>0</v>
      </c>
      <c r="AU65" s="28">
        <f t="shared" si="26"/>
        <v>0</v>
      </c>
      <c r="AV65" s="28">
        <f t="shared" si="27"/>
        <v>0</v>
      </c>
      <c r="AW65" s="28">
        <f t="shared" si="28"/>
        <v>0</v>
      </c>
      <c r="AX65" s="28">
        <f t="shared" si="29"/>
        <v>0</v>
      </c>
    </row>
    <row r="66" spans="1:50" x14ac:dyDescent="0.35">
      <c r="A66" s="25" t="s">
        <v>169</v>
      </c>
      <c r="B66" s="25" t="s">
        <v>170</v>
      </c>
      <c r="C66" s="25" t="s">
        <v>189</v>
      </c>
      <c r="D66" s="25" t="s">
        <v>190</v>
      </c>
      <c r="E66" s="80">
        <v>2</v>
      </c>
      <c r="F66" s="32">
        <f t="shared" si="15"/>
        <v>0</v>
      </c>
      <c r="G66" s="34">
        <f t="shared" si="16"/>
        <v>0</v>
      </c>
      <c r="H66" s="28">
        <f t="shared" si="17"/>
        <v>0</v>
      </c>
      <c r="I66" s="28">
        <f t="shared" si="18"/>
        <v>0</v>
      </c>
      <c r="J66" s="49">
        <v>0</v>
      </c>
      <c r="K66" s="47">
        <v>0</v>
      </c>
      <c r="L66" s="47">
        <v>0</v>
      </c>
      <c r="M66" s="47">
        <v>0</v>
      </c>
      <c r="N66" s="47">
        <v>0</v>
      </c>
      <c r="O66" s="47">
        <v>0</v>
      </c>
      <c r="P66" s="47">
        <v>0</v>
      </c>
      <c r="Q66" s="47">
        <v>0</v>
      </c>
      <c r="R66" s="47">
        <v>0</v>
      </c>
      <c r="S66" s="48">
        <v>0</v>
      </c>
      <c r="T66" s="49">
        <v>0</v>
      </c>
      <c r="U66" s="47">
        <v>0</v>
      </c>
      <c r="V66" s="47">
        <v>0</v>
      </c>
      <c r="W66" s="47">
        <v>0</v>
      </c>
      <c r="X66" s="47">
        <v>0</v>
      </c>
      <c r="Y66" s="47">
        <v>0</v>
      </c>
      <c r="Z66" s="47">
        <v>0</v>
      </c>
      <c r="AA66" s="47">
        <v>0</v>
      </c>
      <c r="AB66" s="47">
        <v>0</v>
      </c>
      <c r="AC66" s="48">
        <v>0</v>
      </c>
      <c r="AD66" s="55">
        <v>0</v>
      </c>
      <c r="AE66" s="47">
        <v>0</v>
      </c>
      <c r="AF66" s="47">
        <v>0</v>
      </c>
      <c r="AG66" s="47">
        <v>0</v>
      </c>
      <c r="AH66" s="47">
        <v>0</v>
      </c>
      <c r="AI66" s="47">
        <v>0</v>
      </c>
      <c r="AJ66" s="47">
        <v>0</v>
      </c>
      <c r="AK66" s="47">
        <v>0</v>
      </c>
      <c r="AL66" s="47">
        <v>0</v>
      </c>
      <c r="AM66" s="47">
        <v>0</v>
      </c>
      <c r="AN66" s="28">
        <f t="shared" si="19"/>
        <v>0</v>
      </c>
      <c r="AO66" s="28">
        <f t="shared" si="20"/>
        <v>0</v>
      </c>
      <c r="AP66" s="28">
        <f t="shared" si="21"/>
        <v>0</v>
      </c>
      <c r="AQ66" s="28">
        <f t="shared" si="22"/>
        <v>0</v>
      </c>
      <c r="AR66" s="28">
        <f t="shared" si="23"/>
        <v>0</v>
      </c>
      <c r="AS66" s="28">
        <f t="shared" si="24"/>
        <v>0</v>
      </c>
      <c r="AT66" s="28">
        <f t="shared" si="25"/>
        <v>0</v>
      </c>
      <c r="AU66" s="28">
        <f t="shared" si="26"/>
        <v>0</v>
      </c>
      <c r="AV66" s="28">
        <f t="shared" si="27"/>
        <v>0</v>
      </c>
      <c r="AW66" s="28">
        <f t="shared" si="28"/>
        <v>0</v>
      </c>
      <c r="AX66" s="28">
        <f t="shared" si="29"/>
        <v>0</v>
      </c>
    </row>
    <row r="67" spans="1:50" x14ac:dyDescent="0.35">
      <c r="A67" s="25" t="s">
        <v>169</v>
      </c>
      <c r="B67" s="25" t="s">
        <v>170</v>
      </c>
      <c r="C67" s="25" t="s">
        <v>191</v>
      </c>
      <c r="D67" s="25" t="s">
        <v>192</v>
      </c>
      <c r="E67" s="80">
        <v>2</v>
      </c>
      <c r="F67" s="32">
        <f t="shared" si="15"/>
        <v>0</v>
      </c>
      <c r="G67" s="34">
        <f t="shared" si="16"/>
        <v>0</v>
      </c>
      <c r="H67" s="28">
        <f t="shared" si="17"/>
        <v>0</v>
      </c>
      <c r="I67" s="28">
        <f t="shared" si="18"/>
        <v>0</v>
      </c>
      <c r="J67" s="49">
        <v>0</v>
      </c>
      <c r="K67" s="47">
        <v>0</v>
      </c>
      <c r="L67" s="47">
        <v>0</v>
      </c>
      <c r="M67" s="47">
        <v>0</v>
      </c>
      <c r="N67" s="47">
        <v>0</v>
      </c>
      <c r="O67" s="47">
        <v>0</v>
      </c>
      <c r="P67" s="47">
        <v>0</v>
      </c>
      <c r="Q67" s="47">
        <v>0</v>
      </c>
      <c r="R67" s="47">
        <v>0</v>
      </c>
      <c r="S67" s="48">
        <v>0</v>
      </c>
      <c r="T67" s="49">
        <v>0</v>
      </c>
      <c r="U67" s="47">
        <v>0</v>
      </c>
      <c r="V67" s="47">
        <v>0</v>
      </c>
      <c r="W67" s="47">
        <v>0</v>
      </c>
      <c r="X67" s="47">
        <v>0</v>
      </c>
      <c r="Y67" s="47">
        <v>0</v>
      </c>
      <c r="Z67" s="47">
        <v>0</v>
      </c>
      <c r="AA67" s="47">
        <v>0</v>
      </c>
      <c r="AB67" s="47">
        <v>0</v>
      </c>
      <c r="AC67" s="48">
        <v>0</v>
      </c>
      <c r="AD67" s="55">
        <v>0</v>
      </c>
      <c r="AE67" s="47">
        <v>0</v>
      </c>
      <c r="AF67" s="47">
        <v>0</v>
      </c>
      <c r="AG67" s="47">
        <v>0</v>
      </c>
      <c r="AH67" s="47">
        <v>0</v>
      </c>
      <c r="AI67" s="47">
        <v>0</v>
      </c>
      <c r="AJ67" s="47">
        <v>0</v>
      </c>
      <c r="AK67" s="47">
        <v>0</v>
      </c>
      <c r="AL67" s="47">
        <v>0</v>
      </c>
      <c r="AM67" s="47">
        <v>0</v>
      </c>
      <c r="AN67" s="28">
        <f t="shared" si="19"/>
        <v>0</v>
      </c>
      <c r="AO67" s="28">
        <f t="shared" si="20"/>
        <v>0</v>
      </c>
      <c r="AP67" s="28">
        <f t="shared" si="21"/>
        <v>0</v>
      </c>
      <c r="AQ67" s="28">
        <f t="shared" si="22"/>
        <v>0</v>
      </c>
      <c r="AR67" s="28">
        <f t="shared" si="23"/>
        <v>0</v>
      </c>
      <c r="AS67" s="28">
        <f t="shared" si="24"/>
        <v>0</v>
      </c>
      <c r="AT67" s="28">
        <f t="shared" si="25"/>
        <v>0</v>
      </c>
      <c r="AU67" s="28">
        <f t="shared" si="26"/>
        <v>0</v>
      </c>
      <c r="AV67" s="28">
        <f t="shared" si="27"/>
        <v>0</v>
      </c>
      <c r="AW67" s="28">
        <f t="shared" si="28"/>
        <v>0</v>
      </c>
      <c r="AX67" s="28">
        <f t="shared" si="29"/>
        <v>0</v>
      </c>
    </row>
    <row r="68" spans="1:50" x14ac:dyDescent="0.35">
      <c r="A68" s="25" t="s">
        <v>169</v>
      </c>
      <c r="B68" s="25" t="s">
        <v>170</v>
      </c>
      <c r="C68" s="25" t="s">
        <v>193</v>
      </c>
      <c r="D68" s="25" t="s">
        <v>194</v>
      </c>
      <c r="E68" s="80">
        <v>2</v>
      </c>
      <c r="F68" s="32">
        <f t="shared" si="15"/>
        <v>0</v>
      </c>
      <c r="G68" s="34">
        <f t="shared" si="16"/>
        <v>0</v>
      </c>
      <c r="H68" s="28">
        <f t="shared" si="17"/>
        <v>0</v>
      </c>
      <c r="I68" s="28">
        <f t="shared" si="18"/>
        <v>0</v>
      </c>
      <c r="J68" s="49">
        <v>0</v>
      </c>
      <c r="K68" s="47">
        <v>0</v>
      </c>
      <c r="L68" s="47">
        <v>0</v>
      </c>
      <c r="M68" s="47">
        <v>0</v>
      </c>
      <c r="N68" s="47">
        <v>0</v>
      </c>
      <c r="O68" s="47">
        <v>0</v>
      </c>
      <c r="P68" s="47">
        <v>0</v>
      </c>
      <c r="Q68" s="47">
        <v>0</v>
      </c>
      <c r="R68" s="47">
        <v>0</v>
      </c>
      <c r="S68" s="48">
        <v>0</v>
      </c>
      <c r="T68" s="49">
        <v>0</v>
      </c>
      <c r="U68" s="47">
        <v>0</v>
      </c>
      <c r="V68" s="47">
        <v>0</v>
      </c>
      <c r="W68" s="47">
        <v>0</v>
      </c>
      <c r="X68" s="47">
        <v>0</v>
      </c>
      <c r="Y68" s="47">
        <v>0</v>
      </c>
      <c r="Z68" s="47">
        <v>0</v>
      </c>
      <c r="AA68" s="47">
        <v>0</v>
      </c>
      <c r="AB68" s="47">
        <v>0</v>
      </c>
      <c r="AC68" s="48">
        <v>0</v>
      </c>
      <c r="AD68" s="55">
        <v>0</v>
      </c>
      <c r="AE68" s="47">
        <v>0</v>
      </c>
      <c r="AF68" s="47">
        <v>0</v>
      </c>
      <c r="AG68" s="47">
        <v>0</v>
      </c>
      <c r="AH68" s="47">
        <v>0</v>
      </c>
      <c r="AI68" s="47">
        <v>0</v>
      </c>
      <c r="AJ68" s="47">
        <v>0</v>
      </c>
      <c r="AK68" s="47">
        <v>0</v>
      </c>
      <c r="AL68" s="47">
        <v>0</v>
      </c>
      <c r="AM68" s="47">
        <v>0</v>
      </c>
      <c r="AN68" s="28">
        <f t="shared" si="19"/>
        <v>0</v>
      </c>
      <c r="AO68" s="28">
        <f t="shared" si="20"/>
        <v>0</v>
      </c>
      <c r="AP68" s="28">
        <f t="shared" si="21"/>
        <v>0</v>
      </c>
      <c r="AQ68" s="28">
        <f t="shared" si="22"/>
        <v>0</v>
      </c>
      <c r="AR68" s="28">
        <f t="shared" si="23"/>
        <v>0</v>
      </c>
      <c r="AS68" s="28">
        <f t="shared" si="24"/>
        <v>0</v>
      </c>
      <c r="AT68" s="28">
        <f t="shared" si="25"/>
        <v>0</v>
      </c>
      <c r="AU68" s="28">
        <f t="shared" si="26"/>
        <v>0</v>
      </c>
      <c r="AV68" s="28">
        <f t="shared" si="27"/>
        <v>0</v>
      </c>
      <c r="AW68" s="28">
        <f t="shared" si="28"/>
        <v>0</v>
      </c>
      <c r="AX68" s="28">
        <f t="shared" si="29"/>
        <v>0</v>
      </c>
    </row>
    <row r="69" spans="1:50" x14ac:dyDescent="0.35">
      <c r="A69" s="25" t="s">
        <v>169</v>
      </c>
      <c r="B69" s="25" t="s">
        <v>170</v>
      </c>
      <c r="C69" s="25" t="s">
        <v>195</v>
      </c>
      <c r="D69" s="25" t="s">
        <v>196</v>
      </c>
      <c r="E69" s="80">
        <v>3</v>
      </c>
      <c r="F69" s="32">
        <f t="shared" si="15"/>
        <v>0</v>
      </c>
      <c r="G69" s="34">
        <f t="shared" si="16"/>
        <v>0</v>
      </c>
      <c r="H69" s="28">
        <f t="shared" si="17"/>
        <v>0</v>
      </c>
      <c r="I69" s="28">
        <f t="shared" si="18"/>
        <v>0</v>
      </c>
      <c r="J69" s="49">
        <v>0</v>
      </c>
      <c r="K69" s="47">
        <v>0</v>
      </c>
      <c r="L69" s="47">
        <v>0</v>
      </c>
      <c r="M69" s="47">
        <v>0</v>
      </c>
      <c r="N69" s="47">
        <v>0</v>
      </c>
      <c r="O69" s="47">
        <v>0</v>
      </c>
      <c r="P69" s="47">
        <v>0</v>
      </c>
      <c r="Q69" s="47">
        <v>0</v>
      </c>
      <c r="R69" s="47">
        <v>0</v>
      </c>
      <c r="S69" s="48">
        <v>0</v>
      </c>
      <c r="T69" s="49">
        <v>0</v>
      </c>
      <c r="U69" s="47">
        <v>0</v>
      </c>
      <c r="V69" s="47">
        <v>0</v>
      </c>
      <c r="W69" s="47">
        <v>0</v>
      </c>
      <c r="X69" s="47">
        <v>0</v>
      </c>
      <c r="Y69" s="47">
        <v>0</v>
      </c>
      <c r="Z69" s="47">
        <v>0</v>
      </c>
      <c r="AA69" s="47">
        <v>0</v>
      </c>
      <c r="AB69" s="47">
        <v>0</v>
      </c>
      <c r="AC69" s="48">
        <v>0</v>
      </c>
      <c r="AD69" s="55">
        <v>0</v>
      </c>
      <c r="AE69" s="47">
        <v>0</v>
      </c>
      <c r="AF69" s="47">
        <v>0</v>
      </c>
      <c r="AG69" s="47">
        <v>0</v>
      </c>
      <c r="AH69" s="47">
        <v>0</v>
      </c>
      <c r="AI69" s="47">
        <v>0</v>
      </c>
      <c r="AJ69" s="47">
        <v>0</v>
      </c>
      <c r="AK69" s="47">
        <v>0</v>
      </c>
      <c r="AL69" s="47">
        <v>0</v>
      </c>
      <c r="AM69" s="47">
        <v>0</v>
      </c>
      <c r="AN69" s="28">
        <f t="shared" si="19"/>
        <v>0</v>
      </c>
      <c r="AO69" s="28">
        <f t="shared" si="20"/>
        <v>0</v>
      </c>
      <c r="AP69" s="28">
        <f t="shared" si="21"/>
        <v>0</v>
      </c>
      <c r="AQ69" s="28">
        <f t="shared" si="22"/>
        <v>0</v>
      </c>
      <c r="AR69" s="28">
        <f t="shared" si="23"/>
        <v>0</v>
      </c>
      <c r="AS69" s="28">
        <f t="shared" si="24"/>
        <v>0</v>
      </c>
      <c r="AT69" s="28">
        <f t="shared" si="25"/>
        <v>0</v>
      </c>
      <c r="AU69" s="28">
        <f t="shared" si="26"/>
        <v>0</v>
      </c>
      <c r="AV69" s="28">
        <f t="shared" si="27"/>
        <v>0</v>
      </c>
      <c r="AW69" s="28">
        <f t="shared" si="28"/>
        <v>0</v>
      </c>
      <c r="AX69" s="28">
        <f t="shared" si="29"/>
        <v>0</v>
      </c>
    </row>
    <row r="70" spans="1:50" x14ac:dyDescent="0.35">
      <c r="A70" s="25" t="s">
        <v>169</v>
      </c>
      <c r="B70" s="25" t="s">
        <v>170</v>
      </c>
      <c r="C70" s="25" t="s">
        <v>197</v>
      </c>
      <c r="D70" s="25" t="s">
        <v>198</v>
      </c>
      <c r="E70" s="80">
        <v>3</v>
      </c>
      <c r="F70" s="32">
        <f t="shared" si="15"/>
        <v>14986.643732867837</v>
      </c>
      <c r="G70" s="34">
        <f t="shared" si="16"/>
        <v>8613.086905460239</v>
      </c>
      <c r="H70" s="28">
        <f t="shared" si="17"/>
        <v>3875.5614592070178</v>
      </c>
      <c r="I70" s="28">
        <f t="shared" si="18"/>
        <v>2497.9953682005803</v>
      </c>
      <c r="J70" s="49">
        <v>0</v>
      </c>
      <c r="K70" s="47">
        <v>0</v>
      </c>
      <c r="L70" s="47">
        <v>0</v>
      </c>
      <c r="M70" s="47">
        <v>0</v>
      </c>
      <c r="N70" s="47">
        <v>2173.0291843738878</v>
      </c>
      <c r="O70" s="47">
        <v>1868.9274935757142</v>
      </c>
      <c r="P70" s="47">
        <v>2264.1598527800279</v>
      </c>
      <c r="Q70" s="47">
        <v>1850.5959744593238</v>
      </c>
      <c r="R70" s="47">
        <v>248.37683087200028</v>
      </c>
      <c r="S70" s="48">
        <v>207.99756939928562</v>
      </c>
      <c r="T70" s="49">
        <v>0</v>
      </c>
      <c r="U70" s="47">
        <v>0</v>
      </c>
      <c r="V70" s="47">
        <v>0</v>
      </c>
      <c r="W70" s="47">
        <v>0</v>
      </c>
      <c r="X70" s="47">
        <v>977.78046931728795</v>
      </c>
      <c r="Y70" s="47">
        <v>840.9462767132469</v>
      </c>
      <c r="Z70" s="47">
        <v>1018.7858034214537</v>
      </c>
      <c r="AA70" s="47">
        <v>832.69779045553128</v>
      </c>
      <c r="AB70" s="47">
        <v>111.760125452498</v>
      </c>
      <c r="AC70" s="48">
        <v>93.590993847000334</v>
      </c>
      <c r="AD70" s="55">
        <v>0</v>
      </c>
      <c r="AE70" s="47">
        <v>0</v>
      </c>
      <c r="AF70" s="47">
        <v>0</v>
      </c>
      <c r="AG70" s="47">
        <v>0</v>
      </c>
      <c r="AH70" s="47">
        <v>630.22896403024276</v>
      </c>
      <c r="AI70" s="47">
        <v>542.03240646454265</v>
      </c>
      <c r="AJ70" s="47">
        <v>656.65897571806715</v>
      </c>
      <c r="AK70" s="47">
        <v>536.71583990165391</v>
      </c>
      <c r="AL70" s="47">
        <v>72.035053157685766</v>
      </c>
      <c r="AM70" s="47">
        <v>60.324128928388035</v>
      </c>
      <c r="AN70" s="28">
        <f t="shared" si="19"/>
        <v>0</v>
      </c>
      <c r="AO70" s="28">
        <f t="shared" si="20"/>
        <v>0</v>
      </c>
      <c r="AP70" s="28">
        <f t="shared" si="21"/>
        <v>0</v>
      </c>
      <c r="AQ70" s="28">
        <f t="shared" si="22"/>
        <v>0</v>
      </c>
      <c r="AR70" s="28">
        <f t="shared" si="23"/>
        <v>3781.0386177214186</v>
      </c>
      <c r="AS70" s="28">
        <f t="shared" si="24"/>
        <v>3251.906176753504</v>
      </c>
      <c r="AT70" s="28">
        <f t="shared" si="25"/>
        <v>3939.6046319195489</v>
      </c>
      <c r="AU70" s="28">
        <f t="shared" si="26"/>
        <v>3220.0096048165092</v>
      </c>
      <c r="AV70" s="28">
        <f t="shared" si="27"/>
        <v>432.17200948218402</v>
      </c>
      <c r="AW70" s="28">
        <f t="shared" si="28"/>
        <v>361.91269217467402</v>
      </c>
      <c r="AX70" s="28">
        <f t="shared" si="29"/>
        <v>14986.643732867838</v>
      </c>
    </row>
    <row r="71" spans="1:50" x14ac:dyDescent="0.35">
      <c r="A71" s="25" t="s">
        <v>169</v>
      </c>
      <c r="B71" s="25" t="s">
        <v>170</v>
      </c>
      <c r="C71" s="25" t="s">
        <v>199</v>
      </c>
      <c r="D71" s="25" t="s">
        <v>200</v>
      </c>
      <c r="E71" s="80">
        <v>3</v>
      </c>
      <c r="F71" s="32">
        <f t="shared" si="15"/>
        <v>0</v>
      </c>
      <c r="G71" s="34">
        <f t="shared" si="16"/>
        <v>0</v>
      </c>
      <c r="H71" s="28">
        <f t="shared" si="17"/>
        <v>0</v>
      </c>
      <c r="I71" s="28">
        <f t="shared" si="18"/>
        <v>0</v>
      </c>
      <c r="J71" s="49">
        <v>0</v>
      </c>
      <c r="K71" s="47">
        <v>0</v>
      </c>
      <c r="L71" s="47">
        <v>0</v>
      </c>
      <c r="M71" s="47">
        <v>0</v>
      </c>
      <c r="N71" s="47">
        <v>0</v>
      </c>
      <c r="O71" s="47">
        <v>0</v>
      </c>
      <c r="P71" s="47">
        <v>0</v>
      </c>
      <c r="Q71" s="47">
        <v>0</v>
      </c>
      <c r="R71" s="47">
        <v>0</v>
      </c>
      <c r="S71" s="48">
        <v>0</v>
      </c>
      <c r="T71" s="49">
        <v>0</v>
      </c>
      <c r="U71" s="47">
        <v>0</v>
      </c>
      <c r="V71" s="47">
        <v>0</v>
      </c>
      <c r="W71" s="47">
        <v>0</v>
      </c>
      <c r="X71" s="47">
        <v>0</v>
      </c>
      <c r="Y71" s="47">
        <v>0</v>
      </c>
      <c r="Z71" s="47">
        <v>0</v>
      </c>
      <c r="AA71" s="47">
        <v>0</v>
      </c>
      <c r="AB71" s="47">
        <v>0</v>
      </c>
      <c r="AC71" s="48">
        <v>0</v>
      </c>
      <c r="AD71" s="55">
        <v>0</v>
      </c>
      <c r="AE71" s="47">
        <v>0</v>
      </c>
      <c r="AF71" s="47">
        <v>0</v>
      </c>
      <c r="AG71" s="47">
        <v>0</v>
      </c>
      <c r="AH71" s="47">
        <v>0</v>
      </c>
      <c r="AI71" s="47">
        <v>0</v>
      </c>
      <c r="AJ71" s="47">
        <v>0</v>
      </c>
      <c r="AK71" s="47">
        <v>0</v>
      </c>
      <c r="AL71" s="47">
        <v>0</v>
      </c>
      <c r="AM71" s="47">
        <v>0</v>
      </c>
      <c r="AN71" s="28">
        <f t="shared" si="19"/>
        <v>0</v>
      </c>
      <c r="AO71" s="28">
        <f t="shared" si="20"/>
        <v>0</v>
      </c>
      <c r="AP71" s="28">
        <f t="shared" si="21"/>
        <v>0</v>
      </c>
      <c r="AQ71" s="28">
        <f t="shared" si="22"/>
        <v>0</v>
      </c>
      <c r="AR71" s="28">
        <f t="shared" si="23"/>
        <v>0</v>
      </c>
      <c r="AS71" s="28">
        <f t="shared" si="24"/>
        <v>0</v>
      </c>
      <c r="AT71" s="28">
        <f t="shared" si="25"/>
        <v>0</v>
      </c>
      <c r="AU71" s="28">
        <f t="shared" si="26"/>
        <v>0</v>
      </c>
      <c r="AV71" s="28">
        <f t="shared" si="27"/>
        <v>0</v>
      </c>
      <c r="AW71" s="28">
        <f t="shared" si="28"/>
        <v>0</v>
      </c>
      <c r="AX71" s="28">
        <f t="shared" si="29"/>
        <v>0</v>
      </c>
    </row>
    <row r="72" spans="1:50" x14ac:dyDescent="0.35">
      <c r="A72" s="25" t="s">
        <v>169</v>
      </c>
      <c r="B72" s="25" t="s">
        <v>170</v>
      </c>
      <c r="C72" s="25" t="s">
        <v>201</v>
      </c>
      <c r="D72" s="25" t="s">
        <v>202</v>
      </c>
      <c r="E72" s="80">
        <v>2</v>
      </c>
      <c r="F72" s="32">
        <f t="shared" si="15"/>
        <v>5.2794332237784172</v>
      </c>
      <c r="G72" s="34">
        <f t="shared" si="16"/>
        <v>3.0341828349632811</v>
      </c>
      <c r="H72" s="28">
        <f t="shared" si="17"/>
        <v>1.3652668531553416</v>
      </c>
      <c r="I72" s="28">
        <f t="shared" si="18"/>
        <v>0.87998353565979448</v>
      </c>
      <c r="J72" s="49">
        <v>0</v>
      </c>
      <c r="K72" s="47">
        <v>0</v>
      </c>
      <c r="L72" s="47">
        <v>0</v>
      </c>
      <c r="M72" s="47">
        <v>0</v>
      </c>
      <c r="N72" s="47">
        <v>0.76550578479844011</v>
      </c>
      <c r="O72" s="47">
        <v>0.65837809173891848</v>
      </c>
      <c r="P72" s="47">
        <v>0.79760892190267052</v>
      </c>
      <c r="Q72" s="47">
        <v>0.651920339570356</v>
      </c>
      <c r="R72" s="47">
        <v>8.749716856527312E-2</v>
      </c>
      <c r="S72" s="48">
        <v>7.3272528387622632E-2</v>
      </c>
      <c r="T72" s="49">
        <v>0</v>
      </c>
      <c r="U72" s="47">
        <v>0</v>
      </c>
      <c r="V72" s="47">
        <v>0</v>
      </c>
      <c r="W72" s="47">
        <v>0</v>
      </c>
      <c r="X72" s="47">
        <v>0.34444848274827977</v>
      </c>
      <c r="Y72" s="47">
        <v>0.29624509608884197</v>
      </c>
      <c r="Z72" s="47">
        <v>0.35889367321790344</v>
      </c>
      <c r="AA72" s="47">
        <v>0.29333935327069793</v>
      </c>
      <c r="AB72" s="47">
        <v>3.9370397396819544E-2</v>
      </c>
      <c r="AC72" s="48">
        <v>3.2969850432798854E-2</v>
      </c>
      <c r="AD72" s="55">
        <v>0</v>
      </c>
      <c r="AE72" s="47">
        <v>0</v>
      </c>
      <c r="AF72" s="47">
        <v>0</v>
      </c>
      <c r="AG72" s="47">
        <v>0</v>
      </c>
      <c r="AH72" s="47">
        <v>0.22201446772178757</v>
      </c>
      <c r="AI72" s="47">
        <v>0.19094494711831481</v>
      </c>
      <c r="AJ72" s="47">
        <v>0.23132512354951842</v>
      </c>
      <c r="AK72" s="47">
        <v>0.18907204891316259</v>
      </c>
      <c r="AL72" s="47">
        <v>2.5376212292500776E-2</v>
      </c>
      <c r="AM72" s="47">
        <v>2.125073606451048E-2</v>
      </c>
      <c r="AN72" s="28">
        <f t="shared" si="19"/>
        <v>0</v>
      </c>
      <c r="AO72" s="28">
        <f t="shared" si="20"/>
        <v>0</v>
      </c>
      <c r="AP72" s="28">
        <f t="shared" si="21"/>
        <v>0</v>
      </c>
      <c r="AQ72" s="28">
        <f t="shared" si="22"/>
        <v>0</v>
      </c>
      <c r="AR72" s="28">
        <f t="shared" si="23"/>
        <v>1.3319687352685077</v>
      </c>
      <c r="AS72" s="28">
        <f t="shared" si="24"/>
        <v>1.1455681349460753</v>
      </c>
      <c r="AT72" s="28">
        <f t="shared" si="25"/>
        <v>1.3878277186700922</v>
      </c>
      <c r="AU72" s="28">
        <f t="shared" si="26"/>
        <v>1.1343317417542165</v>
      </c>
      <c r="AV72" s="28">
        <f t="shared" si="27"/>
        <v>0.15224377825459345</v>
      </c>
      <c r="AW72" s="28">
        <f t="shared" si="28"/>
        <v>0.12749311488493195</v>
      </c>
      <c r="AX72" s="28">
        <f t="shared" si="29"/>
        <v>5.2794332237784172</v>
      </c>
    </row>
    <row r="73" spans="1:50" x14ac:dyDescent="0.35">
      <c r="A73" s="25" t="s">
        <v>169</v>
      </c>
      <c r="B73" s="25" t="s">
        <v>170</v>
      </c>
      <c r="C73" s="25" t="s">
        <v>203</v>
      </c>
      <c r="D73" s="25" t="s">
        <v>204</v>
      </c>
      <c r="E73" s="80">
        <v>4</v>
      </c>
      <c r="F73" s="32">
        <f t="shared" ref="F73" si="30">SUM(G73:I73)</f>
        <v>0</v>
      </c>
      <c r="G73" s="34">
        <f t="shared" si="16"/>
        <v>0</v>
      </c>
      <c r="H73" s="28">
        <f t="shared" si="17"/>
        <v>0</v>
      </c>
      <c r="I73" s="28">
        <f t="shared" si="18"/>
        <v>0</v>
      </c>
      <c r="J73" s="49">
        <v>0</v>
      </c>
      <c r="K73" s="47">
        <v>0</v>
      </c>
      <c r="L73" s="47">
        <v>0</v>
      </c>
      <c r="M73" s="47">
        <v>0</v>
      </c>
      <c r="N73" s="47">
        <v>0</v>
      </c>
      <c r="O73" s="47">
        <v>0</v>
      </c>
      <c r="P73" s="47">
        <v>0</v>
      </c>
      <c r="Q73" s="47">
        <v>0</v>
      </c>
      <c r="R73" s="47">
        <v>0</v>
      </c>
      <c r="S73" s="48">
        <v>0</v>
      </c>
      <c r="T73" s="49">
        <v>0</v>
      </c>
      <c r="U73" s="47">
        <v>0</v>
      </c>
      <c r="V73" s="47">
        <v>0</v>
      </c>
      <c r="W73" s="47">
        <v>0</v>
      </c>
      <c r="X73" s="47">
        <v>0</v>
      </c>
      <c r="Y73" s="47">
        <v>0</v>
      </c>
      <c r="Z73" s="47">
        <v>0</v>
      </c>
      <c r="AA73" s="47">
        <v>0</v>
      </c>
      <c r="AB73" s="47">
        <v>0</v>
      </c>
      <c r="AC73" s="48">
        <v>0</v>
      </c>
      <c r="AD73" s="55">
        <v>0</v>
      </c>
      <c r="AE73" s="47">
        <v>0</v>
      </c>
      <c r="AF73" s="47">
        <v>0</v>
      </c>
      <c r="AG73" s="47">
        <v>0</v>
      </c>
      <c r="AH73" s="47">
        <v>0</v>
      </c>
      <c r="AI73" s="47">
        <v>0</v>
      </c>
      <c r="AJ73" s="47">
        <v>0</v>
      </c>
      <c r="AK73" s="47">
        <v>0</v>
      </c>
      <c r="AL73" s="47">
        <v>0</v>
      </c>
      <c r="AM73" s="47">
        <v>0</v>
      </c>
      <c r="AN73" s="28">
        <f t="shared" si="19"/>
        <v>0</v>
      </c>
      <c r="AO73" s="28">
        <f t="shared" si="20"/>
        <v>0</v>
      </c>
      <c r="AP73" s="28">
        <f t="shared" si="21"/>
        <v>0</v>
      </c>
      <c r="AQ73" s="28">
        <f t="shared" si="22"/>
        <v>0</v>
      </c>
      <c r="AR73" s="28">
        <f t="shared" si="23"/>
        <v>0</v>
      </c>
      <c r="AS73" s="28">
        <f t="shared" si="24"/>
        <v>0</v>
      </c>
      <c r="AT73" s="28">
        <f t="shared" si="25"/>
        <v>0</v>
      </c>
      <c r="AU73" s="28">
        <f t="shared" si="26"/>
        <v>0</v>
      </c>
      <c r="AV73" s="28">
        <f t="shared" si="27"/>
        <v>0</v>
      </c>
      <c r="AW73" s="28">
        <f t="shared" si="28"/>
        <v>0</v>
      </c>
      <c r="AX73" s="28">
        <f t="shared" ref="AX73" si="31">SUM(AN73:AW73)</f>
        <v>0</v>
      </c>
    </row>
    <row r="74" spans="1:50" x14ac:dyDescent="0.35">
      <c r="A74" s="130" t="s">
        <v>52</v>
      </c>
      <c r="B74" s="130"/>
      <c r="C74" s="130"/>
      <c r="D74" s="130"/>
      <c r="E74" s="130"/>
      <c r="F74" s="44">
        <f t="shared" ref="F74:AX74" si="32">SUM(F9:F73)</f>
        <v>325999.90717493079</v>
      </c>
      <c r="G74" s="44">
        <f t="shared" si="32"/>
        <v>187363.37678534733</v>
      </c>
      <c r="H74" s="44">
        <f t="shared" si="32"/>
        <v>84300.557532581544</v>
      </c>
      <c r="I74" s="44">
        <f t="shared" si="32"/>
        <v>54335.9728570019</v>
      </c>
      <c r="J74" s="44">
        <f t="shared" si="32"/>
        <v>0</v>
      </c>
      <c r="K74" s="44">
        <f t="shared" si="32"/>
        <v>0</v>
      </c>
      <c r="L74" s="44">
        <f t="shared" si="32"/>
        <v>0</v>
      </c>
      <c r="M74" s="44">
        <f t="shared" si="32"/>
        <v>0</v>
      </c>
      <c r="N74" s="44">
        <f t="shared" si="32"/>
        <v>47275.605699485517</v>
      </c>
      <c r="O74" s="44">
        <f t="shared" si="32"/>
        <v>40656.43174847652</v>
      </c>
      <c r="P74" s="44">
        <f t="shared" si="32"/>
        <v>49249.622265388658</v>
      </c>
      <c r="Q74" s="44">
        <f t="shared" si="32"/>
        <v>40254.738286750115</v>
      </c>
      <c r="R74" s="44">
        <f t="shared" si="32"/>
        <v>5402.650826486838</v>
      </c>
      <c r="S74" s="44">
        <f t="shared" si="32"/>
        <v>4524.3279587596353</v>
      </c>
      <c r="T74" s="44">
        <f t="shared" si="32"/>
        <v>0</v>
      </c>
      <c r="U74" s="44">
        <f t="shared" si="32"/>
        <v>0</v>
      </c>
      <c r="V74" s="44">
        <f t="shared" si="32"/>
        <v>0</v>
      </c>
      <c r="W74" s="44">
        <f t="shared" si="32"/>
        <v>0</v>
      </c>
      <c r="X74" s="44">
        <f t="shared" si="32"/>
        <v>21268.515433317931</v>
      </c>
      <c r="Y74" s="44">
        <f t="shared" si="32"/>
        <v>18292.121213420422</v>
      </c>
      <c r="Z74" s="44">
        <f t="shared" si="32"/>
        <v>22160.45652706032</v>
      </c>
      <c r="AA74" s="44">
        <f t="shared" si="32"/>
        <v>18112.701535099146</v>
      </c>
      <c r="AB74" s="44">
        <f t="shared" si="32"/>
        <v>2430.9873510519856</v>
      </c>
      <c r="AC74" s="44">
        <f t="shared" si="32"/>
        <v>2035.7754726317439</v>
      </c>
      <c r="AD74" s="44">
        <f t="shared" si="32"/>
        <v>0</v>
      </c>
      <c r="AE74" s="44">
        <f t="shared" si="32"/>
        <v>0</v>
      </c>
      <c r="AF74" s="44">
        <f t="shared" si="32"/>
        <v>0</v>
      </c>
      <c r="AG74" s="44">
        <f t="shared" si="32"/>
        <v>0</v>
      </c>
      <c r="AH74" s="44">
        <f t="shared" si="32"/>
        <v>13708.633858641333</v>
      </c>
      <c r="AI74" s="44">
        <f t="shared" si="32"/>
        <v>11790.197251842113</v>
      </c>
      <c r="AJ74" s="44">
        <f t="shared" si="32"/>
        <v>14283.535003760093</v>
      </c>
      <c r="AK74" s="44">
        <f t="shared" si="32"/>
        <v>11674.552194957298</v>
      </c>
      <c r="AL74" s="44">
        <f t="shared" si="32"/>
        <v>1566.8942957040802</v>
      </c>
      <c r="AM74" s="44">
        <f t="shared" si="32"/>
        <v>1312.1602520969857</v>
      </c>
      <c r="AN74" s="44">
        <f t="shared" si="32"/>
        <v>0</v>
      </c>
      <c r="AO74" s="44">
        <f t="shared" si="32"/>
        <v>0</v>
      </c>
      <c r="AP74" s="44">
        <f t="shared" si="32"/>
        <v>0</v>
      </c>
      <c r="AQ74" s="44">
        <f t="shared" si="32"/>
        <v>0</v>
      </c>
      <c r="AR74" s="44">
        <f t="shared" si="32"/>
        <v>82252.754991444788</v>
      </c>
      <c r="AS74" s="44">
        <f t="shared" si="32"/>
        <v>70738.750213739069</v>
      </c>
      <c r="AT74" s="44">
        <f t="shared" si="32"/>
        <v>85693.613796209072</v>
      </c>
      <c r="AU74" s="44">
        <f t="shared" si="32"/>
        <v>70041.992016806558</v>
      </c>
      <c r="AV74" s="44">
        <f t="shared" si="32"/>
        <v>9400.532473242909</v>
      </c>
      <c r="AW74" s="44">
        <f t="shared" si="32"/>
        <v>7872.2636834883633</v>
      </c>
      <c r="AX74" s="44">
        <f t="shared" si="32"/>
        <v>325999.90717493073</v>
      </c>
    </row>
  </sheetData>
  <sheetProtection algorithmName="SHA-512" hashValue="g76fhvOct5fs682P6lNQTkxHYUHW9QI3dhWWstUyhIKJnAU+gLWsbIKYdr+Q38mCtHeA+7y95K9K4In6va8Wpw==" saltValue="LQMUcsrr/q9y2WLLUbRlKg==" spinCount="100000" sheet="1" selectLockedCells="1"/>
  <mergeCells count="2">
    <mergeCell ref="A1:B1"/>
    <mergeCell ref="A74:E74"/>
  </mergeCells>
  <conditionalFormatting sqref="F9:F73">
    <cfRule type="cellIs" dxfId="54" priority="5" operator="greaterThan">
      <formula>#REF!</formula>
    </cfRule>
  </conditionalFormatting>
  <conditionalFormatting sqref="E9:E73">
    <cfRule type="cellIs" dxfId="53" priority="1" operator="equal">
      <formula>4</formula>
    </cfRule>
    <cfRule type="cellIs" dxfId="52" priority="2" operator="equal">
      <formula>3</formula>
    </cfRule>
    <cfRule type="cellIs" dxfId="51" priority="3" operator="equal">
      <formula>2</formula>
    </cfRule>
    <cfRule type="cellIs" dxfId="50" priority="4" operator="equal">
      <formula>1</formula>
    </cfRule>
  </conditionalFormatting>
  <pageMargins left="0.7" right="0.7" top="0.75" bottom="0.75" header="0.3" footer="0.3"/>
  <pageSetup orientation="portrait" horizontalDpi="4294967295"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topLeftCell="F1" zoomScale="85" zoomScaleNormal="85" workbookViewId="0">
      <selection activeCell="P10" sqref="P10"/>
    </sheetView>
  </sheetViews>
  <sheetFormatPr defaultColWidth="8.81640625" defaultRowHeight="14.5" x14ac:dyDescent="0.35"/>
  <cols>
    <col min="1" max="2" width="20.6328125" style="91" customWidth="1"/>
    <col min="3" max="3" width="8.81640625" style="91"/>
    <col min="4" max="5" width="14.81640625" style="91" customWidth="1"/>
    <col min="6" max="6" width="15.453125" style="91" customWidth="1"/>
    <col min="7" max="7" width="16.453125" style="91" customWidth="1"/>
    <col min="8" max="8" width="14.453125" style="91" customWidth="1"/>
    <col min="9" max="9" width="20.453125" style="91" bestFit="1" customWidth="1"/>
    <col min="10" max="49" width="8.81640625" style="91"/>
    <col min="50" max="50" width="11.453125" style="91" bestFit="1" customWidth="1"/>
    <col min="51" max="16384" width="8.81640625" style="91"/>
  </cols>
  <sheetData>
    <row r="1" spans="1:50" ht="31.5" customHeight="1" x14ac:dyDescent="0.5">
      <c r="A1" s="131" t="s">
        <v>304</v>
      </c>
      <c r="B1" s="131"/>
    </row>
    <row r="2" spans="1:50" ht="18.5" x14ac:dyDescent="0.45">
      <c r="A2" s="120" t="s">
        <v>299</v>
      </c>
      <c r="B2" s="115">
        <f>SUMIFS($F$9:$F$73,$E$9:$E$73,1)</f>
        <v>0</v>
      </c>
    </row>
    <row r="3" spans="1:50" ht="18.5" x14ac:dyDescent="0.45">
      <c r="A3" s="119" t="s">
        <v>300</v>
      </c>
      <c r="B3" s="115">
        <f>SUMIFS($F$9:$F$73,$E$9:$E$73,2)</f>
        <v>418</v>
      </c>
    </row>
    <row r="4" spans="1:50" ht="18.5" x14ac:dyDescent="0.45">
      <c r="A4" s="118" t="s">
        <v>301</v>
      </c>
      <c r="B4" s="115">
        <f>SUMIFS($F$9:$F$73,$E$9:$E$73,3)</f>
        <v>1931</v>
      </c>
    </row>
    <row r="5" spans="1:50" ht="18.5" x14ac:dyDescent="0.45">
      <c r="A5" s="117" t="s">
        <v>302</v>
      </c>
      <c r="B5" s="115">
        <f>SUMIFS($F$9:$F$73,$E$9:$E$73,4)</f>
        <v>2651</v>
      </c>
    </row>
    <row r="6" spans="1:50" ht="18.5" x14ac:dyDescent="0.45">
      <c r="A6" s="116" t="s">
        <v>303</v>
      </c>
      <c r="B6" s="115">
        <f>SUMIFS($F$9:$F$73,$E$9:$E$73,5)</f>
        <v>0</v>
      </c>
    </row>
    <row r="7" spans="1:50" ht="115.5" customHeight="1" x14ac:dyDescent="0.45">
      <c r="A7" s="114"/>
      <c r="B7" s="114"/>
      <c r="C7" s="114"/>
      <c r="D7" s="114"/>
      <c r="E7" s="114"/>
      <c r="F7" s="114"/>
      <c r="G7" s="114"/>
      <c r="H7" s="114"/>
      <c r="I7" s="114"/>
      <c r="J7" s="113"/>
      <c r="K7" s="111"/>
      <c r="L7" s="111" t="s">
        <v>49</v>
      </c>
      <c r="M7" s="111"/>
      <c r="N7" s="111"/>
      <c r="O7" s="111"/>
      <c r="P7" s="111"/>
      <c r="Q7" s="111"/>
      <c r="R7" s="111"/>
      <c r="S7" s="111"/>
      <c r="T7" s="113"/>
      <c r="U7" s="111"/>
      <c r="V7" s="111"/>
      <c r="W7" s="111"/>
      <c r="X7" s="111"/>
      <c r="Y7" s="111"/>
      <c r="Z7" s="111" t="s">
        <v>50</v>
      </c>
      <c r="AA7" s="111"/>
      <c r="AB7" s="111"/>
      <c r="AC7" s="111"/>
      <c r="AD7" s="113"/>
      <c r="AE7" s="111"/>
      <c r="AF7" s="111"/>
      <c r="AG7" s="111"/>
      <c r="AH7" s="111"/>
      <c r="AI7" s="111" t="s">
        <v>305</v>
      </c>
      <c r="AJ7" s="111"/>
      <c r="AK7" s="111"/>
      <c r="AL7" s="111"/>
      <c r="AM7" s="112"/>
      <c r="AN7" s="111"/>
      <c r="AO7" s="111"/>
      <c r="AP7" s="111"/>
      <c r="AQ7" s="111"/>
      <c r="AR7" s="111"/>
      <c r="AS7" s="111" t="s">
        <v>52</v>
      </c>
      <c r="AT7" s="111"/>
      <c r="AU7" s="111"/>
      <c r="AV7" s="111"/>
      <c r="AW7" s="111"/>
      <c r="AX7" s="111"/>
    </row>
    <row r="8" spans="1:50" ht="56.25" customHeight="1" x14ac:dyDescent="0.45">
      <c r="A8" s="110" t="s">
        <v>53</v>
      </c>
      <c r="B8" s="110" t="s">
        <v>54</v>
      </c>
      <c r="C8" s="110" t="s">
        <v>55</v>
      </c>
      <c r="D8" s="110" t="s">
        <v>56</v>
      </c>
      <c r="E8" s="109" t="s">
        <v>295</v>
      </c>
      <c r="F8" s="107" t="s">
        <v>205</v>
      </c>
      <c r="G8" s="108" t="s">
        <v>49</v>
      </c>
      <c r="H8" s="107" t="s">
        <v>50</v>
      </c>
      <c r="I8" s="107" t="s">
        <v>305</v>
      </c>
      <c r="J8" s="106" t="s">
        <v>57</v>
      </c>
      <c r="K8" s="100" t="s">
        <v>58</v>
      </c>
      <c r="L8" s="100" t="s">
        <v>59</v>
      </c>
      <c r="M8" s="100" t="s">
        <v>60</v>
      </c>
      <c r="N8" s="100" t="s">
        <v>61</v>
      </c>
      <c r="O8" s="100" t="s">
        <v>62</v>
      </c>
      <c r="P8" s="100" t="s">
        <v>64</v>
      </c>
      <c r="Q8" s="100" t="s">
        <v>63</v>
      </c>
      <c r="R8" s="105" t="s">
        <v>66</v>
      </c>
      <c r="S8" s="100" t="s">
        <v>65</v>
      </c>
      <c r="T8" s="104" t="s">
        <v>57</v>
      </c>
      <c r="U8" s="102" t="s">
        <v>58</v>
      </c>
      <c r="V8" s="102" t="s">
        <v>59</v>
      </c>
      <c r="W8" s="102" t="s">
        <v>60</v>
      </c>
      <c r="X8" s="102" t="s">
        <v>61</v>
      </c>
      <c r="Y8" s="102" t="s">
        <v>62</v>
      </c>
      <c r="Z8" s="102" t="s">
        <v>64</v>
      </c>
      <c r="AA8" s="102" t="s">
        <v>63</v>
      </c>
      <c r="AB8" s="103" t="s">
        <v>66</v>
      </c>
      <c r="AC8" s="102" t="s">
        <v>65</v>
      </c>
      <c r="AD8" s="101" t="s">
        <v>57</v>
      </c>
      <c r="AE8" s="100" t="s">
        <v>58</v>
      </c>
      <c r="AF8" s="100" t="s">
        <v>59</v>
      </c>
      <c r="AG8" s="100" t="s">
        <v>60</v>
      </c>
      <c r="AH8" s="100" t="s">
        <v>61</v>
      </c>
      <c r="AI8" s="100" t="s">
        <v>62</v>
      </c>
      <c r="AJ8" s="100" t="s">
        <v>68</v>
      </c>
      <c r="AK8" s="100" t="s">
        <v>67</v>
      </c>
      <c r="AL8" s="100" t="s">
        <v>66</v>
      </c>
      <c r="AM8" s="100" t="s">
        <v>65</v>
      </c>
      <c r="AN8" s="99" t="s">
        <v>57</v>
      </c>
      <c r="AO8" s="99" t="s">
        <v>58</v>
      </c>
      <c r="AP8" s="99" t="s">
        <v>59</v>
      </c>
      <c r="AQ8" s="99" t="s">
        <v>60</v>
      </c>
      <c r="AR8" s="99" t="s">
        <v>61</v>
      </c>
      <c r="AS8" s="99" t="s">
        <v>62</v>
      </c>
      <c r="AT8" s="99" t="s">
        <v>68</v>
      </c>
      <c r="AU8" s="99" t="s">
        <v>67</v>
      </c>
      <c r="AV8" s="99" t="s">
        <v>66</v>
      </c>
      <c r="AW8" s="99" t="s">
        <v>65</v>
      </c>
      <c r="AX8" s="99" t="s">
        <v>52</v>
      </c>
    </row>
    <row r="9" spans="1:50" x14ac:dyDescent="0.35">
      <c r="A9" s="98" t="s">
        <v>69</v>
      </c>
      <c r="B9" s="98" t="s">
        <v>70</v>
      </c>
      <c r="C9" s="98" t="s">
        <v>71</v>
      </c>
      <c r="D9" s="98" t="s">
        <v>72</v>
      </c>
      <c r="E9" s="97">
        <v>3</v>
      </c>
      <c r="F9" s="96">
        <f t="shared" ref="F9:F40" si="0">SUM(G9:I9)</f>
        <v>37</v>
      </c>
      <c r="G9" s="95">
        <f t="shared" ref="G9:G40" si="1">SUM(J9:S9)</f>
        <v>20</v>
      </c>
      <c r="H9" s="93">
        <f t="shared" ref="H9:H40" si="2">SUM(T9:AC9)</f>
        <v>7</v>
      </c>
      <c r="I9" s="93">
        <f t="shared" ref="I9:I40" si="3">SUM(AD9:AM9)</f>
        <v>10</v>
      </c>
      <c r="J9" s="94"/>
      <c r="K9" s="94"/>
      <c r="L9" s="94"/>
      <c r="M9" s="94"/>
      <c r="N9" s="94"/>
      <c r="O9" s="94"/>
      <c r="P9" s="94">
        <v>7</v>
      </c>
      <c r="Q9" s="94">
        <v>7</v>
      </c>
      <c r="R9" s="94">
        <v>3</v>
      </c>
      <c r="S9" s="94">
        <v>3</v>
      </c>
      <c r="T9" s="94"/>
      <c r="U9" s="94"/>
      <c r="V9" s="94"/>
      <c r="W9" s="94"/>
      <c r="X9" s="94"/>
      <c r="Y9" s="94"/>
      <c r="Z9" s="94">
        <v>3</v>
      </c>
      <c r="AA9" s="94">
        <v>2</v>
      </c>
      <c r="AB9" s="94">
        <v>1</v>
      </c>
      <c r="AC9" s="94">
        <v>1</v>
      </c>
      <c r="AD9" s="94"/>
      <c r="AE9" s="94"/>
      <c r="AF9" s="94"/>
      <c r="AG9" s="94"/>
      <c r="AH9" s="94"/>
      <c r="AI9" s="94"/>
      <c r="AJ9" s="94">
        <v>5</v>
      </c>
      <c r="AK9" s="94">
        <v>4</v>
      </c>
      <c r="AL9" s="94">
        <v>1</v>
      </c>
      <c r="AM9" s="94">
        <v>0</v>
      </c>
      <c r="AN9" s="93">
        <f t="shared" ref="AN9:AN40" si="4">SUM(J9+T9+AD9)</f>
        <v>0</v>
      </c>
      <c r="AO9" s="93">
        <f t="shared" ref="AO9:AO40" si="5">SUM(K9+U9+AE9)</f>
        <v>0</v>
      </c>
      <c r="AP9" s="93">
        <f t="shared" ref="AP9:AP40" si="6">SUM(L9+V9+AF9)</f>
        <v>0</v>
      </c>
      <c r="AQ9" s="93">
        <f t="shared" ref="AQ9:AQ40" si="7">SUM(M9+W9+AG9)</f>
        <v>0</v>
      </c>
      <c r="AR9" s="93">
        <f t="shared" ref="AR9:AR40" si="8">SUM(N9+X9+AF9)</f>
        <v>0</v>
      </c>
      <c r="AS9" s="93">
        <f t="shared" ref="AS9:AS40" si="9">SUM(O9+Y9+AI9)</f>
        <v>0</v>
      </c>
      <c r="AT9" s="93">
        <f t="shared" ref="AT9:AT40" si="10">SUM(P9+Z9+AJ9)</f>
        <v>15</v>
      </c>
      <c r="AU9" s="93">
        <f t="shared" ref="AU9:AU40" si="11">SUM(Q9+AA9+AK9)</f>
        <v>13</v>
      </c>
      <c r="AV9" s="93">
        <f t="shared" ref="AV9:AV40" si="12">SUM(R9+AB9+AL9)</f>
        <v>5</v>
      </c>
      <c r="AW9" s="93">
        <f t="shared" ref="AW9:AW40" si="13">SUM(S9+AC9+AM9)</f>
        <v>4</v>
      </c>
      <c r="AX9" s="93">
        <f t="shared" ref="AX9:AX40" si="14">SUM(AN9:AW9)</f>
        <v>37</v>
      </c>
    </row>
    <row r="10" spans="1:50" x14ac:dyDescent="0.35">
      <c r="A10" s="98" t="s">
        <v>69</v>
      </c>
      <c r="B10" s="98" t="s">
        <v>70</v>
      </c>
      <c r="C10" s="98" t="s">
        <v>73</v>
      </c>
      <c r="D10" s="98" t="s">
        <v>74</v>
      </c>
      <c r="E10" s="97">
        <v>3</v>
      </c>
      <c r="F10" s="96">
        <f t="shared" si="0"/>
        <v>11</v>
      </c>
      <c r="G10" s="95">
        <f t="shared" si="1"/>
        <v>2</v>
      </c>
      <c r="H10" s="93">
        <f t="shared" si="2"/>
        <v>0</v>
      </c>
      <c r="I10" s="93">
        <f t="shared" si="3"/>
        <v>9</v>
      </c>
      <c r="J10" s="94"/>
      <c r="K10" s="94"/>
      <c r="L10" s="94"/>
      <c r="M10" s="94"/>
      <c r="N10" s="94"/>
      <c r="O10" s="94"/>
      <c r="P10" s="94">
        <v>1</v>
      </c>
      <c r="Q10" s="94">
        <v>1</v>
      </c>
      <c r="R10" s="94">
        <v>0</v>
      </c>
      <c r="S10" s="94">
        <v>0</v>
      </c>
      <c r="T10" s="94"/>
      <c r="U10" s="94"/>
      <c r="V10" s="94"/>
      <c r="W10" s="94"/>
      <c r="X10" s="94"/>
      <c r="Y10" s="94"/>
      <c r="Z10" s="94">
        <v>0</v>
      </c>
      <c r="AA10" s="94">
        <v>0</v>
      </c>
      <c r="AB10" s="94">
        <v>0</v>
      </c>
      <c r="AC10" s="94">
        <v>0</v>
      </c>
      <c r="AD10" s="94"/>
      <c r="AE10" s="94"/>
      <c r="AF10" s="94"/>
      <c r="AG10" s="94"/>
      <c r="AH10" s="94"/>
      <c r="AI10" s="94"/>
      <c r="AJ10" s="94">
        <v>4</v>
      </c>
      <c r="AK10" s="94">
        <v>4</v>
      </c>
      <c r="AL10" s="94">
        <v>1</v>
      </c>
      <c r="AM10" s="94">
        <v>0</v>
      </c>
      <c r="AN10" s="93">
        <f t="shared" si="4"/>
        <v>0</v>
      </c>
      <c r="AO10" s="93">
        <f t="shared" si="5"/>
        <v>0</v>
      </c>
      <c r="AP10" s="93">
        <f t="shared" si="6"/>
        <v>0</v>
      </c>
      <c r="AQ10" s="93">
        <f t="shared" si="7"/>
        <v>0</v>
      </c>
      <c r="AR10" s="93">
        <f t="shared" si="8"/>
        <v>0</v>
      </c>
      <c r="AS10" s="93">
        <f t="shared" si="9"/>
        <v>0</v>
      </c>
      <c r="AT10" s="93">
        <f t="shared" si="10"/>
        <v>5</v>
      </c>
      <c r="AU10" s="93">
        <f t="shared" si="11"/>
        <v>5</v>
      </c>
      <c r="AV10" s="93">
        <f t="shared" si="12"/>
        <v>1</v>
      </c>
      <c r="AW10" s="93">
        <f t="shared" si="13"/>
        <v>0</v>
      </c>
      <c r="AX10" s="93">
        <f t="shared" si="14"/>
        <v>11</v>
      </c>
    </row>
    <row r="11" spans="1:50" x14ac:dyDescent="0.35">
      <c r="A11" s="98" t="s">
        <v>69</v>
      </c>
      <c r="B11" s="98" t="s">
        <v>70</v>
      </c>
      <c r="C11" s="98" t="s">
        <v>75</v>
      </c>
      <c r="D11" s="98" t="s">
        <v>76</v>
      </c>
      <c r="E11" s="97">
        <v>2</v>
      </c>
      <c r="F11" s="96">
        <f t="shared" si="0"/>
        <v>16</v>
      </c>
      <c r="G11" s="95">
        <f t="shared" si="1"/>
        <v>0</v>
      </c>
      <c r="H11" s="93">
        <f t="shared" si="2"/>
        <v>0</v>
      </c>
      <c r="I11" s="93">
        <f t="shared" si="3"/>
        <v>16</v>
      </c>
      <c r="J11" s="94"/>
      <c r="K11" s="94"/>
      <c r="L11" s="94"/>
      <c r="M11" s="94"/>
      <c r="N11" s="94"/>
      <c r="O11" s="94"/>
      <c r="P11" s="94">
        <v>0</v>
      </c>
      <c r="Q11" s="94">
        <v>0</v>
      </c>
      <c r="R11" s="94">
        <v>0</v>
      </c>
      <c r="S11" s="94">
        <v>0</v>
      </c>
      <c r="T11" s="94"/>
      <c r="U11" s="94"/>
      <c r="V11" s="94"/>
      <c r="W11" s="94"/>
      <c r="X11" s="94"/>
      <c r="Y11" s="94"/>
      <c r="Z11" s="94">
        <v>0</v>
      </c>
      <c r="AA11" s="94">
        <v>0</v>
      </c>
      <c r="AB11" s="94">
        <v>0</v>
      </c>
      <c r="AC11" s="94">
        <v>0</v>
      </c>
      <c r="AD11" s="94"/>
      <c r="AE11" s="94"/>
      <c r="AF11" s="94"/>
      <c r="AG11" s="94"/>
      <c r="AH11" s="94"/>
      <c r="AI11" s="94"/>
      <c r="AJ11" s="94">
        <v>7</v>
      </c>
      <c r="AK11" s="94">
        <v>7</v>
      </c>
      <c r="AL11" s="94">
        <v>1</v>
      </c>
      <c r="AM11" s="94">
        <v>1</v>
      </c>
      <c r="AN11" s="93">
        <f t="shared" si="4"/>
        <v>0</v>
      </c>
      <c r="AO11" s="93">
        <f t="shared" si="5"/>
        <v>0</v>
      </c>
      <c r="AP11" s="93">
        <f t="shared" si="6"/>
        <v>0</v>
      </c>
      <c r="AQ11" s="93">
        <f t="shared" si="7"/>
        <v>0</v>
      </c>
      <c r="AR11" s="93">
        <f t="shared" si="8"/>
        <v>0</v>
      </c>
      <c r="AS11" s="93">
        <f t="shared" si="9"/>
        <v>0</v>
      </c>
      <c r="AT11" s="93">
        <f t="shared" si="10"/>
        <v>7</v>
      </c>
      <c r="AU11" s="93">
        <f t="shared" si="11"/>
        <v>7</v>
      </c>
      <c r="AV11" s="93">
        <f t="shared" si="12"/>
        <v>1</v>
      </c>
      <c r="AW11" s="93">
        <f t="shared" si="13"/>
        <v>1</v>
      </c>
      <c r="AX11" s="93">
        <f t="shared" si="14"/>
        <v>16</v>
      </c>
    </row>
    <row r="12" spans="1:50" x14ac:dyDescent="0.35">
      <c r="A12" s="98" t="s">
        <v>69</v>
      </c>
      <c r="B12" s="98" t="s">
        <v>70</v>
      </c>
      <c r="C12" s="98" t="s">
        <v>77</v>
      </c>
      <c r="D12" s="98" t="s">
        <v>78</v>
      </c>
      <c r="E12" s="97">
        <v>2</v>
      </c>
      <c r="F12" s="96">
        <f t="shared" si="0"/>
        <v>12</v>
      </c>
      <c r="G12" s="95">
        <f t="shared" si="1"/>
        <v>6</v>
      </c>
      <c r="H12" s="93">
        <f t="shared" si="2"/>
        <v>0</v>
      </c>
      <c r="I12" s="93">
        <f t="shared" si="3"/>
        <v>6</v>
      </c>
      <c r="J12" s="94"/>
      <c r="K12" s="94"/>
      <c r="L12" s="94"/>
      <c r="M12" s="94"/>
      <c r="N12" s="94"/>
      <c r="O12" s="94"/>
      <c r="P12" s="94">
        <v>3</v>
      </c>
      <c r="Q12" s="94">
        <v>3</v>
      </c>
      <c r="R12" s="94">
        <v>0</v>
      </c>
      <c r="S12" s="94">
        <v>0</v>
      </c>
      <c r="T12" s="94"/>
      <c r="U12" s="94"/>
      <c r="V12" s="94"/>
      <c r="W12" s="94"/>
      <c r="X12" s="94"/>
      <c r="Y12" s="94"/>
      <c r="Z12" s="94">
        <v>0</v>
      </c>
      <c r="AA12" s="94">
        <v>0</v>
      </c>
      <c r="AB12" s="94">
        <v>0</v>
      </c>
      <c r="AC12" s="94">
        <v>0</v>
      </c>
      <c r="AD12" s="94"/>
      <c r="AE12" s="94"/>
      <c r="AF12" s="94"/>
      <c r="AG12" s="94"/>
      <c r="AH12" s="94"/>
      <c r="AI12" s="94"/>
      <c r="AJ12" s="94">
        <v>3</v>
      </c>
      <c r="AK12" s="94">
        <v>3</v>
      </c>
      <c r="AL12" s="94">
        <v>0</v>
      </c>
      <c r="AM12" s="94">
        <v>0</v>
      </c>
      <c r="AN12" s="93">
        <f t="shared" si="4"/>
        <v>0</v>
      </c>
      <c r="AO12" s="93">
        <f t="shared" si="5"/>
        <v>0</v>
      </c>
      <c r="AP12" s="93">
        <f t="shared" si="6"/>
        <v>0</v>
      </c>
      <c r="AQ12" s="93">
        <f t="shared" si="7"/>
        <v>0</v>
      </c>
      <c r="AR12" s="93">
        <f t="shared" si="8"/>
        <v>0</v>
      </c>
      <c r="AS12" s="93">
        <f t="shared" si="9"/>
        <v>0</v>
      </c>
      <c r="AT12" s="93">
        <f t="shared" si="10"/>
        <v>6</v>
      </c>
      <c r="AU12" s="93">
        <f t="shared" si="11"/>
        <v>6</v>
      </c>
      <c r="AV12" s="93">
        <f t="shared" si="12"/>
        <v>0</v>
      </c>
      <c r="AW12" s="93">
        <f t="shared" si="13"/>
        <v>0</v>
      </c>
      <c r="AX12" s="93">
        <f t="shared" si="14"/>
        <v>12</v>
      </c>
    </row>
    <row r="13" spans="1:50" x14ac:dyDescent="0.35">
      <c r="A13" s="98" t="s">
        <v>69</v>
      </c>
      <c r="B13" s="98" t="s">
        <v>70</v>
      </c>
      <c r="C13" s="98" t="s">
        <v>79</v>
      </c>
      <c r="D13" s="98" t="s">
        <v>80</v>
      </c>
      <c r="E13" s="97">
        <v>2</v>
      </c>
      <c r="F13" s="96">
        <f t="shared" si="0"/>
        <v>17</v>
      </c>
      <c r="G13" s="95">
        <f t="shared" si="1"/>
        <v>0</v>
      </c>
      <c r="H13" s="93">
        <f t="shared" si="2"/>
        <v>13</v>
      </c>
      <c r="I13" s="93">
        <f t="shared" si="3"/>
        <v>4</v>
      </c>
      <c r="J13" s="94"/>
      <c r="K13" s="94"/>
      <c r="L13" s="94"/>
      <c r="M13" s="94"/>
      <c r="N13" s="94"/>
      <c r="O13" s="94"/>
      <c r="P13" s="94">
        <v>0</v>
      </c>
      <c r="Q13" s="94">
        <v>0</v>
      </c>
      <c r="R13" s="94">
        <v>0</v>
      </c>
      <c r="S13" s="94">
        <v>0</v>
      </c>
      <c r="T13" s="94"/>
      <c r="U13" s="94"/>
      <c r="V13" s="94"/>
      <c r="W13" s="94"/>
      <c r="X13" s="94"/>
      <c r="Y13" s="94"/>
      <c r="Z13" s="94">
        <v>7</v>
      </c>
      <c r="AA13" s="94">
        <v>6</v>
      </c>
      <c r="AB13" s="94">
        <v>0</v>
      </c>
      <c r="AC13" s="94">
        <v>0</v>
      </c>
      <c r="AD13" s="94"/>
      <c r="AE13" s="94"/>
      <c r="AF13" s="94"/>
      <c r="AG13" s="94"/>
      <c r="AH13" s="94"/>
      <c r="AI13" s="94"/>
      <c r="AJ13" s="94">
        <v>2</v>
      </c>
      <c r="AK13" s="94">
        <v>2</v>
      </c>
      <c r="AL13" s="94">
        <v>0</v>
      </c>
      <c r="AM13" s="94">
        <v>0</v>
      </c>
      <c r="AN13" s="93">
        <f t="shared" si="4"/>
        <v>0</v>
      </c>
      <c r="AO13" s="93">
        <f t="shared" si="5"/>
        <v>0</v>
      </c>
      <c r="AP13" s="93">
        <f t="shared" si="6"/>
        <v>0</v>
      </c>
      <c r="AQ13" s="93">
        <f t="shared" si="7"/>
        <v>0</v>
      </c>
      <c r="AR13" s="93">
        <f t="shared" si="8"/>
        <v>0</v>
      </c>
      <c r="AS13" s="93">
        <f t="shared" si="9"/>
        <v>0</v>
      </c>
      <c r="AT13" s="93">
        <f t="shared" si="10"/>
        <v>9</v>
      </c>
      <c r="AU13" s="93">
        <f t="shared" si="11"/>
        <v>8</v>
      </c>
      <c r="AV13" s="93">
        <f t="shared" si="12"/>
        <v>0</v>
      </c>
      <c r="AW13" s="93">
        <f t="shared" si="13"/>
        <v>0</v>
      </c>
      <c r="AX13" s="93">
        <f t="shared" si="14"/>
        <v>17</v>
      </c>
    </row>
    <row r="14" spans="1:50" x14ac:dyDescent="0.35">
      <c r="A14" s="98" t="s">
        <v>69</v>
      </c>
      <c r="B14" s="98" t="s">
        <v>70</v>
      </c>
      <c r="C14" s="98" t="s">
        <v>81</v>
      </c>
      <c r="D14" s="98" t="s">
        <v>82</v>
      </c>
      <c r="E14" s="97">
        <v>3</v>
      </c>
      <c r="F14" s="96">
        <f t="shared" si="0"/>
        <v>0</v>
      </c>
      <c r="G14" s="95">
        <f t="shared" si="1"/>
        <v>0</v>
      </c>
      <c r="H14" s="93">
        <f t="shared" si="2"/>
        <v>0</v>
      </c>
      <c r="I14" s="93">
        <f t="shared" si="3"/>
        <v>0</v>
      </c>
      <c r="J14" s="94"/>
      <c r="K14" s="94"/>
      <c r="L14" s="94"/>
      <c r="M14" s="94"/>
      <c r="N14" s="94"/>
      <c r="O14" s="94"/>
      <c r="P14" s="94">
        <v>0</v>
      </c>
      <c r="Q14" s="94">
        <v>0</v>
      </c>
      <c r="R14" s="94">
        <v>0</v>
      </c>
      <c r="S14" s="94">
        <v>0</v>
      </c>
      <c r="T14" s="94"/>
      <c r="U14" s="94"/>
      <c r="V14" s="94"/>
      <c r="W14" s="94"/>
      <c r="X14" s="94"/>
      <c r="Y14" s="94"/>
      <c r="Z14" s="94">
        <v>0</v>
      </c>
      <c r="AA14" s="94">
        <v>0</v>
      </c>
      <c r="AB14" s="94">
        <v>0</v>
      </c>
      <c r="AC14" s="94">
        <v>0</v>
      </c>
      <c r="AD14" s="94"/>
      <c r="AE14" s="94"/>
      <c r="AF14" s="94"/>
      <c r="AG14" s="94"/>
      <c r="AH14" s="94"/>
      <c r="AI14" s="94"/>
      <c r="AJ14" s="94">
        <v>0</v>
      </c>
      <c r="AK14" s="94">
        <v>0</v>
      </c>
      <c r="AL14" s="94">
        <v>0</v>
      </c>
      <c r="AM14" s="94">
        <v>0</v>
      </c>
      <c r="AN14" s="93">
        <f t="shared" si="4"/>
        <v>0</v>
      </c>
      <c r="AO14" s="93">
        <f t="shared" si="5"/>
        <v>0</v>
      </c>
      <c r="AP14" s="93">
        <f t="shared" si="6"/>
        <v>0</v>
      </c>
      <c r="AQ14" s="93">
        <f t="shared" si="7"/>
        <v>0</v>
      </c>
      <c r="AR14" s="93">
        <f t="shared" si="8"/>
        <v>0</v>
      </c>
      <c r="AS14" s="93">
        <f t="shared" si="9"/>
        <v>0</v>
      </c>
      <c r="AT14" s="93">
        <f t="shared" si="10"/>
        <v>0</v>
      </c>
      <c r="AU14" s="93">
        <f t="shared" si="11"/>
        <v>0</v>
      </c>
      <c r="AV14" s="93">
        <f t="shared" si="12"/>
        <v>0</v>
      </c>
      <c r="AW14" s="93">
        <f t="shared" si="13"/>
        <v>0</v>
      </c>
      <c r="AX14" s="93">
        <f t="shared" si="14"/>
        <v>0</v>
      </c>
    </row>
    <row r="15" spans="1:50" x14ac:dyDescent="0.35">
      <c r="A15" s="98" t="s">
        <v>69</v>
      </c>
      <c r="B15" s="98" t="s">
        <v>70</v>
      </c>
      <c r="C15" s="98" t="s">
        <v>306</v>
      </c>
      <c r="D15" s="98" t="s">
        <v>84</v>
      </c>
      <c r="E15" s="97">
        <v>4</v>
      </c>
      <c r="F15" s="96">
        <f t="shared" si="0"/>
        <v>0</v>
      </c>
      <c r="G15" s="95">
        <f t="shared" si="1"/>
        <v>0</v>
      </c>
      <c r="H15" s="93">
        <f t="shared" si="2"/>
        <v>0</v>
      </c>
      <c r="I15" s="93">
        <f t="shared" si="3"/>
        <v>0</v>
      </c>
      <c r="J15" s="94"/>
      <c r="K15" s="94"/>
      <c r="L15" s="94"/>
      <c r="M15" s="94"/>
      <c r="N15" s="94"/>
      <c r="O15" s="94"/>
      <c r="P15" s="94">
        <v>0</v>
      </c>
      <c r="Q15" s="94">
        <v>0</v>
      </c>
      <c r="R15" s="94">
        <v>0</v>
      </c>
      <c r="S15" s="94">
        <v>0</v>
      </c>
      <c r="T15" s="94"/>
      <c r="U15" s="94"/>
      <c r="V15" s="94"/>
      <c r="W15" s="94"/>
      <c r="X15" s="94"/>
      <c r="Y15" s="94"/>
      <c r="Z15" s="94">
        <v>0</v>
      </c>
      <c r="AA15" s="94">
        <v>0</v>
      </c>
      <c r="AB15" s="94">
        <v>0</v>
      </c>
      <c r="AC15" s="94">
        <v>0</v>
      </c>
      <c r="AD15" s="94"/>
      <c r="AE15" s="94"/>
      <c r="AF15" s="94"/>
      <c r="AG15" s="94"/>
      <c r="AH15" s="94"/>
      <c r="AI15" s="94"/>
      <c r="AJ15" s="94">
        <v>0</v>
      </c>
      <c r="AK15" s="94">
        <v>0</v>
      </c>
      <c r="AL15" s="94">
        <v>0</v>
      </c>
      <c r="AM15" s="94">
        <v>0</v>
      </c>
      <c r="AN15" s="93">
        <f t="shared" si="4"/>
        <v>0</v>
      </c>
      <c r="AO15" s="93">
        <f t="shared" si="5"/>
        <v>0</v>
      </c>
      <c r="AP15" s="93">
        <f t="shared" si="6"/>
        <v>0</v>
      </c>
      <c r="AQ15" s="93">
        <f t="shared" si="7"/>
        <v>0</v>
      </c>
      <c r="AR15" s="93">
        <f t="shared" si="8"/>
        <v>0</v>
      </c>
      <c r="AS15" s="93">
        <f t="shared" si="9"/>
        <v>0</v>
      </c>
      <c r="AT15" s="93">
        <f t="shared" si="10"/>
        <v>0</v>
      </c>
      <c r="AU15" s="93">
        <f t="shared" si="11"/>
        <v>0</v>
      </c>
      <c r="AV15" s="93">
        <f t="shared" si="12"/>
        <v>0</v>
      </c>
      <c r="AW15" s="93">
        <f t="shared" si="13"/>
        <v>0</v>
      </c>
      <c r="AX15" s="93">
        <f t="shared" si="14"/>
        <v>0</v>
      </c>
    </row>
    <row r="16" spans="1:50" x14ac:dyDescent="0.35">
      <c r="A16" s="98" t="s">
        <v>69</v>
      </c>
      <c r="B16" s="98" t="s">
        <v>70</v>
      </c>
      <c r="C16" s="98" t="s">
        <v>85</v>
      </c>
      <c r="D16" s="98" t="s">
        <v>86</v>
      </c>
      <c r="E16" s="97">
        <v>4</v>
      </c>
      <c r="F16" s="96">
        <f t="shared" si="0"/>
        <v>16</v>
      </c>
      <c r="G16" s="95">
        <f t="shared" si="1"/>
        <v>0</v>
      </c>
      <c r="H16" s="93">
        <f t="shared" si="2"/>
        <v>0</v>
      </c>
      <c r="I16" s="93">
        <f t="shared" si="3"/>
        <v>16</v>
      </c>
      <c r="J16" s="94"/>
      <c r="K16" s="94"/>
      <c r="L16" s="94"/>
      <c r="M16" s="94"/>
      <c r="N16" s="94"/>
      <c r="O16" s="94"/>
      <c r="P16" s="94">
        <v>0</v>
      </c>
      <c r="Q16" s="94">
        <v>0</v>
      </c>
      <c r="R16" s="94">
        <v>0</v>
      </c>
      <c r="S16" s="94">
        <v>0</v>
      </c>
      <c r="T16" s="94"/>
      <c r="U16" s="94"/>
      <c r="V16" s="94"/>
      <c r="W16" s="94"/>
      <c r="X16" s="94"/>
      <c r="Y16" s="94"/>
      <c r="Z16" s="94">
        <v>0</v>
      </c>
      <c r="AA16" s="94">
        <v>0</v>
      </c>
      <c r="AB16" s="94">
        <v>0</v>
      </c>
      <c r="AC16" s="94">
        <v>0</v>
      </c>
      <c r="AD16" s="94"/>
      <c r="AE16" s="94"/>
      <c r="AF16" s="94"/>
      <c r="AG16" s="94"/>
      <c r="AH16" s="94"/>
      <c r="AI16" s="94"/>
      <c r="AJ16" s="94">
        <v>7</v>
      </c>
      <c r="AK16" s="94">
        <v>7</v>
      </c>
      <c r="AL16" s="94">
        <v>1</v>
      </c>
      <c r="AM16" s="94">
        <v>1</v>
      </c>
      <c r="AN16" s="93">
        <f t="shared" si="4"/>
        <v>0</v>
      </c>
      <c r="AO16" s="93">
        <f t="shared" si="5"/>
        <v>0</v>
      </c>
      <c r="AP16" s="93">
        <f t="shared" si="6"/>
        <v>0</v>
      </c>
      <c r="AQ16" s="93">
        <f t="shared" si="7"/>
        <v>0</v>
      </c>
      <c r="AR16" s="93">
        <f t="shared" si="8"/>
        <v>0</v>
      </c>
      <c r="AS16" s="93">
        <f t="shared" si="9"/>
        <v>0</v>
      </c>
      <c r="AT16" s="93">
        <f t="shared" si="10"/>
        <v>7</v>
      </c>
      <c r="AU16" s="93">
        <f t="shared" si="11"/>
        <v>7</v>
      </c>
      <c r="AV16" s="93">
        <f t="shared" si="12"/>
        <v>1</v>
      </c>
      <c r="AW16" s="93">
        <f t="shared" si="13"/>
        <v>1</v>
      </c>
      <c r="AX16" s="93">
        <f t="shared" si="14"/>
        <v>16</v>
      </c>
    </row>
    <row r="17" spans="1:50" x14ac:dyDescent="0.35">
      <c r="A17" s="98" t="s">
        <v>69</v>
      </c>
      <c r="B17" s="98" t="s">
        <v>70</v>
      </c>
      <c r="C17" s="98" t="s">
        <v>87</v>
      </c>
      <c r="D17" s="98" t="s">
        <v>88</v>
      </c>
      <c r="E17" s="97">
        <v>4</v>
      </c>
      <c r="F17" s="96">
        <f t="shared" si="0"/>
        <v>29</v>
      </c>
      <c r="G17" s="95">
        <f t="shared" si="1"/>
        <v>4</v>
      </c>
      <c r="H17" s="93">
        <f t="shared" si="2"/>
        <v>16</v>
      </c>
      <c r="I17" s="93">
        <f t="shared" si="3"/>
        <v>9</v>
      </c>
      <c r="J17" s="94"/>
      <c r="K17" s="94"/>
      <c r="L17" s="94"/>
      <c r="M17" s="94"/>
      <c r="N17" s="94"/>
      <c r="O17" s="94"/>
      <c r="P17" s="94">
        <v>2</v>
      </c>
      <c r="Q17" s="94">
        <v>2</v>
      </c>
      <c r="R17" s="94">
        <v>0</v>
      </c>
      <c r="S17" s="94">
        <v>0</v>
      </c>
      <c r="T17" s="94"/>
      <c r="U17" s="94"/>
      <c r="V17" s="94"/>
      <c r="W17" s="94"/>
      <c r="X17" s="94"/>
      <c r="Y17" s="94"/>
      <c r="Z17" s="94">
        <v>8</v>
      </c>
      <c r="AA17" s="94">
        <v>8</v>
      </c>
      <c r="AB17" s="94">
        <v>0</v>
      </c>
      <c r="AC17" s="94">
        <v>0</v>
      </c>
      <c r="AD17" s="94"/>
      <c r="AE17" s="94"/>
      <c r="AF17" s="94"/>
      <c r="AG17" s="94"/>
      <c r="AH17" s="94"/>
      <c r="AI17" s="94"/>
      <c r="AJ17" s="94">
        <v>4</v>
      </c>
      <c r="AK17" s="94">
        <v>4</v>
      </c>
      <c r="AL17" s="94">
        <v>1</v>
      </c>
      <c r="AM17" s="94">
        <v>0</v>
      </c>
      <c r="AN17" s="93">
        <f t="shared" si="4"/>
        <v>0</v>
      </c>
      <c r="AO17" s="93">
        <f t="shared" si="5"/>
        <v>0</v>
      </c>
      <c r="AP17" s="93">
        <f t="shared" si="6"/>
        <v>0</v>
      </c>
      <c r="AQ17" s="93">
        <f t="shared" si="7"/>
        <v>0</v>
      </c>
      <c r="AR17" s="93">
        <f t="shared" si="8"/>
        <v>0</v>
      </c>
      <c r="AS17" s="93">
        <f t="shared" si="9"/>
        <v>0</v>
      </c>
      <c r="AT17" s="93">
        <f t="shared" si="10"/>
        <v>14</v>
      </c>
      <c r="AU17" s="93">
        <f t="shared" si="11"/>
        <v>14</v>
      </c>
      <c r="AV17" s="93">
        <f t="shared" si="12"/>
        <v>1</v>
      </c>
      <c r="AW17" s="93">
        <f t="shared" si="13"/>
        <v>0</v>
      </c>
      <c r="AX17" s="93">
        <f t="shared" si="14"/>
        <v>29</v>
      </c>
    </row>
    <row r="18" spans="1:50" x14ac:dyDescent="0.35">
      <c r="A18" s="98" t="s">
        <v>69</v>
      </c>
      <c r="B18" s="98" t="s">
        <v>70</v>
      </c>
      <c r="C18" s="98" t="s">
        <v>89</v>
      </c>
      <c r="D18" s="98" t="s">
        <v>90</v>
      </c>
      <c r="E18" s="97">
        <v>4</v>
      </c>
      <c r="F18" s="96">
        <f t="shared" si="0"/>
        <v>0</v>
      </c>
      <c r="G18" s="95">
        <f t="shared" si="1"/>
        <v>0</v>
      </c>
      <c r="H18" s="93">
        <f t="shared" si="2"/>
        <v>0</v>
      </c>
      <c r="I18" s="93">
        <f t="shared" si="3"/>
        <v>0</v>
      </c>
      <c r="J18" s="94"/>
      <c r="K18" s="94"/>
      <c r="L18" s="94"/>
      <c r="M18" s="94"/>
      <c r="N18" s="94"/>
      <c r="O18" s="94"/>
      <c r="P18" s="94">
        <v>0</v>
      </c>
      <c r="Q18" s="94">
        <v>0</v>
      </c>
      <c r="R18" s="94">
        <v>0</v>
      </c>
      <c r="S18" s="94">
        <v>0</v>
      </c>
      <c r="T18" s="94"/>
      <c r="U18" s="94"/>
      <c r="V18" s="94"/>
      <c r="W18" s="94"/>
      <c r="X18" s="94"/>
      <c r="Y18" s="94"/>
      <c r="Z18" s="94">
        <v>0</v>
      </c>
      <c r="AA18" s="94">
        <v>0</v>
      </c>
      <c r="AB18" s="94">
        <v>0</v>
      </c>
      <c r="AC18" s="94">
        <v>0</v>
      </c>
      <c r="AD18" s="94"/>
      <c r="AE18" s="94"/>
      <c r="AF18" s="94"/>
      <c r="AG18" s="94"/>
      <c r="AH18" s="94"/>
      <c r="AI18" s="94"/>
      <c r="AJ18" s="94">
        <v>0</v>
      </c>
      <c r="AK18" s="94">
        <v>0</v>
      </c>
      <c r="AL18" s="94">
        <v>0</v>
      </c>
      <c r="AM18" s="94">
        <v>0</v>
      </c>
      <c r="AN18" s="93">
        <f t="shared" si="4"/>
        <v>0</v>
      </c>
      <c r="AO18" s="93">
        <f t="shared" si="5"/>
        <v>0</v>
      </c>
      <c r="AP18" s="93">
        <f t="shared" si="6"/>
        <v>0</v>
      </c>
      <c r="AQ18" s="93">
        <f t="shared" si="7"/>
        <v>0</v>
      </c>
      <c r="AR18" s="93">
        <f t="shared" si="8"/>
        <v>0</v>
      </c>
      <c r="AS18" s="93">
        <f t="shared" si="9"/>
        <v>0</v>
      </c>
      <c r="AT18" s="93">
        <f t="shared" si="10"/>
        <v>0</v>
      </c>
      <c r="AU18" s="93">
        <f t="shared" si="11"/>
        <v>0</v>
      </c>
      <c r="AV18" s="93">
        <f t="shared" si="12"/>
        <v>0</v>
      </c>
      <c r="AW18" s="93">
        <f t="shared" si="13"/>
        <v>0</v>
      </c>
      <c r="AX18" s="93">
        <f t="shared" si="14"/>
        <v>0</v>
      </c>
    </row>
    <row r="19" spans="1:50" x14ac:dyDescent="0.35">
      <c r="A19" s="98" t="s">
        <v>69</v>
      </c>
      <c r="B19" s="98" t="s">
        <v>70</v>
      </c>
      <c r="C19" s="98" t="s">
        <v>307</v>
      </c>
      <c r="D19" s="98" t="s">
        <v>92</v>
      </c>
      <c r="E19" s="97">
        <v>4</v>
      </c>
      <c r="F19" s="96">
        <f t="shared" si="0"/>
        <v>19</v>
      </c>
      <c r="G19" s="95">
        <f t="shared" si="1"/>
        <v>4</v>
      </c>
      <c r="H19" s="93">
        <f t="shared" si="2"/>
        <v>15</v>
      </c>
      <c r="I19" s="93">
        <f t="shared" si="3"/>
        <v>0</v>
      </c>
      <c r="J19" s="94"/>
      <c r="K19" s="94"/>
      <c r="L19" s="94"/>
      <c r="M19" s="94"/>
      <c r="N19" s="94"/>
      <c r="O19" s="94"/>
      <c r="P19" s="94">
        <v>2</v>
      </c>
      <c r="Q19" s="94">
        <v>2</v>
      </c>
      <c r="R19" s="94">
        <v>0</v>
      </c>
      <c r="S19" s="94">
        <v>0</v>
      </c>
      <c r="T19" s="94"/>
      <c r="U19" s="94"/>
      <c r="V19" s="94"/>
      <c r="W19" s="94"/>
      <c r="X19" s="94"/>
      <c r="Y19" s="94"/>
      <c r="Z19" s="94">
        <v>8</v>
      </c>
      <c r="AA19" s="94">
        <v>5</v>
      </c>
      <c r="AB19" s="94">
        <v>1</v>
      </c>
      <c r="AC19" s="94">
        <v>1</v>
      </c>
      <c r="AD19" s="94"/>
      <c r="AE19" s="94"/>
      <c r="AF19" s="94"/>
      <c r="AG19" s="94"/>
      <c r="AH19" s="94"/>
      <c r="AI19" s="94"/>
      <c r="AJ19" s="94">
        <v>0</v>
      </c>
      <c r="AK19" s="94">
        <v>0</v>
      </c>
      <c r="AL19" s="94">
        <v>0</v>
      </c>
      <c r="AM19" s="94">
        <v>0</v>
      </c>
      <c r="AN19" s="93">
        <f t="shared" si="4"/>
        <v>0</v>
      </c>
      <c r="AO19" s="93">
        <f t="shared" si="5"/>
        <v>0</v>
      </c>
      <c r="AP19" s="93">
        <f t="shared" si="6"/>
        <v>0</v>
      </c>
      <c r="AQ19" s="93">
        <f t="shared" si="7"/>
        <v>0</v>
      </c>
      <c r="AR19" s="93">
        <f t="shared" si="8"/>
        <v>0</v>
      </c>
      <c r="AS19" s="93">
        <f t="shared" si="9"/>
        <v>0</v>
      </c>
      <c r="AT19" s="93">
        <f t="shared" si="10"/>
        <v>10</v>
      </c>
      <c r="AU19" s="93">
        <f t="shared" si="11"/>
        <v>7</v>
      </c>
      <c r="AV19" s="93">
        <f t="shared" si="12"/>
        <v>1</v>
      </c>
      <c r="AW19" s="93">
        <f t="shared" si="13"/>
        <v>1</v>
      </c>
      <c r="AX19" s="93">
        <f t="shared" si="14"/>
        <v>19</v>
      </c>
    </row>
    <row r="20" spans="1:50" x14ac:dyDescent="0.35">
      <c r="A20" s="98" t="s">
        <v>69</v>
      </c>
      <c r="B20" s="98" t="s">
        <v>70</v>
      </c>
      <c r="C20" s="98" t="s">
        <v>93</v>
      </c>
      <c r="D20" s="98" t="s">
        <v>94</v>
      </c>
      <c r="E20" s="97">
        <v>3</v>
      </c>
      <c r="F20" s="96">
        <f t="shared" si="0"/>
        <v>21</v>
      </c>
      <c r="G20" s="95">
        <f t="shared" si="1"/>
        <v>1</v>
      </c>
      <c r="H20" s="93">
        <f t="shared" si="2"/>
        <v>0</v>
      </c>
      <c r="I20" s="93">
        <f t="shared" si="3"/>
        <v>20</v>
      </c>
      <c r="J20" s="94"/>
      <c r="K20" s="94"/>
      <c r="L20" s="94"/>
      <c r="M20" s="94"/>
      <c r="N20" s="94"/>
      <c r="O20" s="94"/>
      <c r="P20" s="94">
        <v>1</v>
      </c>
      <c r="Q20" s="94">
        <v>0</v>
      </c>
      <c r="R20" s="94">
        <v>0</v>
      </c>
      <c r="S20" s="94">
        <v>0</v>
      </c>
      <c r="T20" s="94"/>
      <c r="U20" s="94"/>
      <c r="V20" s="94"/>
      <c r="W20" s="94"/>
      <c r="X20" s="94"/>
      <c r="Y20" s="94"/>
      <c r="Z20" s="94">
        <v>0</v>
      </c>
      <c r="AA20" s="94">
        <v>0</v>
      </c>
      <c r="AB20" s="94">
        <v>0</v>
      </c>
      <c r="AC20" s="94">
        <v>0</v>
      </c>
      <c r="AD20" s="94"/>
      <c r="AE20" s="94"/>
      <c r="AF20" s="94"/>
      <c r="AG20" s="94"/>
      <c r="AH20" s="94"/>
      <c r="AI20" s="94"/>
      <c r="AJ20" s="94">
        <v>8</v>
      </c>
      <c r="AK20" s="94">
        <v>8</v>
      </c>
      <c r="AL20" s="94">
        <v>2</v>
      </c>
      <c r="AM20" s="94">
        <v>2</v>
      </c>
      <c r="AN20" s="93">
        <f t="shared" si="4"/>
        <v>0</v>
      </c>
      <c r="AO20" s="93">
        <f t="shared" si="5"/>
        <v>0</v>
      </c>
      <c r="AP20" s="93">
        <f t="shared" si="6"/>
        <v>0</v>
      </c>
      <c r="AQ20" s="93">
        <f t="shared" si="7"/>
        <v>0</v>
      </c>
      <c r="AR20" s="93">
        <f t="shared" si="8"/>
        <v>0</v>
      </c>
      <c r="AS20" s="93">
        <f t="shared" si="9"/>
        <v>0</v>
      </c>
      <c r="AT20" s="93">
        <f t="shared" si="10"/>
        <v>9</v>
      </c>
      <c r="AU20" s="93">
        <f t="shared" si="11"/>
        <v>8</v>
      </c>
      <c r="AV20" s="93">
        <f t="shared" si="12"/>
        <v>2</v>
      </c>
      <c r="AW20" s="93">
        <f t="shared" si="13"/>
        <v>2</v>
      </c>
      <c r="AX20" s="93">
        <f t="shared" si="14"/>
        <v>21</v>
      </c>
    </row>
    <row r="21" spans="1:50" x14ac:dyDescent="0.35">
      <c r="A21" s="98" t="s">
        <v>69</v>
      </c>
      <c r="B21" s="98" t="s">
        <v>70</v>
      </c>
      <c r="C21" s="98" t="s">
        <v>308</v>
      </c>
      <c r="D21" s="98" t="s">
        <v>96</v>
      </c>
      <c r="E21" s="97">
        <v>4</v>
      </c>
      <c r="F21" s="96">
        <f t="shared" si="0"/>
        <v>0</v>
      </c>
      <c r="G21" s="95">
        <f t="shared" si="1"/>
        <v>0</v>
      </c>
      <c r="H21" s="93">
        <f t="shared" si="2"/>
        <v>0</v>
      </c>
      <c r="I21" s="93">
        <f t="shared" si="3"/>
        <v>0</v>
      </c>
      <c r="J21" s="94"/>
      <c r="K21" s="94"/>
      <c r="L21" s="94"/>
      <c r="M21" s="94"/>
      <c r="N21" s="94"/>
      <c r="O21" s="94"/>
      <c r="P21" s="94">
        <v>0</v>
      </c>
      <c r="Q21" s="94">
        <v>0</v>
      </c>
      <c r="R21" s="94">
        <v>0</v>
      </c>
      <c r="S21" s="94">
        <v>0</v>
      </c>
      <c r="T21" s="94"/>
      <c r="U21" s="94"/>
      <c r="V21" s="94"/>
      <c r="W21" s="94"/>
      <c r="X21" s="94"/>
      <c r="Y21" s="94"/>
      <c r="Z21" s="94">
        <v>0</v>
      </c>
      <c r="AA21" s="94">
        <v>0</v>
      </c>
      <c r="AB21" s="94">
        <v>0</v>
      </c>
      <c r="AC21" s="94">
        <v>0</v>
      </c>
      <c r="AD21" s="94"/>
      <c r="AE21" s="94"/>
      <c r="AF21" s="94"/>
      <c r="AG21" s="94"/>
      <c r="AH21" s="94"/>
      <c r="AI21" s="94"/>
      <c r="AJ21" s="94">
        <v>0</v>
      </c>
      <c r="AK21" s="94">
        <v>0</v>
      </c>
      <c r="AL21" s="94">
        <v>0</v>
      </c>
      <c r="AM21" s="94">
        <v>0</v>
      </c>
      <c r="AN21" s="93">
        <f t="shared" si="4"/>
        <v>0</v>
      </c>
      <c r="AO21" s="93">
        <f t="shared" si="5"/>
        <v>0</v>
      </c>
      <c r="AP21" s="93">
        <f t="shared" si="6"/>
        <v>0</v>
      </c>
      <c r="AQ21" s="93">
        <f t="shared" si="7"/>
        <v>0</v>
      </c>
      <c r="AR21" s="93">
        <f t="shared" si="8"/>
        <v>0</v>
      </c>
      <c r="AS21" s="93">
        <f t="shared" si="9"/>
        <v>0</v>
      </c>
      <c r="AT21" s="93">
        <f t="shared" si="10"/>
        <v>0</v>
      </c>
      <c r="AU21" s="93">
        <f t="shared" si="11"/>
        <v>0</v>
      </c>
      <c r="AV21" s="93">
        <f t="shared" si="12"/>
        <v>0</v>
      </c>
      <c r="AW21" s="93">
        <f t="shared" si="13"/>
        <v>0</v>
      </c>
      <c r="AX21" s="93">
        <f t="shared" si="14"/>
        <v>0</v>
      </c>
    </row>
    <row r="22" spans="1:50" x14ac:dyDescent="0.35">
      <c r="A22" s="98" t="s">
        <v>69</v>
      </c>
      <c r="B22" s="98" t="s">
        <v>70</v>
      </c>
      <c r="C22" s="98" t="s">
        <v>309</v>
      </c>
      <c r="D22" s="98" t="s">
        <v>98</v>
      </c>
      <c r="E22" s="97">
        <v>4</v>
      </c>
      <c r="F22" s="96">
        <f t="shared" si="0"/>
        <v>26</v>
      </c>
      <c r="G22" s="95">
        <f t="shared" si="1"/>
        <v>4</v>
      </c>
      <c r="H22" s="93">
        <f t="shared" si="2"/>
        <v>20</v>
      </c>
      <c r="I22" s="93">
        <f t="shared" si="3"/>
        <v>2</v>
      </c>
      <c r="J22" s="94"/>
      <c r="K22" s="94"/>
      <c r="L22" s="94"/>
      <c r="M22" s="94"/>
      <c r="N22" s="94"/>
      <c r="O22" s="94"/>
      <c r="P22" s="94">
        <v>2</v>
      </c>
      <c r="Q22" s="94">
        <v>2</v>
      </c>
      <c r="R22" s="94">
        <v>0</v>
      </c>
      <c r="S22" s="94">
        <v>0</v>
      </c>
      <c r="T22" s="94"/>
      <c r="U22" s="94"/>
      <c r="V22" s="94"/>
      <c r="W22" s="94"/>
      <c r="X22" s="94"/>
      <c r="Y22" s="94"/>
      <c r="Z22" s="94">
        <v>9</v>
      </c>
      <c r="AA22" s="94">
        <v>9</v>
      </c>
      <c r="AB22" s="94">
        <v>1</v>
      </c>
      <c r="AC22" s="94">
        <v>1</v>
      </c>
      <c r="AD22" s="94"/>
      <c r="AE22" s="94"/>
      <c r="AF22" s="94"/>
      <c r="AG22" s="94"/>
      <c r="AH22" s="94"/>
      <c r="AI22" s="94"/>
      <c r="AJ22" s="94">
        <v>1</v>
      </c>
      <c r="AK22" s="94">
        <v>1</v>
      </c>
      <c r="AL22" s="94">
        <v>0</v>
      </c>
      <c r="AM22" s="94">
        <v>0</v>
      </c>
      <c r="AN22" s="93">
        <f t="shared" si="4"/>
        <v>0</v>
      </c>
      <c r="AO22" s="93">
        <f t="shared" si="5"/>
        <v>0</v>
      </c>
      <c r="AP22" s="93">
        <f t="shared" si="6"/>
        <v>0</v>
      </c>
      <c r="AQ22" s="93">
        <f t="shared" si="7"/>
        <v>0</v>
      </c>
      <c r="AR22" s="93">
        <f t="shared" si="8"/>
        <v>0</v>
      </c>
      <c r="AS22" s="93">
        <f t="shared" si="9"/>
        <v>0</v>
      </c>
      <c r="AT22" s="93">
        <f t="shared" si="10"/>
        <v>12</v>
      </c>
      <c r="AU22" s="93">
        <f t="shared" si="11"/>
        <v>12</v>
      </c>
      <c r="AV22" s="93">
        <f t="shared" si="12"/>
        <v>1</v>
      </c>
      <c r="AW22" s="93">
        <f t="shared" si="13"/>
        <v>1</v>
      </c>
      <c r="AX22" s="93">
        <f t="shared" si="14"/>
        <v>26</v>
      </c>
    </row>
    <row r="23" spans="1:50" x14ac:dyDescent="0.35">
      <c r="A23" s="98" t="s">
        <v>69</v>
      </c>
      <c r="B23" s="98" t="s">
        <v>70</v>
      </c>
      <c r="C23" s="98" t="s">
        <v>310</v>
      </c>
      <c r="D23" s="98" t="s">
        <v>100</v>
      </c>
      <c r="E23" s="97">
        <v>4</v>
      </c>
      <c r="F23" s="96">
        <f t="shared" si="0"/>
        <v>248</v>
      </c>
      <c r="G23" s="95">
        <f t="shared" si="1"/>
        <v>23</v>
      </c>
      <c r="H23" s="93">
        <f t="shared" si="2"/>
        <v>219</v>
      </c>
      <c r="I23" s="93">
        <f t="shared" si="3"/>
        <v>6</v>
      </c>
      <c r="J23" s="94"/>
      <c r="K23" s="94"/>
      <c r="L23" s="94"/>
      <c r="M23" s="94"/>
      <c r="N23" s="94"/>
      <c r="O23" s="94"/>
      <c r="P23" s="94">
        <v>11</v>
      </c>
      <c r="Q23" s="94">
        <v>12</v>
      </c>
      <c r="R23" s="94">
        <v>0</v>
      </c>
      <c r="S23" s="94">
        <v>0</v>
      </c>
      <c r="T23" s="94"/>
      <c r="U23" s="94"/>
      <c r="V23" s="94"/>
      <c r="W23" s="94"/>
      <c r="X23" s="94"/>
      <c r="Y23" s="94"/>
      <c r="Z23" s="94">
        <v>101</v>
      </c>
      <c r="AA23" s="94">
        <v>98</v>
      </c>
      <c r="AB23" s="94">
        <v>11</v>
      </c>
      <c r="AC23" s="94">
        <v>9</v>
      </c>
      <c r="AD23" s="94"/>
      <c r="AE23" s="94"/>
      <c r="AF23" s="94"/>
      <c r="AG23" s="94"/>
      <c r="AH23" s="94"/>
      <c r="AI23" s="94"/>
      <c r="AJ23" s="94">
        <v>3</v>
      </c>
      <c r="AK23" s="94">
        <v>3</v>
      </c>
      <c r="AL23" s="94">
        <v>0</v>
      </c>
      <c r="AM23" s="94">
        <v>0</v>
      </c>
      <c r="AN23" s="93">
        <f t="shared" si="4"/>
        <v>0</v>
      </c>
      <c r="AO23" s="93">
        <f t="shared" si="5"/>
        <v>0</v>
      </c>
      <c r="AP23" s="93">
        <f t="shared" si="6"/>
        <v>0</v>
      </c>
      <c r="AQ23" s="93">
        <f t="shared" si="7"/>
        <v>0</v>
      </c>
      <c r="AR23" s="93">
        <f t="shared" si="8"/>
        <v>0</v>
      </c>
      <c r="AS23" s="93">
        <f t="shared" si="9"/>
        <v>0</v>
      </c>
      <c r="AT23" s="93">
        <f t="shared" si="10"/>
        <v>115</v>
      </c>
      <c r="AU23" s="93">
        <f t="shared" si="11"/>
        <v>113</v>
      </c>
      <c r="AV23" s="93">
        <f t="shared" si="12"/>
        <v>11</v>
      </c>
      <c r="AW23" s="93">
        <f t="shared" si="13"/>
        <v>9</v>
      </c>
      <c r="AX23" s="93">
        <f t="shared" si="14"/>
        <v>248</v>
      </c>
    </row>
    <row r="24" spans="1:50" x14ac:dyDescent="0.35">
      <c r="A24" s="98" t="s">
        <v>69</v>
      </c>
      <c r="B24" s="98" t="s">
        <v>70</v>
      </c>
      <c r="C24" s="98" t="s">
        <v>101</v>
      </c>
      <c r="D24" s="98" t="s">
        <v>102</v>
      </c>
      <c r="E24" s="97">
        <v>4</v>
      </c>
      <c r="F24" s="96">
        <f t="shared" si="0"/>
        <v>0</v>
      </c>
      <c r="G24" s="95">
        <f t="shared" si="1"/>
        <v>0</v>
      </c>
      <c r="H24" s="93">
        <f t="shared" si="2"/>
        <v>0</v>
      </c>
      <c r="I24" s="93">
        <f t="shared" si="3"/>
        <v>0</v>
      </c>
      <c r="J24" s="94"/>
      <c r="K24" s="94"/>
      <c r="L24" s="94"/>
      <c r="M24" s="94"/>
      <c r="N24" s="94"/>
      <c r="O24" s="94"/>
      <c r="P24" s="94">
        <v>0</v>
      </c>
      <c r="Q24" s="94">
        <v>0</v>
      </c>
      <c r="R24" s="94">
        <v>0</v>
      </c>
      <c r="S24" s="94">
        <v>0</v>
      </c>
      <c r="T24" s="94"/>
      <c r="U24" s="94"/>
      <c r="V24" s="94"/>
      <c r="W24" s="94"/>
      <c r="X24" s="94"/>
      <c r="Y24" s="94"/>
      <c r="Z24" s="94">
        <v>0</v>
      </c>
      <c r="AA24" s="94">
        <v>0</v>
      </c>
      <c r="AB24" s="94">
        <v>0</v>
      </c>
      <c r="AC24" s="94">
        <v>0</v>
      </c>
      <c r="AD24" s="94"/>
      <c r="AE24" s="94"/>
      <c r="AF24" s="94"/>
      <c r="AG24" s="94"/>
      <c r="AH24" s="94"/>
      <c r="AI24" s="94"/>
      <c r="AJ24" s="94">
        <v>0</v>
      </c>
      <c r="AK24" s="94">
        <v>0</v>
      </c>
      <c r="AL24" s="94">
        <v>0</v>
      </c>
      <c r="AM24" s="94">
        <v>0</v>
      </c>
      <c r="AN24" s="93">
        <f t="shared" si="4"/>
        <v>0</v>
      </c>
      <c r="AO24" s="93">
        <f t="shared" si="5"/>
        <v>0</v>
      </c>
      <c r="AP24" s="93">
        <f t="shared" si="6"/>
        <v>0</v>
      </c>
      <c r="AQ24" s="93">
        <f t="shared" si="7"/>
        <v>0</v>
      </c>
      <c r="AR24" s="93">
        <f t="shared" si="8"/>
        <v>0</v>
      </c>
      <c r="AS24" s="93">
        <f t="shared" si="9"/>
        <v>0</v>
      </c>
      <c r="AT24" s="93">
        <f t="shared" si="10"/>
        <v>0</v>
      </c>
      <c r="AU24" s="93">
        <f t="shared" si="11"/>
        <v>0</v>
      </c>
      <c r="AV24" s="93">
        <f t="shared" si="12"/>
        <v>0</v>
      </c>
      <c r="AW24" s="93">
        <f t="shared" si="13"/>
        <v>0</v>
      </c>
      <c r="AX24" s="93">
        <f t="shared" si="14"/>
        <v>0</v>
      </c>
    </row>
    <row r="25" spans="1:50" x14ac:dyDescent="0.35">
      <c r="A25" s="98" t="s">
        <v>69</v>
      </c>
      <c r="B25" s="98" t="s">
        <v>70</v>
      </c>
      <c r="C25" s="98" t="s">
        <v>311</v>
      </c>
      <c r="D25" s="98" t="s">
        <v>104</v>
      </c>
      <c r="E25" s="97">
        <v>1</v>
      </c>
      <c r="F25" s="96">
        <f t="shared" si="0"/>
        <v>0</v>
      </c>
      <c r="G25" s="95">
        <f t="shared" si="1"/>
        <v>0</v>
      </c>
      <c r="H25" s="93">
        <f t="shared" si="2"/>
        <v>0</v>
      </c>
      <c r="I25" s="93">
        <f t="shared" si="3"/>
        <v>0</v>
      </c>
      <c r="J25" s="94"/>
      <c r="K25" s="94"/>
      <c r="L25" s="94"/>
      <c r="M25" s="94"/>
      <c r="N25" s="94"/>
      <c r="O25" s="94"/>
      <c r="P25" s="94">
        <v>0</v>
      </c>
      <c r="Q25" s="94">
        <v>0</v>
      </c>
      <c r="R25" s="94">
        <v>0</v>
      </c>
      <c r="S25" s="94">
        <v>0</v>
      </c>
      <c r="T25" s="94"/>
      <c r="U25" s="94"/>
      <c r="V25" s="94"/>
      <c r="W25" s="94"/>
      <c r="X25" s="94"/>
      <c r="Y25" s="94"/>
      <c r="Z25" s="94">
        <v>0</v>
      </c>
      <c r="AA25" s="94">
        <v>0</v>
      </c>
      <c r="AB25" s="94">
        <v>0</v>
      </c>
      <c r="AC25" s="94">
        <v>0</v>
      </c>
      <c r="AD25" s="94"/>
      <c r="AE25" s="94"/>
      <c r="AF25" s="94"/>
      <c r="AG25" s="94"/>
      <c r="AH25" s="94"/>
      <c r="AI25" s="94"/>
      <c r="AJ25" s="94">
        <v>0</v>
      </c>
      <c r="AK25" s="94">
        <v>0</v>
      </c>
      <c r="AL25" s="94">
        <v>0</v>
      </c>
      <c r="AM25" s="94">
        <v>0</v>
      </c>
      <c r="AN25" s="93">
        <f t="shared" si="4"/>
        <v>0</v>
      </c>
      <c r="AO25" s="93">
        <f t="shared" si="5"/>
        <v>0</v>
      </c>
      <c r="AP25" s="93">
        <f t="shared" si="6"/>
        <v>0</v>
      </c>
      <c r="AQ25" s="93">
        <f t="shared" si="7"/>
        <v>0</v>
      </c>
      <c r="AR25" s="93">
        <f t="shared" si="8"/>
        <v>0</v>
      </c>
      <c r="AS25" s="93">
        <f t="shared" si="9"/>
        <v>0</v>
      </c>
      <c r="AT25" s="93">
        <f t="shared" si="10"/>
        <v>0</v>
      </c>
      <c r="AU25" s="93">
        <f t="shared" si="11"/>
        <v>0</v>
      </c>
      <c r="AV25" s="93">
        <f t="shared" si="12"/>
        <v>0</v>
      </c>
      <c r="AW25" s="93">
        <f t="shared" si="13"/>
        <v>0</v>
      </c>
      <c r="AX25" s="93">
        <f t="shared" si="14"/>
        <v>0</v>
      </c>
    </row>
    <row r="26" spans="1:50" x14ac:dyDescent="0.35">
      <c r="A26" s="98" t="s">
        <v>69</v>
      </c>
      <c r="B26" s="98" t="s">
        <v>70</v>
      </c>
      <c r="C26" s="98" t="s">
        <v>105</v>
      </c>
      <c r="D26" s="98" t="s">
        <v>106</v>
      </c>
      <c r="E26" s="97">
        <v>2</v>
      </c>
      <c r="F26" s="96">
        <f t="shared" si="0"/>
        <v>63</v>
      </c>
      <c r="G26" s="95">
        <f t="shared" si="1"/>
        <v>2</v>
      </c>
      <c r="H26" s="93">
        <f t="shared" si="2"/>
        <v>44</v>
      </c>
      <c r="I26" s="93">
        <f t="shared" si="3"/>
        <v>17</v>
      </c>
      <c r="J26" s="94"/>
      <c r="K26" s="94"/>
      <c r="L26" s="94"/>
      <c r="M26" s="94"/>
      <c r="N26" s="94"/>
      <c r="O26" s="94"/>
      <c r="P26" s="94">
        <v>1</v>
      </c>
      <c r="Q26" s="94">
        <v>1</v>
      </c>
      <c r="R26" s="94">
        <v>0</v>
      </c>
      <c r="S26" s="94">
        <v>0</v>
      </c>
      <c r="T26" s="94"/>
      <c r="U26" s="94"/>
      <c r="V26" s="94"/>
      <c r="W26" s="94"/>
      <c r="X26" s="94"/>
      <c r="Y26" s="94"/>
      <c r="Z26" s="94">
        <v>21</v>
      </c>
      <c r="AA26" s="94">
        <v>21</v>
      </c>
      <c r="AB26" s="94">
        <v>1</v>
      </c>
      <c r="AC26" s="94">
        <v>1</v>
      </c>
      <c r="AD26" s="94"/>
      <c r="AE26" s="94"/>
      <c r="AF26" s="94"/>
      <c r="AG26" s="94"/>
      <c r="AH26" s="94"/>
      <c r="AI26" s="94"/>
      <c r="AJ26" s="94">
        <v>8</v>
      </c>
      <c r="AK26" s="94">
        <v>7</v>
      </c>
      <c r="AL26" s="94">
        <v>1</v>
      </c>
      <c r="AM26" s="94">
        <v>1</v>
      </c>
      <c r="AN26" s="93">
        <f t="shared" si="4"/>
        <v>0</v>
      </c>
      <c r="AO26" s="93">
        <f t="shared" si="5"/>
        <v>0</v>
      </c>
      <c r="AP26" s="93">
        <f t="shared" si="6"/>
        <v>0</v>
      </c>
      <c r="AQ26" s="93">
        <f t="shared" si="7"/>
        <v>0</v>
      </c>
      <c r="AR26" s="93">
        <f t="shared" si="8"/>
        <v>0</v>
      </c>
      <c r="AS26" s="93">
        <f t="shared" si="9"/>
        <v>0</v>
      </c>
      <c r="AT26" s="93">
        <f t="shared" si="10"/>
        <v>30</v>
      </c>
      <c r="AU26" s="93">
        <f t="shared" si="11"/>
        <v>29</v>
      </c>
      <c r="AV26" s="93">
        <f t="shared" si="12"/>
        <v>2</v>
      </c>
      <c r="AW26" s="93">
        <f t="shared" si="13"/>
        <v>2</v>
      </c>
      <c r="AX26" s="93">
        <f t="shared" si="14"/>
        <v>63</v>
      </c>
    </row>
    <row r="27" spans="1:50" x14ac:dyDescent="0.35">
      <c r="A27" s="98" t="s">
        <v>69</v>
      </c>
      <c r="B27" s="98" t="s">
        <v>70</v>
      </c>
      <c r="C27" s="98" t="s">
        <v>107</v>
      </c>
      <c r="D27" s="98" t="s">
        <v>108</v>
      </c>
      <c r="E27" s="97">
        <v>1</v>
      </c>
      <c r="F27" s="96">
        <f t="shared" si="0"/>
        <v>0</v>
      </c>
      <c r="G27" s="95">
        <f t="shared" si="1"/>
        <v>0</v>
      </c>
      <c r="H27" s="93">
        <f t="shared" si="2"/>
        <v>0</v>
      </c>
      <c r="I27" s="93">
        <f t="shared" si="3"/>
        <v>0</v>
      </c>
      <c r="J27" s="94"/>
      <c r="K27" s="94"/>
      <c r="L27" s="94"/>
      <c r="M27" s="94"/>
      <c r="N27" s="94"/>
      <c r="O27" s="94"/>
      <c r="P27" s="94">
        <v>0</v>
      </c>
      <c r="Q27" s="94">
        <v>0</v>
      </c>
      <c r="R27" s="94">
        <v>0</v>
      </c>
      <c r="S27" s="94">
        <v>0</v>
      </c>
      <c r="T27" s="94"/>
      <c r="U27" s="94"/>
      <c r="V27" s="94"/>
      <c r="W27" s="94"/>
      <c r="X27" s="94"/>
      <c r="Y27" s="94"/>
      <c r="Z27" s="94">
        <v>0</v>
      </c>
      <c r="AA27" s="94">
        <v>0</v>
      </c>
      <c r="AB27" s="94">
        <v>0</v>
      </c>
      <c r="AC27" s="94">
        <v>0</v>
      </c>
      <c r="AD27" s="94"/>
      <c r="AE27" s="94"/>
      <c r="AF27" s="94"/>
      <c r="AG27" s="94"/>
      <c r="AH27" s="94"/>
      <c r="AI27" s="94"/>
      <c r="AJ27" s="94">
        <v>0</v>
      </c>
      <c r="AK27" s="94">
        <v>0</v>
      </c>
      <c r="AL27" s="94">
        <v>0</v>
      </c>
      <c r="AM27" s="94">
        <v>0</v>
      </c>
      <c r="AN27" s="93">
        <f t="shared" si="4"/>
        <v>0</v>
      </c>
      <c r="AO27" s="93">
        <f t="shared" si="5"/>
        <v>0</v>
      </c>
      <c r="AP27" s="93">
        <f t="shared" si="6"/>
        <v>0</v>
      </c>
      <c r="AQ27" s="93">
        <f t="shared" si="7"/>
        <v>0</v>
      </c>
      <c r="AR27" s="93">
        <f t="shared" si="8"/>
        <v>0</v>
      </c>
      <c r="AS27" s="93">
        <f t="shared" si="9"/>
        <v>0</v>
      </c>
      <c r="AT27" s="93">
        <f t="shared" si="10"/>
        <v>0</v>
      </c>
      <c r="AU27" s="93">
        <f t="shared" si="11"/>
        <v>0</v>
      </c>
      <c r="AV27" s="93">
        <f t="shared" si="12"/>
        <v>0</v>
      </c>
      <c r="AW27" s="93">
        <f t="shared" si="13"/>
        <v>0</v>
      </c>
      <c r="AX27" s="93">
        <f t="shared" si="14"/>
        <v>0</v>
      </c>
    </row>
    <row r="28" spans="1:50" x14ac:dyDescent="0.35">
      <c r="A28" s="98" t="s">
        <v>69</v>
      </c>
      <c r="B28" s="98" t="s">
        <v>70</v>
      </c>
      <c r="C28" s="98" t="s">
        <v>312</v>
      </c>
      <c r="D28" s="98" t="s">
        <v>110</v>
      </c>
      <c r="E28" s="97">
        <v>3</v>
      </c>
      <c r="F28" s="96">
        <f t="shared" si="0"/>
        <v>11</v>
      </c>
      <c r="G28" s="95">
        <f t="shared" si="1"/>
        <v>3</v>
      </c>
      <c r="H28" s="93">
        <f t="shared" si="2"/>
        <v>0</v>
      </c>
      <c r="I28" s="93">
        <f t="shared" si="3"/>
        <v>8</v>
      </c>
      <c r="J28" s="94"/>
      <c r="K28" s="94"/>
      <c r="L28" s="94"/>
      <c r="M28" s="94"/>
      <c r="N28" s="94"/>
      <c r="O28" s="94"/>
      <c r="P28" s="94">
        <v>2</v>
      </c>
      <c r="Q28" s="94">
        <v>1</v>
      </c>
      <c r="R28" s="94">
        <v>0</v>
      </c>
      <c r="S28" s="94">
        <v>0</v>
      </c>
      <c r="T28" s="94"/>
      <c r="U28" s="94"/>
      <c r="V28" s="94"/>
      <c r="W28" s="94"/>
      <c r="X28" s="94"/>
      <c r="Y28" s="94"/>
      <c r="Z28" s="94">
        <v>0</v>
      </c>
      <c r="AA28" s="94">
        <v>0</v>
      </c>
      <c r="AB28" s="94">
        <v>0</v>
      </c>
      <c r="AC28" s="94">
        <v>0</v>
      </c>
      <c r="AD28" s="94"/>
      <c r="AE28" s="94"/>
      <c r="AF28" s="94"/>
      <c r="AG28" s="94"/>
      <c r="AH28" s="94"/>
      <c r="AI28" s="94"/>
      <c r="AJ28" s="94">
        <v>4</v>
      </c>
      <c r="AK28" s="94">
        <v>4</v>
      </c>
      <c r="AL28" s="94">
        <v>0</v>
      </c>
      <c r="AM28" s="94">
        <v>0</v>
      </c>
      <c r="AN28" s="93">
        <f t="shared" si="4"/>
        <v>0</v>
      </c>
      <c r="AO28" s="93">
        <f t="shared" si="5"/>
        <v>0</v>
      </c>
      <c r="AP28" s="93">
        <f t="shared" si="6"/>
        <v>0</v>
      </c>
      <c r="AQ28" s="93">
        <f t="shared" si="7"/>
        <v>0</v>
      </c>
      <c r="AR28" s="93">
        <f t="shared" si="8"/>
        <v>0</v>
      </c>
      <c r="AS28" s="93">
        <f t="shared" si="9"/>
        <v>0</v>
      </c>
      <c r="AT28" s="93">
        <f t="shared" si="10"/>
        <v>6</v>
      </c>
      <c r="AU28" s="93">
        <f t="shared" si="11"/>
        <v>5</v>
      </c>
      <c r="AV28" s="93">
        <f t="shared" si="12"/>
        <v>0</v>
      </c>
      <c r="AW28" s="93">
        <f t="shared" si="13"/>
        <v>0</v>
      </c>
      <c r="AX28" s="93">
        <f t="shared" si="14"/>
        <v>11</v>
      </c>
    </row>
    <row r="29" spans="1:50" x14ac:dyDescent="0.35">
      <c r="A29" s="98" t="s">
        <v>69</v>
      </c>
      <c r="B29" s="98" t="s">
        <v>70</v>
      </c>
      <c r="C29" s="98" t="s">
        <v>313</v>
      </c>
      <c r="D29" s="98" t="s">
        <v>112</v>
      </c>
      <c r="E29" s="97">
        <v>4</v>
      </c>
      <c r="F29" s="96">
        <f t="shared" si="0"/>
        <v>23</v>
      </c>
      <c r="G29" s="95">
        <f t="shared" si="1"/>
        <v>9</v>
      </c>
      <c r="H29" s="93">
        <f t="shared" si="2"/>
        <v>0</v>
      </c>
      <c r="I29" s="93">
        <f t="shared" si="3"/>
        <v>14</v>
      </c>
      <c r="J29" s="94"/>
      <c r="K29" s="94"/>
      <c r="L29" s="94"/>
      <c r="M29" s="94"/>
      <c r="N29" s="94"/>
      <c r="O29" s="94"/>
      <c r="P29" s="94">
        <v>5</v>
      </c>
      <c r="Q29" s="94">
        <v>4</v>
      </c>
      <c r="R29" s="94">
        <v>0</v>
      </c>
      <c r="S29" s="94">
        <v>0</v>
      </c>
      <c r="T29" s="94"/>
      <c r="U29" s="94"/>
      <c r="V29" s="94"/>
      <c r="W29" s="94"/>
      <c r="X29" s="94"/>
      <c r="Y29" s="94"/>
      <c r="Z29" s="94">
        <v>0</v>
      </c>
      <c r="AA29" s="94">
        <v>0</v>
      </c>
      <c r="AB29" s="94">
        <v>0</v>
      </c>
      <c r="AC29" s="94">
        <v>0</v>
      </c>
      <c r="AD29" s="94"/>
      <c r="AE29" s="94"/>
      <c r="AF29" s="94"/>
      <c r="AG29" s="94"/>
      <c r="AH29" s="94"/>
      <c r="AI29" s="94"/>
      <c r="AJ29" s="94">
        <v>6</v>
      </c>
      <c r="AK29" s="94">
        <v>6</v>
      </c>
      <c r="AL29" s="94">
        <v>1</v>
      </c>
      <c r="AM29" s="94">
        <v>1</v>
      </c>
      <c r="AN29" s="93">
        <f t="shared" si="4"/>
        <v>0</v>
      </c>
      <c r="AO29" s="93">
        <f t="shared" si="5"/>
        <v>0</v>
      </c>
      <c r="AP29" s="93">
        <f t="shared" si="6"/>
        <v>0</v>
      </c>
      <c r="AQ29" s="93">
        <f t="shared" si="7"/>
        <v>0</v>
      </c>
      <c r="AR29" s="93">
        <f t="shared" si="8"/>
        <v>0</v>
      </c>
      <c r="AS29" s="93">
        <f t="shared" si="9"/>
        <v>0</v>
      </c>
      <c r="AT29" s="93">
        <f t="shared" si="10"/>
        <v>11</v>
      </c>
      <c r="AU29" s="93">
        <f t="shared" si="11"/>
        <v>10</v>
      </c>
      <c r="AV29" s="93">
        <f t="shared" si="12"/>
        <v>1</v>
      </c>
      <c r="AW29" s="93">
        <f t="shared" si="13"/>
        <v>1</v>
      </c>
      <c r="AX29" s="93">
        <f t="shared" si="14"/>
        <v>23</v>
      </c>
    </row>
    <row r="30" spans="1:50" x14ac:dyDescent="0.35">
      <c r="A30" s="98" t="s">
        <v>113</v>
      </c>
      <c r="B30" s="98" t="s">
        <v>114</v>
      </c>
      <c r="C30" s="98" t="s">
        <v>115</v>
      </c>
      <c r="D30" s="98" t="s">
        <v>116</v>
      </c>
      <c r="E30" s="97">
        <v>0</v>
      </c>
      <c r="F30" s="96">
        <f t="shared" si="0"/>
        <v>0</v>
      </c>
      <c r="G30" s="95">
        <f t="shared" si="1"/>
        <v>0</v>
      </c>
      <c r="H30" s="93">
        <f t="shared" si="2"/>
        <v>0</v>
      </c>
      <c r="I30" s="93">
        <f t="shared" si="3"/>
        <v>0</v>
      </c>
      <c r="J30" s="94"/>
      <c r="K30" s="94"/>
      <c r="L30" s="94"/>
      <c r="M30" s="94"/>
      <c r="N30" s="94"/>
      <c r="O30" s="94"/>
      <c r="P30" s="94">
        <v>0</v>
      </c>
      <c r="Q30" s="94">
        <v>0</v>
      </c>
      <c r="R30" s="94">
        <v>0</v>
      </c>
      <c r="S30" s="94">
        <v>0</v>
      </c>
      <c r="T30" s="94"/>
      <c r="U30" s="94"/>
      <c r="V30" s="94"/>
      <c r="W30" s="94"/>
      <c r="X30" s="94"/>
      <c r="Y30" s="94"/>
      <c r="Z30" s="94">
        <v>0</v>
      </c>
      <c r="AA30" s="94">
        <v>0</v>
      </c>
      <c r="AB30" s="94">
        <v>0</v>
      </c>
      <c r="AC30" s="94">
        <v>0</v>
      </c>
      <c r="AD30" s="94"/>
      <c r="AE30" s="94"/>
      <c r="AF30" s="94"/>
      <c r="AG30" s="94"/>
      <c r="AH30" s="94"/>
      <c r="AI30" s="94"/>
      <c r="AJ30" s="94">
        <v>0</v>
      </c>
      <c r="AK30" s="94">
        <v>0</v>
      </c>
      <c r="AL30" s="94">
        <v>0</v>
      </c>
      <c r="AM30" s="94">
        <v>0</v>
      </c>
      <c r="AN30" s="93">
        <f t="shared" si="4"/>
        <v>0</v>
      </c>
      <c r="AO30" s="93">
        <f t="shared" si="5"/>
        <v>0</v>
      </c>
      <c r="AP30" s="93">
        <f t="shared" si="6"/>
        <v>0</v>
      </c>
      <c r="AQ30" s="93">
        <f t="shared" si="7"/>
        <v>0</v>
      </c>
      <c r="AR30" s="93">
        <f t="shared" si="8"/>
        <v>0</v>
      </c>
      <c r="AS30" s="93">
        <f t="shared" si="9"/>
        <v>0</v>
      </c>
      <c r="AT30" s="93">
        <f t="shared" si="10"/>
        <v>0</v>
      </c>
      <c r="AU30" s="93">
        <f t="shared" si="11"/>
        <v>0</v>
      </c>
      <c r="AV30" s="93">
        <f t="shared" si="12"/>
        <v>0</v>
      </c>
      <c r="AW30" s="93">
        <f t="shared" si="13"/>
        <v>0</v>
      </c>
      <c r="AX30" s="93">
        <f t="shared" si="14"/>
        <v>0</v>
      </c>
    </row>
    <row r="31" spans="1:50" x14ac:dyDescent="0.35">
      <c r="A31" s="98" t="s">
        <v>113</v>
      </c>
      <c r="B31" s="98" t="s">
        <v>114</v>
      </c>
      <c r="C31" s="98" t="s">
        <v>117</v>
      </c>
      <c r="D31" s="98" t="s">
        <v>118</v>
      </c>
      <c r="E31" s="97">
        <v>3</v>
      </c>
      <c r="F31" s="96">
        <f t="shared" si="0"/>
        <v>36</v>
      </c>
      <c r="G31" s="95">
        <f t="shared" si="1"/>
        <v>2</v>
      </c>
      <c r="H31" s="93">
        <f t="shared" si="2"/>
        <v>30</v>
      </c>
      <c r="I31" s="93">
        <f t="shared" si="3"/>
        <v>4</v>
      </c>
      <c r="J31" s="94"/>
      <c r="K31" s="94"/>
      <c r="L31" s="94"/>
      <c r="M31" s="94"/>
      <c r="N31" s="94"/>
      <c r="O31" s="94"/>
      <c r="P31" s="94">
        <v>1</v>
      </c>
      <c r="Q31" s="94">
        <v>1</v>
      </c>
      <c r="R31" s="94">
        <v>0</v>
      </c>
      <c r="S31" s="94">
        <v>0</v>
      </c>
      <c r="T31" s="94"/>
      <c r="U31" s="94"/>
      <c r="V31" s="94"/>
      <c r="W31" s="94"/>
      <c r="X31" s="94"/>
      <c r="Y31" s="94"/>
      <c r="Z31" s="94">
        <v>15</v>
      </c>
      <c r="AA31" s="94">
        <v>11</v>
      </c>
      <c r="AB31" s="94">
        <v>2</v>
      </c>
      <c r="AC31" s="94">
        <v>2</v>
      </c>
      <c r="AD31" s="94"/>
      <c r="AE31" s="94"/>
      <c r="AF31" s="94"/>
      <c r="AG31" s="94"/>
      <c r="AH31" s="94"/>
      <c r="AI31" s="94"/>
      <c r="AJ31" s="94">
        <v>2</v>
      </c>
      <c r="AK31" s="94">
        <v>2</v>
      </c>
      <c r="AL31" s="94">
        <v>0</v>
      </c>
      <c r="AM31" s="94">
        <v>0</v>
      </c>
      <c r="AN31" s="93">
        <f t="shared" si="4"/>
        <v>0</v>
      </c>
      <c r="AO31" s="93">
        <f t="shared" si="5"/>
        <v>0</v>
      </c>
      <c r="AP31" s="93">
        <f t="shared" si="6"/>
        <v>0</v>
      </c>
      <c r="AQ31" s="93">
        <f t="shared" si="7"/>
        <v>0</v>
      </c>
      <c r="AR31" s="93">
        <f t="shared" si="8"/>
        <v>0</v>
      </c>
      <c r="AS31" s="93">
        <f t="shared" si="9"/>
        <v>0</v>
      </c>
      <c r="AT31" s="93">
        <f t="shared" si="10"/>
        <v>18</v>
      </c>
      <c r="AU31" s="93">
        <f t="shared" si="11"/>
        <v>14</v>
      </c>
      <c r="AV31" s="93">
        <f t="shared" si="12"/>
        <v>2</v>
      </c>
      <c r="AW31" s="93">
        <f t="shared" si="13"/>
        <v>2</v>
      </c>
      <c r="AX31" s="93">
        <f t="shared" si="14"/>
        <v>36</v>
      </c>
    </row>
    <row r="32" spans="1:50" x14ac:dyDescent="0.35">
      <c r="A32" s="98" t="s">
        <v>113</v>
      </c>
      <c r="B32" s="98" t="s">
        <v>114</v>
      </c>
      <c r="C32" s="98" t="s">
        <v>119</v>
      </c>
      <c r="D32" s="98" t="s">
        <v>120</v>
      </c>
      <c r="E32" s="97">
        <v>4</v>
      </c>
      <c r="F32" s="96">
        <f t="shared" si="0"/>
        <v>310</v>
      </c>
      <c r="G32" s="95">
        <f t="shared" si="1"/>
        <v>228</v>
      </c>
      <c r="H32" s="93">
        <f t="shared" si="2"/>
        <v>80</v>
      </c>
      <c r="I32" s="93">
        <f t="shared" si="3"/>
        <v>2</v>
      </c>
      <c r="J32" s="94"/>
      <c r="K32" s="94"/>
      <c r="L32" s="94"/>
      <c r="M32" s="94"/>
      <c r="N32" s="94"/>
      <c r="O32" s="94"/>
      <c r="P32" s="94">
        <v>120</v>
      </c>
      <c r="Q32" s="94">
        <v>75</v>
      </c>
      <c r="R32" s="94">
        <v>17</v>
      </c>
      <c r="S32" s="94">
        <v>16</v>
      </c>
      <c r="T32" s="94"/>
      <c r="U32" s="94"/>
      <c r="V32" s="94"/>
      <c r="W32" s="94"/>
      <c r="X32" s="94"/>
      <c r="Y32" s="94"/>
      <c r="Z32" s="94">
        <v>41</v>
      </c>
      <c r="AA32" s="94">
        <v>34</v>
      </c>
      <c r="AB32" s="94">
        <v>3</v>
      </c>
      <c r="AC32" s="94">
        <v>2</v>
      </c>
      <c r="AD32" s="94"/>
      <c r="AE32" s="94"/>
      <c r="AF32" s="94"/>
      <c r="AG32" s="94"/>
      <c r="AH32" s="94"/>
      <c r="AI32" s="94"/>
      <c r="AJ32" s="94">
        <v>1</v>
      </c>
      <c r="AK32" s="94">
        <v>1</v>
      </c>
      <c r="AL32" s="94">
        <v>0</v>
      </c>
      <c r="AM32" s="94">
        <v>0</v>
      </c>
      <c r="AN32" s="93">
        <f t="shared" si="4"/>
        <v>0</v>
      </c>
      <c r="AO32" s="93">
        <f t="shared" si="5"/>
        <v>0</v>
      </c>
      <c r="AP32" s="93">
        <f t="shared" si="6"/>
        <v>0</v>
      </c>
      <c r="AQ32" s="93">
        <f t="shared" si="7"/>
        <v>0</v>
      </c>
      <c r="AR32" s="93">
        <f t="shared" si="8"/>
        <v>0</v>
      </c>
      <c r="AS32" s="93">
        <f t="shared" si="9"/>
        <v>0</v>
      </c>
      <c r="AT32" s="93">
        <f t="shared" si="10"/>
        <v>162</v>
      </c>
      <c r="AU32" s="93">
        <f t="shared" si="11"/>
        <v>110</v>
      </c>
      <c r="AV32" s="93">
        <f t="shared" si="12"/>
        <v>20</v>
      </c>
      <c r="AW32" s="93">
        <f t="shared" si="13"/>
        <v>18</v>
      </c>
      <c r="AX32" s="93">
        <f t="shared" si="14"/>
        <v>310</v>
      </c>
    </row>
    <row r="33" spans="1:50" x14ac:dyDescent="0.35">
      <c r="A33" s="98" t="s">
        <v>113</v>
      </c>
      <c r="B33" s="98" t="s">
        <v>114</v>
      </c>
      <c r="C33" s="98" t="s">
        <v>121</v>
      </c>
      <c r="D33" s="98" t="s">
        <v>122</v>
      </c>
      <c r="E33" s="97">
        <v>2</v>
      </c>
      <c r="F33" s="96">
        <f t="shared" si="0"/>
        <v>0</v>
      </c>
      <c r="G33" s="95">
        <f t="shared" si="1"/>
        <v>0</v>
      </c>
      <c r="H33" s="93">
        <f t="shared" si="2"/>
        <v>0</v>
      </c>
      <c r="I33" s="93">
        <f t="shared" si="3"/>
        <v>0</v>
      </c>
      <c r="J33" s="94"/>
      <c r="K33" s="94"/>
      <c r="L33" s="94"/>
      <c r="M33" s="94"/>
      <c r="N33" s="94"/>
      <c r="O33" s="94"/>
      <c r="P33" s="94">
        <v>0</v>
      </c>
      <c r="Q33" s="94">
        <v>0</v>
      </c>
      <c r="R33" s="94">
        <v>0</v>
      </c>
      <c r="S33" s="94">
        <v>0</v>
      </c>
      <c r="T33" s="94"/>
      <c r="U33" s="94"/>
      <c r="V33" s="94"/>
      <c r="W33" s="94"/>
      <c r="X33" s="94"/>
      <c r="Y33" s="94"/>
      <c r="Z33" s="94">
        <v>0</v>
      </c>
      <c r="AA33" s="94">
        <v>0</v>
      </c>
      <c r="AB33" s="94">
        <v>0</v>
      </c>
      <c r="AC33" s="94">
        <v>0</v>
      </c>
      <c r="AD33" s="94"/>
      <c r="AE33" s="94"/>
      <c r="AF33" s="94"/>
      <c r="AG33" s="94"/>
      <c r="AH33" s="94"/>
      <c r="AI33" s="94"/>
      <c r="AJ33" s="94">
        <v>0</v>
      </c>
      <c r="AK33" s="94">
        <v>0</v>
      </c>
      <c r="AL33" s="94">
        <v>0</v>
      </c>
      <c r="AM33" s="94">
        <v>0</v>
      </c>
      <c r="AN33" s="93">
        <f t="shared" si="4"/>
        <v>0</v>
      </c>
      <c r="AO33" s="93">
        <f t="shared" si="5"/>
        <v>0</v>
      </c>
      <c r="AP33" s="93">
        <f t="shared" si="6"/>
        <v>0</v>
      </c>
      <c r="AQ33" s="93">
        <f t="shared" si="7"/>
        <v>0</v>
      </c>
      <c r="AR33" s="93">
        <f t="shared" si="8"/>
        <v>0</v>
      </c>
      <c r="AS33" s="93">
        <f t="shared" si="9"/>
        <v>0</v>
      </c>
      <c r="AT33" s="93">
        <f t="shared" si="10"/>
        <v>0</v>
      </c>
      <c r="AU33" s="93">
        <f t="shared" si="11"/>
        <v>0</v>
      </c>
      <c r="AV33" s="93">
        <f t="shared" si="12"/>
        <v>0</v>
      </c>
      <c r="AW33" s="93">
        <f t="shared" si="13"/>
        <v>0</v>
      </c>
      <c r="AX33" s="93">
        <f t="shared" si="14"/>
        <v>0</v>
      </c>
    </row>
    <row r="34" spans="1:50" x14ac:dyDescent="0.35">
      <c r="A34" s="98" t="s">
        <v>113</v>
      </c>
      <c r="B34" s="98" t="s">
        <v>114</v>
      </c>
      <c r="C34" s="98" t="s">
        <v>123</v>
      </c>
      <c r="D34" s="98" t="s">
        <v>124</v>
      </c>
      <c r="E34" s="97">
        <v>2</v>
      </c>
      <c r="F34" s="96">
        <f t="shared" si="0"/>
        <v>82</v>
      </c>
      <c r="G34" s="95">
        <f t="shared" si="1"/>
        <v>54</v>
      </c>
      <c r="H34" s="93">
        <f t="shared" si="2"/>
        <v>10</v>
      </c>
      <c r="I34" s="93">
        <f t="shared" si="3"/>
        <v>18</v>
      </c>
      <c r="J34" s="94"/>
      <c r="K34" s="94"/>
      <c r="L34" s="94"/>
      <c r="M34" s="94"/>
      <c r="N34" s="94"/>
      <c r="O34" s="94"/>
      <c r="P34" s="94">
        <v>22</v>
      </c>
      <c r="Q34" s="94">
        <v>21</v>
      </c>
      <c r="R34" s="94">
        <v>6</v>
      </c>
      <c r="S34" s="94">
        <v>5</v>
      </c>
      <c r="T34" s="94"/>
      <c r="U34" s="94"/>
      <c r="V34" s="94"/>
      <c r="W34" s="94"/>
      <c r="X34" s="94"/>
      <c r="Y34" s="94"/>
      <c r="Z34" s="94">
        <v>5</v>
      </c>
      <c r="AA34" s="94">
        <v>3</v>
      </c>
      <c r="AB34" s="94">
        <v>1</v>
      </c>
      <c r="AC34" s="94">
        <v>1</v>
      </c>
      <c r="AD34" s="94"/>
      <c r="AE34" s="94"/>
      <c r="AF34" s="94"/>
      <c r="AG34" s="94"/>
      <c r="AH34" s="94"/>
      <c r="AI34" s="94"/>
      <c r="AJ34" s="94">
        <v>8</v>
      </c>
      <c r="AK34" s="94">
        <v>8</v>
      </c>
      <c r="AL34" s="94">
        <v>1</v>
      </c>
      <c r="AM34" s="94">
        <v>1</v>
      </c>
      <c r="AN34" s="93">
        <f t="shared" si="4"/>
        <v>0</v>
      </c>
      <c r="AO34" s="93">
        <f t="shared" si="5"/>
        <v>0</v>
      </c>
      <c r="AP34" s="93">
        <f t="shared" si="6"/>
        <v>0</v>
      </c>
      <c r="AQ34" s="93">
        <f t="shared" si="7"/>
        <v>0</v>
      </c>
      <c r="AR34" s="93">
        <f t="shared" si="8"/>
        <v>0</v>
      </c>
      <c r="AS34" s="93">
        <f t="shared" si="9"/>
        <v>0</v>
      </c>
      <c r="AT34" s="93">
        <f t="shared" si="10"/>
        <v>35</v>
      </c>
      <c r="AU34" s="93">
        <f t="shared" si="11"/>
        <v>32</v>
      </c>
      <c r="AV34" s="93">
        <f t="shared" si="12"/>
        <v>8</v>
      </c>
      <c r="AW34" s="93">
        <f t="shared" si="13"/>
        <v>7</v>
      </c>
      <c r="AX34" s="93">
        <f t="shared" si="14"/>
        <v>82</v>
      </c>
    </row>
    <row r="35" spans="1:50" x14ac:dyDescent="0.35">
      <c r="A35" s="98" t="s">
        <v>113</v>
      </c>
      <c r="B35" s="98" t="s">
        <v>114</v>
      </c>
      <c r="C35" s="98" t="s">
        <v>314</v>
      </c>
      <c r="D35" s="98" t="s">
        <v>126</v>
      </c>
      <c r="E35" s="97">
        <v>2</v>
      </c>
      <c r="F35" s="96">
        <f t="shared" si="0"/>
        <v>12</v>
      </c>
      <c r="G35" s="95">
        <f t="shared" si="1"/>
        <v>4</v>
      </c>
      <c r="H35" s="93">
        <f t="shared" si="2"/>
        <v>6</v>
      </c>
      <c r="I35" s="93">
        <f t="shared" si="3"/>
        <v>2</v>
      </c>
      <c r="J35" s="94"/>
      <c r="K35" s="94"/>
      <c r="L35" s="94"/>
      <c r="M35" s="94"/>
      <c r="N35" s="94"/>
      <c r="O35" s="94"/>
      <c r="P35" s="94">
        <v>2</v>
      </c>
      <c r="Q35" s="94">
        <v>2</v>
      </c>
      <c r="R35" s="94">
        <v>0</v>
      </c>
      <c r="S35" s="94">
        <v>0</v>
      </c>
      <c r="T35" s="94"/>
      <c r="U35" s="94"/>
      <c r="V35" s="94"/>
      <c r="W35" s="94"/>
      <c r="X35" s="94"/>
      <c r="Y35" s="94"/>
      <c r="Z35" s="94">
        <v>3</v>
      </c>
      <c r="AA35" s="94">
        <v>3</v>
      </c>
      <c r="AB35" s="94">
        <v>0</v>
      </c>
      <c r="AC35" s="94">
        <v>0</v>
      </c>
      <c r="AD35" s="94"/>
      <c r="AE35" s="94"/>
      <c r="AF35" s="94"/>
      <c r="AG35" s="94"/>
      <c r="AH35" s="94"/>
      <c r="AI35" s="94"/>
      <c r="AJ35" s="94">
        <v>1</v>
      </c>
      <c r="AK35" s="94">
        <v>1</v>
      </c>
      <c r="AL35" s="94">
        <v>0</v>
      </c>
      <c r="AM35" s="94">
        <v>0</v>
      </c>
      <c r="AN35" s="93">
        <f t="shared" si="4"/>
        <v>0</v>
      </c>
      <c r="AO35" s="93">
        <f t="shared" si="5"/>
        <v>0</v>
      </c>
      <c r="AP35" s="93">
        <f t="shared" si="6"/>
        <v>0</v>
      </c>
      <c r="AQ35" s="93">
        <f t="shared" si="7"/>
        <v>0</v>
      </c>
      <c r="AR35" s="93">
        <f t="shared" si="8"/>
        <v>0</v>
      </c>
      <c r="AS35" s="93">
        <f t="shared" si="9"/>
        <v>0</v>
      </c>
      <c r="AT35" s="93">
        <f t="shared" si="10"/>
        <v>6</v>
      </c>
      <c r="AU35" s="93">
        <f t="shared" si="11"/>
        <v>6</v>
      </c>
      <c r="AV35" s="93">
        <f t="shared" si="12"/>
        <v>0</v>
      </c>
      <c r="AW35" s="93">
        <f t="shared" si="13"/>
        <v>0</v>
      </c>
      <c r="AX35" s="93">
        <f t="shared" si="14"/>
        <v>12</v>
      </c>
    </row>
    <row r="36" spans="1:50" x14ac:dyDescent="0.35">
      <c r="A36" s="98" t="s">
        <v>113</v>
      </c>
      <c r="B36" s="98" t="s">
        <v>114</v>
      </c>
      <c r="C36" s="98" t="s">
        <v>127</v>
      </c>
      <c r="D36" s="98" t="s">
        <v>128</v>
      </c>
      <c r="E36" s="97">
        <v>3</v>
      </c>
      <c r="F36" s="96">
        <f t="shared" si="0"/>
        <v>0</v>
      </c>
      <c r="G36" s="95">
        <f t="shared" si="1"/>
        <v>0</v>
      </c>
      <c r="H36" s="93">
        <f t="shared" si="2"/>
        <v>0</v>
      </c>
      <c r="I36" s="93">
        <f t="shared" si="3"/>
        <v>0</v>
      </c>
      <c r="J36" s="94"/>
      <c r="K36" s="94"/>
      <c r="L36" s="94"/>
      <c r="M36" s="94"/>
      <c r="N36" s="94"/>
      <c r="O36" s="94"/>
      <c r="P36" s="94">
        <v>0</v>
      </c>
      <c r="Q36" s="94">
        <v>0</v>
      </c>
      <c r="R36" s="94">
        <v>0</v>
      </c>
      <c r="S36" s="94">
        <v>0</v>
      </c>
      <c r="T36" s="94"/>
      <c r="U36" s="94"/>
      <c r="V36" s="94"/>
      <c r="W36" s="94"/>
      <c r="X36" s="94"/>
      <c r="Y36" s="94"/>
      <c r="Z36" s="94">
        <v>0</v>
      </c>
      <c r="AA36" s="94">
        <v>0</v>
      </c>
      <c r="AB36" s="94">
        <v>0</v>
      </c>
      <c r="AC36" s="94">
        <v>0</v>
      </c>
      <c r="AD36" s="94"/>
      <c r="AE36" s="94"/>
      <c r="AF36" s="94"/>
      <c r="AG36" s="94"/>
      <c r="AH36" s="94"/>
      <c r="AI36" s="94"/>
      <c r="AJ36" s="94">
        <v>0</v>
      </c>
      <c r="AK36" s="94">
        <v>0</v>
      </c>
      <c r="AL36" s="94">
        <v>0</v>
      </c>
      <c r="AM36" s="94">
        <v>0</v>
      </c>
      <c r="AN36" s="93">
        <f t="shared" si="4"/>
        <v>0</v>
      </c>
      <c r="AO36" s="93">
        <f t="shared" si="5"/>
        <v>0</v>
      </c>
      <c r="AP36" s="93">
        <f t="shared" si="6"/>
        <v>0</v>
      </c>
      <c r="AQ36" s="93">
        <f t="shared" si="7"/>
        <v>0</v>
      </c>
      <c r="AR36" s="93">
        <f t="shared" si="8"/>
        <v>0</v>
      </c>
      <c r="AS36" s="93">
        <f t="shared" si="9"/>
        <v>0</v>
      </c>
      <c r="AT36" s="93">
        <f t="shared" si="10"/>
        <v>0</v>
      </c>
      <c r="AU36" s="93">
        <f t="shared" si="11"/>
        <v>0</v>
      </c>
      <c r="AV36" s="93">
        <f t="shared" si="12"/>
        <v>0</v>
      </c>
      <c r="AW36" s="93">
        <f t="shared" si="13"/>
        <v>0</v>
      </c>
      <c r="AX36" s="93">
        <f t="shared" si="14"/>
        <v>0</v>
      </c>
    </row>
    <row r="37" spans="1:50" x14ac:dyDescent="0.35">
      <c r="A37" s="98" t="s">
        <v>113</v>
      </c>
      <c r="B37" s="98" t="s">
        <v>114</v>
      </c>
      <c r="C37" s="98" t="s">
        <v>129</v>
      </c>
      <c r="D37" s="98" t="s">
        <v>130</v>
      </c>
      <c r="E37" s="97">
        <v>4</v>
      </c>
      <c r="F37" s="96">
        <f t="shared" si="0"/>
        <v>274</v>
      </c>
      <c r="G37" s="95">
        <f t="shared" si="1"/>
        <v>226</v>
      </c>
      <c r="H37" s="93">
        <f t="shared" si="2"/>
        <v>46</v>
      </c>
      <c r="I37" s="93">
        <f t="shared" si="3"/>
        <v>2</v>
      </c>
      <c r="J37" s="94"/>
      <c r="K37" s="94"/>
      <c r="L37" s="94"/>
      <c r="M37" s="94"/>
      <c r="N37" s="94"/>
      <c r="O37" s="94"/>
      <c r="P37" s="94">
        <v>108</v>
      </c>
      <c r="Q37" s="94">
        <v>96</v>
      </c>
      <c r="R37" s="94">
        <v>12</v>
      </c>
      <c r="S37" s="94">
        <v>10</v>
      </c>
      <c r="T37" s="94"/>
      <c r="U37" s="94"/>
      <c r="V37" s="94"/>
      <c r="W37" s="94"/>
      <c r="X37" s="94"/>
      <c r="Y37" s="94"/>
      <c r="Z37" s="94">
        <v>23</v>
      </c>
      <c r="AA37" s="94">
        <v>19</v>
      </c>
      <c r="AB37" s="94">
        <v>2</v>
      </c>
      <c r="AC37" s="94">
        <v>2</v>
      </c>
      <c r="AD37" s="94"/>
      <c r="AE37" s="94"/>
      <c r="AF37" s="94"/>
      <c r="AG37" s="94"/>
      <c r="AH37" s="94"/>
      <c r="AI37" s="94"/>
      <c r="AJ37" s="94">
        <v>1</v>
      </c>
      <c r="AK37" s="94">
        <v>1</v>
      </c>
      <c r="AL37" s="94">
        <v>0</v>
      </c>
      <c r="AM37" s="94">
        <v>0</v>
      </c>
      <c r="AN37" s="93">
        <f t="shared" si="4"/>
        <v>0</v>
      </c>
      <c r="AO37" s="93">
        <f t="shared" si="5"/>
        <v>0</v>
      </c>
      <c r="AP37" s="93">
        <f t="shared" si="6"/>
        <v>0</v>
      </c>
      <c r="AQ37" s="93">
        <f t="shared" si="7"/>
        <v>0</v>
      </c>
      <c r="AR37" s="93">
        <f t="shared" si="8"/>
        <v>0</v>
      </c>
      <c r="AS37" s="93">
        <f t="shared" si="9"/>
        <v>0</v>
      </c>
      <c r="AT37" s="93">
        <f t="shared" si="10"/>
        <v>132</v>
      </c>
      <c r="AU37" s="93">
        <f t="shared" si="11"/>
        <v>116</v>
      </c>
      <c r="AV37" s="93">
        <f t="shared" si="12"/>
        <v>14</v>
      </c>
      <c r="AW37" s="93">
        <f t="shared" si="13"/>
        <v>12</v>
      </c>
      <c r="AX37" s="93">
        <f t="shared" si="14"/>
        <v>274</v>
      </c>
    </row>
    <row r="38" spans="1:50" x14ac:dyDescent="0.35">
      <c r="A38" s="98" t="s">
        <v>113</v>
      </c>
      <c r="B38" s="98" t="s">
        <v>114</v>
      </c>
      <c r="C38" s="98" t="s">
        <v>131</v>
      </c>
      <c r="D38" s="98" t="s">
        <v>132</v>
      </c>
      <c r="E38" s="97">
        <v>4</v>
      </c>
      <c r="F38" s="96">
        <f t="shared" si="0"/>
        <v>91</v>
      </c>
      <c r="G38" s="95">
        <f t="shared" si="1"/>
        <v>30</v>
      </c>
      <c r="H38" s="93">
        <f t="shared" si="2"/>
        <v>55</v>
      </c>
      <c r="I38" s="93">
        <f t="shared" si="3"/>
        <v>6</v>
      </c>
      <c r="J38" s="94"/>
      <c r="K38" s="94"/>
      <c r="L38" s="94"/>
      <c r="M38" s="94"/>
      <c r="N38" s="94"/>
      <c r="O38" s="94"/>
      <c r="P38" s="94">
        <v>15</v>
      </c>
      <c r="Q38" s="94">
        <v>13</v>
      </c>
      <c r="R38" s="94">
        <v>1</v>
      </c>
      <c r="S38" s="94">
        <v>1</v>
      </c>
      <c r="T38" s="94"/>
      <c r="U38" s="94"/>
      <c r="V38" s="94"/>
      <c r="W38" s="94"/>
      <c r="X38" s="94"/>
      <c r="Y38" s="94"/>
      <c r="Z38" s="94">
        <v>28</v>
      </c>
      <c r="AA38" s="94">
        <v>23</v>
      </c>
      <c r="AB38" s="94">
        <v>2</v>
      </c>
      <c r="AC38" s="94">
        <v>2</v>
      </c>
      <c r="AD38" s="94"/>
      <c r="AE38" s="94"/>
      <c r="AF38" s="94"/>
      <c r="AG38" s="94"/>
      <c r="AH38" s="94"/>
      <c r="AI38" s="94"/>
      <c r="AJ38" s="94">
        <v>3</v>
      </c>
      <c r="AK38" s="94">
        <v>3</v>
      </c>
      <c r="AL38" s="94">
        <v>0</v>
      </c>
      <c r="AM38" s="94">
        <v>0</v>
      </c>
      <c r="AN38" s="93">
        <f t="shared" si="4"/>
        <v>0</v>
      </c>
      <c r="AO38" s="93">
        <f t="shared" si="5"/>
        <v>0</v>
      </c>
      <c r="AP38" s="93">
        <f t="shared" si="6"/>
        <v>0</v>
      </c>
      <c r="AQ38" s="93">
        <f t="shared" si="7"/>
        <v>0</v>
      </c>
      <c r="AR38" s="93">
        <f t="shared" si="8"/>
        <v>0</v>
      </c>
      <c r="AS38" s="93">
        <f t="shared" si="9"/>
        <v>0</v>
      </c>
      <c r="AT38" s="93">
        <f t="shared" si="10"/>
        <v>46</v>
      </c>
      <c r="AU38" s="93">
        <f t="shared" si="11"/>
        <v>39</v>
      </c>
      <c r="AV38" s="93">
        <f t="shared" si="12"/>
        <v>3</v>
      </c>
      <c r="AW38" s="93">
        <f t="shared" si="13"/>
        <v>3</v>
      </c>
      <c r="AX38" s="93">
        <f t="shared" si="14"/>
        <v>91</v>
      </c>
    </row>
    <row r="39" spans="1:50" x14ac:dyDescent="0.35">
      <c r="A39" s="98" t="s">
        <v>113</v>
      </c>
      <c r="B39" s="98" t="s">
        <v>114</v>
      </c>
      <c r="C39" s="98" t="s">
        <v>133</v>
      </c>
      <c r="D39" s="98" t="s">
        <v>134</v>
      </c>
      <c r="E39" s="97">
        <v>0</v>
      </c>
      <c r="F39" s="96">
        <f t="shared" si="0"/>
        <v>0</v>
      </c>
      <c r="G39" s="95">
        <f t="shared" si="1"/>
        <v>0</v>
      </c>
      <c r="H39" s="93">
        <f t="shared" si="2"/>
        <v>0</v>
      </c>
      <c r="I39" s="93">
        <f t="shared" si="3"/>
        <v>0</v>
      </c>
      <c r="J39" s="94"/>
      <c r="K39" s="94"/>
      <c r="L39" s="94"/>
      <c r="M39" s="94"/>
      <c r="N39" s="94"/>
      <c r="O39" s="94"/>
      <c r="P39" s="94">
        <v>0</v>
      </c>
      <c r="Q39" s="94">
        <v>0</v>
      </c>
      <c r="R39" s="94">
        <v>0</v>
      </c>
      <c r="S39" s="94">
        <v>0</v>
      </c>
      <c r="T39" s="94"/>
      <c r="U39" s="94"/>
      <c r="V39" s="94"/>
      <c r="W39" s="94"/>
      <c r="X39" s="94"/>
      <c r="Y39" s="94"/>
      <c r="Z39" s="94">
        <v>0</v>
      </c>
      <c r="AA39" s="94">
        <v>0</v>
      </c>
      <c r="AB39" s="94">
        <v>0</v>
      </c>
      <c r="AC39" s="94">
        <v>0</v>
      </c>
      <c r="AD39" s="94"/>
      <c r="AE39" s="94"/>
      <c r="AF39" s="94"/>
      <c r="AG39" s="94"/>
      <c r="AH39" s="94"/>
      <c r="AI39" s="94"/>
      <c r="AJ39" s="94">
        <v>0</v>
      </c>
      <c r="AK39" s="94">
        <v>0</v>
      </c>
      <c r="AL39" s="94">
        <v>0</v>
      </c>
      <c r="AM39" s="94">
        <v>0</v>
      </c>
      <c r="AN39" s="93">
        <f t="shared" si="4"/>
        <v>0</v>
      </c>
      <c r="AO39" s="93">
        <f t="shared" si="5"/>
        <v>0</v>
      </c>
      <c r="AP39" s="93">
        <f t="shared" si="6"/>
        <v>0</v>
      </c>
      <c r="AQ39" s="93">
        <f t="shared" si="7"/>
        <v>0</v>
      </c>
      <c r="AR39" s="93">
        <f t="shared" si="8"/>
        <v>0</v>
      </c>
      <c r="AS39" s="93">
        <f t="shared" si="9"/>
        <v>0</v>
      </c>
      <c r="AT39" s="93">
        <f t="shared" si="10"/>
        <v>0</v>
      </c>
      <c r="AU39" s="93">
        <f t="shared" si="11"/>
        <v>0</v>
      </c>
      <c r="AV39" s="93">
        <f t="shared" si="12"/>
        <v>0</v>
      </c>
      <c r="AW39" s="93">
        <f t="shared" si="13"/>
        <v>0</v>
      </c>
      <c r="AX39" s="93">
        <f t="shared" si="14"/>
        <v>0</v>
      </c>
    </row>
    <row r="40" spans="1:50" x14ac:dyDescent="0.35">
      <c r="A40" s="98" t="s">
        <v>113</v>
      </c>
      <c r="B40" s="98" t="s">
        <v>114</v>
      </c>
      <c r="C40" s="98" t="s">
        <v>135</v>
      </c>
      <c r="D40" s="98" t="s">
        <v>136</v>
      </c>
      <c r="E40" s="97">
        <v>3</v>
      </c>
      <c r="F40" s="96">
        <f t="shared" si="0"/>
        <v>589</v>
      </c>
      <c r="G40" s="95">
        <f t="shared" si="1"/>
        <v>391</v>
      </c>
      <c r="H40" s="93">
        <f t="shared" si="2"/>
        <v>196</v>
      </c>
      <c r="I40" s="93">
        <f t="shared" si="3"/>
        <v>2</v>
      </c>
      <c r="J40" s="94"/>
      <c r="K40" s="94"/>
      <c r="L40" s="94"/>
      <c r="M40" s="94"/>
      <c r="N40" s="94"/>
      <c r="O40" s="94"/>
      <c r="P40" s="94">
        <v>208</v>
      </c>
      <c r="Q40" s="94">
        <v>135</v>
      </c>
      <c r="R40" s="94">
        <v>25</v>
      </c>
      <c r="S40" s="94">
        <v>23</v>
      </c>
      <c r="T40" s="94"/>
      <c r="U40" s="94"/>
      <c r="V40" s="94"/>
      <c r="W40" s="94"/>
      <c r="X40" s="94"/>
      <c r="Y40" s="94"/>
      <c r="Z40" s="94">
        <v>101</v>
      </c>
      <c r="AA40" s="94">
        <v>65</v>
      </c>
      <c r="AB40" s="94">
        <v>16</v>
      </c>
      <c r="AC40" s="94">
        <v>14</v>
      </c>
      <c r="AD40" s="94"/>
      <c r="AE40" s="94"/>
      <c r="AF40" s="94"/>
      <c r="AG40" s="94"/>
      <c r="AH40" s="94"/>
      <c r="AI40" s="94"/>
      <c r="AJ40" s="94">
        <v>1</v>
      </c>
      <c r="AK40" s="94">
        <v>1</v>
      </c>
      <c r="AL40" s="94">
        <v>0</v>
      </c>
      <c r="AM40" s="94">
        <v>0</v>
      </c>
      <c r="AN40" s="93">
        <f t="shared" si="4"/>
        <v>0</v>
      </c>
      <c r="AO40" s="93">
        <f t="shared" si="5"/>
        <v>0</v>
      </c>
      <c r="AP40" s="93">
        <f t="shared" si="6"/>
        <v>0</v>
      </c>
      <c r="AQ40" s="93">
        <f t="shared" si="7"/>
        <v>0</v>
      </c>
      <c r="AR40" s="93">
        <f t="shared" si="8"/>
        <v>0</v>
      </c>
      <c r="AS40" s="93">
        <f t="shared" si="9"/>
        <v>0</v>
      </c>
      <c r="AT40" s="93">
        <f t="shared" si="10"/>
        <v>310</v>
      </c>
      <c r="AU40" s="93">
        <f t="shared" si="11"/>
        <v>201</v>
      </c>
      <c r="AV40" s="93">
        <f t="shared" si="12"/>
        <v>41</v>
      </c>
      <c r="AW40" s="93">
        <f t="shared" si="13"/>
        <v>37</v>
      </c>
      <c r="AX40" s="93">
        <f t="shared" si="14"/>
        <v>589</v>
      </c>
    </row>
    <row r="41" spans="1:50" x14ac:dyDescent="0.35">
      <c r="A41" s="98" t="s">
        <v>113</v>
      </c>
      <c r="B41" s="98" t="s">
        <v>114</v>
      </c>
      <c r="C41" s="98" t="s">
        <v>315</v>
      </c>
      <c r="D41" s="98" t="s">
        <v>138</v>
      </c>
      <c r="E41" s="97">
        <v>2</v>
      </c>
      <c r="F41" s="96">
        <f t="shared" ref="F41:F72" si="15">SUM(G41:I41)</f>
        <v>11</v>
      </c>
      <c r="G41" s="95">
        <f t="shared" ref="G41:G73" si="16">SUM(J41:S41)</f>
        <v>7</v>
      </c>
      <c r="H41" s="93">
        <f t="shared" ref="H41:H73" si="17">SUM(T41:AC41)</f>
        <v>4</v>
      </c>
      <c r="I41" s="93">
        <f t="shared" ref="I41:I73" si="18">SUM(AD41:AM41)</f>
        <v>0</v>
      </c>
      <c r="J41" s="94"/>
      <c r="K41" s="94"/>
      <c r="L41" s="94"/>
      <c r="M41" s="94"/>
      <c r="N41" s="94"/>
      <c r="O41" s="94"/>
      <c r="P41" s="94">
        <v>4</v>
      </c>
      <c r="Q41" s="94">
        <v>3</v>
      </c>
      <c r="R41" s="94">
        <v>0</v>
      </c>
      <c r="S41" s="94">
        <v>0</v>
      </c>
      <c r="T41" s="94"/>
      <c r="U41" s="94"/>
      <c r="V41" s="94"/>
      <c r="W41" s="94"/>
      <c r="X41" s="94"/>
      <c r="Y41" s="94"/>
      <c r="Z41" s="94">
        <v>2</v>
      </c>
      <c r="AA41" s="94">
        <v>2</v>
      </c>
      <c r="AB41" s="94">
        <v>0</v>
      </c>
      <c r="AC41" s="94">
        <v>0</v>
      </c>
      <c r="AD41" s="94"/>
      <c r="AE41" s="94"/>
      <c r="AF41" s="94"/>
      <c r="AG41" s="94"/>
      <c r="AH41" s="94"/>
      <c r="AI41" s="94"/>
      <c r="AJ41" s="94">
        <v>0</v>
      </c>
      <c r="AK41" s="94">
        <v>0</v>
      </c>
      <c r="AL41" s="94">
        <v>0</v>
      </c>
      <c r="AM41" s="94">
        <v>0</v>
      </c>
      <c r="AN41" s="93">
        <f t="shared" ref="AN41:AN73" si="19">SUM(J41+T41+AD41)</f>
        <v>0</v>
      </c>
      <c r="AO41" s="93">
        <f t="shared" ref="AO41:AO73" si="20">SUM(K41+U41+AE41)</f>
        <v>0</v>
      </c>
      <c r="AP41" s="93">
        <f t="shared" ref="AP41:AP73" si="21">SUM(L41+V41+AF41)</f>
        <v>0</v>
      </c>
      <c r="AQ41" s="93">
        <f t="shared" ref="AQ41:AQ73" si="22">SUM(M41+W41+AG41)</f>
        <v>0</v>
      </c>
      <c r="AR41" s="93">
        <f t="shared" ref="AR41:AR73" si="23">SUM(N41+X41+AF41)</f>
        <v>0</v>
      </c>
      <c r="AS41" s="93">
        <f t="shared" ref="AS41:AS73" si="24">SUM(O41+Y41+AI41)</f>
        <v>0</v>
      </c>
      <c r="AT41" s="93">
        <f t="shared" ref="AT41:AT73" si="25">SUM(P41+Z41+AJ41)</f>
        <v>6</v>
      </c>
      <c r="AU41" s="93">
        <f t="shared" ref="AU41:AU73" si="26">SUM(Q41+AA41+AK41)</f>
        <v>5</v>
      </c>
      <c r="AV41" s="93">
        <f t="shared" ref="AV41:AV73" si="27">SUM(R41+AB41+AL41)</f>
        <v>0</v>
      </c>
      <c r="AW41" s="93">
        <f t="shared" ref="AW41:AW73" si="28">SUM(S41+AC41+AM41)</f>
        <v>0</v>
      </c>
      <c r="AX41" s="93">
        <f t="shared" ref="AX41:AX72" si="29">SUM(AN41:AW41)</f>
        <v>11</v>
      </c>
    </row>
    <row r="42" spans="1:50" x14ac:dyDescent="0.35">
      <c r="A42" s="98" t="s">
        <v>113</v>
      </c>
      <c r="B42" s="98" t="s">
        <v>114</v>
      </c>
      <c r="C42" s="98" t="s">
        <v>139</v>
      </c>
      <c r="D42" s="98" t="s">
        <v>140</v>
      </c>
      <c r="E42" s="97">
        <v>4</v>
      </c>
      <c r="F42" s="96">
        <f t="shared" si="15"/>
        <v>96</v>
      </c>
      <c r="G42" s="95">
        <f t="shared" si="16"/>
        <v>94</v>
      </c>
      <c r="H42" s="93">
        <f t="shared" si="17"/>
        <v>2</v>
      </c>
      <c r="I42" s="93">
        <f t="shared" si="18"/>
        <v>0</v>
      </c>
      <c r="J42" s="94"/>
      <c r="K42" s="94"/>
      <c r="L42" s="94"/>
      <c r="M42" s="94"/>
      <c r="N42" s="94"/>
      <c r="O42" s="94"/>
      <c r="P42" s="94">
        <v>49</v>
      </c>
      <c r="Q42" s="94">
        <v>39</v>
      </c>
      <c r="R42" s="94">
        <v>3</v>
      </c>
      <c r="S42" s="94">
        <v>3</v>
      </c>
      <c r="T42" s="94"/>
      <c r="U42" s="94"/>
      <c r="V42" s="94"/>
      <c r="W42" s="94"/>
      <c r="X42" s="94"/>
      <c r="Y42" s="94"/>
      <c r="Z42" s="94">
        <v>1</v>
      </c>
      <c r="AA42" s="94">
        <v>1</v>
      </c>
      <c r="AB42" s="94">
        <v>0</v>
      </c>
      <c r="AC42" s="94">
        <v>0</v>
      </c>
      <c r="AD42" s="94"/>
      <c r="AE42" s="94"/>
      <c r="AF42" s="94"/>
      <c r="AG42" s="94"/>
      <c r="AH42" s="94"/>
      <c r="AI42" s="94"/>
      <c r="AJ42" s="94">
        <v>0</v>
      </c>
      <c r="AK42" s="94">
        <v>0</v>
      </c>
      <c r="AL42" s="94">
        <v>0</v>
      </c>
      <c r="AM42" s="94">
        <v>0</v>
      </c>
      <c r="AN42" s="93">
        <f t="shared" si="19"/>
        <v>0</v>
      </c>
      <c r="AO42" s="93">
        <f t="shared" si="20"/>
        <v>0</v>
      </c>
      <c r="AP42" s="93">
        <f t="shared" si="21"/>
        <v>0</v>
      </c>
      <c r="AQ42" s="93">
        <f t="shared" si="22"/>
        <v>0</v>
      </c>
      <c r="AR42" s="93">
        <f t="shared" si="23"/>
        <v>0</v>
      </c>
      <c r="AS42" s="93">
        <f t="shared" si="24"/>
        <v>0</v>
      </c>
      <c r="AT42" s="93">
        <f t="shared" si="25"/>
        <v>50</v>
      </c>
      <c r="AU42" s="93">
        <f t="shared" si="26"/>
        <v>40</v>
      </c>
      <c r="AV42" s="93">
        <f t="shared" si="27"/>
        <v>3</v>
      </c>
      <c r="AW42" s="93">
        <f t="shared" si="28"/>
        <v>3</v>
      </c>
      <c r="AX42" s="93">
        <f t="shared" si="29"/>
        <v>96</v>
      </c>
    </row>
    <row r="43" spans="1:50" x14ac:dyDescent="0.35">
      <c r="A43" s="98" t="s">
        <v>113</v>
      </c>
      <c r="B43" s="98" t="s">
        <v>114</v>
      </c>
      <c r="C43" s="98" t="s">
        <v>141</v>
      </c>
      <c r="D43" s="98" t="s">
        <v>142</v>
      </c>
      <c r="E43" s="97">
        <v>4</v>
      </c>
      <c r="F43" s="96">
        <f t="shared" si="15"/>
        <v>128</v>
      </c>
      <c r="G43" s="95">
        <f t="shared" si="16"/>
        <v>58</v>
      </c>
      <c r="H43" s="93">
        <f t="shared" si="17"/>
        <v>66</v>
      </c>
      <c r="I43" s="93">
        <f t="shared" si="18"/>
        <v>4</v>
      </c>
      <c r="J43" s="94"/>
      <c r="K43" s="94"/>
      <c r="L43" s="94"/>
      <c r="M43" s="94"/>
      <c r="N43" s="94"/>
      <c r="O43" s="94"/>
      <c r="P43" s="94">
        <v>26</v>
      </c>
      <c r="Q43" s="94">
        <v>21</v>
      </c>
      <c r="R43" s="94">
        <v>6</v>
      </c>
      <c r="S43" s="94">
        <v>5</v>
      </c>
      <c r="T43" s="94"/>
      <c r="U43" s="94"/>
      <c r="V43" s="94"/>
      <c r="W43" s="94"/>
      <c r="X43" s="94"/>
      <c r="Y43" s="94"/>
      <c r="Z43" s="94">
        <v>26</v>
      </c>
      <c r="AA43" s="94">
        <v>22</v>
      </c>
      <c r="AB43" s="94">
        <v>10</v>
      </c>
      <c r="AC43" s="94">
        <v>8</v>
      </c>
      <c r="AD43" s="94"/>
      <c r="AE43" s="94"/>
      <c r="AF43" s="94"/>
      <c r="AG43" s="94"/>
      <c r="AH43" s="94"/>
      <c r="AI43" s="94"/>
      <c r="AJ43" s="94">
        <v>2</v>
      </c>
      <c r="AK43" s="94">
        <v>2</v>
      </c>
      <c r="AL43" s="94">
        <v>0</v>
      </c>
      <c r="AM43" s="94">
        <v>0</v>
      </c>
      <c r="AN43" s="93">
        <f t="shared" si="19"/>
        <v>0</v>
      </c>
      <c r="AO43" s="93">
        <f t="shared" si="20"/>
        <v>0</v>
      </c>
      <c r="AP43" s="93">
        <f t="shared" si="21"/>
        <v>0</v>
      </c>
      <c r="AQ43" s="93">
        <f t="shared" si="22"/>
        <v>0</v>
      </c>
      <c r="AR43" s="93">
        <f t="shared" si="23"/>
        <v>0</v>
      </c>
      <c r="AS43" s="93">
        <f t="shared" si="24"/>
        <v>0</v>
      </c>
      <c r="AT43" s="93">
        <f t="shared" si="25"/>
        <v>54</v>
      </c>
      <c r="AU43" s="93">
        <f t="shared" si="26"/>
        <v>45</v>
      </c>
      <c r="AV43" s="93">
        <f t="shared" si="27"/>
        <v>16</v>
      </c>
      <c r="AW43" s="93">
        <f t="shared" si="28"/>
        <v>13</v>
      </c>
      <c r="AX43" s="93">
        <f t="shared" si="29"/>
        <v>128</v>
      </c>
    </row>
    <row r="44" spans="1:50" x14ac:dyDescent="0.35">
      <c r="A44" s="98" t="s">
        <v>113</v>
      </c>
      <c r="B44" s="98" t="s">
        <v>114</v>
      </c>
      <c r="C44" s="98" t="s">
        <v>143</v>
      </c>
      <c r="D44" s="98" t="s">
        <v>144</v>
      </c>
      <c r="E44" s="97">
        <v>3</v>
      </c>
      <c r="F44" s="96">
        <f t="shared" si="15"/>
        <v>135</v>
      </c>
      <c r="G44" s="95">
        <f t="shared" si="16"/>
        <v>133</v>
      </c>
      <c r="H44" s="93">
        <f t="shared" si="17"/>
        <v>0</v>
      </c>
      <c r="I44" s="93">
        <f t="shared" si="18"/>
        <v>2</v>
      </c>
      <c r="J44" s="94"/>
      <c r="K44" s="94"/>
      <c r="L44" s="94"/>
      <c r="M44" s="94"/>
      <c r="N44" s="94"/>
      <c r="O44" s="94"/>
      <c r="P44" s="94">
        <v>67</v>
      </c>
      <c r="Q44" s="94">
        <v>62</v>
      </c>
      <c r="R44" s="94">
        <v>2</v>
      </c>
      <c r="S44" s="94">
        <v>2</v>
      </c>
      <c r="T44" s="94"/>
      <c r="U44" s="94"/>
      <c r="V44" s="94"/>
      <c r="W44" s="94"/>
      <c r="X44" s="94"/>
      <c r="Y44" s="94"/>
      <c r="Z44" s="94">
        <v>0</v>
      </c>
      <c r="AA44" s="94">
        <v>0</v>
      </c>
      <c r="AB44" s="94">
        <v>0</v>
      </c>
      <c r="AC44" s="94">
        <v>0</v>
      </c>
      <c r="AD44" s="94"/>
      <c r="AE44" s="94"/>
      <c r="AF44" s="94"/>
      <c r="AG44" s="94"/>
      <c r="AH44" s="94"/>
      <c r="AI44" s="94"/>
      <c r="AJ44" s="94">
        <v>1</v>
      </c>
      <c r="AK44" s="94">
        <v>1</v>
      </c>
      <c r="AL44" s="94">
        <v>0</v>
      </c>
      <c r="AM44" s="94">
        <v>0</v>
      </c>
      <c r="AN44" s="93">
        <f t="shared" si="19"/>
        <v>0</v>
      </c>
      <c r="AO44" s="93">
        <f t="shared" si="20"/>
        <v>0</v>
      </c>
      <c r="AP44" s="93">
        <f t="shared" si="21"/>
        <v>0</v>
      </c>
      <c r="AQ44" s="93">
        <f t="shared" si="22"/>
        <v>0</v>
      </c>
      <c r="AR44" s="93">
        <f t="shared" si="23"/>
        <v>0</v>
      </c>
      <c r="AS44" s="93">
        <f t="shared" si="24"/>
        <v>0</v>
      </c>
      <c r="AT44" s="93">
        <f t="shared" si="25"/>
        <v>68</v>
      </c>
      <c r="AU44" s="93">
        <f t="shared" si="26"/>
        <v>63</v>
      </c>
      <c r="AV44" s="93">
        <f t="shared" si="27"/>
        <v>2</v>
      </c>
      <c r="AW44" s="93">
        <f t="shared" si="28"/>
        <v>2</v>
      </c>
      <c r="AX44" s="93">
        <f t="shared" si="29"/>
        <v>135</v>
      </c>
    </row>
    <row r="45" spans="1:50" x14ac:dyDescent="0.35">
      <c r="A45" s="98" t="s">
        <v>113</v>
      </c>
      <c r="B45" s="98" t="s">
        <v>114</v>
      </c>
      <c r="C45" s="98" t="s">
        <v>145</v>
      </c>
      <c r="D45" s="98" t="s">
        <v>146</v>
      </c>
      <c r="E45" s="97">
        <v>3</v>
      </c>
      <c r="F45" s="96">
        <f t="shared" si="15"/>
        <v>613</v>
      </c>
      <c r="G45" s="95">
        <f t="shared" si="16"/>
        <v>466</v>
      </c>
      <c r="H45" s="93">
        <f t="shared" si="17"/>
        <v>141</v>
      </c>
      <c r="I45" s="93">
        <f t="shared" si="18"/>
        <v>6</v>
      </c>
      <c r="J45" s="94"/>
      <c r="K45" s="94"/>
      <c r="L45" s="94"/>
      <c r="M45" s="94"/>
      <c r="N45" s="94"/>
      <c r="O45" s="94"/>
      <c r="P45" s="94">
        <v>235</v>
      </c>
      <c r="Q45" s="94">
        <v>191</v>
      </c>
      <c r="R45" s="94">
        <v>22</v>
      </c>
      <c r="S45" s="94">
        <v>18</v>
      </c>
      <c r="T45" s="94"/>
      <c r="U45" s="94"/>
      <c r="V45" s="94"/>
      <c r="W45" s="94"/>
      <c r="X45" s="94"/>
      <c r="Y45" s="94"/>
      <c r="Z45" s="94">
        <v>72</v>
      </c>
      <c r="AA45" s="94">
        <v>58</v>
      </c>
      <c r="AB45" s="94">
        <v>6</v>
      </c>
      <c r="AC45" s="94">
        <v>5</v>
      </c>
      <c r="AD45" s="94"/>
      <c r="AE45" s="94"/>
      <c r="AF45" s="94"/>
      <c r="AG45" s="94"/>
      <c r="AH45" s="94"/>
      <c r="AI45" s="94"/>
      <c r="AJ45" s="94">
        <v>3</v>
      </c>
      <c r="AK45" s="94">
        <v>3</v>
      </c>
      <c r="AL45" s="94">
        <v>0</v>
      </c>
      <c r="AM45" s="94">
        <v>0</v>
      </c>
      <c r="AN45" s="93">
        <f t="shared" si="19"/>
        <v>0</v>
      </c>
      <c r="AO45" s="93">
        <f t="shared" si="20"/>
        <v>0</v>
      </c>
      <c r="AP45" s="93">
        <f t="shared" si="21"/>
        <v>0</v>
      </c>
      <c r="AQ45" s="93">
        <f t="shared" si="22"/>
        <v>0</v>
      </c>
      <c r="AR45" s="93">
        <f t="shared" si="23"/>
        <v>0</v>
      </c>
      <c r="AS45" s="93">
        <f t="shared" si="24"/>
        <v>0</v>
      </c>
      <c r="AT45" s="93">
        <f t="shared" si="25"/>
        <v>310</v>
      </c>
      <c r="AU45" s="93">
        <f t="shared" si="26"/>
        <v>252</v>
      </c>
      <c r="AV45" s="93">
        <f t="shared" si="27"/>
        <v>28</v>
      </c>
      <c r="AW45" s="93">
        <f t="shared" si="28"/>
        <v>23</v>
      </c>
      <c r="AX45" s="93">
        <f t="shared" si="29"/>
        <v>613</v>
      </c>
    </row>
    <row r="46" spans="1:50" x14ac:dyDescent="0.35">
      <c r="A46" s="98" t="s">
        <v>113</v>
      </c>
      <c r="B46" s="98" t="s">
        <v>114</v>
      </c>
      <c r="C46" s="98" t="s">
        <v>147</v>
      </c>
      <c r="D46" s="98" t="s">
        <v>148</v>
      </c>
      <c r="E46" s="97">
        <v>0</v>
      </c>
      <c r="F46" s="96">
        <f t="shared" si="15"/>
        <v>0</v>
      </c>
      <c r="G46" s="95">
        <f t="shared" si="16"/>
        <v>0</v>
      </c>
      <c r="H46" s="93">
        <f t="shared" si="17"/>
        <v>0</v>
      </c>
      <c r="I46" s="93">
        <f t="shared" si="18"/>
        <v>0</v>
      </c>
      <c r="J46" s="94"/>
      <c r="K46" s="94"/>
      <c r="L46" s="94"/>
      <c r="M46" s="94"/>
      <c r="N46" s="94"/>
      <c r="O46" s="94"/>
      <c r="P46" s="94">
        <v>0</v>
      </c>
      <c r="Q46" s="94">
        <v>0</v>
      </c>
      <c r="R46" s="94">
        <v>0</v>
      </c>
      <c r="S46" s="94">
        <v>0</v>
      </c>
      <c r="T46" s="94"/>
      <c r="U46" s="94"/>
      <c r="V46" s="94"/>
      <c r="W46" s="94"/>
      <c r="X46" s="94"/>
      <c r="Y46" s="94"/>
      <c r="Z46" s="94">
        <v>0</v>
      </c>
      <c r="AA46" s="94">
        <v>0</v>
      </c>
      <c r="AB46" s="94">
        <v>0</v>
      </c>
      <c r="AC46" s="94">
        <v>0</v>
      </c>
      <c r="AD46" s="94"/>
      <c r="AE46" s="94"/>
      <c r="AF46" s="94"/>
      <c r="AG46" s="94"/>
      <c r="AH46" s="94"/>
      <c r="AI46" s="94"/>
      <c r="AJ46" s="94">
        <v>0</v>
      </c>
      <c r="AK46" s="94">
        <v>0</v>
      </c>
      <c r="AL46" s="94">
        <v>0</v>
      </c>
      <c r="AM46" s="94">
        <v>0</v>
      </c>
      <c r="AN46" s="93">
        <f t="shared" si="19"/>
        <v>0</v>
      </c>
      <c r="AO46" s="93">
        <f t="shared" si="20"/>
        <v>0</v>
      </c>
      <c r="AP46" s="93">
        <f t="shared" si="21"/>
        <v>0</v>
      </c>
      <c r="AQ46" s="93">
        <f t="shared" si="22"/>
        <v>0</v>
      </c>
      <c r="AR46" s="93">
        <f t="shared" si="23"/>
        <v>0</v>
      </c>
      <c r="AS46" s="93">
        <f t="shared" si="24"/>
        <v>0</v>
      </c>
      <c r="AT46" s="93">
        <f t="shared" si="25"/>
        <v>0</v>
      </c>
      <c r="AU46" s="93">
        <f t="shared" si="26"/>
        <v>0</v>
      </c>
      <c r="AV46" s="93">
        <f t="shared" si="27"/>
        <v>0</v>
      </c>
      <c r="AW46" s="93">
        <f t="shared" si="28"/>
        <v>0</v>
      </c>
      <c r="AX46" s="93">
        <f t="shared" si="29"/>
        <v>0</v>
      </c>
    </row>
    <row r="47" spans="1:50" x14ac:dyDescent="0.35">
      <c r="A47" s="98" t="s">
        <v>113</v>
      </c>
      <c r="B47" s="98" t="s">
        <v>114</v>
      </c>
      <c r="C47" s="98" t="s">
        <v>149</v>
      </c>
      <c r="D47" s="98" t="s">
        <v>150</v>
      </c>
      <c r="E47" s="97">
        <v>2</v>
      </c>
      <c r="F47" s="96">
        <f t="shared" si="15"/>
        <v>4</v>
      </c>
      <c r="G47" s="95">
        <f t="shared" si="16"/>
        <v>0</v>
      </c>
      <c r="H47" s="93">
        <f t="shared" si="17"/>
        <v>0</v>
      </c>
      <c r="I47" s="93">
        <f t="shared" si="18"/>
        <v>4</v>
      </c>
      <c r="J47" s="94"/>
      <c r="K47" s="94"/>
      <c r="L47" s="94"/>
      <c r="M47" s="94"/>
      <c r="N47" s="94"/>
      <c r="O47" s="94"/>
      <c r="P47" s="94">
        <v>0</v>
      </c>
      <c r="Q47" s="94">
        <v>0</v>
      </c>
      <c r="R47" s="94">
        <v>0</v>
      </c>
      <c r="S47" s="94">
        <v>0</v>
      </c>
      <c r="T47" s="94"/>
      <c r="U47" s="94"/>
      <c r="V47" s="94"/>
      <c r="W47" s="94"/>
      <c r="X47" s="94"/>
      <c r="Y47" s="94"/>
      <c r="Z47" s="94">
        <v>0</v>
      </c>
      <c r="AA47" s="94">
        <v>0</v>
      </c>
      <c r="AB47" s="94">
        <v>0</v>
      </c>
      <c r="AC47" s="94">
        <v>0</v>
      </c>
      <c r="AD47" s="94"/>
      <c r="AE47" s="94"/>
      <c r="AF47" s="94"/>
      <c r="AG47" s="94"/>
      <c r="AH47" s="94"/>
      <c r="AI47" s="94"/>
      <c r="AJ47" s="94">
        <v>2</v>
      </c>
      <c r="AK47" s="94">
        <v>2</v>
      </c>
      <c r="AL47" s="94">
        <v>0</v>
      </c>
      <c r="AM47" s="94">
        <v>0</v>
      </c>
      <c r="AN47" s="93">
        <f t="shared" si="19"/>
        <v>0</v>
      </c>
      <c r="AO47" s="93">
        <f t="shared" si="20"/>
        <v>0</v>
      </c>
      <c r="AP47" s="93">
        <f t="shared" si="21"/>
        <v>0</v>
      </c>
      <c r="AQ47" s="93">
        <f t="shared" si="22"/>
        <v>0</v>
      </c>
      <c r="AR47" s="93">
        <f t="shared" si="23"/>
        <v>0</v>
      </c>
      <c r="AS47" s="93">
        <f t="shared" si="24"/>
        <v>0</v>
      </c>
      <c r="AT47" s="93">
        <f t="shared" si="25"/>
        <v>2</v>
      </c>
      <c r="AU47" s="93">
        <f t="shared" si="26"/>
        <v>2</v>
      </c>
      <c r="AV47" s="93">
        <f t="shared" si="27"/>
        <v>0</v>
      </c>
      <c r="AW47" s="93">
        <f t="shared" si="28"/>
        <v>0</v>
      </c>
      <c r="AX47" s="93">
        <f t="shared" si="29"/>
        <v>4</v>
      </c>
    </row>
    <row r="48" spans="1:50" x14ac:dyDescent="0.35">
      <c r="A48" s="98" t="s">
        <v>113</v>
      </c>
      <c r="B48" s="98" t="s">
        <v>114</v>
      </c>
      <c r="C48" s="98" t="s">
        <v>151</v>
      </c>
      <c r="D48" s="98" t="s">
        <v>152</v>
      </c>
      <c r="E48" s="97">
        <v>3</v>
      </c>
      <c r="F48" s="96">
        <f t="shared" si="15"/>
        <v>113</v>
      </c>
      <c r="G48" s="95">
        <f t="shared" si="16"/>
        <v>69</v>
      </c>
      <c r="H48" s="93">
        <f t="shared" si="17"/>
        <v>35</v>
      </c>
      <c r="I48" s="93">
        <f t="shared" si="18"/>
        <v>9</v>
      </c>
      <c r="J48" s="94"/>
      <c r="K48" s="94"/>
      <c r="L48" s="94"/>
      <c r="M48" s="94"/>
      <c r="N48" s="94"/>
      <c r="O48" s="94"/>
      <c r="P48" s="94">
        <v>37</v>
      </c>
      <c r="Q48" s="94">
        <v>29</v>
      </c>
      <c r="R48" s="94">
        <v>2</v>
      </c>
      <c r="S48" s="94">
        <v>1</v>
      </c>
      <c r="T48" s="94"/>
      <c r="U48" s="94"/>
      <c r="V48" s="94"/>
      <c r="W48" s="94"/>
      <c r="X48" s="94"/>
      <c r="Y48" s="94"/>
      <c r="Z48" s="94">
        <v>18</v>
      </c>
      <c r="AA48" s="94">
        <v>15</v>
      </c>
      <c r="AB48" s="94">
        <v>1</v>
      </c>
      <c r="AC48" s="94">
        <v>1</v>
      </c>
      <c r="AD48" s="94"/>
      <c r="AE48" s="94"/>
      <c r="AF48" s="94"/>
      <c r="AG48" s="94"/>
      <c r="AH48" s="94"/>
      <c r="AI48" s="94"/>
      <c r="AJ48" s="94">
        <v>4</v>
      </c>
      <c r="AK48" s="94">
        <v>4</v>
      </c>
      <c r="AL48" s="94">
        <v>1</v>
      </c>
      <c r="AM48" s="94">
        <v>0</v>
      </c>
      <c r="AN48" s="93">
        <f t="shared" si="19"/>
        <v>0</v>
      </c>
      <c r="AO48" s="93">
        <f t="shared" si="20"/>
        <v>0</v>
      </c>
      <c r="AP48" s="93">
        <f t="shared" si="21"/>
        <v>0</v>
      </c>
      <c r="AQ48" s="93">
        <f t="shared" si="22"/>
        <v>0</v>
      </c>
      <c r="AR48" s="93">
        <f t="shared" si="23"/>
        <v>0</v>
      </c>
      <c r="AS48" s="93">
        <f t="shared" si="24"/>
        <v>0</v>
      </c>
      <c r="AT48" s="93">
        <f t="shared" si="25"/>
        <v>59</v>
      </c>
      <c r="AU48" s="93">
        <f t="shared" si="26"/>
        <v>48</v>
      </c>
      <c r="AV48" s="93">
        <f t="shared" si="27"/>
        <v>4</v>
      </c>
      <c r="AW48" s="93">
        <f t="shared" si="28"/>
        <v>2</v>
      </c>
      <c r="AX48" s="93">
        <f t="shared" si="29"/>
        <v>113</v>
      </c>
    </row>
    <row r="49" spans="1:50" x14ac:dyDescent="0.35">
      <c r="A49" s="98" t="s">
        <v>113</v>
      </c>
      <c r="B49" s="98" t="s">
        <v>114</v>
      </c>
      <c r="C49" s="98" t="s">
        <v>153</v>
      </c>
      <c r="D49" s="98" t="s">
        <v>154</v>
      </c>
      <c r="E49" s="97">
        <v>3</v>
      </c>
      <c r="F49" s="96">
        <f t="shared" si="15"/>
        <v>142</v>
      </c>
      <c r="G49" s="95">
        <f t="shared" si="16"/>
        <v>105</v>
      </c>
      <c r="H49" s="93">
        <f t="shared" si="17"/>
        <v>24</v>
      </c>
      <c r="I49" s="93">
        <f t="shared" si="18"/>
        <v>13</v>
      </c>
      <c r="J49" s="94"/>
      <c r="K49" s="94"/>
      <c r="L49" s="94"/>
      <c r="M49" s="94"/>
      <c r="N49" s="94"/>
      <c r="O49" s="94"/>
      <c r="P49" s="94">
        <v>54</v>
      </c>
      <c r="Q49" s="94">
        <v>44</v>
      </c>
      <c r="R49" s="94">
        <v>4</v>
      </c>
      <c r="S49" s="94">
        <v>3</v>
      </c>
      <c r="T49" s="94"/>
      <c r="U49" s="94"/>
      <c r="V49" s="94"/>
      <c r="W49" s="94"/>
      <c r="X49" s="94"/>
      <c r="Y49" s="94"/>
      <c r="Z49" s="94">
        <v>12</v>
      </c>
      <c r="AA49" s="94">
        <v>10</v>
      </c>
      <c r="AB49" s="94">
        <v>1</v>
      </c>
      <c r="AC49" s="94">
        <v>1</v>
      </c>
      <c r="AD49" s="94"/>
      <c r="AE49" s="94"/>
      <c r="AF49" s="94"/>
      <c r="AG49" s="94"/>
      <c r="AH49" s="94"/>
      <c r="AI49" s="94"/>
      <c r="AJ49" s="94">
        <v>6</v>
      </c>
      <c r="AK49" s="94">
        <v>5</v>
      </c>
      <c r="AL49" s="94">
        <v>1</v>
      </c>
      <c r="AM49" s="94">
        <v>1</v>
      </c>
      <c r="AN49" s="93">
        <f t="shared" si="19"/>
        <v>0</v>
      </c>
      <c r="AO49" s="93">
        <f t="shared" si="20"/>
        <v>0</v>
      </c>
      <c r="AP49" s="93">
        <f t="shared" si="21"/>
        <v>0</v>
      </c>
      <c r="AQ49" s="93">
        <f t="shared" si="22"/>
        <v>0</v>
      </c>
      <c r="AR49" s="93">
        <f t="shared" si="23"/>
        <v>0</v>
      </c>
      <c r="AS49" s="93">
        <f t="shared" si="24"/>
        <v>0</v>
      </c>
      <c r="AT49" s="93">
        <f t="shared" si="25"/>
        <v>72</v>
      </c>
      <c r="AU49" s="93">
        <f t="shared" si="26"/>
        <v>59</v>
      </c>
      <c r="AV49" s="93">
        <f t="shared" si="27"/>
        <v>6</v>
      </c>
      <c r="AW49" s="93">
        <f t="shared" si="28"/>
        <v>5</v>
      </c>
      <c r="AX49" s="93">
        <f t="shared" si="29"/>
        <v>142</v>
      </c>
    </row>
    <row r="50" spans="1:50" x14ac:dyDescent="0.35">
      <c r="A50" s="98" t="s">
        <v>113</v>
      </c>
      <c r="B50" s="98" t="s">
        <v>114</v>
      </c>
      <c r="C50" s="98" t="s">
        <v>155</v>
      </c>
      <c r="D50" s="98" t="s">
        <v>156</v>
      </c>
      <c r="E50" s="97">
        <v>4</v>
      </c>
      <c r="F50" s="96">
        <f t="shared" si="15"/>
        <v>469</v>
      </c>
      <c r="G50" s="95">
        <f t="shared" si="16"/>
        <v>446</v>
      </c>
      <c r="H50" s="93">
        <f t="shared" si="17"/>
        <v>0</v>
      </c>
      <c r="I50" s="93">
        <f t="shared" si="18"/>
        <v>23</v>
      </c>
      <c r="J50" s="94"/>
      <c r="K50" s="94"/>
      <c r="L50" s="94"/>
      <c r="M50" s="94"/>
      <c r="N50" s="94"/>
      <c r="O50" s="94"/>
      <c r="P50" s="94">
        <v>225</v>
      </c>
      <c r="Q50" s="94">
        <v>189</v>
      </c>
      <c r="R50" s="94">
        <v>18</v>
      </c>
      <c r="S50" s="94">
        <v>14</v>
      </c>
      <c r="T50" s="94"/>
      <c r="U50" s="94"/>
      <c r="V50" s="94"/>
      <c r="W50" s="94"/>
      <c r="X50" s="94"/>
      <c r="Y50" s="94"/>
      <c r="Z50" s="94">
        <v>0</v>
      </c>
      <c r="AA50" s="94">
        <v>0</v>
      </c>
      <c r="AB50" s="94">
        <v>0</v>
      </c>
      <c r="AC50" s="94">
        <v>0</v>
      </c>
      <c r="AD50" s="94"/>
      <c r="AE50" s="94"/>
      <c r="AF50" s="94"/>
      <c r="AG50" s="94"/>
      <c r="AH50" s="94"/>
      <c r="AI50" s="94"/>
      <c r="AJ50" s="94">
        <v>10</v>
      </c>
      <c r="AK50" s="94">
        <v>10</v>
      </c>
      <c r="AL50" s="94">
        <v>2</v>
      </c>
      <c r="AM50" s="94">
        <v>1</v>
      </c>
      <c r="AN50" s="93">
        <f t="shared" si="19"/>
        <v>0</v>
      </c>
      <c r="AO50" s="93">
        <f t="shared" si="20"/>
        <v>0</v>
      </c>
      <c r="AP50" s="93">
        <f t="shared" si="21"/>
        <v>0</v>
      </c>
      <c r="AQ50" s="93">
        <f t="shared" si="22"/>
        <v>0</v>
      </c>
      <c r="AR50" s="93">
        <f t="shared" si="23"/>
        <v>0</v>
      </c>
      <c r="AS50" s="93">
        <f t="shared" si="24"/>
        <v>0</v>
      </c>
      <c r="AT50" s="93">
        <f t="shared" si="25"/>
        <v>235</v>
      </c>
      <c r="AU50" s="93">
        <f t="shared" si="26"/>
        <v>199</v>
      </c>
      <c r="AV50" s="93">
        <f t="shared" si="27"/>
        <v>20</v>
      </c>
      <c r="AW50" s="93">
        <f t="shared" si="28"/>
        <v>15</v>
      </c>
      <c r="AX50" s="93">
        <f t="shared" si="29"/>
        <v>469</v>
      </c>
    </row>
    <row r="51" spans="1:50" x14ac:dyDescent="0.35">
      <c r="A51" s="98" t="s">
        <v>113</v>
      </c>
      <c r="B51" s="98" t="s">
        <v>114</v>
      </c>
      <c r="C51" s="98" t="s">
        <v>157</v>
      </c>
      <c r="D51" s="98" t="s">
        <v>158</v>
      </c>
      <c r="E51" s="97">
        <v>0</v>
      </c>
      <c r="F51" s="96">
        <f t="shared" si="15"/>
        <v>0</v>
      </c>
      <c r="G51" s="95">
        <f t="shared" si="16"/>
        <v>0</v>
      </c>
      <c r="H51" s="93">
        <f t="shared" si="17"/>
        <v>0</v>
      </c>
      <c r="I51" s="93">
        <f t="shared" si="18"/>
        <v>0</v>
      </c>
      <c r="J51" s="94"/>
      <c r="K51" s="94"/>
      <c r="L51" s="94"/>
      <c r="M51" s="94"/>
      <c r="N51" s="94"/>
      <c r="O51" s="94"/>
      <c r="P51" s="94">
        <v>0</v>
      </c>
      <c r="Q51" s="94">
        <v>0</v>
      </c>
      <c r="R51" s="94">
        <v>0</v>
      </c>
      <c r="S51" s="94">
        <v>0</v>
      </c>
      <c r="T51" s="94"/>
      <c r="U51" s="94"/>
      <c r="V51" s="94"/>
      <c r="W51" s="94"/>
      <c r="X51" s="94"/>
      <c r="Y51" s="94"/>
      <c r="Z51" s="94">
        <v>0</v>
      </c>
      <c r="AA51" s="94">
        <v>0</v>
      </c>
      <c r="AB51" s="94">
        <v>0</v>
      </c>
      <c r="AC51" s="94">
        <v>0</v>
      </c>
      <c r="AD51" s="94"/>
      <c r="AE51" s="94"/>
      <c r="AF51" s="94"/>
      <c r="AG51" s="94"/>
      <c r="AH51" s="94"/>
      <c r="AI51" s="94"/>
      <c r="AJ51" s="94">
        <v>0</v>
      </c>
      <c r="AK51" s="94">
        <v>0</v>
      </c>
      <c r="AL51" s="94">
        <v>0</v>
      </c>
      <c r="AM51" s="94">
        <v>0</v>
      </c>
      <c r="AN51" s="93">
        <f t="shared" si="19"/>
        <v>0</v>
      </c>
      <c r="AO51" s="93">
        <f t="shared" si="20"/>
        <v>0</v>
      </c>
      <c r="AP51" s="93">
        <f t="shared" si="21"/>
        <v>0</v>
      </c>
      <c r="AQ51" s="93">
        <f t="shared" si="22"/>
        <v>0</v>
      </c>
      <c r="AR51" s="93">
        <f t="shared" si="23"/>
        <v>0</v>
      </c>
      <c r="AS51" s="93">
        <f t="shared" si="24"/>
        <v>0</v>
      </c>
      <c r="AT51" s="93">
        <f t="shared" si="25"/>
        <v>0</v>
      </c>
      <c r="AU51" s="93">
        <f t="shared" si="26"/>
        <v>0</v>
      </c>
      <c r="AV51" s="93">
        <f t="shared" si="27"/>
        <v>0</v>
      </c>
      <c r="AW51" s="93">
        <f t="shared" si="28"/>
        <v>0</v>
      </c>
      <c r="AX51" s="93">
        <f t="shared" si="29"/>
        <v>0</v>
      </c>
    </row>
    <row r="52" spans="1:50" x14ac:dyDescent="0.35">
      <c r="A52" s="98" t="s">
        <v>113</v>
      </c>
      <c r="B52" s="98" t="s">
        <v>114</v>
      </c>
      <c r="C52" s="98" t="s">
        <v>159</v>
      </c>
      <c r="D52" s="98" t="s">
        <v>160</v>
      </c>
      <c r="E52" s="97">
        <v>4</v>
      </c>
      <c r="F52" s="96">
        <f t="shared" si="15"/>
        <v>136</v>
      </c>
      <c r="G52" s="95">
        <f t="shared" si="16"/>
        <v>45</v>
      </c>
      <c r="H52" s="93">
        <f t="shared" si="17"/>
        <v>87</v>
      </c>
      <c r="I52" s="93">
        <f t="shared" si="18"/>
        <v>4</v>
      </c>
      <c r="J52" s="94"/>
      <c r="K52" s="94"/>
      <c r="L52" s="94"/>
      <c r="M52" s="94"/>
      <c r="N52" s="94"/>
      <c r="O52" s="94"/>
      <c r="P52" s="94">
        <v>22</v>
      </c>
      <c r="Q52" s="94">
        <v>18</v>
      </c>
      <c r="R52" s="94">
        <v>3</v>
      </c>
      <c r="S52" s="94">
        <v>2</v>
      </c>
      <c r="T52" s="94"/>
      <c r="U52" s="94"/>
      <c r="V52" s="94"/>
      <c r="W52" s="94"/>
      <c r="X52" s="94"/>
      <c r="Y52" s="94"/>
      <c r="Z52" s="94">
        <v>41</v>
      </c>
      <c r="AA52" s="94">
        <v>39</v>
      </c>
      <c r="AB52" s="94">
        <v>4</v>
      </c>
      <c r="AC52" s="94">
        <v>3</v>
      </c>
      <c r="AD52" s="94"/>
      <c r="AE52" s="94"/>
      <c r="AF52" s="94"/>
      <c r="AG52" s="94"/>
      <c r="AH52" s="94"/>
      <c r="AI52" s="94"/>
      <c r="AJ52" s="94">
        <v>2</v>
      </c>
      <c r="AK52" s="94">
        <v>2</v>
      </c>
      <c r="AL52" s="94">
        <v>0</v>
      </c>
      <c r="AM52" s="94">
        <v>0</v>
      </c>
      <c r="AN52" s="93">
        <f t="shared" si="19"/>
        <v>0</v>
      </c>
      <c r="AO52" s="93">
        <f t="shared" si="20"/>
        <v>0</v>
      </c>
      <c r="AP52" s="93">
        <f t="shared" si="21"/>
        <v>0</v>
      </c>
      <c r="AQ52" s="93">
        <f t="shared" si="22"/>
        <v>0</v>
      </c>
      <c r="AR52" s="93">
        <f t="shared" si="23"/>
        <v>0</v>
      </c>
      <c r="AS52" s="93">
        <f t="shared" si="24"/>
        <v>0</v>
      </c>
      <c r="AT52" s="93">
        <f t="shared" si="25"/>
        <v>65</v>
      </c>
      <c r="AU52" s="93">
        <f t="shared" si="26"/>
        <v>59</v>
      </c>
      <c r="AV52" s="93">
        <f t="shared" si="27"/>
        <v>7</v>
      </c>
      <c r="AW52" s="93">
        <f t="shared" si="28"/>
        <v>5</v>
      </c>
      <c r="AX52" s="93">
        <f t="shared" si="29"/>
        <v>136</v>
      </c>
    </row>
    <row r="53" spans="1:50" x14ac:dyDescent="0.35">
      <c r="A53" s="98" t="s">
        <v>113</v>
      </c>
      <c r="B53" s="98" t="s">
        <v>114</v>
      </c>
      <c r="C53" s="98" t="s">
        <v>161</v>
      </c>
      <c r="D53" s="98" t="s">
        <v>162</v>
      </c>
      <c r="E53" s="97">
        <v>4</v>
      </c>
      <c r="F53" s="96">
        <f t="shared" si="15"/>
        <v>630</v>
      </c>
      <c r="G53" s="95">
        <f t="shared" si="16"/>
        <v>521</v>
      </c>
      <c r="H53" s="93">
        <f t="shared" si="17"/>
        <v>105</v>
      </c>
      <c r="I53" s="93">
        <f t="shared" si="18"/>
        <v>4</v>
      </c>
      <c r="J53" s="94"/>
      <c r="K53" s="94"/>
      <c r="L53" s="94"/>
      <c r="M53" s="94"/>
      <c r="N53" s="94"/>
      <c r="O53" s="94"/>
      <c r="P53" s="94">
        <v>264</v>
      </c>
      <c r="Q53" s="94">
        <v>189</v>
      </c>
      <c r="R53" s="94">
        <v>33</v>
      </c>
      <c r="S53" s="94">
        <v>35</v>
      </c>
      <c r="T53" s="94"/>
      <c r="U53" s="94"/>
      <c r="V53" s="94"/>
      <c r="W53" s="94"/>
      <c r="X53" s="94"/>
      <c r="Y53" s="94"/>
      <c r="Z53" s="94">
        <v>57</v>
      </c>
      <c r="AA53" s="94">
        <v>39</v>
      </c>
      <c r="AB53" s="94">
        <v>6</v>
      </c>
      <c r="AC53" s="94">
        <v>3</v>
      </c>
      <c r="AD53" s="94"/>
      <c r="AE53" s="94"/>
      <c r="AF53" s="94"/>
      <c r="AG53" s="94"/>
      <c r="AH53" s="94"/>
      <c r="AI53" s="94"/>
      <c r="AJ53" s="94">
        <v>2</v>
      </c>
      <c r="AK53" s="94">
        <v>2</v>
      </c>
      <c r="AL53" s="94">
        <v>0</v>
      </c>
      <c r="AM53" s="94">
        <v>0</v>
      </c>
      <c r="AN53" s="93">
        <f t="shared" si="19"/>
        <v>0</v>
      </c>
      <c r="AO53" s="93">
        <f t="shared" si="20"/>
        <v>0</v>
      </c>
      <c r="AP53" s="93">
        <f t="shared" si="21"/>
        <v>0</v>
      </c>
      <c r="AQ53" s="93">
        <f t="shared" si="22"/>
        <v>0</v>
      </c>
      <c r="AR53" s="93">
        <f t="shared" si="23"/>
        <v>0</v>
      </c>
      <c r="AS53" s="93">
        <f t="shared" si="24"/>
        <v>0</v>
      </c>
      <c r="AT53" s="93">
        <f t="shared" si="25"/>
        <v>323</v>
      </c>
      <c r="AU53" s="93">
        <f t="shared" si="26"/>
        <v>230</v>
      </c>
      <c r="AV53" s="93">
        <f t="shared" si="27"/>
        <v>39</v>
      </c>
      <c r="AW53" s="93">
        <f t="shared" si="28"/>
        <v>38</v>
      </c>
      <c r="AX53" s="93">
        <f t="shared" si="29"/>
        <v>630</v>
      </c>
    </row>
    <row r="54" spans="1:50" x14ac:dyDescent="0.35">
      <c r="A54" s="98" t="s">
        <v>113</v>
      </c>
      <c r="B54" s="98" t="s">
        <v>114</v>
      </c>
      <c r="C54" s="98" t="s">
        <v>163</v>
      </c>
      <c r="D54" s="98" t="s">
        <v>164</v>
      </c>
      <c r="E54" s="97">
        <v>3</v>
      </c>
      <c r="F54" s="96">
        <f t="shared" si="15"/>
        <v>45</v>
      </c>
      <c r="G54" s="95">
        <f t="shared" si="16"/>
        <v>25</v>
      </c>
      <c r="H54" s="93">
        <f t="shared" si="17"/>
        <v>20</v>
      </c>
      <c r="I54" s="93">
        <f t="shared" si="18"/>
        <v>0</v>
      </c>
      <c r="J54" s="94"/>
      <c r="K54" s="94"/>
      <c r="L54" s="94"/>
      <c r="M54" s="94"/>
      <c r="N54" s="94"/>
      <c r="O54" s="94"/>
      <c r="P54" s="94">
        <v>12</v>
      </c>
      <c r="Q54" s="94">
        <v>9</v>
      </c>
      <c r="R54" s="94">
        <v>2</v>
      </c>
      <c r="S54" s="94">
        <v>2</v>
      </c>
      <c r="T54" s="94"/>
      <c r="U54" s="94"/>
      <c r="V54" s="94"/>
      <c r="W54" s="94"/>
      <c r="X54" s="94"/>
      <c r="Y54" s="94"/>
      <c r="Z54" s="94">
        <v>9</v>
      </c>
      <c r="AA54" s="94">
        <v>7</v>
      </c>
      <c r="AB54" s="94">
        <v>2</v>
      </c>
      <c r="AC54" s="94">
        <v>2</v>
      </c>
      <c r="AD54" s="94"/>
      <c r="AE54" s="94"/>
      <c r="AF54" s="94"/>
      <c r="AG54" s="94"/>
      <c r="AH54" s="94"/>
      <c r="AI54" s="94"/>
      <c r="AJ54" s="94">
        <v>0</v>
      </c>
      <c r="AK54" s="94">
        <v>0</v>
      </c>
      <c r="AL54" s="94">
        <v>0</v>
      </c>
      <c r="AM54" s="94">
        <v>0</v>
      </c>
      <c r="AN54" s="93">
        <f t="shared" si="19"/>
        <v>0</v>
      </c>
      <c r="AO54" s="93">
        <f t="shared" si="20"/>
        <v>0</v>
      </c>
      <c r="AP54" s="93">
        <f t="shared" si="21"/>
        <v>0</v>
      </c>
      <c r="AQ54" s="93">
        <f t="shared" si="22"/>
        <v>0</v>
      </c>
      <c r="AR54" s="93">
        <f t="shared" si="23"/>
        <v>0</v>
      </c>
      <c r="AS54" s="93">
        <f t="shared" si="24"/>
        <v>0</v>
      </c>
      <c r="AT54" s="93">
        <f t="shared" si="25"/>
        <v>21</v>
      </c>
      <c r="AU54" s="93">
        <f t="shared" si="26"/>
        <v>16</v>
      </c>
      <c r="AV54" s="93">
        <f t="shared" si="27"/>
        <v>4</v>
      </c>
      <c r="AW54" s="93">
        <f t="shared" si="28"/>
        <v>4</v>
      </c>
      <c r="AX54" s="93">
        <f t="shared" si="29"/>
        <v>45</v>
      </c>
    </row>
    <row r="55" spans="1:50" x14ac:dyDescent="0.35">
      <c r="A55" s="98" t="s">
        <v>113</v>
      </c>
      <c r="B55" s="98" t="s">
        <v>114</v>
      </c>
      <c r="C55" s="98" t="s">
        <v>165</v>
      </c>
      <c r="D55" s="98" t="s">
        <v>166</v>
      </c>
      <c r="E55" s="97">
        <v>2</v>
      </c>
      <c r="F55" s="96">
        <f t="shared" si="15"/>
        <v>0</v>
      </c>
      <c r="G55" s="95">
        <f t="shared" si="16"/>
        <v>0</v>
      </c>
      <c r="H55" s="93">
        <f t="shared" si="17"/>
        <v>0</v>
      </c>
      <c r="I55" s="93">
        <f t="shared" si="18"/>
        <v>0</v>
      </c>
      <c r="J55" s="94"/>
      <c r="K55" s="94"/>
      <c r="L55" s="94"/>
      <c r="M55" s="94"/>
      <c r="N55" s="94"/>
      <c r="O55" s="94"/>
      <c r="P55" s="94">
        <v>0</v>
      </c>
      <c r="Q55" s="94">
        <v>0</v>
      </c>
      <c r="R55" s="94">
        <v>0</v>
      </c>
      <c r="S55" s="94">
        <v>0</v>
      </c>
      <c r="T55" s="94"/>
      <c r="U55" s="94"/>
      <c r="V55" s="94"/>
      <c r="W55" s="94"/>
      <c r="X55" s="94"/>
      <c r="Y55" s="94"/>
      <c r="Z55" s="94">
        <v>0</v>
      </c>
      <c r="AA55" s="94">
        <v>0</v>
      </c>
      <c r="AB55" s="94">
        <v>0</v>
      </c>
      <c r="AC55" s="94">
        <v>0</v>
      </c>
      <c r="AD55" s="94"/>
      <c r="AE55" s="94"/>
      <c r="AF55" s="94"/>
      <c r="AG55" s="94"/>
      <c r="AH55" s="94"/>
      <c r="AI55" s="94"/>
      <c r="AJ55" s="94">
        <v>0</v>
      </c>
      <c r="AK55" s="94">
        <v>0</v>
      </c>
      <c r="AL55" s="94">
        <v>0</v>
      </c>
      <c r="AM55" s="94">
        <v>0</v>
      </c>
      <c r="AN55" s="93">
        <f t="shared" si="19"/>
        <v>0</v>
      </c>
      <c r="AO55" s="93">
        <f t="shared" si="20"/>
        <v>0</v>
      </c>
      <c r="AP55" s="93">
        <f t="shared" si="21"/>
        <v>0</v>
      </c>
      <c r="AQ55" s="93">
        <f t="shared" si="22"/>
        <v>0</v>
      </c>
      <c r="AR55" s="93">
        <f t="shared" si="23"/>
        <v>0</v>
      </c>
      <c r="AS55" s="93">
        <f t="shared" si="24"/>
        <v>0</v>
      </c>
      <c r="AT55" s="93">
        <f t="shared" si="25"/>
        <v>0</v>
      </c>
      <c r="AU55" s="93">
        <f t="shared" si="26"/>
        <v>0</v>
      </c>
      <c r="AV55" s="93">
        <f t="shared" si="27"/>
        <v>0</v>
      </c>
      <c r="AW55" s="93">
        <f t="shared" si="28"/>
        <v>0</v>
      </c>
      <c r="AX55" s="93">
        <f t="shared" si="29"/>
        <v>0</v>
      </c>
    </row>
    <row r="56" spans="1:50" x14ac:dyDescent="0.35">
      <c r="A56" s="98" t="s">
        <v>113</v>
      </c>
      <c r="B56" s="98" t="s">
        <v>114</v>
      </c>
      <c r="C56" s="98" t="s">
        <v>316</v>
      </c>
      <c r="D56" s="98" t="s">
        <v>168</v>
      </c>
      <c r="E56" s="97">
        <v>2</v>
      </c>
      <c r="F56" s="96">
        <f t="shared" si="15"/>
        <v>0</v>
      </c>
      <c r="G56" s="95">
        <f t="shared" si="16"/>
        <v>0</v>
      </c>
      <c r="H56" s="93">
        <f t="shared" si="17"/>
        <v>0</v>
      </c>
      <c r="I56" s="93">
        <f t="shared" si="18"/>
        <v>0</v>
      </c>
      <c r="J56" s="94"/>
      <c r="K56" s="94"/>
      <c r="L56" s="94"/>
      <c r="M56" s="94"/>
      <c r="N56" s="94"/>
      <c r="O56" s="94"/>
      <c r="P56" s="94">
        <v>0</v>
      </c>
      <c r="Q56" s="94">
        <v>0</v>
      </c>
      <c r="R56" s="94">
        <v>0</v>
      </c>
      <c r="S56" s="94">
        <v>0</v>
      </c>
      <c r="T56" s="94"/>
      <c r="U56" s="94"/>
      <c r="V56" s="94"/>
      <c r="W56" s="94"/>
      <c r="X56" s="94"/>
      <c r="Y56" s="94"/>
      <c r="Z56" s="94">
        <v>0</v>
      </c>
      <c r="AA56" s="94">
        <v>0</v>
      </c>
      <c r="AB56" s="94">
        <v>0</v>
      </c>
      <c r="AC56" s="94">
        <v>0</v>
      </c>
      <c r="AD56" s="94"/>
      <c r="AE56" s="94"/>
      <c r="AF56" s="94"/>
      <c r="AG56" s="94"/>
      <c r="AH56" s="94"/>
      <c r="AI56" s="94"/>
      <c r="AJ56" s="94">
        <v>0</v>
      </c>
      <c r="AK56" s="94">
        <v>0</v>
      </c>
      <c r="AL56" s="94">
        <v>0</v>
      </c>
      <c r="AM56" s="94">
        <v>0</v>
      </c>
      <c r="AN56" s="93">
        <f t="shared" si="19"/>
        <v>0</v>
      </c>
      <c r="AO56" s="93">
        <f t="shared" si="20"/>
        <v>0</v>
      </c>
      <c r="AP56" s="93">
        <f t="shared" si="21"/>
        <v>0</v>
      </c>
      <c r="AQ56" s="93">
        <f t="shared" si="22"/>
        <v>0</v>
      </c>
      <c r="AR56" s="93">
        <f t="shared" si="23"/>
        <v>0</v>
      </c>
      <c r="AS56" s="93">
        <f t="shared" si="24"/>
        <v>0</v>
      </c>
      <c r="AT56" s="93">
        <f t="shared" si="25"/>
        <v>0</v>
      </c>
      <c r="AU56" s="93">
        <f t="shared" si="26"/>
        <v>0</v>
      </c>
      <c r="AV56" s="93">
        <f t="shared" si="27"/>
        <v>0</v>
      </c>
      <c r="AW56" s="93">
        <f t="shared" si="28"/>
        <v>0</v>
      </c>
      <c r="AX56" s="93">
        <f t="shared" si="29"/>
        <v>0</v>
      </c>
    </row>
    <row r="57" spans="1:50" x14ac:dyDescent="0.35">
      <c r="A57" s="98" t="s">
        <v>169</v>
      </c>
      <c r="B57" s="98" t="s">
        <v>170</v>
      </c>
      <c r="C57" s="98" t="s">
        <v>171</v>
      </c>
      <c r="D57" s="98" t="s">
        <v>172</v>
      </c>
      <c r="E57" s="97">
        <v>2</v>
      </c>
      <c r="F57" s="96">
        <f t="shared" si="15"/>
        <v>100</v>
      </c>
      <c r="G57" s="95">
        <f t="shared" si="16"/>
        <v>83</v>
      </c>
      <c r="H57" s="93">
        <f t="shared" si="17"/>
        <v>0</v>
      </c>
      <c r="I57" s="93">
        <f t="shared" si="18"/>
        <v>17</v>
      </c>
      <c r="J57" s="94"/>
      <c r="K57" s="94"/>
      <c r="L57" s="94"/>
      <c r="M57" s="94"/>
      <c r="N57" s="94"/>
      <c r="O57" s="94"/>
      <c r="P57" s="94">
        <v>48</v>
      </c>
      <c r="Q57" s="94">
        <v>23</v>
      </c>
      <c r="R57" s="94">
        <v>7</v>
      </c>
      <c r="S57" s="94">
        <v>5</v>
      </c>
      <c r="T57" s="94"/>
      <c r="U57" s="94"/>
      <c r="V57" s="94"/>
      <c r="W57" s="94"/>
      <c r="X57" s="94"/>
      <c r="Y57" s="94"/>
      <c r="Z57" s="94">
        <v>0</v>
      </c>
      <c r="AA57" s="94">
        <v>0</v>
      </c>
      <c r="AB57" s="94">
        <v>0</v>
      </c>
      <c r="AC57" s="94">
        <v>0</v>
      </c>
      <c r="AD57" s="94"/>
      <c r="AE57" s="94"/>
      <c r="AF57" s="94"/>
      <c r="AG57" s="94"/>
      <c r="AH57" s="94"/>
      <c r="AI57" s="94"/>
      <c r="AJ57" s="94">
        <v>8</v>
      </c>
      <c r="AK57" s="94">
        <v>7</v>
      </c>
      <c r="AL57" s="94">
        <v>1</v>
      </c>
      <c r="AM57" s="94">
        <v>1</v>
      </c>
      <c r="AN57" s="93">
        <f t="shared" si="19"/>
        <v>0</v>
      </c>
      <c r="AO57" s="93">
        <f t="shared" si="20"/>
        <v>0</v>
      </c>
      <c r="AP57" s="93">
        <f t="shared" si="21"/>
        <v>0</v>
      </c>
      <c r="AQ57" s="93">
        <f t="shared" si="22"/>
        <v>0</v>
      </c>
      <c r="AR57" s="93">
        <f t="shared" si="23"/>
        <v>0</v>
      </c>
      <c r="AS57" s="93">
        <f t="shared" si="24"/>
        <v>0</v>
      </c>
      <c r="AT57" s="93">
        <f t="shared" si="25"/>
        <v>56</v>
      </c>
      <c r="AU57" s="93">
        <f t="shared" si="26"/>
        <v>30</v>
      </c>
      <c r="AV57" s="93">
        <f t="shared" si="27"/>
        <v>8</v>
      </c>
      <c r="AW57" s="93">
        <f t="shared" si="28"/>
        <v>6</v>
      </c>
      <c r="AX57" s="93">
        <f t="shared" si="29"/>
        <v>100</v>
      </c>
    </row>
    <row r="58" spans="1:50" x14ac:dyDescent="0.35">
      <c r="A58" s="98" t="s">
        <v>169</v>
      </c>
      <c r="B58" s="98" t="s">
        <v>170</v>
      </c>
      <c r="C58" s="98" t="s">
        <v>173</v>
      </c>
      <c r="D58" s="98" t="s">
        <v>174</v>
      </c>
      <c r="E58" s="97">
        <v>2</v>
      </c>
      <c r="F58" s="96">
        <f t="shared" si="15"/>
        <v>33</v>
      </c>
      <c r="G58" s="95">
        <f t="shared" si="16"/>
        <v>19</v>
      </c>
      <c r="H58" s="93">
        <f t="shared" si="17"/>
        <v>0</v>
      </c>
      <c r="I58" s="93">
        <f t="shared" si="18"/>
        <v>14</v>
      </c>
      <c r="J58" s="94"/>
      <c r="K58" s="94"/>
      <c r="L58" s="94"/>
      <c r="M58" s="94"/>
      <c r="N58" s="94"/>
      <c r="O58" s="94"/>
      <c r="P58" s="94">
        <v>11</v>
      </c>
      <c r="Q58" s="94">
        <v>7</v>
      </c>
      <c r="R58" s="94">
        <v>1</v>
      </c>
      <c r="S58" s="94">
        <v>0</v>
      </c>
      <c r="T58" s="94"/>
      <c r="U58" s="94"/>
      <c r="V58" s="94"/>
      <c r="W58" s="94"/>
      <c r="X58" s="94"/>
      <c r="Y58" s="94"/>
      <c r="Z58" s="94">
        <v>0</v>
      </c>
      <c r="AA58" s="94">
        <v>0</v>
      </c>
      <c r="AB58" s="94">
        <v>0</v>
      </c>
      <c r="AC58" s="94">
        <v>0</v>
      </c>
      <c r="AD58" s="94"/>
      <c r="AE58" s="94"/>
      <c r="AF58" s="94"/>
      <c r="AG58" s="94"/>
      <c r="AH58" s="94"/>
      <c r="AI58" s="94"/>
      <c r="AJ58" s="94">
        <v>6</v>
      </c>
      <c r="AK58" s="94">
        <v>6</v>
      </c>
      <c r="AL58" s="94">
        <v>1</v>
      </c>
      <c r="AM58" s="94">
        <v>1</v>
      </c>
      <c r="AN58" s="93">
        <f t="shared" si="19"/>
        <v>0</v>
      </c>
      <c r="AO58" s="93">
        <f t="shared" si="20"/>
        <v>0</v>
      </c>
      <c r="AP58" s="93">
        <f t="shared" si="21"/>
        <v>0</v>
      </c>
      <c r="AQ58" s="93">
        <f t="shared" si="22"/>
        <v>0</v>
      </c>
      <c r="AR58" s="93">
        <f t="shared" si="23"/>
        <v>0</v>
      </c>
      <c r="AS58" s="93">
        <f t="shared" si="24"/>
        <v>0</v>
      </c>
      <c r="AT58" s="93">
        <f t="shared" si="25"/>
        <v>17</v>
      </c>
      <c r="AU58" s="93">
        <f t="shared" si="26"/>
        <v>13</v>
      </c>
      <c r="AV58" s="93">
        <f t="shared" si="27"/>
        <v>2</v>
      </c>
      <c r="AW58" s="93">
        <f t="shared" si="28"/>
        <v>1</v>
      </c>
      <c r="AX58" s="93">
        <f t="shared" si="29"/>
        <v>33</v>
      </c>
    </row>
    <row r="59" spans="1:50" x14ac:dyDescent="0.35">
      <c r="A59" s="98" t="s">
        <v>169</v>
      </c>
      <c r="B59" s="98" t="s">
        <v>170</v>
      </c>
      <c r="C59" s="98" t="s">
        <v>175</v>
      </c>
      <c r="D59" s="98" t="s">
        <v>176</v>
      </c>
      <c r="E59" s="97">
        <v>4</v>
      </c>
      <c r="F59" s="96">
        <f t="shared" si="15"/>
        <v>80</v>
      </c>
      <c r="G59" s="95">
        <f t="shared" si="16"/>
        <v>55</v>
      </c>
      <c r="H59" s="93">
        <f t="shared" si="17"/>
        <v>7</v>
      </c>
      <c r="I59" s="93">
        <f t="shared" si="18"/>
        <v>18</v>
      </c>
      <c r="J59" s="94"/>
      <c r="K59" s="94"/>
      <c r="L59" s="94"/>
      <c r="M59" s="94"/>
      <c r="N59" s="94"/>
      <c r="O59" s="94"/>
      <c r="P59" s="94">
        <v>31</v>
      </c>
      <c r="Q59" s="94">
        <v>20</v>
      </c>
      <c r="R59" s="94">
        <v>2</v>
      </c>
      <c r="S59" s="94">
        <v>2</v>
      </c>
      <c r="T59" s="94"/>
      <c r="U59" s="94"/>
      <c r="V59" s="94"/>
      <c r="W59" s="94"/>
      <c r="X59" s="94"/>
      <c r="Y59" s="94"/>
      <c r="Z59" s="94">
        <v>4</v>
      </c>
      <c r="AA59" s="94">
        <v>3</v>
      </c>
      <c r="AB59" s="94">
        <v>0</v>
      </c>
      <c r="AC59" s="94">
        <v>0</v>
      </c>
      <c r="AD59" s="94"/>
      <c r="AE59" s="94"/>
      <c r="AF59" s="94"/>
      <c r="AG59" s="94"/>
      <c r="AH59" s="94"/>
      <c r="AI59" s="94"/>
      <c r="AJ59" s="94">
        <v>8</v>
      </c>
      <c r="AK59" s="94">
        <v>8</v>
      </c>
      <c r="AL59" s="94">
        <v>1</v>
      </c>
      <c r="AM59" s="94">
        <v>1</v>
      </c>
      <c r="AN59" s="93">
        <f t="shared" si="19"/>
        <v>0</v>
      </c>
      <c r="AO59" s="93">
        <f t="shared" si="20"/>
        <v>0</v>
      </c>
      <c r="AP59" s="93">
        <f t="shared" si="21"/>
        <v>0</v>
      </c>
      <c r="AQ59" s="93">
        <f t="shared" si="22"/>
        <v>0</v>
      </c>
      <c r="AR59" s="93">
        <f t="shared" si="23"/>
        <v>0</v>
      </c>
      <c r="AS59" s="93">
        <f t="shared" si="24"/>
        <v>0</v>
      </c>
      <c r="AT59" s="93">
        <f t="shared" si="25"/>
        <v>43</v>
      </c>
      <c r="AU59" s="93">
        <f t="shared" si="26"/>
        <v>31</v>
      </c>
      <c r="AV59" s="93">
        <f t="shared" si="27"/>
        <v>3</v>
      </c>
      <c r="AW59" s="93">
        <f t="shared" si="28"/>
        <v>3</v>
      </c>
      <c r="AX59" s="93">
        <f t="shared" si="29"/>
        <v>80</v>
      </c>
    </row>
    <row r="60" spans="1:50" x14ac:dyDescent="0.35">
      <c r="A60" s="98" t="s">
        <v>169</v>
      </c>
      <c r="B60" s="98" t="s">
        <v>170</v>
      </c>
      <c r="C60" s="98" t="s">
        <v>177</v>
      </c>
      <c r="D60" s="98" t="s">
        <v>178</v>
      </c>
      <c r="E60" s="97">
        <v>3</v>
      </c>
      <c r="F60" s="96">
        <f t="shared" si="15"/>
        <v>25</v>
      </c>
      <c r="G60" s="95">
        <f t="shared" si="16"/>
        <v>7</v>
      </c>
      <c r="H60" s="93">
        <f t="shared" si="17"/>
        <v>0</v>
      </c>
      <c r="I60" s="93">
        <f t="shared" si="18"/>
        <v>18</v>
      </c>
      <c r="J60" s="94"/>
      <c r="K60" s="94"/>
      <c r="L60" s="94"/>
      <c r="M60" s="94"/>
      <c r="N60" s="94"/>
      <c r="O60" s="94"/>
      <c r="P60" s="94">
        <v>4</v>
      </c>
      <c r="Q60" s="94">
        <v>3</v>
      </c>
      <c r="R60" s="94">
        <v>0</v>
      </c>
      <c r="S60" s="94">
        <v>0</v>
      </c>
      <c r="T60" s="94"/>
      <c r="U60" s="94"/>
      <c r="V60" s="94"/>
      <c r="W60" s="94"/>
      <c r="X60" s="94"/>
      <c r="Y60" s="94"/>
      <c r="Z60" s="94">
        <v>0</v>
      </c>
      <c r="AA60" s="94">
        <v>0</v>
      </c>
      <c r="AB60" s="94">
        <v>0</v>
      </c>
      <c r="AC60" s="94">
        <v>0</v>
      </c>
      <c r="AD60" s="94"/>
      <c r="AE60" s="94"/>
      <c r="AF60" s="94"/>
      <c r="AG60" s="94"/>
      <c r="AH60" s="94"/>
      <c r="AI60" s="94"/>
      <c r="AJ60" s="94">
        <v>8</v>
      </c>
      <c r="AK60" s="94">
        <v>8</v>
      </c>
      <c r="AL60" s="94">
        <v>1</v>
      </c>
      <c r="AM60" s="94">
        <v>1</v>
      </c>
      <c r="AN60" s="93">
        <f t="shared" si="19"/>
        <v>0</v>
      </c>
      <c r="AO60" s="93">
        <f t="shared" si="20"/>
        <v>0</v>
      </c>
      <c r="AP60" s="93">
        <f t="shared" si="21"/>
        <v>0</v>
      </c>
      <c r="AQ60" s="93">
        <f t="shared" si="22"/>
        <v>0</v>
      </c>
      <c r="AR60" s="93">
        <f t="shared" si="23"/>
        <v>0</v>
      </c>
      <c r="AS60" s="93">
        <f t="shared" si="24"/>
        <v>0</v>
      </c>
      <c r="AT60" s="93">
        <f t="shared" si="25"/>
        <v>12</v>
      </c>
      <c r="AU60" s="93">
        <f t="shared" si="26"/>
        <v>11</v>
      </c>
      <c r="AV60" s="93">
        <f t="shared" si="27"/>
        <v>1</v>
      </c>
      <c r="AW60" s="93">
        <f t="shared" si="28"/>
        <v>1</v>
      </c>
      <c r="AX60" s="93">
        <f t="shared" si="29"/>
        <v>25</v>
      </c>
    </row>
    <row r="61" spans="1:50" x14ac:dyDescent="0.35">
      <c r="A61" s="98" t="s">
        <v>169</v>
      </c>
      <c r="B61" s="98" t="s">
        <v>170</v>
      </c>
      <c r="C61" s="98" t="s">
        <v>179</v>
      </c>
      <c r="D61" s="98" t="s">
        <v>180</v>
      </c>
      <c r="E61" s="97">
        <v>2</v>
      </c>
      <c r="F61" s="96">
        <f t="shared" si="15"/>
        <v>0</v>
      </c>
      <c r="G61" s="95">
        <f t="shared" si="16"/>
        <v>0</v>
      </c>
      <c r="H61" s="93">
        <f t="shared" si="17"/>
        <v>0</v>
      </c>
      <c r="I61" s="93">
        <f t="shared" si="18"/>
        <v>0</v>
      </c>
      <c r="J61" s="94"/>
      <c r="K61" s="94"/>
      <c r="L61" s="94"/>
      <c r="M61" s="94"/>
      <c r="N61" s="94"/>
      <c r="O61" s="94"/>
      <c r="P61" s="94">
        <v>0</v>
      </c>
      <c r="Q61" s="94">
        <v>0</v>
      </c>
      <c r="R61" s="94">
        <v>0</v>
      </c>
      <c r="S61" s="94">
        <v>0</v>
      </c>
      <c r="T61" s="94"/>
      <c r="U61" s="94"/>
      <c r="V61" s="94"/>
      <c r="W61" s="94"/>
      <c r="X61" s="94"/>
      <c r="Y61" s="94"/>
      <c r="Z61" s="94">
        <v>0</v>
      </c>
      <c r="AA61" s="94">
        <v>0</v>
      </c>
      <c r="AB61" s="94">
        <v>0</v>
      </c>
      <c r="AC61" s="94">
        <v>0</v>
      </c>
      <c r="AD61" s="94"/>
      <c r="AE61" s="94"/>
      <c r="AF61" s="94"/>
      <c r="AG61" s="94"/>
      <c r="AH61" s="94"/>
      <c r="AI61" s="94"/>
      <c r="AJ61" s="94">
        <v>0</v>
      </c>
      <c r="AK61" s="94">
        <v>0</v>
      </c>
      <c r="AL61" s="94">
        <v>0</v>
      </c>
      <c r="AM61" s="94">
        <v>0</v>
      </c>
      <c r="AN61" s="93">
        <f t="shared" si="19"/>
        <v>0</v>
      </c>
      <c r="AO61" s="93">
        <f t="shared" si="20"/>
        <v>0</v>
      </c>
      <c r="AP61" s="93">
        <f t="shared" si="21"/>
        <v>0</v>
      </c>
      <c r="AQ61" s="93">
        <f t="shared" si="22"/>
        <v>0</v>
      </c>
      <c r="AR61" s="93">
        <f t="shared" si="23"/>
        <v>0</v>
      </c>
      <c r="AS61" s="93">
        <f t="shared" si="24"/>
        <v>0</v>
      </c>
      <c r="AT61" s="93">
        <f t="shared" si="25"/>
        <v>0</v>
      </c>
      <c r="AU61" s="93">
        <f t="shared" si="26"/>
        <v>0</v>
      </c>
      <c r="AV61" s="93">
        <f t="shared" si="27"/>
        <v>0</v>
      </c>
      <c r="AW61" s="93">
        <f t="shared" si="28"/>
        <v>0</v>
      </c>
      <c r="AX61" s="93">
        <f t="shared" si="29"/>
        <v>0</v>
      </c>
    </row>
    <row r="62" spans="1:50" x14ac:dyDescent="0.35">
      <c r="A62" s="98" t="s">
        <v>169</v>
      </c>
      <c r="B62" s="98" t="s">
        <v>170</v>
      </c>
      <c r="C62" s="98" t="s">
        <v>181</v>
      </c>
      <c r="D62" s="98" t="s">
        <v>182</v>
      </c>
      <c r="E62" s="97">
        <v>3</v>
      </c>
      <c r="F62" s="96">
        <f t="shared" si="15"/>
        <v>93</v>
      </c>
      <c r="G62" s="95">
        <f t="shared" si="16"/>
        <v>11</v>
      </c>
      <c r="H62" s="93">
        <f t="shared" si="17"/>
        <v>65</v>
      </c>
      <c r="I62" s="93">
        <f t="shared" si="18"/>
        <v>17</v>
      </c>
      <c r="J62" s="94"/>
      <c r="K62" s="94"/>
      <c r="L62" s="94"/>
      <c r="M62" s="94"/>
      <c r="N62" s="94"/>
      <c r="O62" s="94"/>
      <c r="P62" s="94">
        <v>5</v>
      </c>
      <c r="Q62" s="94">
        <v>4</v>
      </c>
      <c r="R62" s="94">
        <v>1</v>
      </c>
      <c r="S62" s="94">
        <v>1</v>
      </c>
      <c r="T62" s="94"/>
      <c r="U62" s="94"/>
      <c r="V62" s="94"/>
      <c r="W62" s="94"/>
      <c r="X62" s="94"/>
      <c r="Y62" s="94"/>
      <c r="Z62" s="94">
        <v>31</v>
      </c>
      <c r="AA62" s="94">
        <v>25</v>
      </c>
      <c r="AB62" s="94">
        <v>5</v>
      </c>
      <c r="AC62" s="94">
        <v>4</v>
      </c>
      <c r="AD62" s="94"/>
      <c r="AE62" s="94"/>
      <c r="AF62" s="94"/>
      <c r="AG62" s="94"/>
      <c r="AH62" s="94"/>
      <c r="AI62" s="94"/>
      <c r="AJ62" s="94">
        <v>8</v>
      </c>
      <c r="AK62" s="94">
        <v>7</v>
      </c>
      <c r="AL62" s="94">
        <v>1</v>
      </c>
      <c r="AM62" s="94">
        <v>1</v>
      </c>
      <c r="AN62" s="93">
        <f t="shared" si="19"/>
        <v>0</v>
      </c>
      <c r="AO62" s="93">
        <f t="shared" si="20"/>
        <v>0</v>
      </c>
      <c r="AP62" s="93">
        <f t="shared" si="21"/>
        <v>0</v>
      </c>
      <c r="AQ62" s="93">
        <f t="shared" si="22"/>
        <v>0</v>
      </c>
      <c r="AR62" s="93">
        <f t="shared" si="23"/>
        <v>0</v>
      </c>
      <c r="AS62" s="93">
        <f t="shared" si="24"/>
        <v>0</v>
      </c>
      <c r="AT62" s="93">
        <f t="shared" si="25"/>
        <v>44</v>
      </c>
      <c r="AU62" s="93">
        <f t="shared" si="26"/>
        <v>36</v>
      </c>
      <c r="AV62" s="93">
        <f t="shared" si="27"/>
        <v>7</v>
      </c>
      <c r="AW62" s="93">
        <f t="shared" si="28"/>
        <v>6</v>
      </c>
      <c r="AX62" s="93">
        <f t="shared" si="29"/>
        <v>93</v>
      </c>
    </row>
    <row r="63" spans="1:50" x14ac:dyDescent="0.35">
      <c r="A63" s="98" t="s">
        <v>169</v>
      </c>
      <c r="B63" s="98" t="s">
        <v>170</v>
      </c>
      <c r="C63" s="98" t="s">
        <v>183</v>
      </c>
      <c r="D63" s="98" t="s">
        <v>184</v>
      </c>
      <c r="E63" s="97">
        <v>4</v>
      </c>
      <c r="F63" s="96">
        <f t="shared" si="15"/>
        <v>0</v>
      </c>
      <c r="G63" s="95">
        <f t="shared" si="16"/>
        <v>0</v>
      </c>
      <c r="H63" s="93">
        <f t="shared" si="17"/>
        <v>0</v>
      </c>
      <c r="I63" s="93">
        <f t="shared" si="18"/>
        <v>0</v>
      </c>
      <c r="J63" s="94"/>
      <c r="K63" s="94"/>
      <c r="L63" s="94"/>
      <c r="M63" s="94"/>
      <c r="N63" s="94"/>
      <c r="O63" s="94"/>
      <c r="P63" s="94">
        <v>0</v>
      </c>
      <c r="Q63" s="94">
        <v>0</v>
      </c>
      <c r="R63" s="94">
        <v>0</v>
      </c>
      <c r="S63" s="94">
        <v>0</v>
      </c>
      <c r="T63" s="94"/>
      <c r="U63" s="94"/>
      <c r="V63" s="94"/>
      <c r="W63" s="94"/>
      <c r="X63" s="94"/>
      <c r="Y63" s="94"/>
      <c r="Z63" s="94">
        <v>0</v>
      </c>
      <c r="AA63" s="94">
        <v>0</v>
      </c>
      <c r="AB63" s="94">
        <v>0</v>
      </c>
      <c r="AC63" s="94">
        <v>0</v>
      </c>
      <c r="AD63" s="94"/>
      <c r="AE63" s="94"/>
      <c r="AF63" s="94"/>
      <c r="AG63" s="94"/>
      <c r="AH63" s="94"/>
      <c r="AI63" s="94"/>
      <c r="AJ63" s="94">
        <v>0</v>
      </c>
      <c r="AK63" s="94">
        <v>0</v>
      </c>
      <c r="AL63" s="94">
        <v>0</v>
      </c>
      <c r="AM63" s="94">
        <v>0</v>
      </c>
      <c r="AN63" s="93">
        <f t="shared" si="19"/>
        <v>0</v>
      </c>
      <c r="AO63" s="93">
        <f t="shared" si="20"/>
        <v>0</v>
      </c>
      <c r="AP63" s="93">
        <f t="shared" si="21"/>
        <v>0</v>
      </c>
      <c r="AQ63" s="93">
        <f t="shared" si="22"/>
        <v>0</v>
      </c>
      <c r="AR63" s="93">
        <f t="shared" si="23"/>
        <v>0</v>
      </c>
      <c r="AS63" s="93">
        <f t="shared" si="24"/>
        <v>0</v>
      </c>
      <c r="AT63" s="93">
        <f t="shared" si="25"/>
        <v>0</v>
      </c>
      <c r="AU63" s="93">
        <f t="shared" si="26"/>
        <v>0</v>
      </c>
      <c r="AV63" s="93">
        <f t="shared" si="27"/>
        <v>0</v>
      </c>
      <c r="AW63" s="93">
        <f t="shared" si="28"/>
        <v>0</v>
      </c>
      <c r="AX63" s="93">
        <f t="shared" si="29"/>
        <v>0</v>
      </c>
    </row>
    <row r="64" spans="1:50" x14ac:dyDescent="0.35">
      <c r="A64" s="98" t="s">
        <v>169</v>
      </c>
      <c r="B64" s="98" t="s">
        <v>170</v>
      </c>
      <c r="C64" s="98" t="s">
        <v>185</v>
      </c>
      <c r="D64" s="98" t="s">
        <v>186</v>
      </c>
      <c r="E64" s="97">
        <v>4</v>
      </c>
      <c r="F64" s="96">
        <f t="shared" si="15"/>
        <v>56</v>
      </c>
      <c r="G64" s="95">
        <f t="shared" si="16"/>
        <v>2</v>
      </c>
      <c r="H64" s="93">
        <f t="shared" si="17"/>
        <v>31</v>
      </c>
      <c r="I64" s="93">
        <f t="shared" si="18"/>
        <v>23</v>
      </c>
      <c r="J64" s="94"/>
      <c r="K64" s="94"/>
      <c r="L64" s="94"/>
      <c r="M64" s="94"/>
      <c r="N64" s="94"/>
      <c r="O64" s="94"/>
      <c r="P64" s="94">
        <v>1</v>
      </c>
      <c r="Q64" s="94">
        <v>1</v>
      </c>
      <c r="R64" s="94">
        <v>0</v>
      </c>
      <c r="S64" s="94">
        <v>0</v>
      </c>
      <c r="T64" s="94"/>
      <c r="U64" s="94"/>
      <c r="V64" s="94"/>
      <c r="W64" s="94"/>
      <c r="X64" s="94"/>
      <c r="Y64" s="94"/>
      <c r="Z64" s="94">
        <v>15</v>
      </c>
      <c r="AA64" s="94">
        <v>14</v>
      </c>
      <c r="AB64" s="94">
        <v>1</v>
      </c>
      <c r="AC64" s="94">
        <v>1</v>
      </c>
      <c r="AD64" s="94"/>
      <c r="AE64" s="94"/>
      <c r="AF64" s="94"/>
      <c r="AG64" s="94"/>
      <c r="AH64" s="94"/>
      <c r="AI64" s="94"/>
      <c r="AJ64" s="94">
        <v>10</v>
      </c>
      <c r="AK64" s="94">
        <v>10</v>
      </c>
      <c r="AL64" s="94">
        <v>2</v>
      </c>
      <c r="AM64" s="94">
        <v>1</v>
      </c>
      <c r="AN64" s="93">
        <f t="shared" si="19"/>
        <v>0</v>
      </c>
      <c r="AO64" s="93">
        <f t="shared" si="20"/>
        <v>0</v>
      </c>
      <c r="AP64" s="93">
        <f t="shared" si="21"/>
        <v>0</v>
      </c>
      <c r="AQ64" s="93">
        <f t="shared" si="22"/>
        <v>0</v>
      </c>
      <c r="AR64" s="93">
        <f t="shared" si="23"/>
        <v>0</v>
      </c>
      <c r="AS64" s="93">
        <f t="shared" si="24"/>
        <v>0</v>
      </c>
      <c r="AT64" s="93">
        <f t="shared" si="25"/>
        <v>26</v>
      </c>
      <c r="AU64" s="93">
        <f t="shared" si="26"/>
        <v>25</v>
      </c>
      <c r="AV64" s="93">
        <f t="shared" si="27"/>
        <v>3</v>
      </c>
      <c r="AW64" s="93">
        <f t="shared" si="28"/>
        <v>2</v>
      </c>
      <c r="AX64" s="93">
        <f t="shared" si="29"/>
        <v>56</v>
      </c>
    </row>
    <row r="65" spans="1:50" x14ac:dyDescent="0.35">
      <c r="A65" s="98" t="s">
        <v>169</v>
      </c>
      <c r="B65" s="98" t="s">
        <v>170</v>
      </c>
      <c r="C65" s="98" t="s">
        <v>187</v>
      </c>
      <c r="D65" s="98" t="s">
        <v>188</v>
      </c>
      <c r="E65" s="97">
        <v>3</v>
      </c>
      <c r="F65" s="96">
        <f t="shared" si="15"/>
        <v>6</v>
      </c>
      <c r="G65" s="95">
        <f t="shared" si="16"/>
        <v>0</v>
      </c>
      <c r="H65" s="93">
        <f t="shared" si="17"/>
        <v>0</v>
      </c>
      <c r="I65" s="93">
        <f t="shared" si="18"/>
        <v>6</v>
      </c>
      <c r="J65" s="94"/>
      <c r="K65" s="94"/>
      <c r="L65" s="94"/>
      <c r="M65" s="94"/>
      <c r="N65" s="94"/>
      <c r="O65" s="94"/>
      <c r="P65" s="94">
        <v>0</v>
      </c>
      <c r="Q65" s="94">
        <v>0</v>
      </c>
      <c r="R65" s="94">
        <v>0</v>
      </c>
      <c r="S65" s="94">
        <v>0</v>
      </c>
      <c r="T65" s="94"/>
      <c r="U65" s="94"/>
      <c r="V65" s="94"/>
      <c r="W65" s="94"/>
      <c r="X65" s="94"/>
      <c r="Y65" s="94"/>
      <c r="Z65" s="94">
        <v>0</v>
      </c>
      <c r="AA65" s="94">
        <v>0</v>
      </c>
      <c r="AB65" s="94">
        <v>0</v>
      </c>
      <c r="AC65" s="94">
        <v>0</v>
      </c>
      <c r="AD65" s="94"/>
      <c r="AE65" s="94"/>
      <c r="AF65" s="94"/>
      <c r="AG65" s="94"/>
      <c r="AH65" s="94"/>
      <c r="AI65" s="94"/>
      <c r="AJ65" s="94">
        <v>3</v>
      </c>
      <c r="AK65" s="94">
        <v>3</v>
      </c>
      <c r="AL65" s="94">
        <v>0</v>
      </c>
      <c r="AM65" s="94">
        <v>0</v>
      </c>
      <c r="AN65" s="93">
        <f t="shared" si="19"/>
        <v>0</v>
      </c>
      <c r="AO65" s="93">
        <f t="shared" si="20"/>
        <v>0</v>
      </c>
      <c r="AP65" s="93">
        <f t="shared" si="21"/>
        <v>0</v>
      </c>
      <c r="AQ65" s="93">
        <f t="shared" si="22"/>
        <v>0</v>
      </c>
      <c r="AR65" s="93">
        <f t="shared" si="23"/>
        <v>0</v>
      </c>
      <c r="AS65" s="93">
        <f t="shared" si="24"/>
        <v>0</v>
      </c>
      <c r="AT65" s="93">
        <f t="shared" si="25"/>
        <v>3</v>
      </c>
      <c r="AU65" s="93">
        <f t="shared" si="26"/>
        <v>3</v>
      </c>
      <c r="AV65" s="93">
        <f t="shared" si="27"/>
        <v>0</v>
      </c>
      <c r="AW65" s="93">
        <f t="shared" si="28"/>
        <v>0</v>
      </c>
      <c r="AX65" s="93">
        <f t="shared" si="29"/>
        <v>6</v>
      </c>
    </row>
    <row r="66" spans="1:50" x14ac:dyDescent="0.35">
      <c r="A66" s="98" t="s">
        <v>169</v>
      </c>
      <c r="B66" s="98" t="s">
        <v>170</v>
      </c>
      <c r="C66" s="98" t="s">
        <v>189</v>
      </c>
      <c r="D66" s="98" t="s">
        <v>190</v>
      </c>
      <c r="E66" s="97">
        <v>2</v>
      </c>
      <c r="F66" s="96">
        <f t="shared" si="15"/>
        <v>23</v>
      </c>
      <c r="G66" s="95">
        <f t="shared" si="16"/>
        <v>3</v>
      </c>
      <c r="H66" s="93">
        <f t="shared" si="17"/>
        <v>0</v>
      </c>
      <c r="I66" s="93">
        <f t="shared" si="18"/>
        <v>20</v>
      </c>
      <c r="J66" s="94"/>
      <c r="K66" s="94"/>
      <c r="L66" s="94"/>
      <c r="M66" s="94"/>
      <c r="N66" s="94"/>
      <c r="O66" s="94"/>
      <c r="P66" s="94">
        <v>2</v>
      </c>
      <c r="Q66" s="94">
        <v>1</v>
      </c>
      <c r="R66" s="94">
        <v>0</v>
      </c>
      <c r="S66" s="94">
        <v>0</v>
      </c>
      <c r="T66" s="94"/>
      <c r="U66" s="94"/>
      <c r="V66" s="94"/>
      <c r="W66" s="94"/>
      <c r="X66" s="94"/>
      <c r="Y66" s="94"/>
      <c r="Z66" s="94">
        <v>0</v>
      </c>
      <c r="AA66" s="94">
        <v>0</v>
      </c>
      <c r="AB66" s="94">
        <v>0</v>
      </c>
      <c r="AC66" s="94">
        <v>0</v>
      </c>
      <c r="AD66" s="94"/>
      <c r="AE66" s="94"/>
      <c r="AF66" s="94"/>
      <c r="AG66" s="94"/>
      <c r="AH66" s="94"/>
      <c r="AI66" s="94"/>
      <c r="AJ66" s="94">
        <v>9</v>
      </c>
      <c r="AK66" s="94">
        <v>9</v>
      </c>
      <c r="AL66" s="94">
        <v>1</v>
      </c>
      <c r="AM66" s="94">
        <v>1</v>
      </c>
      <c r="AN66" s="93">
        <f t="shared" si="19"/>
        <v>0</v>
      </c>
      <c r="AO66" s="93">
        <f t="shared" si="20"/>
        <v>0</v>
      </c>
      <c r="AP66" s="93">
        <f t="shared" si="21"/>
        <v>0</v>
      </c>
      <c r="AQ66" s="93">
        <f t="shared" si="22"/>
        <v>0</v>
      </c>
      <c r="AR66" s="93">
        <f t="shared" si="23"/>
        <v>0</v>
      </c>
      <c r="AS66" s="93">
        <f t="shared" si="24"/>
        <v>0</v>
      </c>
      <c r="AT66" s="93">
        <f t="shared" si="25"/>
        <v>11</v>
      </c>
      <c r="AU66" s="93">
        <f t="shared" si="26"/>
        <v>10</v>
      </c>
      <c r="AV66" s="93">
        <f t="shared" si="27"/>
        <v>1</v>
      </c>
      <c r="AW66" s="93">
        <f t="shared" si="28"/>
        <v>1</v>
      </c>
      <c r="AX66" s="93">
        <f t="shared" si="29"/>
        <v>23</v>
      </c>
    </row>
    <row r="67" spans="1:50" x14ac:dyDescent="0.35">
      <c r="A67" s="98" t="s">
        <v>169</v>
      </c>
      <c r="B67" s="98" t="s">
        <v>170</v>
      </c>
      <c r="C67" s="98" t="s">
        <v>317</v>
      </c>
      <c r="D67" s="98" t="s">
        <v>192</v>
      </c>
      <c r="E67" s="97">
        <v>2</v>
      </c>
      <c r="F67" s="96">
        <f t="shared" si="15"/>
        <v>21</v>
      </c>
      <c r="G67" s="95">
        <f t="shared" si="16"/>
        <v>0</v>
      </c>
      <c r="H67" s="93">
        <f t="shared" si="17"/>
        <v>0</v>
      </c>
      <c r="I67" s="93">
        <f t="shared" si="18"/>
        <v>21</v>
      </c>
      <c r="J67" s="94"/>
      <c r="K67" s="94"/>
      <c r="L67" s="94"/>
      <c r="M67" s="94"/>
      <c r="N67" s="94"/>
      <c r="O67" s="94"/>
      <c r="P67" s="94">
        <v>0</v>
      </c>
      <c r="Q67" s="94">
        <v>0</v>
      </c>
      <c r="R67" s="94">
        <v>0</v>
      </c>
      <c r="S67" s="94">
        <v>0</v>
      </c>
      <c r="T67" s="94"/>
      <c r="U67" s="94"/>
      <c r="V67" s="94"/>
      <c r="W67" s="94"/>
      <c r="X67" s="94"/>
      <c r="Y67" s="94"/>
      <c r="Z67" s="94">
        <v>0</v>
      </c>
      <c r="AA67" s="94">
        <v>0</v>
      </c>
      <c r="AB67" s="94">
        <v>0</v>
      </c>
      <c r="AC67" s="94">
        <v>0</v>
      </c>
      <c r="AD67" s="94"/>
      <c r="AE67" s="94"/>
      <c r="AF67" s="94"/>
      <c r="AG67" s="94"/>
      <c r="AH67" s="94"/>
      <c r="AI67" s="94"/>
      <c r="AJ67" s="94">
        <v>10</v>
      </c>
      <c r="AK67" s="94">
        <v>9</v>
      </c>
      <c r="AL67" s="94">
        <v>1</v>
      </c>
      <c r="AM67" s="94">
        <v>1</v>
      </c>
      <c r="AN67" s="93">
        <f t="shared" si="19"/>
        <v>0</v>
      </c>
      <c r="AO67" s="93">
        <f t="shared" si="20"/>
        <v>0</v>
      </c>
      <c r="AP67" s="93">
        <f t="shared" si="21"/>
        <v>0</v>
      </c>
      <c r="AQ67" s="93">
        <f t="shared" si="22"/>
        <v>0</v>
      </c>
      <c r="AR67" s="93">
        <f t="shared" si="23"/>
        <v>0</v>
      </c>
      <c r="AS67" s="93">
        <f t="shared" si="24"/>
        <v>0</v>
      </c>
      <c r="AT67" s="93">
        <f t="shared" si="25"/>
        <v>10</v>
      </c>
      <c r="AU67" s="93">
        <f t="shared" si="26"/>
        <v>9</v>
      </c>
      <c r="AV67" s="93">
        <f t="shared" si="27"/>
        <v>1</v>
      </c>
      <c r="AW67" s="93">
        <f t="shared" si="28"/>
        <v>1</v>
      </c>
      <c r="AX67" s="93">
        <f t="shared" si="29"/>
        <v>21</v>
      </c>
    </row>
    <row r="68" spans="1:50" x14ac:dyDescent="0.35">
      <c r="A68" s="98" t="s">
        <v>169</v>
      </c>
      <c r="B68" s="98" t="s">
        <v>170</v>
      </c>
      <c r="C68" s="98" t="s">
        <v>193</v>
      </c>
      <c r="D68" s="98" t="s">
        <v>194</v>
      </c>
      <c r="E68" s="97">
        <v>2</v>
      </c>
      <c r="F68" s="96">
        <f t="shared" si="15"/>
        <v>0</v>
      </c>
      <c r="G68" s="95">
        <f t="shared" si="16"/>
        <v>0</v>
      </c>
      <c r="H68" s="93">
        <f t="shared" si="17"/>
        <v>0</v>
      </c>
      <c r="I68" s="93">
        <f t="shared" si="18"/>
        <v>0</v>
      </c>
      <c r="J68" s="94"/>
      <c r="K68" s="94"/>
      <c r="L68" s="94"/>
      <c r="M68" s="94"/>
      <c r="N68" s="94"/>
      <c r="O68" s="94"/>
      <c r="P68" s="94">
        <v>0</v>
      </c>
      <c r="Q68" s="94">
        <v>0</v>
      </c>
      <c r="R68" s="94">
        <v>0</v>
      </c>
      <c r="S68" s="94">
        <v>0</v>
      </c>
      <c r="T68" s="94"/>
      <c r="U68" s="94"/>
      <c r="V68" s="94"/>
      <c r="W68" s="94"/>
      <c r="X68" s="94"/>
      <c r="Y68" s="94"/>
      <c r="Z68" s="94">
        <v>0</v>
      </c>
      <c r="AA68" s="94">
        <v>0</v>
      </c>
      <c r="AB68" s="94">
        <v>0</v>
      </c>
      <c r="AC68" s="94">
        <v>0</v>
      </c>
      <c r="AD68" s="94"/>
      <c r="AE68" s="94"/>
      <c r="AF68" s="94"/>
      <c r="AG68" s="94"/>
      <c r="AH68" s="94"/>
      <c r="AI68" s="94"/>
      <c r="AJ68" s="94">
        <v>0</v>
      </c>
      <c r="AK68" s="94">
        <v>0</v>
      </c>
      <c r="AL68" s="94">
        <v>0</v>
      </c>
      <c r="AM68" s="94">
        <v>0</v>
      </c>
      <c r="AN68" s="93">
        <f t="shared" si="19"/>
        <v>0</v>
      </c>
      <c r="AO68" s="93">
        <f t="shared" si="20"/>
        <v>0</v>
      </c>
      <c r="AP68" s="93">
        <f t="shared" si="21"/>
        <v>0</v>
      </c>
      <c r="AQ68" s="93">
        <f t="shared" si="22"/>
        <v>0</v>
      </c>
      <c r="AR68" s="93">
        <f t="shared" si="23"/>
        <v>0</v>
      </c>
      <c r="AS68" s="93">
        <f t="shared" si="24"/>
        <v>0</v>
      </c>
      <c r="AT68" s="93">
        <f t="shared" si="25"/>
        <v>0</v>
      </c>
      <c r="AU68" s="93">
        <f t="shared" si="26"/>
        <v>0</v>
      </c>
      <c r="AV68" s="93">
        <f t="shared" si="27"/>
        <v>0</v>
      </c>
      <c r="AW68" s="93">
        <f t="shared" si="28"/>
        <v>0</v>
      </c>
      <c r="AX68" s="93">
        <f t="shared" si="29"/>
        <v>0</v>
      </c>
    </row>
    <row r="69" spans="1:50" x14ac:dyDescent="0.35">
      <c r="A69" s="98" t="s">
        <v>169</v>
      </c>
      <c r="B69" s="98" t="s">
        <v>170</v>
      </c>
      <c r="C69" s="98" t="s">
        <v>195</v>
      </c>
      <c r="D69" s="98" t="s">
        <v>196</v>
      </c>
      <c r="E69" s="97">
        <v>3</v>
      </c>
      <c r="F69" s="96">
        <f t="shared" si="15"/>
        <v>24</v>
      </c>
      <c r="G69" s="95">
        <f t="shared" si="16"/>
        <v>11</v>
      </c>
      <c r="H69" s="93">
        <f t="shared" si="17"/>
        <v>0</v>
      </c>
      <c r="I69" s="93">
        <f t="shared" si="18"/>
        <v>13</v>
      </c>
      <c r="J69" s="94"/>
      <c r="K69" s="94"/>
      <c r="L69" s="94"/>
      <c r="M69" s="94"/>
      <c r="N69" s="94"/>
      <c r="O69" s="94"/>
      <c r="P69" s="94">
        <v>7</v>
      </c>
      <c r="Q69" s="94">
        <v>4</v>
      </c>
      <c r="R69" s="94">
        <v>0</v>
      </c>
      <c r="S69" s="94">
        <v>0</v>
      </c>
      <c r="T69" s="94"/>
      <c r="U69" s="94"/>
      <c r="V69" s="94"/>
      <c r="W69" s="94"/>
      <c r="X69" s="94"/>
      <c r="Y69" s="94"/>
      <c r="Z69" s="94">
        <v>0</v>
      </c>
      <c r="AA69" s="94">
        <v>0</v>
      </c>
      <c r="AB69" s="94">
        <v>0</v>
      </c>
      <c r="AC69" s="94">
        <v>0</v>
      </c>
      <c r="AD69" s="94"/>
      <c r="AE69" s="94"/>
      <c r="AF69" s="94"/>
      <c r="AG69" s="94"/>
      <c r="AH69" s="94"/>
      <c r="AI69" s="94"/>
      <c r="AJ69" s="94">
        <v>6</v>
      </c>
      <c r="AK69" s="94">
        <v>5</v>
      </c>
      <c r="AL69" s="94">
        <v>1</v>
      </c>
      <c r="AM69" s="94">
        <v>1</v>
      </c>
      <c r="AN69" s="93">
        <f t="shared" si="19"/>
        <v>0</v>
      </c>
      <c r="AO69" s="93">
        <f t="shared" si="20"/>
        <v>0</v>
      </c>
      <c r="AP69" s="93">
        <f t="shared" si="21"/>
        <v>0</v>
      </c>
      <c r="AQ69" s="93">
        <f t="shared" si="22"/>
        <v>0</v>
      </c>
      <c r="AR69" s="93">
        <f t="shared" si="23"/>
        <v>0</v>
      </c>
      <c r="AS69" s="93">
        <f t="shared" si="24"/>
        <v>0</v>
      </c>
      <c r="AT69" s="93">
        <f t="shared" si="25"/>
        <v>13</v>
      </c>
      <c r="AU69" s="93">
        <f t="shared" si="26"/>
        <v>9</v>
      </c>
      <c r="AV69" s="93">
        <f t="shared" si="27"/>
        <v>1</v>
      </c>
      <c r="AW69" s="93">
        <f t="shared" si="28"/>
        <v>1</v>
      </c>
      <c r="AX69" s="93">
        <f t="shared" si="29"/>
        <v>24</v>
      </c>
    </row>
    <row r="70" spans="1:50" x14ac:dyDescent="0.35">
      <c r="A70" s="98" t="s">
        <v>169</v>
      </c>
      <c r="B70" s="98" t="s">
        <v>170</v>
      </c>
      <c r="C70" s="98" t="s">
        <v>197</v>
      </c>
      <c r="D70" s="98" t="s">
        <v>198</v>
      </c>
      <c r="E70" s="97">
        <v>3</v>
      </c>
      <c r="F70" s="96">
        <f t="shared" si="15"/>
        <v>20</v>
      </c>
      <c r="G70" s="95">
        <f t="shared" si="16"/>
        <v>2</v>
      </c>
      <c r="H70" s="93">
        <f t="shared" si="17"/>
        <v>0</v>
      </c>
      <c r="I70" s="93">
        <f t="shared" si="18"/>
        <v>18</v>
      </c>
      <c r="J70" s="94"/>
      <c r="K70" s="94"/>
      <c r="L70" s="94"/>
      <c r="M70" s="94"/>
      <c r="N70" s="94"/>
      <c r="O70" s="94"/>
      <c r="P70" s="94">
        <v>1</v>
      </c>
      <c r="Q70" s="94">
        <v>1</v>
      </c>
      <c r="R70" s="94">
        <v>0</v>
      </c>
      <c r="S70" s="94">
        <v>0</v>
      </c>
      <c r="T70" s="94"/>
      <c r="U70" s="94"/>
      <c r="V70" s="94"/>
      <c r="W70" s="94"/>
      <c r="X70" s="94"/>
      <c r="Y70" s="94"/>
      <c r="Z70" s="94">
        <v>0</v>
      </c>
      <c r="AA70" s="94">
        <v>0</v>
      </c>
      <c r="AB70" s="94">
        <v>0</v>
      </c>
      <c r="AC70" s="94">
        <v>0</v>
      </c>
      <c r="AD70" s="94"/>
      <c r="AE70" s="94"/>
      <c r="AF70" s="94"/>
      <c r="AG70" s="94"/>
      <c r="AH70" s="94"/>
      <c r="AI70" s="94"/>
      <c r="AJ70" s="94">
        <v>8</v>
      </c>
      <c r="AK70" s="94">
        <v>8</v>
      </c>
      <c r="AL70" s="94">
        <v>1</v>
      </c>
      <c r="AM70" s="94">
        <v>1</v>
      </c>
      <c r="AN70" s="93">
        <f t="shared" si="19"/>
        <v>0</v>
      </c>
      <c r="AO70" s="93">
        <f t="shared" si="20"/>
        <v>0</v>
      </c>
      <c r="AP70" s="93">
        <f t="shared" si="21"/>
        <v>0</v>
      </c>
      <c r="AQ70" s="93">
        <f t="shared" si="22"/>
        <v>0</v>
      </c>
      <c r="AR70" s="93">
        <f t="shared" si="23"/>
        <v>0</v>
      </c>
      <c r="AS70" s="93">
        <f t="shared" si="24"/>
        <v>0</v>
      </c>
      <c r="AT70" s="93">
        <f t="shared" si="25"/>
        <v>9</v>
      </c>
      <c r="AU70" s="93">
        <f t="shared" si="26"/>
        <v>9</v>
      </c>
      <c r="AV70" s="93">
        <f t="shared" si="27"/>
        <v>1</v>
      </c>
      <c r="AW70" s="93">
        <f t="shared" si="28"/>
        <v>1</v>
      </c>
      <c r="AX70" s="93">
        <f t="shared" si="29"/>
        <v>20</v>
      </c>
    </row>
    <row r="71" spans="1:50" x14ac:dyDescent="0.35">
      <c r="A71" s="98" t="s">
        <v>169</v>
      </c>
      <c r="B71" s="98" t="s">
        <v>170</v>
      </c>
      <c r="C71" s="98" t="s">
        <v>199</v>
      </c>
      <c r="D71" s="98" t="s">
        <v>200</v>
      </c>
      <c r="E71" s="97">
        <v>3</v>
      </c>
      <c r="F71" s="96">
        <f t="shared" si="15"/>
        <v>10</v>
      </c>
      <c r="G71" s="95">
        <f t="shared" si="16"/>
        <v>4</v>
      </c>
      <c r="H71" s="93">
        <f t="shared" si="17"/>
        <v>0</v>
      </c>
      <c r="I71" s="93">
        <f t="shared" si="18"/>
        <v>6</v>
      </c>
      <c r="J71" s="94"/>
      <c r="K71" s="94"/>
      <c r="L71" s="94"/>
      <c r="M71" s="94"/>
      <c r="N71" s="94"/>
      <c r="O71" s="94"/>
      <c r="P71" s="94">
        <v>2</v>
      </c>
      <c r="Q71" s="94">
        <v>2</v>
      </c>
      <c r="R71" s="94">
        <v>0</v>
      </c>
      <c r="S71" s="94">
        <v>0</v>
      </c>
      <c r="T71" s="94"/>
      <c r="U71" s="94"/>
      <c r="V71" s="94"/>
      <c r="W71" s="94"/>
      <c r="X71" s="94"/>
      <c r="Y71" s="94"/>
      <c r="Z71" s="94">
        <v>0</v>
      </c>
      <c r="AA71" s="94">
        <v>0</v>
      </c>
      <c r="AB71" s="94">
        <v>0</v>
      </c>
      <c r="AC71" s="94">
        <v>0</v>
      </c>
      <c r="AD71" s="94"/>
      <c r="AE71" s="94"/>
      <c r="AF71" s="94"/>
      <c r="AG71" s="94"/>
      <c r="AH71" s="94"/>
      <c r="AI71" s="94"/>
      <c r="AJ71" s="94">
        <v>3</v>
      </c>
      <c r="AK71" s="94">
        <v>3</v>
      </c>
      <c r="AL71" s="94">
        <v>0</v>
      </c>
      <c r="AM71" s="94">
        <v>0</v>
      </c>
      <c r="AN71" s="93">
        <f t="shared" si="19"/>
        <v>0</v>
      </c>
      <c r="AO71" s="93">
        <f t="shared" si="20"/>
        <v>0</v>
      </c>
      <c r="AP71" s="93">
        <f t="shared" si="21"/>
        <v>0</v>
      </c>
      <c r="AQ71" s="93">
        <f t="shared" si="22"/>
        <v>0</v>
      </c>
      <c r="AR71" s="93">
        <f t="shared" si="23"/>
        <v>0</v>
      </c>
      <c r="AS71" s="93">
        <f t="shared" si="24"/>
        <v>0</v>
      </c>
      <c r="AT71" s="93">
        <f t="shared" si="25"/>
        <v>5</v>
      </c>
      <c r="AU71" s="93">
        <f t="shared" si="26"/>
        <v>5</v>
      </c>
      <c r="AV71" s="93">
        <f t="shared" si="27"/>
        <v>0</v>
      </c>
      <c r="AW71" s="93">
        <f t="shared" si="28"/>
        <v>0</v>
      </c>
      <c r="AX71" s="93">
        <f t="shared" si="29"/>
        <v>10</v>
      </c>
    </row>
    <row r="72" spans="1:50" x14ac:dyDescent="0.35">
      <c r="A72" s="98" t="s">
        <v>169</v>
      </c>
      <c r="B72" s="98" t="s">
        <v>170</v>
      </c>
      <c r="C72" s="98" t="s">
        <v>201</v>
      </c>
      <c r="D72" s="98" t="s">
        <v>202</v>
      </c>
      <c r="E72" s="97">
        <v>2</v>
      </c>
      <c r="F72" s="96">
        <f t="shared" si="15"/>
        <v>24</v>
      </c>
      <c r="G72" s="95">
        <f t="shared" si="16"/>
        <v>7</v>
      </c>
      <c r="H72" s="93">
        <f t="shared" si="17"/>
        <v>4</v>
      </c>
      <c r="I72" s="93">
        <f t="shared" si="18"/>
        <v>13</v>
      </c>
      <c r="J72" s="94"/>
      <c r="K72" s="94"/>
      <c r="L72" s="94"/>
      <c r="M72" s="94"/>
      <c r="N72" s="94"/>
      <c r="O72" s="94"/>
      <c r="P72" s="94">
        <v>4</v>
      </c>
      <c r="Q72" s="94">
        <v>3</v>
      </c>
      <c r="R72" s="94">
        <v>0</v>
      </c>
      <c r="S72" s="94">
        <v>0</v>
      </c>
      <c r="T72" s="94"/>
      <c r="U72" s="94"/>
      <c r="V72" s="94"/>
      <c r="W72" s="94"/>
      <c r="X72" s="94"/>
      <c r="Y72" s="94"/>
      <c r="Z72" s="94">
        <v>2</v>
      </c>
      <c r="AA72" s="94">
        <v>2</v>
      </c>
      <c r="AB72" s="94">
        <v>0</v>
      </c>
      <c r="AC72" s="94">
        <v>0</v>
      </c>
      <c r="AD72" s="94"/>
      <c r="AE72" s="94"/>
      <c r="AF72" s="94"/>
      <c r="AG72" s="94"/>
      <c r="AH72" s="94"/>
      <c r="AI72" s="94"/>
      <c r="AJ72" s="94">
        <v>6</v>
      </c>
      <c r="AK72" s="94">
        <v>5</v>
      </c>
      <c r="AL72" s="94">
        <v>1</v>
      </c>
      <c r="AM72" s="94">
        <v>1</v>
      </c>
      <c r="AN72" s="93">
        <f t="shared" si="19"/>
        <v>0</v>
      </c>
      <c r="AO72" s="93">
        <f t="shared" si="20"/>
        <v>0</v>
      </c>
      <c r="AP72" s="93">
        <f t="shared" si="21"/>
        <v>0</v>
      </c>
      <c r="AQ72" s="93">
        <f t="shared" si="22"/>
        <v>0</v>
      </c>
      <c r="AR72" s="93">
        <f t="shared" si="23"/>
        <v>0</v>
      </c>
      <c r="AS72" s="93">
        <f t="shared" si="24"/>
        <v>0</v>
      </c>
      <c r="AT72" s="93">
        <f t="shared" si="25"/>
        <v>12</v>
      </c>
      <c r="AU72" s="93">
        <f t="shared" si="26"/>
        <v>10</v>
      </c>
      <c r="AV72" s="93">
        <f t="shared" si="27"/>
        <v>1</v>
      </c>
      <c r="AW72" s="93">
        <f t="shared" si="28"/>
        <v>1</v>
      </c>
      <c r="AX72" s="93">
        <f t="shared" si="29"/>
        <v>24</v>
      </c>
    </row>
    <row r="73" spans="1:50" x14ac:dyDescent="0.35">
      <c r="A73" s="98" t="s">
        <v>169</v>
      </c>
      <c r="B73" s="98" t="s">
        <v>170</v>
      </c>
      <c r="C73" s="98" t="s">
        <v>203</v>
      </c>
      <c r="D73" s="98" t="s">
        <v>204</v>
      </c>
      <c r="E73" s="97">
        <v>4</v>
      </c>
      <c r="F73" s="96">
        <f t="shared" ref="F73:F104" si="30">SUM(G73:I73)</f>
        <v>20</v>
      </c>
      <c r="G73" s="95">
        <f t="shared" si="16"/>
        <v>4</v>
      </c>
      <c r="H73" s="93">
        <f t="shared" si="17"/>
        <v>2</v>
      </c>
      <c r="I73" s="93">
        <f t="shared" si="18"/>
        <v>14</v>
      </c>
      <c r="J73" s="94"/>
      <c r="K73" s="94"/>
      <c r="L73" s="94"/>
      <c r="M73" s="94"/>
      <c r="N73" s="94"/>
      <c r="O73" s="94"/>
      <c r="P73" s="94">
        <v>2</v>
      </c>
      <c r="Q73" s="94">
        <v>2</v>
      </c>
      <c r="R73" s="94">
        <v>0</v>
      </c>
      <c r="S73" s="94">
        <v>0</v>
      </c>
      <c r="T73" s="94"/>
      <c r="U73" s="94"/>
      <c r="V73" s="94"/>
      <c r="W73" s="94"/>
      <c r="X73" s="94"/>
      <c r="Y73" s="94"/>
      <c r="Z73" s="94">
        <v>1</v>
      </c>
      <c r="AA73" s="94">
        <v>1</v>
      </c>
      <c r="AB73" s="94">
        <v>0</v>
      </c>
      <c r="AC73" s="94">
        <v>0</v>
      </c>
      <c r="AD73" s="94"/>
      <c r="AE73" s="94"/>
      <c r="AF73" s="94"/>
      <c r="AG73" s="94"/>
      <c r="AH73" s="94"/>
      <c r="AI73" s="94"/>
      <c r="AJ73" s="94">
        <v>6</v>
      </c>
      <c r="AK73" s="94">
        <v>6</v>
      </c>
      <c r="AL73" s="94">
        <v>1</v>
      </c>
      <c r="AM73" s="94">
        <v>1</v>
      </c>
      <c r="AN73" s="93">
        <f t="shared" si="19"/>
        <v>0</v>
      </c>
      <c r="AO73" s="93">
        <f t="shared" si="20"/>
        <v>0</v>
      </c>
      <c r="AP73" s="93">
        <f t="shared" si="21"/>
        <v>0</v>
      </c>
      <c r="AQ73" s="93">
        <f t="shared" si="22"/>
        <v>0</v>
      </c>
      <c r="AR73" s="93">
        <f t="shared" si="23"/>
        <v>0</v>
      </c>
      <c r="AS73" s="93">
        <f t="shared" si="24"/>
        <v>0</v>
      </c>
      <c r="AT73" s="93">
        <f t="shared" si="25"/>
        <v>9</v>
      </c>
      <c r="AU73" s="93">
        <f t="shared" si="26"/>
        <v>9</v>
      </c>
      <c r="AV73" s="93">
        <f t="shared" si="27"/>
        <v>1</v>
      </c>
      <c r="AW73" s="93">
        <f t="shared" si="28"/>
        <v>1</v>
      </c>
      <c r="AX73" s="93">
        <f t="shared" ref="AX73:AX104" si="31">SUM(AN73:AW73)</f>
        <v>20</v>
      </c>
    </row>
    <row r="74" spans="1:50" x14ac:dyDescent="0.35">
      <c r="A74" s="132" t="s">
        <v>52</v>
      </c>
      <c r="B74" s="132"/>
      <c r="C74" s="132"/>
      <c r="D74" s="132"/>
      <c r="E74" s="132"/>
      <c r="F74" s="92">
        <f>SUM(F9:F73)</f>
        <v>5000</v>
      </c>
      <c r="G74" s="92">
        <f>SUM(G9:G73)</f>
        <v>3190</v>
      </c>
      <c r="H74" s="92">
        <f>SUM(F9:F73)</f>
        <v>5000</v>
      </c>
      <c r="I74" s="92">
        <f t="shared" ref="I74:AG74" si="32">SUM(I9:I73)</f>
        <v>460</v>
      </c>
      <c r="J74" s="92">
        <f t="shared" si="32"/>
        <v>0</v>
      </c>
      <c r="K74" s="92">
        <f t="shared" si="32"/>
        <v>0</v>
      </c>
      <c r="L74" s="92">
        <f t="shared" si="32"/>
        <v>0</v>
      </c>
      <c r="M74" s="92">
        <f t="shared" si="32"/>
        <v>0</v>
      </c>
      <c r="N74" s="92">
        <f t="shared" si="32"/>
        <v>0</v>
      </c>
      <c r="O74" s="92">
        <f t="shared" si="32"/>
        <v>0</v>
      </c>
      <c r="P74" s="92">
        <f t="shared" si="32"/>
        <v>1626</v>
      </c>
      <c r="Q74" s="92">
        <f t="shared" si="32"/>
        <v>1243</v>
      </c>
      <c r="R74" s="92">
        <f t="shared" si="32"/>
        <v>170</v>
      </c>
      <c r="S74" s="92">
        <f t="shared" si="32"/>
        <v>151</v>
      </c>
      <c r="T74" s="92">
        <f t="shared" si="32"/>
        <v>0</v>
      </c>
      <c r="U74" s="92">
        <f t="shared" si="32"/>
        <v>0</v>
      </c>
      <c r="V74" s="92">
        <f t="shared" si="32"/>
        <v>0</v>
      </c>
      <c r="W74" s="92">
        <f t="shared" si="32"/>
        <v>0</v>
      </c>
      <c r="X74" s="92">
        <f t="shared" si="32"/>
        <v>0</v>
      </c>
      <c r="Y74" s="92">
        <f t="shared" si="32"/>
        <v>0</v>
      </c>
      <c r="Z74" s="92">
        <f t="shared" si="32"/>
        <v>664</v>
      </c>
      <c r="AA74" s="92">
        <f t="shared" si="32"/>
        <v>545</v>
      </c>
      <c r="AB74" s="92">
        <f t="shared" si="32"/>
        <v>77</v>
      </c>
      <c r="AC74" s="92">
        <f t="shared" si="32"/>
        <v>64</v>
      </c>
      <c r="AD74" s="92">
        <f t="shared" si="32"/>
        <v>0</v>
      </c>
      <c r="AE74" s="92">
        <f t="shared" si="32"/>
        <v>0</v>
      </c>
      <c r="AF74" s="92">
        <f t="shared" si="32"/>
        <v>0</v>
      </c>
      <c r="AG74" s="92">
        <f t="shared" si="32"/>
        <v>0</v>
      </c>
      <c r="AH74" s="92">
        <f>SUM(AF9:AF73)</f>
        <v>0</v>
      </c>
      <c r="AI74" s="92">
        <f t="shared" ref="AI74:AX74" si="33">SUM(AI9:AI73)</f>
        <v>0</v>
      </c>
      <c r="AJ74" s="92">
        <f t="shared" si="33"/>
        <v>210</v>
      </c>
      <c r="AK74" s="92">
        <f t="shared" si="33"/>
        <v>202</v>
      </c>
      <c r="AL74" s="92">
        <f t="shared" si="33"/>
        <v>27</v>
      </c>
      <c r="AM74" s="92">
        <f t="shared" si="33"/>
        <v>21</v>
      </c>
      <c r="AN74" s="92">
        <f t="shared" si="33"/>
        <v>0</v>
      </c>
      <c r="AO74" s="92">
        <f t="shared" si="33"/>
        <v>0</v>
      </c>
      <c r="AP74" s="92">
        <f t="shared" si="33"/>
        <v>0</v>
      </c>
      <c r="AQ74" s="92">
        <f t="shared" si="33"/>
        <v>0</v>
      </c>
      <c r="AR74" s="92">
        <f t="shared" si="33"/>
        <v>0</v>
      </c>
      <c r="AS74" s="92">
        <f t="shared" si="33"/>
        <v>0</v>
      </c>
      <c r="AT74" s="92">
        <f t="shared" si="33"/>
        <v>2500</v>
      </c>
      <c r="AU74" s="92">
        <f t="shared" si="33"/>
        <v>1990</v>
      </c>
      <c r="AV74" s="92">
        <f t="shared" si="33"/>
        <v>274</v>
      </c>
      <c r="AW74" s="92">
        <f t="shared" si="33"/>
        <v>236</v>
      </c>
      <c r="AX74" s="92">
        <f t="shared" si="33"/>
        <v>5000</v>
      </c>
    </row>
  </sheetData>
  <sheetProtection algorithmName="SHA-512" hashValue="7rGF8Pr0KAMpe+oKeQeuYKzIxOYyV1g7CfN+Uy9INIOvHGiWb/rsrprY/aWyGScuPdURLY66gEVPKjf7TTsb6g==" saltValue="sqX+qiwkvgv25DC+XbOQbA==" spinCount="100000" sheet="1" selectLockedCells="1"/>
  <autoFilter ref="A8:AX74"/>
  <mergeCells count="2">
    <mergeCell ref="A1:B1"/>
    <mergeCell ref="A74:E74"/>
  </mergeCells>
  <conditionalFormatting sqref="F9:F73">
    <cfRule type="cellIs" dxfId="49" priority="5" operator="greaterThan">
      <formula>#REF!</formula>
    </cfRule>
  </conditionalFormatting>
  <conditionalFormatting sqref="E9:E73">
    <cfRule type="cellIs" dxfId="48" priority="1" operator="equal">
      <formula>4</formula>
    </cfRule>
    <cfRule type="cellIs" dxfId="47" priority="2" operator="equal">
      <formula>3</formula>
    </cfRule>
    <cfRule type="cellIs" dxfId="46" priority="3" operator="equal">
      <formula>2</formula>
    </cfRule>
    <cfRule type="cellIs" dxfId="45" priority="4" operator="equal">
      <formula>1</formula>
    </cfRule>
  </conditionalFormatting>
  <pageMargins left="0.7" right="0.7" top="0.75" bottom="0.75" header="0.3" footer="0.3"/>
  <pageSetup orientation="portrait"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topLeftCell="O1" zoomScale="85" zoomScaleNormal="85" workbookViewId="0">
      <selection activeCell="AJ12" sqref="AJ12"/>
    </sheetView>
  </sheetViews>
  <sheetFormatPr defaultColWidth="8.81640625" defaultRowHeight="14.5" x14ac:dyDescent="0.35"/>
  <cols>
    <col min="1" max="2" width="20.6328125" style="91" customWidth="1"/>
    <col min="3" max="3" width="8.81640625" style="91"/>
    <col min="4" max="5" width="14.81640625" style="91" customWidth="1"/>
    <col min="6" max="6" width="15.453125" style="91" customWidth="1"/>
    <col min="7" max="7" width="16.453125" style="91" customWidth="1"/>
    <col min="8" max="8" width="14.453125" style="91" customWidth="1"/>
    <col min="9" max="9" width="20.453125" style="91" bestFit="1" customWidth="1"/>
    <col min="10" max="49" width="8.81640625" style="91"/>
    <col min="50" max="50" width="11.453125" style="91" bestFit="1" customWidth="1"/>
    <col min="51" max="16384" width="8.81640625" style="91"/>
  </cols>
  <sheetData>
    <row r="1" spans="1:50" ht="31.5" customHeight="1" x14ac:dyDescent="0.5">
      <c r="A1" s="131" t="s">
        <v>304</v>
      </c>
      <c r="B1" s="131"/>
    </row>
    <row r="2" spans="1:50" ht="18.5" x14ac:dyDescent="0.45">
      <c r="A2" s="120" t="s">
        <v>299</v>
      </c>
      <c r="B2" s="115">
        <f>SUMIFS($F$9:$F$73,$E$9:$E$73,1)</f>
        <v>0</v>
      </c>
    </row>
    <row r="3" spans="1:50" ht="18.5" x14ac:dyDescent="0.45">
      <c r="A3" s="119" t="s">
        <v>300</v>
      </c>
      <c r="B3" s="115">
        <f>SUMIFS($F$9:$F$73,$E$9:$E$73,2)</f>
        <v>1448</v>
      </c>
    </row>
    <row r="4" spans="1:50" ht="18.5" x14ac:dyDescent="0.45">
      <c r="A4" s="118" t="s">
        <v>301</v>
      </c>
      <c r="B4" s="115">
        <f>SUMIFS($F$9:$F$73,$E$9:$E$73,3)</f>
        <v>7720</v>
      </c>
    </row>
    <row r="5" spans="1:50" ht="18.5" x14ac:dyDescent="0.45">
      <c r="A5" s="117" t="s">
        <v>302</v>
      </c>
      <c r="B5" s="115">
        <f>SUMIFS($F$9:$F$73,$E$9:$E$73,4)</f>
        <v>10832</v>
      </c>
    </row>
    <row r="6" spans="1:50" ht="18.5" x14ac:dyDescent="0.45">
      <c r="A6" s="116" t="s">
        <v>303</v>
      </c>
      <c r="B6" s="115">
        <f>SUMIFS($F$9:$F$73,$E$9:$E$73,5)</f>
        <v>0</v>
      </c>
    </row>
    <row r="7" spans="1:50" ht="115.5" customHeight="1" x14ac:dyDescent="0.45">
      <c r="A7" s="114"/>
      <c r="B7" s="114"/>
      <c r="C7" s="114"/>
      <c r="D7" s="114"/>
      <c r="E7" s="114"/>
      <c r="F7" s="114"/>
      <c r="G7" s="114"/>
      <c r="H7" s="114"/>
      <c r="I7" s="114"/>
      <c r="J7" s="113"/>
      <c r="K7" s="111"/>
      <c r="L7" s="111" t="s">
        <v>49</v>
      </c>
      <c r="M7" s="111"/>
      <c r="N7" s="111"/>
      <c r="O7" s="111"/>
      <c r="P7" s="111"/>
      <c r="Q7" s="111"/>
      <c r="R7" s="111"/>
      <c r="S7" s="111"/>
      <c r="T7" s="113"/>
      <c r="U7" s="111"/>
      <c r="V7" s="111"/>
      <c r="W7" s="111"/>
      <c r="X7" s="111"/>
      <c r="Y7" s="111"/>
      <c r="Z7" s="111" t="s">
        <v>50</v>
      </c>
      <c r="AA7" s="111"/>
      <c r="AB7" s="111"/>
      <c r="AC7" s="111"/>
      <c r="AD7" s="113"/>
      <c r="AE7" s="111"/>
      <c r="AF7" s="111"/>
      <c r="AG7" s="111"/>
      <c r="AH7" s="111"/>
      <c r="AI7" s="111" t="s">
        <v>305</v>
      </c>
      <c r="AJ7" s="111"/>
      <c r="AK7" s="111"/>
      <c r="AL7" s="111"/>
      <c r="AM7" s="112"/>
      <c r="AN7" s="111"/>
      <c r="AO7" s="111"/>
      <c r="AP7" s="111"/>
      <c r="AQ7" s="111"/>
      <c r="AR7" s="111"/>
      <c r="AS7" s="111" t="s">
        <v>52</v>
      </c>
      <c r="AT7" s="111"/>
      <c r="AU7" s="111"/>
      <c r="AV7" s="111"/>
      <c r="AW7" s="111"/>
      <c r="AX7" s="111"/>
    </row>
    <row r="8" spans="1:50" ht="56.25" customHeight="1" x14ac:dyDescent="0.45">
      <c r="A8" s="110" t="s">
        <v>53</v>
      </c>
      <c r="B8" s="110" t="s">
        <v>54</v>
      </c>
      <c r="C8" s="110" t="s">
        <v>55</v>
      </c>
      <c r="D8" s="110" t="s">
        <v>56</v>
      </c>
      <c r="E8" s="109" t="s">
        <v>295</v>
      </c>
      <c r="F8" s="107" t="s">
        <v>205</v>
      </c>
      <c r="G8" s="108" t="s">
        <v>49</v>
      </c>
      <c r="H8" s="107" t="s">
        <v>50</v>
      </c>
      <c r="I8" s="107" t="s">
        <v>305</v>
      </c>
      <c r="J8" s="106" t="s">
        <v>57</v>
      </c>
      <c r="K8" s="100" t="s">
        <v>58</v>
      </c>
      <c r="L8" s="100" t="s">
        <v>59</v>
      </c>
      <c r="M8" s="100" t="s">
        <v>60</v>
      </c>
      <c r="N8" s="100" t="s">
        <v>61</v>
      </c>
      <c r="O8" s="100" t="s">
        <v>62</v>
      </c>
      <c r="P8" s="100" t="s">
        <v>64</v>
      </c>
      <c r="Q8" s="100" t="s">
        <v>63</v>
      </c>
      <c r="R8" s="105" t="s">
        <v>66</v>
      </c>
      <c r="S8" s="100" t="s">
        <v>65</v>
      </c>
      <c r="T8" s="104" t="s">
        <v>57</v>
      </c>
      <c r="U8" s="102" t="s">
        <v>58</v>
      </c>
      <c r="V8" s="102" t="s">
        <v>59</v>
      </c>
      <c r="W8" s="102" t="s">
        <v>60</v>
      </c>
      <c r="X8" s="102" t="s">
        <v>61</v>
      </c>
      <c r="Y8" s="102" t="s">
        <v>62</v>
      </c>
      <c r="Z8" s="102" t="s">
        <v>64</v>
      </c>
      <c r="AA8" s="102" t="s">
        <v>63</v>
      </c>
      <c r="AB8" s="103" t="s">
        <v>66</v>
      </c>
      <c r="AC8" s="102" t="s">
        <v>65</v>
      </c>
      <c r="AD8" s="101" t="s">
        <v>57</v>
      </c>
      <c r="AE8" s="100" t="s">
        <v>58</v>
      </c>
      <c r="AF8" s="100" t="s">
        <v>59</v>
      </c>
      <c r="AG8" s="100" t="s">
        <v>60</v>
      </c>
      <c r="AH8" s="100" t="s">
        <v>61</v>
      </c>
      <c r="AI8" s="100" t="s">
        <v>62</v>
      </c>
      <c r="AJ8" s="100" t="s">
        <v>68</v>
      </c>
      <c r="AK8" s="100" t="s">
        <v>67</v>
      </c>
      <c r="AL8" s="100" t="s">
        <v>66</v>
      </c>
      <c r="AM8" s="100" t="s">
        <v>65</v>
      </c>
      <c r="AN8" s="99" t="s">
        <v>57</v>
      </c>
      <c r="AO8" s="99" t="s">
        <v>58</v>
      </c>
      <c r="AP8" s="99" t="s">
        <v>59</v>
      </c>
      <c r="AQ8" s="99" t="s">
        <v>60</v>
      </c>
      <c r="AR8" s="99" t="s">
        <v>61</v>
      </c>
      <c r="AS8" s="99" t="s">
        <v>62</v>
      </c>
      <c r="AT8" s="99" t="s">
        <v>68</v>
      </c>
      <c r="AU8" s="99" t="s">
        <v>67</v>
      </c>
      <c r="AV8" s="99" t="s">
        <v>66</v>
      </c>
      <c r="AW8" s="99" t="s">
        <v>65</v>
      </c>
      <c r="AX8" s="99" t="s">
        <v>52</v>
      </c>
    </row>
    <row r="9" spans="1:50" x14ac:dyDescent="0.35">
      <c r="A9" s="98" t="s">
        <v>69</v>
      </c>
      <c r="B9" s="98" t="s">
        <v>70</v>
      </c>
      <c r="C9" s="98" t="s">
        <v>71</v>
      </c>
      <c r="D9" s="98" t="s">
        <v>72</v>
      </c>
      <c r="E9" s="97">
        <v>3</v>
      </c>
      <c r="F9" s="96">
        <f t="shared" ref="F9:F40" si="0">SUM(G9:I9)</f>
        <v>132</v>
      </c>
      <c r="G9" s="95">
        <f t="shared" ref="G9:G40" si="1">SUM(J9:S9)</f>
        <v>98</v>
      </c>
      <c r="H9" s="93">
        <f t="shared" ref="H9:H40" si="2">SUM(T9:AC9)</f>
        <v>14</v>
      </c>
      <c r="I9" s="93">
        <f t="shared" ref="I9:I40" si="3">SUM(AD9:AM9)</f>
        <v>20</v>
      </c>
      <c r="J9" s="94"/>
      <c r="K9" s="94"/>
      <c r="L9" s="94"/>
      <c r="M9" s="94"/>
      <c r="N9" s="94"/>
      <c r="O9" s="94"/>
      <c r="P9" s="94">
        <v>35</v>
      </c>
      <c r="Q9" s="94">
        <v>35</v>
      </c>
      <c r="R9" s="94">
        <v>14</v>
      </c>
      <c r="S9" s="94">
        <v>14</v>
      </c>
      <c r="T9" s="94"/>
      <c r="U9" s="94"/>
      <c r="V9" s="94"/>
      <c r="W9" s="94"/>
      <c r="X9" s="94"/>
      <c r="Y9" s="94"/>
      <c r="Z9" s="94">
        <v>5</v>
      </c>
      <c r="AA9" s="94">
        <v>5</v>
      </c>
      <c r="AB9" s="94">
        <v>2</v>
      </c>
      <c r="AC9" s="94">
        <v>2</v>
      </c>
      <c r="AD9" s="94"/>
      <c r="AE9" s="94"/>
      <c r="AF9" s="94"/>
      <c r="AG9" s="94"/>
      <c r="AH9" s="94"/>
      <c r="AI9" s="94"/>
      <c r="AJ9" s="94">
        <v>9</v>
      </c>
      <c r="AK9" s="94">
        <v>9</v>
      </c>
      <c r="AL9" s="94">
        <v>1</v>
      </c>
      <c r="AM9" s="94">
        <v>1</v>
      </c>
      <c r="AN9" s="93">
        <f t="shared" ref="AN9:AN40" si="4">SUM(J9+T9+AD9)</f>
        <v>0</v>
      </c>
      <c r="AO9" s="93">
        <f t="shared" ref="AO9:AO40" si="5">SUM(K9+U9+AE9)</f>
        <v>0</v>
      </c>
      <c r="AP9" s="93">
        <f t="shared" ref="AP9:AP40" si="6">SUM(L9+V9+AF9)</f>
        <v>0</v>
      </c>
      <c r="AQ9" s="93">
        <f t="shared" ref="AQ9:AQ40" si="7">SUM(M9+W9+AG9)</f>
        <v>0</v>
      </c>
      <c r="AR9" s="93">
        <f t="shared" ref="AR9:AR40" si="8">SUM(N9+X9+AF9)</f>
        <v>0</v>
      </c>
      <c r="AS9" s="93">
        <f t="shared" ref="AS9:AS40" si="9">SUM(O9+Y9+AI9)</f>
        <v>0</v>
      </c>
      <c r="AT9" s="93">
        <f t="shared" ref="AT9:AT40" si="10">SUM(P9+Z9+AJ9)</f>
        <v>49</v>
      </c>
      <c r="AU9" s="93">
        <f t="shared" ref="AU9:AU40" si="11">SUM(Q9+AA9+AK9)</f>
        <v>49</v>
      </c>
      <c r="AV9" s="93">
        <f t="shared" ref="AV9:AV40" si="12">SUM(R9+AB9+AL9)</f>
        <v>17</v>
      </c>
      <c r="AW9" s="93">
        <f t="shared" ref="AW9:AW40" si="13">SUM(S9+AC9+AM9)</f>
        <v>17</v>
      </c>
      <c r="AX9" s="93">
        <f t="shared" ref="AX9:AX40" si="14">SUM(AN9:AW9)</f>
        <v>132</v>
      </c>
    </row>
    <row r="10" spans="1:50" x14ac:dyDescent="0.35">
      <c r="A10" s="98" t="s">
        <v>69</v>
      </c>
      <c r="B10" s="98" t="s">
        <v>70</v>
      </c>
      <c r="C10" s="98" t="s">
        <v>73</v>
      </c>
      <c r="D10" s="98" t="s">
        <v>74</v>
      </c>
      <c r="E10" s="97">
        <v>3</v>
      </c>
      <c r="F10" s="96">
        <f t="shared" si="0"/>
        <v>30</v>
      </c>
      <c r="G10" s="95">
        <f t="shared" si="1"/>
        <v>10</v>
      </c>
      <c r="H10" s="93">
        <f t="shared" si="2"/>
        <v>0</v>
      </c>
      <c r="I10" s="93">
        <f t="shared" si="3"/>
        <v>20</v>
      </c>
      <c r="J10" s="94"/>
      <c r="K10" s="94"/>
      <c r="L10" s="94"/>
      <c r="M10" s="94"/>
      <c r="N10" s="94"/>
      <c r="O10" s="94"/>
      <c r="P10" s="94">
        <v>5</v>
      </c>
      <c r="Q10" s="94">
        <v>5</v>
      </c>
      <c r="R10" s="94">
        <v>0</v>
      </c>
      <c r="S10" s="94">
        <v>0</v>
      </c>
      <c r="T10" s="94"/>
      <c r="U10" s="94"/>
      <c r="V10" s="94"/>
      <c r="W10" s="94"/>
      <c r="X10" s="94"/>
      <c r="Y10" s="94"/>
      <c r="Z10" s="94">
        <v>0</v>
      </c>
      <c r="AA10" s="94">
        <v>0</v>
      </c>
      <c r="AB10" s="94">
        <v>0</v>
      </c>
      <c r="AC10" s="94">
        <v>0</v>
      </c>
      <c r="AD10" s="94"/>
      <c r="AE10" s="94"/>
      <c r="AF10" s="94"/>
      <c r="AG10" s="94"/>
      <c r="AH10" s="94"/>
      <c r="AI10" s="94"/>
      <c r="AJ10" s="94">
        <v>9</v>
      </c>
      <c r="AK10" s="94">
        <v>9</v>
      </c>
      <c r="AL10" s="94">
        <v>1</v>
      </c>
      <c r="AM10" s="94">
        <v>1</v>
      </c>
      <c r="AN10" s="93">
        <f t="shared" si="4"/>
        <v>0</v>
      </c>
      <c r="AO10" s="93">
        <f t="shared" si="5"/>
        <v>0</v>
      </c>
      <c r="AP10" s="93">
        <f t="shared" si="6"/>
        <v>0</v>
      </c>
      <c r="AQ10" s="93">
        <f t="shared" si="7"/>
        <v>0</v>
      </c>
      <c r="AR10" s="93">
        <f t="shared" si="8"/>
        <v>0</v>
      </c>
      <c r="AS10" s="93">
        <f t="shared" si="9"/>
        <v>0</v>
      </c>
      <c r="AT10" s="93">
        <f t="shared" si="10"/>
        <v>14</v>
      </c>
      <c r="AU10" s="93">
        <f t="shared" si="11"/>
        <v>14</v>
      </c>
      <c r="AV10" s="93">
        <f t="shared" si="12"/>
        <v>1</v>
      </c>
      <c r="AW10" s="93">
        <f t="shared" si="13"/>
        <v>1</v>
      </c>
      <c r="AX10" s="93">
        <f t="shared" si="14"/>
        <v>30</v>
      </c>
    </row>
    <row r="11" spans="1:50" x14ac:dyDescent="0.35">
      <c r="A11" s="98" t="s">
        <v>69</v>
      </c>
      <c r="B11" s="98" t="s">
        <v>70</v>
      </c>
      <c r="C11" s="98" t="s">
        <v>75</v>
      </c>
      <c r="D11" s="98" t="s">
        <v>76</v>
      </c>
      <c r="E11" s="97">
        <v>2</v>
      </c>
      <c r="F11" s="96">
        <f t="shared" si="0"/>
        <v>37</v>
      </c>
      <c r="G11" s="95">
        <f t="shared" si="1"/>
        <v>4</v>
      </c>
      <c r="H11" s="93">
        <f t="shared" si="2"/>
        <v>0</v>
      </c>
      <c r="I11" s="93">
        <f t="shared" si="3"/>
        <v>33</v>
      </c>
      <c r="J11" s="94"/>
      <c r="K11" s="94"/>
      <c r="L11" s="94"/>
      <c r="M11" s="94"/>
      <c r="N11" s="94"/>
      <c r="O11" s="94"/>
      <c r="P11" s="94">
        <v>2</v>
      </c>
      <c r="Q11" s="94">
        <v>2</v>
      </c>
      <c r="R11" s="94">
        <v>0</v>
      </c>
      <c r="S11" s="94">
        <v>0</v>
      </c>
      <c r="T11" s="94"/>
      <c r="U11" s="94"/>
      <c r="V11" s="94"/>
      <c r="W11" s="94"/>
      <c r="X11" s="94"/>
      <c r="Y11" s="94"/>
      <c r="Z11" s="94">
        <v>0</v>
      </c>
      <c r="AA11" s="94">
        <v>0</v>
      </c>
      <c r="AB11" s="94">
        <v>0</v>
      </c>
      <c r="AC11" s="94">
        <v>0</v>
      </c>
      <c r="AD11" s="94"/>
      <c r="AE11" s="94"/>
      <c r="AF11" s="94"/>
      <c r="AG11" s="94"/>
      <c r="AH11" s="94"/>
      <c r="AI11" s="94"/>
      <c r="AJ11" s="94">
        <v>15</v>
      </c>
      <c r="AK11" s="94">
        <v>14</v>
      </c>
      <c r="AL11" s="94">
        <v>2</v>
      </c>
      <c r="AM11" s="94">
        <v>2</v>
      </c>
      <c r="AN11" s="93">
        <f t="shared" si="4"/>
        <v>0</v>
      </c>
      <c r="AO11" s="93">
        <f t="shared" si="5"/>
        <v>0</v>
      </c>
      <c r="AP11" s="93">
        <f t="shared" si="6"/>
        <v>0</v>
      </c>
      <c r="AQ11" s="93">
        <f t="shared" si="7"/>
        <v>0</v>
      </c>
      <c r="AR11" s="93">
        <f t="shared" si="8"/>
        <v>0</v>
      </c>
      <c r="AS11" s="93">
        <f t="shared" si="9"/>
        <v>0</v>
      </c>
      <c r="AT11" s="93">
        <f t="shared" si="10"/>
        <v>17</v>
      </c>
      <c r="AU11" s="93">
        <f t="shared" si="11"/>
        <v>16</v>
      </c>
      <c r="AV11" s="93">
        <f t="shared" si="12"/>
        <v>2</v>
      </c>
      <c r="AW11" s="93">
        <f t="shared" si="13"/>
        <v>2</v>
      </c>
      <c r="AX11" s="93">
        <f t="shared" si="14"/>
        <v>37</v>
      </c>
    </row>
    <row r="12" spans="1:50" x14ac:dyDescent="0.35">
      <c r="A12" s="98" t="s">
        <v>69</v>
      </c>
      <c r="B12" s="98" t="s">
        <v>70</v>
      </c>
      <c r="C12" s="98" t="s">
        <v>77</v>
      </c>
      <c r="D12" s="98" t="s">
        <v>78</v>
      </c>
      <c r="E12" s="97">
        <v>2</v>
      </c>
      <c r="F12" s="96">
        <f t="shared" si="0"/>
        <v>43</v>
      </c>
      <c r="G12" s="95">
        <f t="shared" si="1"/>
        <v>29</v>
      </c>
      <c r="H12" s="93">
        <f t="shared" si="2"/>
        <v>0</v>
      </c>
      <c r="I12" s="93">
        <f t="shared" si="3"/>
        <v>14</v>
      </c>
      <c r="J12" s="94"/>
      <c r="K12" s="94"/>
      <c r="L12" s="94"/>
      <c r="M12" s="94"/>
      <c r="N12" s="94"/>
      <c r="O12" s="94"/>
      <c r="P12" s="94">
        <v>14</v>
      </c>
      <c r="Q12" s="94">
        <v>13</v>
      </c>
      <c r="R12" s="94">
        <v>1</v>
      </c>
      <c r="S12" s="94">
        <v>1</v>
      </c>
      <c r="T12" s="94"/>
      <c r="U12" s="94"/>
      <c r="V12" s="94"/>
      <c r="W12" s="94"/>
      <c r="X12" s="94"/>
      <c r="Y12" s="94"/>
      <c r="Z12" s="94">
        <v>0</v>
      </c>
      <c r="AA12" s="94">
        <v>0</v>
      </c>
      <c r="AB12" s="94">
        <v>0</v>
      </c>
      <c r="AC12" s="94">
        <v>0</v>
      </c>
      <c r="AD12" s="94"/>
      <c r="AE12" s="94"/>
      <c r="AF12" s="94"/>
      <c r="AG12" s="94"/>
      <c r="AH12" s="94"/>
      <c r="AI12" s="94"/>
      <c r="AJ12" s="94">
        <v>6</v>
      </c>
      <c r="AK12" s="94">
        <v>6</v>
      </c>
      <c r="AL12" s="94">
        <v>1</v>
      </c>
      <c r="AM12" s="94">
        <v>1</v>
      </c>
      <c r="AN12" s="93">
        <f t="shared" si="4"/>
        <v>0</v>
      </c>
      <c r="AO12" s="93">
        <f t="shared" si="5"/>
        <v>0</v>
      </c>
      <c r="AP12" s="93">
        <f t="shared" si="6"/>
        <v>0</v>
      </c>
      <c r="AQ12" s="93">
        <f t="shared" si="7"/>
        <v>0</v>
      </c>
      <c r="AR12" s="93">
        <f t="shared" si="8"/>
        <v>0</v>
      </c>
      <c r="AS12" s="93">
        <f t="shared" si="9"/>
        <v>0</v>
      </c>
      <c r="AT12" s="93">
        <f t="shared" si="10"/>
        <v>20</v>
      </c>
      <c r="AU12" s="93">
        <f t="shared" si="11"/>
        <v>19</v>
      </c>
      <c r="AV12" s="93">
        <f t="shared" si="12"/>
        <v>2</v>
      </c>
      <c r="AW12" s="93">
        <f t="shared" si="13"/>
        <v>2</v>
      </c>
      <c r="AX12" s="93">
        <f t="shared" si="14"/>
        <v>43</v>
      </c>
    </row>
    <row r="13" spans="1:50" x14ac:dyDescent="0.35">
      <c r="A13" s="98" t="s">
        <v>69</v>
      </c>
      <c r="B13" s="98" t="s">
        <v>70</v>
      </c>
      <c r="C13" s="98" t="s">
        <v>79</v>
      </c>
      <c r="D13" s="98" t="s">
        <v>80</v>
      </c>
      <c r="E13" s="97">
        <v>2</v>
      </c>
      <c r="F13" s="96">
        <f t="shared" si="0"/>
        <v>45</v>
      </c>
      <c r="G13" s="95">
        <f t="shared" si="1"/>
        <v>4</v>
      </c>
      <c r="H13" s="93">
        <f t="shared" si="2"/>
        <v>29</v>
      </c>
      <c r="I13" s="93">
        <f t="shared" si="3"/>
        <v>12</v>
      </c>
      <c r="J13" s="94"/>
      <c r="K13" s="94"/>
      <c r="L13" s="94"/>
      <c r="M13" s="94"/>
      <c r="N13" s="94"/>
      <c r="O13" s="94"/>
      <c r="P13" s="94">
        <v>2</v>
      </c>
      <c r="Q13" s="94">
        <v>2</v>
      </c>
      <c r="R13" s="94">
        <v>0</v>
      </c>
      <c r="S13" s="94">
        <v>0</v>
      </c>
      <c r="T13" s="94"/>
      <c r="U13" s="94"/>
      <c r="V13" s="94"/>
      <c r="W13" s="94"/>
      <c r="X13" s="94"/>
      <c r="Y13" s="94"/>
      <c r="Z13" s="94">
        <v>15</v>
      </c>
      <c r="AA13" s="94">
        <v>12</v>
      </c>
      <c r="AB13" s="94">
        <v>1</v>
      </c>
      <c r="AC13" s="94">
        <v>1</v>
      </c>
      <c r="AD13" s="94"/>
      <c r="AE13" s="94"/>
      <c r="AF13" s="94"/>
      <c r="AG13" s="94"/>
      <c r="AH13" s="94"/>
      <c r="AI13" s="94"/>
      <c r="AJ13" s="94">
        <v>5</v>
      </c>
      <c r="AK13" s="94">
        <v>5</v>
      </c>
      <c r="AL13" s="94">
        <v>1</v>
      </c>
      <c r="AM13" s="94">
        <v>1</v>
      </c>
      <c r="AN13" s="93">
        <f t="shared" si="4"/>
        <v>0</v>
      </c>
      <c r="AO13" s="93">
        <f t="shared" si="5"/>
        <v>0</v>
      </c>
      <c r="AP13" s="93">
        <f t="shared" si="6"/>
        <v>0</v>
      </c>
      <c r="AQ13" s="93">
        <f t="shared" si="7"/>
        <v>0</v>
      </c>
      <c r="AR13" s="93">
        <f t="shared" si="8"/>
        <v>0</v>
      </c>
      <c r="AS13" s="93">
        <f t="shared" si="9"/>
        <v>0</v>
      </c>
      <c r="AT13" s="93">
        <f t="shared" si="10"/>
        <v>22</v>
      </c>
      <c r="AU13" s="93">
        <f t="shared" si="11"/>
        <v>19</v>
      </c>
      <c r="AV13" s="93">
        <f t="shared" si="12"/>
        <v>2</v>
      </c>
      <c r="AW13" s="93">
        <f t="shared" si="13"/>
        <v>2</v>
      </c>
      <c r="AX13" s="93">
        <f t="shared" si="14"/>
        <v>45</v>
      </c>
    </row>
    <row r="14" spans="1:50" x14ac:dyDescent="0.35">
      <c r="A14" s="98" t="s">
        <v>69</v>
      </c>
      <c r="B14" s="98" t="s">
        <v>70</v>
      </c>
      <c r="C14" s="98" t="s">
        <v>81</v>
      </c>
      <c r="D14" s="98" t="s">
        <v>82</v>
      </c>
      <c r="E14" s="97">
        <v>3</v>
      </c>
      <c r="F14" s="96">
        <f t="shared" si="0"/>
        <v>0</v>
      </c>
      <c r="G14" s="95">
        <f t="shared" si="1"/>
        <v>0</v>
      </c>
      <c r="H14" s="93">
        <f t="shared" si="2"/>
        <v>0</v>
      </c>
      <c r="I14" s="93">
        <f t="shared" si="3"/>
        <v>0</v>
      </c>
      <c r="J14" s="94"/>
      <c r="K14" s="94"/>
      <c r="L14" s="94"/>
      <c r="M14" s="94"/>
      <c r="N14" s="94"/>
      <c r="O14" s="94"/>
      <c r="P14" s="94">
        <v>0</v>
      </c>
      <c r="Q14" s="94">
        <v>0</v>
      </c>
      <c r="R14" s="94">
        <v>0</v>
      </c>
      <c r="S14" s="94">
        <v>0</v>
      </c>
      <c r="T14" s="94"/>
      <c r="U14" s="94"/>
      <c r="V14" s="94"/>
      <c r="W14" s="94"/>
      <c r="X14" s="94"/>
      <c r="Y14" s="94"/>
      <c r="Z14" s="94">
        <v>0</v>
      </c>
      <c r="AA14" s="94">
        <v>0</v>
      </c>
      <c r="AB14" s="94">
        <v>0</v>
      </c>
      <c r="AC14" s="94">
        <v>0</v>
      </c>
      <c r="AD14" s="94"/>
      <c r="AE14" s="94"/>
      <c r="AF14" s="94"/>
      <c r="AG14" s="94"/>
      <c r="AH14" s="94"/>
      <c r="AI14" s="94"/>
      <c r="AJ14" s="94">
        <v>0</v>
      </c>
      <c r="AK14" s="94">
        <v>0</v>
      </c>
      <c r="AL14" s="94">
        <v>0</v>
      </c>
      <c r="AM14" s="94">
        <v>0</v>
      </c>
      <c r="AN14" s="93">
        <f t="shared" si="4"/>
        <v>0</v>
      </c>
      <c r="AO14" s="93">
        <f t="shared" si="5"/>
        <v>0</v>
      </c>
      <c r="AP14" s="93">
        <f t="shared" si="6"/>
        <v>0</v>
      </c>
      <c r="AQ14" s="93">
        <f t="shared" si="7"/>
        <v>0</v>
      </c>
      <c r="AR14" s="93">
        <f t="shared" si="8"/>
        <v>0</v>
      </c>
      <c r="AS14" s="93">
        <f t="shared" si="9"/>
        <v>0</v>
      </c>
      <c r="AT14" s="93">
        <f t="shared" si="10"/>
        <v>0</v>
      </c>
      <c r="AU14" s="93">
        <f t="shared" si="11"/>
        <v>0</v>
      </c>
      <c r="AV14" s="93">
        <f t="shared" si="12"/>
        <v>0</v>
      </c>
      <c r="AW14" s="93">
        <f t="shared" si="13"/>
        <v>0</v>
      </c>
      <c r="AX14" s="93">
        <f t="shared" si="14"/>
        <v>0</v>
      </c>
    </row>
    <row r="15" spans="1:50" x14ac:dyDescent="0.35">
      <c r="A15" s="98" t="s">
        <v>69</v>
      </c>
      <c r="B15" s="98" t="s">
        <v>70</v>
      </c>
      <c r="C15" s="98" t="s">
        <v>306</v>
      </c>
      <c r="D15" s="98" t="s">
        <v>84</v>
      </c>
      <c r="E15" s="97">
        <v>4</v>
      </c>
      <c r="F15" s="96">
        <f t="shared" si="0"/>
        <v>0</v>
      </c>
      <c r="G15" s="95">
        <f t="shared" si="1"/>
        <v>0</v>
      </c>
      <c r="H15" s="93">
        <f t="shared" si="2"/>
        <v>0</v>
      </c>
      <c r="I15" s="93">
        <f t="shared" si="3"/>
        <v>0</v>
      </c>
      <c r="J15" s="94"/>
      <c r="K15" s="94"/>
      <c r="L15" s="94"/>
      <c r="M15" s="94"/>
      <c r="N15" s="94"/>
      <c r="O15" s="94"/>
      <c r="P15" s="94">
        <v>0</v>
      </c>
      <c r="Q15" s="94">
        <v>0</v>
      </c>
      <c r="R15" s="94">
        <v>0</v>
      </c>
      <c r="S15" s="94">
        <v>0</v>
      </c>
      <c r="T15" s="94"/>
      <c r="U15" s="94"/>
      <c r="V15" s="94"/>
      <c r="W15" s="94"/>
      <c r="X15" s="94"/>
      <c r="Y15" s="94"/>
      <c r="Z15" s="94">
        <v>0</v>
      </c>
      <c r="AA15" s="94">
        <v>0</v>
      </c>
      <c r="AB15" s="94">
        <v>0</v>
      </c>
      <c r="AC15" s="94">
        <v>0</v>
      </c>
      <c r="AD15" s="94"/>
      <c r="AE15" s="94"/>
      <c r="AF15" s="94"/>
      <c r="AG15" s="94"/>
      <c r="AH15" s="94"/>
      <c r="AI15" s="94"/>
      <c r="AJ15" s="94">
        <v>0</v>
      </c>
      <c r="AK15" s="94">
        <v>0</v>
      </c>
      <c r="AL15" s="94">
        <v>0</v>
      </c>
      <c r="AM15" s="94">
        <v>0</v>
      </c>
      <c r="AN15" s="93">
        <f t="shared" si="4"/>
        <v>0</v>
      </c>
      <c r="AO15" s="93">
        <f t="shared" si="5"/>
        <v>0</v>
      </c>
      <c r="AP15" s="93">
        <f t="shared" si="6"/>
        <v>0</v>
      </c>
      <c r="AQ15" s="93">
        <f t="shared" si="7"/>
        <v>0</v>
      </c>
      <c r="AR15" s="93">
        <f t="shared" si="8"/>
        <v>0</v>
      </c>
      <c r="AS15" s="93">
        <f t="shared" si="9"/>
        <v>0</v>
      </c>
      <c r="AT15" s="93">
        <f t="shared" si="10"/>
        <v>0</v>
      </c>
      <c r="AU15" s="93">
        <f t="shared" si="11"/>
        <v>0</v>
      </c>
      <c r="AV15" s="93">
        <f t="shared" si="12"/>
        <v>0</v>
      </c>
      <c r="AW15" s="93">
        <f t="shared" si="13"/>
        <v>0</v>
      </c>
      <c r="AX15" s="93">
        <f t="shared" si="14"/>
        <v>0</v>
      </c>
    </row>
    <row r="16" spans="1:50" x14ac:dyDescent="0.35">
      <c r="A16" s="98" t="s">
        <v>69</v>
      </c>
      <c r="B16" s="98" t="s">
        <v>70</v>
      </c>
      <c r="C16" s="98" t="s">
        <v>85</v>
      </c>
      <c r="D16" s="98" t="s">
        <v>86</v>
      </c>
      <c r="E16" s="97">
        <v>4</v>
      </c>
      <c r="F16" s="96">
        <f t="shared" si="0"/>
        <v>36</v>
      </c>
      <c r="G16" s="95">
        <f t="shared" si="1"/>
        <v>2</v>
      </c>
      <c r="H16" s="93">
        <f t="shared" si="2"/>
        <v>0</v>
      </c>
      <c r="I16" s="93">
        <f t="shared" si="3"/>
        <v>34</v>
      </c>
      <c r="J16" s="94"/>
      <c r="K16" s="94"/>
      <c r="L16" s="94"/>
      <c r="M16" s="94"/>
      <c r="N16" s="94"/>
      <c r="O16" s="94"/>
      <c r="P16" s="94">
        <v>1</v>
      </c>
      <c r="Q16" s="94">
        <v>1</v>
      </c>
      <c r="R16" s="94">
        <v>0</v>
      </c>
      <c r="S16" s="94">
        <v>0</v>
      </c>
      <c r="T16" s="94"/>
      <c r="U16" s="94"/>
      <c r="V16" s="94"/>
      <c r="W16" s="94"/>
      <c r="X16" s="94"/>
      <c r="Y16" s="94"/>
      <c r="Z16" s="94">
        <v>0</v>
      </c>
      <c r="AA16" s="94">
        <v>0</v>
      </c>
      <c r="AB16" s="94">
        <v>0</v>
      </c>
      <c r="AC16" s="94">
        <v>0</v>
      </c>
      <c r="AD16" s="94"/>
      <c r="AE16" s="94"/>
      <c r="AF16" s="94"/>
      <c r="AG16" s="94"/>
      <c r="AH16" s="94"/>
      <c r="AI16" s="94"/>
      <c r="AJ16" s="94">
        <v>15</v>
      </c>
      <c r="AK16" s="94">
        <v>15</v>
      </c>
      <c r="AL16" s="94">
        <v>2</v>
      </c>
      <c r="AM16" s="94">
        <v>2</v>
      </c>
      <c r="AN16" s="93">
        <f t="shared" si="4"/>
        <v>0</v>
      </c>
      <c r="AO16" s="93">
        <f t="shared" si="5"/>
        <v>0</v>
      </c>
      <c r="AP16" s="93">
        <f t="shared" si="6"/>
        <v>0</v>
      </c>
      <c r="AQ16" s="93">
        <f t="shared" si="7"/>
        <v>0</v>
      </c>
      <c r="AR16" s="93">
        <f t="shared" si="8"/>
        <v>0</v>
      </c>
      <c r="AS16" s="93">
        <f t="shared" si="9"/>
        <v>0</v>
      </c>
      <c r="AT16" s="93">
        <f t="shared" si="10"/>
        <v>16</v>
      </c>
      <c r="AU16" s="93">
        <f t="shared" si="11"/>
        <v>16</v>
      </c>
      <c r="AV16" s="93">
        <f t="shared" si="12"/>
        <v>2</v>
      </c>
      <c r="AW16" s="93">
        <f t="shared" si="13"/>
        <v>2</v>
      </c>
      <c r="AX16" s="93">
        <f t="shared" si="14"/>
        <v>36</v>
      </c>
    </row>
    <row r="17" spans="1:50" x14ac:dyDescent="0.35">
      <c r="A17" s="98" t="s">
        <v>69</v>
      </c>
      <c r="B17" s="98" t="s">
        <v>70</v>
      </c>
      <c r="C17" s="98" t="s">
        <v>87</v>
      </c>
      <c r="D17" s="98" t="s">
        <v>88</v>
      </c>
      <c r="E17" s="97">
        <v>4</v>
      </c>
      <c r="F17" s="96">
        <f t="shared" si="0"/>
        <v>73</v>
      </c>
      <c r="G17" s="95">
        <f t="shared" si="1"/>
        <v>19</v>
      </c>
      <c r="H17" s="93">
        <f t="shared" si="2"/>
        <v>36</v>
      </c>
      <c r="I17" s="93">
        <f t="shared" si="3"/>
        <v>18</v>
      </c>
      <c r="J17" s="94"/>
      <c r="K17" s="94"/>
      <c r="L17" s="94"/>
      <c r="M17" s="94"/>
      <c r="N17" s="94"/>
      <c r="O17" s="94"/>
      <c r="P17" s="94">
        <v>9</v>
      </c>
      <c r="Q17" s="94">
        <v>8</v>
      </c>
      <c r="R17" s="94">
        <v>1</v>
      </c>
      <c r="S17" s="94">
        <v>1</v>
      </c>
      <c r="T17" s="94"/>
      <c r="U17" s="94"/>
      <c r="V17" s="94"/>
      <c r="W17" s="94"/>
      <c r="X17" s="94"/>
      <c r="Y17" s="94"/>
      <c r="Z17" s="94">
        <v>17</v>
      </c>
      <c r="AA17" s="94">
        <v>17</v>
      </c>
      <c r="AB17" s="94">
        <v>1</v>
      </c>
      <c r="AC17" s="94">
        <v>1</v>
      </c>
      <c r="AD17" s="94"/>
      <c r="AE17" s="94"/>
      <c r="AF17" s="94"/>
      <c r="AG17" s="94"/>
      <c r="AH17" s="94"/>
      <c r="AI17" s="94"/>
      <c r="AJ17" s="94">
        <v>8</v>
      </c>
      <c r="AK17" s="94">
        <v>8</v>
      </c>
      <c r="AL17" s="94">
        <v>1</v>
      </c>
      <c r="AM17" s="94">
        <v>1</v>
      </c>
      <c r="AN17" s="93">
        <f t="shared" si="4"/>
        <v>0</v>
      </c>
      <c r="AO17" s="93">
        <f t="shared" si="5"/>
        <v>0</v>
      </c>
      <c r="AP17" s="93">
        <f t="shared" si="6"/>
        <v>0</v>
      </c>
      <c r="AQ17" s="93">
        <f t="shared" si="7"/>
        <v>0</v>
      </c>
      <c r="AR17" s="93">
        <f t="shared" si="8"/>
        <v>0</v>
      </c>
      <c r="AS17" s="93">
        <f t="shared" si="9"/>
        <v>0</v>
      </c>
      <c r="AT17" s="93">
        <f t="shared" si="10"/>
        <v>34</v>
      </c>
      <c r="AU17" s="93">
        <f t="shared" si="11"/>
        <v>33</v>
      </c>
      <c r="AV17" s="93">
        <f t="shared" si="12"/>
        <v>3</v>
      </c>
      <c r="AW17" s="93">
        <f t="shared" si="13"/>
        <v>3</v>
      </c>
      <c r="AX17" s="93">
        <f t="shared" si="14"/>
        <v>73</v>
      </c>
    </row>
    <row r="18" spans="1:50" x14ac:dyDescent="0.35">
      <c r="A18" s="98" t="s">
        <v>69</v>
      </c>
      <c r="B18" s="98" t="s">
        <v>70</v>
      </c>
      <c r="C18" s="98" t="s">
        <v>89</v>
      </c>
      <c r="D18" s="98" t="s">
        <v>90</v>
      </c>
      <c r="E18" s="97">
        <v>4</v>
      </c>
      <c r="F18" s="96">
        <f t="shared" si="0"/>
        <v>0</v>
      </c>
      <c r="G18" s="95">
        <f t="shared" si="1"/>
        <v>0</v>
      </c>
      <c r="H18" s="93">
        <f t="shared" si="2"/>
        <v>0</v>
      </c>
      <c r="I18" s="93">
        <f t="shared" si="3"/>
        <v>0</v>
      </c>
      <c r="J18" s="94"/>
      <c r="K18" s="94"/>
      <c r="L18" s="94"/>
      <c r="M18" s="94"/>
      <c r="N18" s="94"/>
      <c r="O18" s="94"/>
      <c r="P18" s="94">
        <v>0</v>
      </c>
      <c r="Q18" s="94">
        <v>0</v>
      </c>
      <c r="R18" s="94">
        <v>0</v>
      </c>
      <c r="S18" s="94">
        <v>0</v>
      </c>
      <c r="T18" s="94"/>
      <c r="U18" s="94"/>
      <c r="V18" s="94"/>
      <c r="W18" s="94"/>
      <c r="X18" s="94"/>
      <c r="Y18" s="94"/>
      <c r="Z18" s="94">
        <v>0</v>
      </c>
      <c r="AA18" s="94">
        <v>0</v>
      </c>
      <c r="AB18" s="94">
        <v>0</v>
      </c>
      <c r="AC18" s="94">
        <v>0</v>
      </c>
      <c r="AD18" s="94"/>
      <c r="AE18" s="94"/>
      <c r="AF18" s="94"/>
      <c r="AG18" s="94"/>
      <c r="AH18" s="94"/>
      <c r="AI18" s="94"/>
      <c r="AJ18" s="94">
        <v>0</v>
      </c>
      <c r="AK18" s="94">
        <v>0</v>
      </c>
      <c r="AL18" s="94">
        <v>0</v>
      </c>
      <c r="AM18" s="94">
        <v>0</v>
      </c>
      <c r="AN18" s="93">
        <f t="shared" si="4"/>
        <v>0</v>
      </c>
      <c r="AO18" s="93">
        <f t="shared" si="5"/>
        <v>0</v>
      </c>
      <c r="AP18" s="93">
        <f t="shared" si="6"/>
        <v>0</v>
      </c>
      <c r="AQ18" s="93">
        <f t="shared" si="7"/>
        <v>0</v>
      </c>
      <c r="AR18" s="93">
        <f t="shared" si="8"/>
        <v>0</v>
      </c>
      <c r="AS18" s="93">
        <f t="shared" si="9"/>
        <v>0</v>
      </c>
      <c r="AT18" s="93">
        <f t="shared" si="10"/>
        <v>0</v>
      </c>
      <c r="AU18" s="93">
        <f t="shared" si="11"/>
        <v>0</v>
      </c>
      <c r="AV18" s="93">
        <f t="shared" si="12"/>
        <v>0</v>
      </c>
      <c r="AW18" s="93">
        <f t="shared" si="13"/>
        <v>0</v>
      </c>
      <c r="AX18" s="93">
        <f t="shared" si="14"/>
        <v>0</v>
      </c>
    </row>
    <row r="19" spans="1:50" x14ac:dyDescent="0.35">
      <c r="A19" s="98" t="s">
        <v>69</v>
      </c>
      <c r="B19" s="98" t="s">
        <v>70</v>
      </c>
      <c r="C19" s="98" t="s">
        <v>307</v>
      </c>
      <c r="D19" s="98" t="s">
        <v>92</v>
      </c>
      <c r="E19" s="97">
        <v>4</v>
      </c>
      <c r="F19" s="96">
        <f t="shared" si="0"/>
        <v>54</v>
      </c>
      <c r="G19" s="95">
        <f t="shared" si="1"/>
        <v>22</v>
      </c>
      <c r="H19" s="93">
        <f t="shared" si="2"/>
        <v>30</v>
      </c>
      <c r="I19" s="93">
        <f t="shared" si="3"/>
        <v>2</v>
      </c>
      <c r="J19" s="94"/>
      <c r="K19" s="94"/>
      <c r="L19" s="94"/>
      <c r="M19" s="94"/>
      <c r="N19" s="94"/>
      <c r="O19" s="94"/>
      <c r="P19" s="94">
        <v>10</v>
      </c>
      <c r="Q19" s="94">
        <v>10</v>
      </c>
      <c r="R19" s="94">
        <v>1</v>
      </c>
      <c r="S19" s="94">
        <v>1</v>
      </c>
      <c r="T19" s="94"/>
      <c r="U19" s="94"/>
      <c r="V19" s="94"/>
      <c r="W19" s="94"/>
      <c r="X19" s="94"/>
      <c r="Y19" s="94"/>
      <c r="Z19" s="94">
        <v>15</v>
      </c>
      <c r="AA19" s="94">
        <v>11</v>
      </c>
      <c r="AB19" s="94">
        <v>2</v>
      </c>
      <c r="AC19" s="94">
        <v>2</v>
      </c>
      <c r="AD19" s="94"/>
      <c r="AE19" s="94"/>
      <c r="AF19" s="94"/>
      <c r="AG19" s="94"/>
      <c r="AH19" s="94"/>
      <c r="AI19" s="94"/>
      <c r="AJ19" s="94">
        <v>1</v>
      </c>
      <c r="AK19" s="94">
        <v>1</v>
      </c>
      <c r="AL19" s="94">
        <v>0</v>
      </c>
      <c r="AM19" s="94">
        <v>0</v>
      </c>
      <c r="AN19" s="93">
        <f t="shared" si="4"/>
        <v>0</v>
      </c>
      <c r="AO19" s="93">
        <f t="shared" si="5"/>
        <v>0</v>
      </c>
      <c r="AP19" s="93">
        <f t="shared" si="6"/>
        <v>0</v>
      </c>
      <c r="AQ19" s="93">
        <f t="shared" si="7"/>
        <v>0</v>
      </c>
      <c r="AR19" s="93">
        <f t="shared" si="8"/>
        <v>0</v>
      </c>
      <c r="AS19" s="93">
        <f t="shared" si="9"/>
        <v>0</v>
      </c>
      <c r="AT19" s="93">
        <f t="shared" si="10"/>
        <v>26</v>
      </c>
      <c r="AU19" s="93">
        <f t="shared" si="11"/>
        <v>22</v>
      </c>
      <c r="AV19" s="93">
        <f t="shared" si="12"/>
        <v>3</v>
      </c>
      <c r="AW19" s="93">
        <f t="shared" si="13"/>
        <v>3</v>
      </c>
      <c r="AX19" s="93">
        <f t="shared" si="14"/>
        <v>54</v>
      </c>
    </row>
    <row r="20" spans="1:50" x14ac:dyDescent="0.35">
      <c r="A20" s="98" t="s">
        <v>69</v>
      </c>
      <c r="B20" s="98" t="s">
        <v>70</v>
      </c>
      <c r="C20" s="98" t="s">
        <v>93</v>
      </c>
      <c r="D20" s="98" t="s">
        <v>94</v>
      </c>
      <c r="E20" s="97">
        <v>3</v>
      </c>
      <c r="F20" s="96">
        <f t="shared" si="0"/>
        <v>88</v>
      </c>
      <c r="G20" s="95">
        <f t="shared" si="1"/>
        <v>5</v>
      </c>
      <c r="H20" s="93">
        <f t="shared" si="2"/>
        <v>0</v>
      </c>
      <c r="I20" s="93">
        <f t="shared" si="3"/>
        <v>83</v>
      </c>
      <c r="J20" s="94"/>
      <c r="K20" s="94"/>
      <c r="L20" s="94"/>
      <c r="M20" s="94"/>
      <c r="N20" s="94"/>
      <c r="O20" s="94"/>
      <c r="P20" s="94">
        <v>3</v>
      </c>
      <c r="Q20" s="94">
        <v>2</v>
      </c>
      <c r="R20" s="94">
        <v>0</v>
      </c>
      <c r="S20" s="94">
        <v>0</v>
      </c>
      <c r="T20" s="94"/>
      <c r="U20" s="94"/>
      <c r="V20" s="94"/>
      <c r="W20" s="94"/>
      <c r="X20" s="94"/>
      <c r="Y20" s="94"/>
      <c r="Z20" s="94">
        <v>0</v>
      </c>
      <c r="AA20" s="94">
        <v>0</v>
      </c>
      <c r="AB20" s="94">
        <v>0</v>
      </c>
      <c r="AC20" s="94">
        <v>0</v>
      </c>
      <c r="AD20" s="94"/>
      <c r="AE20" s="94"/>
      <c r="AF20" s="94"/>
      <c r="AG20" s="94"/>
      <c r="AH20" s="94"/>
      <c r="AI20" s="94"/>
      <c r="AJ20" s="94">
        <v>38</v>
      </c>
      <c r="AK20" s="94">
        <v>36</v>
      </c>
      <c r="AL20" s="94">
        <v>5</v>
      </c>
      <c r="AM20" s="94">
        <v>4</v>
      </c>
      <c r="AN20" s="93">
        <f t="shared" si="4"/>
        <v>0</v>
      </c>
      <c r="AO20" s="93">
        <f t="shared" si="5"/>
        <v>0</v>
      </c>
      <c r="AP20" s="93">
        <f t="shared" si="6"/>
        <v>0</v>
      </c>
      <c r="AQ20" s="93">
        <f t="shared" si="7"/>
        <v>0</v>
      </c>
      <c r="AR20" s="93">
        <f t="shared" si="8"/>
        <v>0</v>
      </c>
      <c r="AS20" s="93">
        <f t="shared" si="9"/>
        <v>0</v>
      </c>
      <c r="AT20" s="93">
        <f t="shared" si="10"/>
        <v>41</v>
      </c>
      <c r="AU20" s="93">
        <f t="shared" si="11"/>
        <v>38</v>
      </c>
      <c r="AV20" s="93">
        <f t="shared" si="12"/>
        <v>5</v>
      </c>
      <c r="AW20" s="93">
        <f t="shared" si="13"/>
        <v>4</v>
      </c>
      <c r="AX20" s="93">
        <f t="shared" si="14"/>
        <v>88</v>
      </c>
    </row>
    <row r="21" spans="1:50" x14ac:dyDescent="0.35">
      <c r="A21" s="98" t="s">
        <v>69</v>
      </c>
      <c r="B21" s="98" t="s">
        <v>70</v>
      </c>
      <c r="C21" s="98" t="s">
        <v>308</v>
      </c>
      <c r="D21" s="98" t="s">
        <v>96</v>
      </c>
      <c r="E21" s="97">
        <v>4</v>
      </c>
      <c r="F21" s="96">
        <f t="shared" si="0"/>
        <v>0</v>
      </c>
      <c r="G21" s="95">
        <f t="shared" si="1"/>
        <v>0</v>
      </c>
      <c r="H21" s="93">
        <f t="shared" si="2"/>
        <v>0</v>
      </c>
      <c r="I21" s="93">
        <f t="shared" si="3"/>
        <v>0</v>
      </c>
      <c r="J21" s="94"/>
      <c r="K21" s="94"/>
      <c r="L21" s="94"/>
      <c r="M21" s="94"/>
      <c r="N21" s="94"/>
      <c r="O21" s="94"/>
      <c r="P21" s="94">
        <v>0</v>
      </c>
      <c r="Q21" s="94">
        <v>0</v>
      </c>
      <c r="R21" s="94">
        <v>0</v>
      </c>
      <c r="S21" s="94">
        <v>0</v>
      </c>
      <c r="T21" s="94"/>
      <c r="U21" s="94"/>
      <c r="V21" s="94"/>
      <c r="W21" s="94"/>
      <c r="X21" s="94"/>
      <c r="Y21" s="94"/>
      <c r="Z21" s="94">
        <v>0</v>
      </c>
      <c r="AA21" s="94">
        <v>0</v>
      </c>
      <c r="AB21" s="94">
        <v>0</v>
      </c>
      <c r="AC21" s="94">
        <v>0</v>
      </c>
      <c r="AD21" s="94"/>
      <c r="AE21" s="94"/>
      <c r="AF21" s="94"/>
      <c r="AG21" s="94"/>
      <c r="AH21" s="94"/>
      <c r="AI21" s="94"/>
      <c r="AJ21" s="94">
        <v>0</v>
      </c>
      <c r="AK21" s="94">
        <v>0</v>
      </c>
      <c r="AL21" s="94">
        <v>0</v>
      </c>
      <c r="AM21" s="94">
        <v>0</v>
      </c>
      <c r="AN21" s="93">
        <f t="shared" si="4"/>
        <v>0</v>
      </c>
      <c r="AO21" s="93">
        <f t="shared" si="5"/>
        <v>0</v>
      </c>
      <c r="AP21" s="93">
        <f t="shared" si="6"/>
        <v>0</v>
      </c>
      <c r="AQ21" s="93">
        <f t="shared" si="7"/>
        <v>0</v>
      </c>
      <c r="AR21" s="93">
        <f t="shared" si="8"/>
        <v>0</v>
      </c>
      <c r="AS21" s="93">
        <f t="shared" si="9"/>
        <v>0</v>
      </c>
      <c r="AT21" s="93">
        <f t="shared" si="10"/>
        <v>0</v>
      </c>
      <c r="AU21" s="93">
        <f t="shared" si="11"/>
        <v>0</v>
      </c>
      <c r="AV21" s="93">
        <f t="shared" si="12"/>
        <v>0</v>
      </c>
      <c r="AW21" s="93">
        <f t="shared" si="13"/>
        <v>0</v>
      </c>
      <c r="AX21" s="93">
        <f t="shared" si="14"/>
        <v>0</v>
      </c>
    </row>
    <row r="22" spans="1:50" x14ac:dyDescent="0.35">
      <c r="A22" s="98" t="s">
        <v>69</v>
      </c>
      <c r="B22" s="98" t="s">
        <v>70</v>
      </c>
      <c r="C22" s="98" t="s">
        <v>309</v>
      </c>
      <c r="D22" s="98" t="s">
        <v>98</v>
      </c>
      <c r="E22" s="97">
        <v>4</v>
      </c>
      <c r="F22" s="96">
        <f t="shared" si="0"/>
        <v>62</v>
      </c>
      <c r="G22" s="95">
        <f t="shared" si="1"/>
        <v>20</v>
      </c>
      <c r="H22" s="93">
        <f t="shared" si="2"/>
        <v>38</v>
      </c>
      <c r="I22" s="93">
        <f t="shared" si="3"/>
        <v>4</v>
      </c>
      <c r="J22" s="94"/>
      <c r="K22" s="94"/>
      <c r="L22" s="94"/>
      <c r="M22" s="94"/>
      <c r="N22" s="94"/>
      <c r="O22" s="94"/>
      <c r="P22" s="94">
        <v>9</v>
      </c>
      <c r="Q22" s="94">
        <v>9</v>
      </c>
      <c r="R22" s="94">
        <v>1</v>
      </c>
      <c r="S22" s="94">
        <v>1</v>
      </c>
      <c r="T22" s="94"/>
      <c r="U22" s="94"/>
      <c r="V22" s="94"/>
      <c r="W22" s="94"/>
      <c r="X22" s="94"/>
      <c r="Y22" s="94"/>
      <c r="Z22" s="94">
        <v>18</v>
      </c>
      <c r="AA22" s="94">
        <v>18</v>
      </c>
      <c r="AB22" s="94">
        <v>1</v>
      </c>
      <c r="AC22" s="94">
        <v>1</v>
      </c>
      <c r="AD22" s="94"/>
      <c r="AE22" s="94"/>
      <c r="AF22" s="94"/>
      <c r="AG22" s="94"/>
      <c r="AH22" s="94"/>
      <c r="AI22" s="94"/>
      <c r="AJ22" s="94">
        <v>2</v>
      </c>
      <c r="AK22" s="94">
        <v>2</v>
      </c>
      <c r="AL22" s="94">
        <v>0</v>
      </c>
      <c r="AM22" s="94">
        <v>0</v>
      </c>
      <c r="AN22" s="93">
        <f t="shared" si="4"/>
        <v>0</v>
      </c>
      <c r="AO22" s="93">
        <f t="shared" si="5"/>
        <v>0</v>
      </c>
      <c r="AP22" s="93">
        <f t="shared" si="6"/>
        <v>0</v>
      </c>
      <c r="AQ22" s="93">
        <f t="shared" si="7"/>
        <v>0</v>
      </c>
      <c r="AR22" s="93">
        <f t="shared" si="8"/>
        <v>0</v>
      </c>
      <c r="AS22" s="93">
        <f t="shared" si="9"/>
        <v>0</v>
      </c>
      <c r="AT22" s="93">
        <f t="shared" si="10"/>
        <v>29</v>
      </c>
      <c r="AU22" s="93">
        <f t="shared" si="11"/>
        <v>29</v>
      </c>
      <c r="AV22" s="93">
        <f t="shared" si="12"/>
        <v>2</v>
      </c>
      <c r="AW22" s="93">
        <f t="shared" si="13"/>
        <v>2</v>
      </c>
      <c r="AX22" s="93">
        <f t="shared" si="14"/>
        <v>62</v>
      </c>
    </row>
    <row r="23" spans="1:50" x14ac:dyDescent="0.35">
      <c r="A23" s="98" t="s">
        <v>69</v>
      </c>
      <c r="B23" s="98" t="s">
        <v>70</v>
      </c>
      <c r="C23" s="98" t="s">
        <v>310</v>
      </c>
      <c r="D23" s="98" t="s">
        <v>100</v>
      </c>
      <c r="E23" s="97">
        <v>4</v>
      </c>
      <c r="F23" s="96">
        <f t="shared" si="0"/>
        <v>583</v>
      </c>
      <c r="G23" s="95">
        <f t="shared" si="1"/>
        <v>117</v>
      </c>
      <c r="H23" s="93">
        <f t="shared" si="2"/>
        <v>452</v>
      </c>
      <c r="I23" s="93">
        <f t="shared" si="3"/>
        <v>14</v>
      </c>
      <c r="J23" s="94"/>
      <c r="K23" s="94"/>
      <c r="L23" s="94"/>
      <c r="M23" s="94"/>
      <c r="N23" s="94"/>
      <c r="O23" s="94"/>
      <c r="P23" s="94">
        <v>55</v>
      </c>
      <c r="Q23" s="94">
        <v>58</v>
      </c>
      <c r="R23" s="94">
        <v>2</v>
      </c>
      <c r="S23" s="94">
        <v>2</v>
      </c>
      <c r="T23" s="94"/>
      <c r="U23" s="94"/>
      <c r="V23" s="94"/>
      <c r="W23" s="94"/>
      <c r="X23" s="94"/>
      <c r="Y23" s="94"/>
      <c r="Z23" s="94">
        <v>208</v>
      </c>
      <c r="AA23" s="94">
        <v>202</v>
      </c>
      <c r="AB23" s="94">
        <v>23</v>
      </c>
      <c r="AC23" s="94">
        <v>19</v>
      </c>
      <c r="AD23" s="94"/>
      <c r="AE23" s="94"/>
      <c r="AF23" s="94"/>
      <c r="AG23" s="94"/>
      <c r="AH23" s="94"/>
      <c r="AI23" s="94"/>
      <c r="AJ23" s="94">
        <v>6</v>
      </c>
      <c r="AK23" s="94">
        <v>6</v>
      </c>
      <c r="AL23" s="94">
        <v>1</v>
      </c>
      <c r="AM23" s="94">
        <v>1</v>
      </c>
      <c r="AN23" s="93">
        <f t="shared" si="4"/>
        <v>0</v>
      </c>
      <c r="AO23" s="93">
        <f t="shared" si="5"/>
        <v>0</v>
      </c>
      <c r="AP23" s="93">
        <f t="shared" si="6"/>
        <v>0</v>
      </c>
      <c r="AQ23" s="93">
        <f t="shared" si="7"/>
        <v>0</v>
      </c>
      <c r="AR23" s="93">
        <f t="shared" si="8"/>
        <v>0</v>
      </c>
      <c r="AS23" s="93">
        <f t="shared" si="9"/>
        <v>0</v>
      </c>
      <c r="AT23" s="93">
        <f t="shared" si="10"/>
        <v>269</v>
      </c>
      <c r="AU23" s="93">
        <f t="shared" si="11"/>
        <v>266</v>
      </c>
      <c r="AV23" s="93">
        <f t="shared" si="12"/>
        <v>26</v>
      </c>
      <c r="AW23" s="93">
        <f t="shared" si="13"/>
        <v>22</v>
      </c>
      <c r="AX23" s="93">
        <f t="shared" si="14"/>
        <v>583</v>
      </c>
    </row>
    <row r="24" spans="1:50" x14ac:dyDescent="0.35">
      <c r="A24" s="98" t="s">
        <v>69</v>
      </c>
      <c r="B24" s="98" t="s">
        <v>70</v>
      </c>
      <c r="C24" s="98" t="s">
        <v>101</v>
      </c>
      <c r="D24" s="98" t="s">
        <v>102</v>
      </c>
      <c r="E24" s="97">
        <v>4</v>
      </c>
      <c r="F24" s="96">
        <f t="shared" si="0"/>
        <v>0</v>
      </c>
      <c r="G24" s="95">
        <f t="shared" si="1"/>
        <v>0</v>
      </c>
      <c r="H24" s="93">
        <f t="shared" si="2"/>
        <v>0</v>
      </c>
      <c r="I24" s="93">
        <f t="shared" si="3"/>
        <v>0</v>
      </c>
      <c r="J24" s="94"/>
      <c r="K24" s="94"/>
      <c r="L24" s="94"/>
      <c r="M24" s="94"/>
      <c r="N24" s="94"/>
      <c r="O24" s="94"/>
      <c r="P24" s="94">
        <v>0</v>
      </c>
      <c r="Q24" s="94">
        <v>0</v>
      </c>
      <c r="R24" s="94">
        <v>0</v>
      </c>
      <c r="S24" s="94">
        <v>0</v>
      </c>
      <c r="T24" s="94"/>
      <c r="U24" s="94"/>
      <c r="V24" s="94"/>
      <c r="W24" s="94"/>
      <c r="X24" s="94"/>
      <c r="Y24" s="94"/>
      <c r="Z24" s="94">
        <v>0</v>
      </c>
      <c r="AA24" s="94">
        <v>0</v>
      </c>
      <c r="AB24" s="94">
        <v>0</v>
      </c>
      <c r="AC24" s="94">
        <v>0</v>
      </c>
      <c r="AD24" s="94"/>
      <c r="AE24" s="94"/>
      <c r="AF24" s="94"/>
      <c r="AG24" s="94"/>
      <c r="AH24" s="94"/>
      <c r="AI24" s="94"/>
      <c r="AJ24" s="94">
        <v>0</v>
      </c>
      <c r="AK24" s="94">
        <v>0</v>
      </c>
      <c r="AL24" s="94">
        <v>0</v>
      </c>
      <c r="AM24" s="94">
        <v>0</v>
      </c>
      <c r="AN24" s="93">
        <f t="shared" si="4"/>
        <v>0</v>
      </c>
      <c r="AO24" s="93">
        <f t="shared" si="5"/>
        <v>0</v>
      </c>
      <c r="AP24" s="93">
        <f t="shared" si="6"/>
        <v>0</v>
      </c>
      <c r="AQ24" s="93">
        <f t="shared" si="7"/>
        <v>0</v>
      </c>
      <c r="AR24" s="93">
        <f t="shared" si="8"/>
        <v>0</v>
      </c>
      <c r="AS24" s="93">
        <f t="shared" si="9"/>
        <v>0</v>
      </c>
      <c r="AT24" s="93">
        <f t="shared" si="10"/>
        <v>0</v>
      </c>
      <c r="AU24" s="93">
        <f t="shared" si="11"/>
        <v>0</v>
      </c>
      <c r="AV24" s="93">
        <f t="shared" si="12"/>
        <v>0</v>
      </c>
      <c r="AW24" s="93">
        <f t="shared" si="13"/>
        <v>0</v>
      </c>
      <c r="AX24" s="93">
        <f t="shared" si="14"/>
        <v>0</v>
      </c>
    </row>
    <row r="25" spans="1:50" x14ac:dyDescent="0.35">
      <c r="A25" s="98" t="s">
        <v>69</v>
      </c>
      <c r="B25" s="98" t="s">
        <v>70</v>
      </c>
      <c r="C25" s="98" t="s">
        <v>311</v>
      </c>
      <c r="D25" s="98" t="s">
        <v>104</v>
      </c>
      <c r="E25" s="97">
        <v>1</v>
      </c>
      <c r="F25" s="96">
        <f t="shared" si="0"/>
        <v>0</v>
      </c>
      <c r="G25" s="95">
        <f t="shared" si="1"/>
        <v>0</v>
      </c>
      <c r="H25" s="93">
        <f t="shared" si="2"/>
        <v>0</v>
      </c>
      <c r="I25" s="93">
        <f t="shared" si="3"/>
        <v>0</v>
      </c>
      <c r="J25" s="94"/>
      <c r="K25" s="94"/>
      <c r="L25" s="94"/>
      <c r="M25" s="94"/>
      <c r="N25" s="94"/>
      <c r="O25" s="94"/>
      <c r="P25" s="94">
        <v>0</v>
      </c>
      <c r="Q25" s="94">
        <v>0</v>
      </c>
      <c r="R25" s="94">
        <v>0</v>
      </c>
      <c r="S25" s="94">
        <v>0</v>
      </c>
      <c r="T25" s="94"/>
      <c r="U25" s="94"/>
      <c r="V25" s="94"/>
      <c r="W25" s="94"/>
      <c r="X25" s="94"/>
      <c r="Y25" s="94"/>
      <c r="Z25" s="94">
        <v>0</v>
      </c>
      <c r="AA25" s="94">
        <v>0</v>
      </c>
      <c r="AB25" s="94">
        <v>0</v>
      </c>
      <c r="AC25" s="94">
        <v>0</v>
      </c>
      <c r="AD25" s="94"/>
      <c r="AE25" s="94"/>
      <c r="AF25" s="94"/>
      <c r="AG25" s="94"/>
      <c r="AH25" s="94"/>
      <c r="AI25" s="94"/>
      <c r="AJ25" s="94">
        <v>0</v>
      </c>
      <c r="AK25" s="94">
        <v>0</v>
      </c>
      <c r="AL25" s="94">
        <v>0</v>
      </c>
      <c r="AM25" s="94">
        <v>0</v>
      </c>
      <c r="AN25" s="93">
        <f t="shared" si="4"/>
        <v>0</v>
      </c>
      <c r="AO25" s="93">
        <f t="shared" si="5"/>
        <v>0</v>
      </c>
      <c r="AP25" s="93">
        <f t="shared" si="6"/>
        <v>0</v>
      </c>
      <c r="AQ25" s="93">
        <f t="shared" si="7"/>
        <v>0</v>
      </c>
      <c r="AR25" s="93">
        <f t="shared" si="8"/>
        <v>0</v>
      </c>
      <c r="AS25" s="93">
        <f t="shared" si="9"/>
        <v>0</v>
      </c>
      <c r="AT25" s="93">
        <f t="shared" si="10"/>
        <v>0</v>
      </c>
      <c r="AU25" s="93">
        <f t="shared" si="11"/>
        <v>0</v>
      </c>
      <c r="AV25" s="93">
        <f t="shared" si="12"/>
        <v>0</v>
      </c>
      <c r="AW25" s="93">
        <f t="shared" si="13"/>
        <v>0</v>
      </c>
      <c r="AX25" s="93">
        <f t="shared" si="14"/>
        <v>0</v>
      </c>
    </row>
    <row r="26" spans="1:50" x14ac:dyDescent="0.35">
      <c r="A26" s="98" t="s">
        <v>69</v>
      </c>
      <c r="B26" s="98" t="s">
        <v>70</v>
      </c>
      <c r="C26" s="98" t="s">
        <v>105</v>
      </c>
      <c r="D26" s="98" t="s">
        <v>106</v>
      </c>
      <c r="E26" s="97">
        <v>2</v>
      </c>
      <c r="F26" s="96">
        <f t="shared" si="0"/>
        <v>141</v>
      </c>
      <c r="G26" s="95">
        <f t="shared" si="1"/>
        <v>16</v>
      </c>
      <c r="H26" s="93">
        <f t="shared" si="2"/>
        <v>90</v>
      </c>
      <c r="I26" s="93">
        <f t="shared" si="3"/>
        <v>35</v>
      </c>
      <c r="J26" s="94"/>
      <c r="K26" s="94"/>
      <c r="L26" s="94"/>
      <c r="M26" s="94"/>
      <c r="N26" s="94"/>
      <c r="O26" s="94"/>
      <c r="P26" s="94">
        <v>6</v>
      </c>
      <c r="Q26" s="94">
        <v>6</v>
      </c>
      <c r="R26" s="94">
        <v>2</v>
      </c>
      <c r="S26" s="94">
        <v>2</v>
      </c>
      <c r="T26" s="94"/>
      <c r="U26" s="94"/>
      <c r="V26" s="94"/>
      <c r="W26" s="94"/>
      <c r="X26" s="94"/>
      <c r="Y26" s="94"/>
      <c r="Z26" s="94">
        <v>43</v>
      </c>
      <c r="AA26" s="94">
        <v>43</v>
      </c>
      <c r="AB26" s="94">
        <v>2</v>
      </c>
      <c r="AC26" s="94">
        <v>2</v>
      </c>
      <c r="AD26" s="94"/>
      <c r="AE26" s="94"/>
      <c r="AF26" s="94"/>
      <c r="AG26" s="94"/>
      <c r="AH26" s="94"/>
      <c r="AI26" s="94"/>
      <c r="AJ26" s="94">
        <v>16</v>
      </c>
      <c r="AK26" s="94">
        <v>15</v>
      </c>
      <c r="AL26" s="94">
        <v>2</v>
      </c>
      <c r="AM26" s="94">
        <v>2</v>
      </c>
      <c r="AN26" s="93">
        <f t="shared" si="4"/>
        <v>0</v>
      </c>
      <c r="AO26" s="93">
        <f t="shared" si="5"/>
        <v>0</v>
      </c>
      <c r="AP26" s="93">
        <f t="shared" si="6"/>
        <v>0</v>
      </c>
      <c r="AQ26" s="93">
        <f t="shared" si="7"/>
        <v>0</v>
      </c>
      <c r="AR26" s="93">
        <f t="shared" si="8"/>
        <v>0</v>
      </c>
      <c r="AS26" s="93">
        <f t="shared" si="9"/>
        <v>0</v>
      </c>
      <c r="AT26" s="93">
        <f t="shared" si="10"/>
        <v>65</v>
      </c>
      <c r="AU26" s="93">
        <f t="shared" si="11"/>
        <v>64</v>
      </c>
      <c r="AV26" s="93">
        <f t="shared" si="12"/>
        <v>6</v>
      </c>
      <c r="AW26" s="93">
        <f t="shared" si="13"/>
        <v>6</v>
      </c>
      <c r="AX26" s="93">
        <f t="shared" si="14"/>
        <v>141</v>
      </c>
    </row>
    <row r="27" spans="1:50" x14ac:dyDescent="0.35">
      <c r="A27" s="98" t="s">
        <v>69</v>
      </c>
      <c r="B27" s="98" t="s">
        <v>70</v>
      </c>
      <c r="C27" s="98" t="s">
        <v>107</v>
      </c>
      <c r="D27" s="98" t="s">
        <v>108</v>
      </c>
      <c r="E27" s="97">
        <v>1</v>
      </c>
      <c r="F27" s="96">
        <f t="shared" si="0"/>
        <v>0</v>
      </c>
      <c r="G27" s="95">
        <f t="shared" si="1"/>
        <v>0</v>
      </c>
      <c r="H27" s="93">
        <f t="shared" si="2"/>
        <v>0</v>
      </c>
      <c r="I27" s="93">
        <f t="shared" si="3"/>
        <v>0</v>
      </c>
      <c r="J27" s="94"/>
      <c r="K27" s="94"/>
      <c r="L27" s="94"/>
      <c r="M27" s="94"/>
      <c r="N27" s="94"/>
      <c r="O27" s="94"/>
      <c r="P27" s="94">
        <v>0</v>
      </c>
      <c r="Q27" s="94">
        <v>0</v>
      </c>
      <c r="R27" s="94">
        <v>0</v>
      </c>
      <c r="S27" s="94">
        <v>0</v>
      </c>
      <c r="T27" s="94"/>
      <c r="U27" s="94"/>
      <c r="V27" s="94"/>
      <c r="W27" s="94"/>
      <c r="X27" s="94"/>
      <c r="Y27" s="94"/>
      <c r="Z27" s="94">
        <v>0</v>
      </c>
      <c r="AA27" s="94">
        <v>0</v>
      </c>
      <c r="AB27" s="94">
        <v>0</v>
      </c>
      <c r="AC27" s="94">
        <v>0</v>
      </c>
      <c r="AD27" s="94"/>
      <c r="AE27" s="94"/>
      <c r="AF27" s="94"/>
      <c r="AG27" s="94"/>
      <c r="AH27" s="94"/>
      <c r="AI27" s="94"/>
      <c r="AJ27" s="94">
        <v>0</v>
      </c>
      <c r="AK27" s="94">
        <v>0</v>
      </c>
      <c r="AL27" s="94">
        <v>0</v>
      </c>
      <c r="AM27" s="94">
        <v>0</v>
      </c>
      <c r="AN27" s="93">
        <f t="shared" si="4"/>
        <v>0</v>
      </c>
      <c r="AO27" s="93">
        <f t="shared" si="5"/>
        <v>0</v>
      </c>
      <c r="AP27" s="93">
        <f t="shared" si="6"/>
        <v>0</v>
      </c>
      <c r="AQ27" s="93">
        <f t="shared" si="7"/>
        <v>0</v>
      </c>
      <c r="AR27" s="93">
        <f t="shared" si="8"/>
        <v>0</v>
      </c>
      <c r="AS27" s="93">
        <f t="shared" si="9"/>
        <v>0</v>
      </c>
      <c r="AT27" s="93">
        <f t="shared" si="10"/>
        <v>0</v>
      </c>
      <c r="AU27" s="93">
        <f t="shared" si="11"/>
        <v>0</v>
      </c>
      <c r="AV27" s="93">
        <f t="shared" si="12"/>
        <v>0</v>
      </c>
      <c r="AW27" s="93">
        <f t="shared" si="13"/>
        <v>0</v>
      </c>
      <c r="AX27" s="93">
        <f t="shared" si="14"/>
        <v>0</v>
      </c>
    </row>
    <row r="28" spans="1:50" x14ac:dyDescent="0.35">
      <c r="A28" s="98" t="s">
        <v>69</v>
      </c>
      <c r="B28" s="98" t="s">
        <v>70</v>
      </c>
      <c r="C28" s="98" t="s">
        <v>312</v>
      </c>
      <c r="D28" s="98" t="s">
        <v>110</v>
      </c>
      <c r="E28" s="97">
        <v>3</v>
      </c>
      <c r="F28" s="96">
        <f t="shared" si="0"/>
        <v>31</v>
      </c>
      <c r="G28" s="95">
        <f t="shared" si="1"/>
        <v>14</v>
      </c>
      <c r="H28" s="93">
        <f t="shared" si="2"/>
        <v>0</v>
      </c>
      <c r="I28" s="93">
        <f t="shared" si="3"/>
        <v>17</v>
      </c>
      <c r="J28" s="94"/>
      <c r="K28" s="94"/>
      <c r="L28" s="94"/>
      <c r="M28" s="94"/>
      <c r="N28" s="94"/>
      <c r="O28" s="94"/>
      <c r="P28" s="94">
        <v>8</v>
      </c>
      <c r="Q28" s="94">
        <v>6</v>
      </c>
      <c r="R28" s="94">
        <v>0</v>
      </c>
      <c r="S28" s="94">
        <v>0</v>
      </c>
      <c r="T28" s="94"/>
      <c r="U28" s="94"/>
      <c r="V28" s="94"/>
      <c r="W28" s="94"/>
      <c r="X28" s="94"/>
      <c r="Y28" s="94"/>
      <c r="Z28" s="94">
        <v>0</v>
      </c>
      <c r="AA28" s="94">
        <v>0</v>
      </c>
      <c r="AB28" s="94">
        <v>0</v>
      </c>
      <c r="AC28" s="94">
        <v>0</v>
      </c>
      <c r="AD28" s="94"/>
      <c r="AE28" s="94"/>
      <c r="AF28" s="94"/>
      <c r="AG28" s="94"/>
      <c r="AH28" s="94"/>
      <c r="AI28" s="94"/>
      <c r="AJ28" s="94">
        <v>8</v>
      </c>
      <c r="AK28" s="94">
        <v>7</v>
      </c>
      <c r="AL28" s="94">
        <v>1</v>
      </c>
      <c r="AM28" s="94">
        <v>1</v>
      </c>
      <c r="AN28" s="93">
        <f t="shared" si="4"/>
        <v>0</v>
      </c>
      <c r="AO28" s="93">
        <f t="shared" si="5"/>
        <v>0</v>
      </c>
      <c r="AP28" s="93">
        <f t="shared" si="6"/>
        <v>0</v>
      </c>
      <c r="AQ28" s="93">
        <f t="shared" si="7"/>
        <v>0</v>
      </c>
      <c r="AR28" s="93">
        <f t="shared" si="8"/>
        <v>0</v>
      </c>
      <c r="AS28" s="93">
        <f t="shared" si="9"/>
        <v>0</v>
      </c>
      <c r="AT28" s="93">
        <f t="shared" si="10"/>
        <v>16</v>
      </c>
      <c r="AU28" s="93">
        <f t="shared" si="11"/>
        <v>13</v>
      </c>
      <c r="AV28" s="93">
        <f t="shared" si="12"/>
        <v>1</v>
      </c>
      <c r="AW28" s="93">
        <f t="shared" si="13"/>
        <v>1</v>
      </c>
      <c r="AX28" s="93">
        <f t="shared" si="14"/>
        <v>31</v>
      </c>
    </row>
    <row r="29" spans="1:50" x14ac:dyDescent="0.35">
      <c r="A29" s="98" t="s">
        <v>69</v>
      </c>
      <c r="B29" s="98" t="s">
        <v>70</v>
      </c>
      <c r="C29" s="98" t="s">
        <v>313</v>
      </c>
      <c r="D29" s="98" t="s">
        <v>112</v>
      </c>
      <c r="E29" s="97">
        <v>4</v>
      </c>
      <c r="F29" s="96">
        <f t="shared" si="0"/>
        <v>76</v>
      </c>
      <c r="G29" s="95">
        <f t="shared" si="1"/>
        <v>47</v>
      </c>
      <c r="H29" s="93">
        <f t="shared" si="2"/>
        <v>0</v>
      </c>
      <c r="I29" s="93">
        <f t="shared" si="3"/>
        <v>29</v>
      </c>
      <c r="J29" s="94"/>
      <c r="K29" s="94"/>
      <c r="L29" s="94"/>
      <c r="M29" s="94"/>
      <c r="N29" s="94"/>
      <c r="O29" s="94"/>
      <c r="P29" s="94">
        <v>23</v>
      </c>
      <c r="Q29" s="94">
        <v>21</v>
      </c>
      <c r="R29" s="94">
        <v>2</v>
      </c>
      <c r="S29" s="94">
        <v>1</v>
      </c>
      <c r="T29" s="94"/>
      <c r="U29" s="94"/>
      <c r="V29" s="94"/>
      <c r="W29" s="94"/>
      <c r="X29" s="94"/>
      <c r="Y29" s="94"/>
      <c r="Z29" s="94">
        <v>0</v>
      </c>
      <c r="AA29" s="94">
        <v>0</v>
      </c>
      <c r="AB29" s="94">
        <v>0</v>
      </c>
      <c r="AC29" s="94">
        <v>0</v>
      </c>
      <c r="AD29" s="94"/>
      <c r="AE29" s="94"/>
      <c r="AF29" s="94"/>
      <c r="AG29" s="94"/>
      <c r="AH29" s="94"/>
      <c r="AI29" s="94"/>
      <c r="AJ29" s="94">
        <v>13</v>
      </c>
      <c r="AK29" s="94">
        <v>13</v>
      </c>
      <c r="AL29" s="94">
        <v>2</v>
      </c>
      <c r="AM29" s="94">
        <v>1</v>
      </c>
      <c r="AN29" s="93">
        <f t="shared" si="4"/>
        <v>0</v>
      </c>
      <c r="AO29" s="93">
        <f t="shared" si="5"/>
        <v>0</v>
      </c>
      <c r="AP29" s="93">
        <f t="shared" si="6"/>
        <v>0</v>
      </c>
      <c r="AQ29" s="93">
        <f t="shared" si="7"/>
        <v>0</v>
      </c>
      <c r="AR29" s="93">
        <f t="shared" si="8"/>
        <v>0</v>
      </c>
      <c r="AS29" s="93">
        <f t="shared" si="9"/>
        <v>0</v>
      </c>
      <c r="AT29" s="93">
        <f t="shared" si="10"/>
        <v>36</v>
      </c>
      <c r="AU29" s="93">
        <f t="shared" si="11"/>
        <v>34</v>
      </c>
      <c r="AV29" s="93">
        <f t="shared" si="12"/>
        <v>4</v>
      </c>
      <c r="AW29" s="93">
        <f t="shared" si="13"/>
        <v>2</v>
      </c>
      <c r="AX29" s="93">
        <f t="shared" si="14"/>
        <v>76</v>
      </c>
    </row>
    <row r="30" spans="1:50" x14ac:dyDescent="0.35">
      <c r="A30" s="98" t="s">
        <v>113</v>
      </c>
      <c r="B30" s="98" t="s">
        <v>114</v>
      </c>
      <c r="C30" s="98" t="s">
        <v>115</v>
      </c>
      <c r="D30" s="98" t="s">
        <v>116</v>
      </c>
      <c r="E30" s="97">
        <v>0</v>
      </c>
      <c r="F30" s="96">
        <f t="shared" si="0"/>
        <v>0</v>
      </c>
      <c r="G30" s="95">
        <f t="shared" si="1"/>
        <v>0</v>
      </c>
      <c r="H30" s="93">
        <f t="shared" si="2"/>
        <v>0</v>
      </c>
      <c r="I30" s="93">
        <f t="shared" si="3"/>
        <v>0</v>
      </c>
      <c r="J30" s="94"/>
      <c r="K30" s="94"/>
      <c r="L30" s="94"/>
      <c r="M30" s="94"/>
      <c r="N30" s="94"/>
      <c r="O30" s="94"/>
      <c r="P30" s="94">
        <v>0</v>
      </c>
      <c r="Q30" s="94">
        <v>0</v>
      </c>
      <c r="R30" s="94">
        <v>0</v>
      </c>
      <c r="S30" s="94">
        <v>0</v>
      </c>
      <c r="T30" s="94"/>
      <c r="U30" s="94"/>
      <c r="V30" s="94"/>
      <c r="W30" s="94"/>
      <c r="X30" s="94"/>
      <c r="Y30" s="94"/>
      <c r="Z30" s="94">
        <v>0</v>
      </c>
      <c r="AA30" s="94">
        <v>0</v>
      </c>
      <c r="AB30" s="94">
        <v>0</v>
      </c>
      <c r="AC30" s="94">
        <v>0</v>
      </c>
      <c r="AD30" s="94"/>
      <c r="AE30" s="94"/>
      <c r="AF30" s="94"/>
      <c r="AG30" s="94"/>
      <c r="AH30" s="94"/>
      <c r="AI30" s="94"/>
      <c r="AJ30" s="94">
        <v>0</v>
      </c>
      <c r="AK30" s="94">
        <v>0</v>
      </c>
      <c r="AL30" s="94">
        <v>0</v>
      </c>
      <c r="AM30" s="94">
        <v>0</v>
      </c>
      <c r="AN30" s="93">
        <f t="shared" si="4"/>
        <v>0</v>
      </c>
      <c r="AO30" s="93">
        <f t="shared" si="5"/>
        <v>0</v>
      </c>
      <c r="AP30" s="93">
        <f t="shared" si="6"/>
        <v>0</v>
      </c>
      <c r="AQ30" s="93">
        <f t="shared" si="7"/>
        <v>0</v>
      </c>
      <c r="AR30" s="93">
        <f t="shared" si="8"/>
        <v>0</v>
      </c>
      <c r="AS30" s="93">
        <f t="shared" si="9"/>
        <v>0</v>
      </c>
      <c r="AT30" s="93">
        <f t="shared" si="10"/>
        <v>0</v>
      </c>
      <c r="AU30" s="93">
        <f t="shared" si="11"/>
        <v>0</v>
      </c>
      <c r="AV30" s="93">
        <f t="shared" si="12"/>
        <v>0</v>
      </c>
      <c r="AW30" s="93">
        <f t="shared" si="13"/>
        <v>0</v>
      </c>
      <c r="AX30" s="93">
        <f t="shared" si="14"/>
        <v>0</v>
      </c>
    </row>
    <row r="31" spans="1:50" x14ac:dyDescent="0.35">
      <c r="A31" s="98" t="s">
        <v>113</v>
      </c>
      <c r="B31" s="98" t="s">
        <v>114</v>
      </c>
      <c r="C31" s="98" t="s">
        <v>117</v>
      </c>
      <c r="D31" s="98" t="s">
        <v>118</v>
      </c>
      <c r="E31" s="97">
        <v>3</v>
      </c>
      <c r="F31" s="96">
        <f t="shared" si="0"/>
        <v>83</v>
      </c>
      <c r="G31" s="95">
        <f t="shared" si="1"/>
        <v>14</v>
      </c>
      <c r="H31" s="93">
        <f t="shared" si="2"/>
        <v>61</v>
      </c>
      <c r="I31" s="93">
        <f t="shared" si="3"/>
        <v>8</v>
      </c>
      <c r="J31" s="94"/>
      <c r="K31" s="94"/>
      <c r="L31" s="94"/>
      <c r="M31" s="94"/>
      <c r="N31" s="94"/>
      <c r="O31" s="94"/>
      <c r="P31" s="94">
        <v>7</v>
      </c>
      <c r="Q31" s="94">
        <v>7</v>
      </c>
      <c r="R31" s="94">
        <v>0</v>
      </c>
      <c r="S31" s="94">
        <v>0</v>
      </c>
      <c r="T31" s="94"/>
      <c r="U31" s="94"/>
      <c r="V31" s="94"/>
      <c r="W31" s="94"/>
      <c r="X31" s="94"/>
      <c r="Y31" s="94"/>
      <c r="Z31" s="94">
        <v>30</v>
      </c>
      <c r="AA31" s="94">
        <v>24</v>
      </c>
      <c r="AB31" s="94">
        <v>4</v>
      </c>
      <c r="AC31" s="94">
        <v>3</v>
      </c>
      <c r="AD31" s="94"/>
      <c r="AE31" s="94"/>
      <c r="AF31" s="94"/>
      <c r="AG31" s="94"/>
      <c r="AH31" s="94"/>
      <c r="AI31" s="94"/>
      <c r="AJ31" s="94">
        <v>4</v>
      </c>
      <c r="AK31" s="94">
        <v>4</v>
      </c>
      <c r="AL31" s="94">
        <v>0</v>
      </c>
      <c r="AM31" s="94">
        <v>0</v>
      </c>
      <c r="AN31" s="93">
        <f t="shared" si="4"/>
        <v>0</v>
      </c>
      <c r="AO31" s="93">
        <f t="shared" si="5"/>
        <v>0</v>
      </c>
      <c r="AP31" s="93">
        <f t="shared" si="6"/>
        <v>0</v>
      </c>
      <c r="AQ31" s="93">
        <f t="shared" si="7"/>
        <v>0</v>
      </c>
      <c r="AR31" s="93">
        <f t="shared" si="8"/>
        <v>0</v>
      </c>
      <c r="AS31" s="93">
        <f t="shared" si="9"/>
        <v>0</v>
      </c>
      <c r="AT31" s="93">
        <f t="shared" si="10"/>
        <v>41</v>
      </c>
      <c r="AU31" s="93">
        <f t="shared" si="11"/>
        <v>35</v>
      </c>
      <c r="AV31" s="93">
        <f t="shared" si="12"/>
        <v>4</v>
      </c>
      <c r="AW31" s="93">
        <f t="shared" si="13"/>
        <v>3</v>
      </c>
      <c r="AX31" s="93">
        <f t="shared" si="14"/>
        <v>83</v>
      </c>
    </row>
    <row r="32" spans="1:50" x14ac:dyDescent="0.35">
      <c r="A32" s="98" t="s">
        <v>113</v>
      </c>
      <c r="B32" s="98" t="s">
        <v>114</v>
      </c>
      <c r="C32" s="98" t="s">
        <v>119</v>
      </c>
      <c r="D32" s="98" t="s">
        <v>120</v>
      </c>
      <c r="E32" s="97">
        <v>4</v>
      </c>
      <c r="F32" s="96">
        <f t="shared" si="0"/>
        <v>1414</v>
      </c>
      <c r="G32" s="95">
        <f t="shared" si="1"/>
        <v>1243</v>
      </c>
      <c r="H32" s="93">
        <f t="shared" si="2"/>
        <v>165</v>
      </c>
      <c r="I32" s="93">
        <f t="shared" si="3"/>
        <v>6</v>
      </c>
      <c r="J32" s="94"/>
      <c r="K32" s="94"/>
      <c r="L32" s="94"/>
      <c r="M32" s="94"/>
      <c r="N32" s="94"/>
      <c r="O32" s="94"/>
      <c r="P32" s="94">
        <v>701</v>
      </c>
      <c r="Q32" s="94">
        <v>377</v>
      </c>
      <c r="R32" s="94">
        <v>85</v>
      </c>
      <c r="S32" s="94">
        <v>80</v>
      </c>
      <c r="T32" s="94"/>
      <c r="U32" s="94"/>
      <c r="V32" s="94"/>
      <c r="W32" s="94"/>
      <c r="X32" s="94"/>
      <c r="Y32" s="94"/>
      <c r="Z32" s="94">
        <v>85</v>
      </c>
      <c r="AA32" s="94">
        <v>69</v>
      </c>
      <c r="AB32" s="94">
        <v>6</v>
      </c>
      <c r="AC32" s="94">
        <v>5</v>
      </c>
      <c r="AD32" s="94"/>
      <c r="AE32" s="94"/>
      <c r="AF32" s="94"/>
      <c r="AG32" s="94"/>
      <c r="AH32" s="94"/>
      <c r="AI32" s="94"/>
      <c r="AJ32" s="94">
        <v>3</v>
      </c>
      <c r="AK32" s="94">
        <v>3</v>
      </c>
      <c r="AL32" s="94">
        <v>0</v>
      </c>
      <c r="AM32" s="94">
        <v>0</v>
      </c>
      <c r="AN32" s="93">
        <f t="shared" si="4"/>
        <v>0</v>
      </c>
      <c r="AO32" s="93">
        <f t="shared" si="5"/>
        <v>0</v>
      </c>
      <c r="AP32" s="93">
        <f t="shared" si="6"/>
        <v>0</v>
      </c>
      <c r="AQ32" s="93">
        <f t="shared" si="7"/>
        <v>0</v>
      </c>
      <c r="AR32" s="93">
        <f t="shared" si="8"/>
        <v>0</v>
      </c>
      <c r="AS32" s="93">
        <f t="shared" si="9"/>
        <v>0</v>
      </c>
      <c r="AT32" s="93">
        <f t="shared" si="10"/>
        <v>789</v>
      </c>
      <c r="AU32" s="93">
        <f t="shared" si="11"/>
        <v>449</v>
      </c>
      <c r="AV32" s="93">
        <f t="shared" si="12"/>
        <v>91</v>
      </c>
      <c r="AW32" s="93">
        <f t="shared" si="13"/>
        <v>85</v>
      </c>
      <c r="AX32" s="93">
        <f t="shared" si="14"/>
        <v>1414</v>
      </c>
    </row>
    <row r="33" spans="1:50" x14ac:dyDescent="0.35">
      <c r="A33" s="98" t="s">
        <v>113</v>
      </c>
      <c r="B33" s="98" t="s">
        <v>114</v>
      </c>
      <c r="C33" s="98" t="s">
        <v>121</v>
      </c>
      <c r="D33" s="98" t="s">
        <v>122</v>
      </c>
      <c r="E33" s="97">
        <v>2</v>
      </c>
      <c r="F33" s="96">
        <f t="shared" si="0"/>
        <v>0</v>
      </c>
      <c r="G33" s="95">
        <f t="shared" si="1"/>
        <v>0</v>
      </c>
      <c r="H33" s="93">
        <f t="shared" si="2"/>
        <v>0</v>
      </c>
      <c r="I33" s="93">
        <f t="shared" si="3"/>
        <v>0</v>
      </c>
      <c r="J33" s="94"/>
      <c r="K33" s="94"/>
      <c r="L33" s="94"/>
      <c r="M33" s="94"/>
      <c r="N33" s="94"/>
      <c r="O33" s="94"/>
      <c r="P33" s="94">
        <v>0</v>
      </c>
      <c r="Q33" s="94">
        <v>0</v>
      </c>
      <c r="R33" s="94">
        <v>0</v>
      </c>
      <c r="S33" s="94">
        <v>0</v>
      </c>
      <c r="T33" s="94"/>
      <c r="U33" s="94"/>
      <c r="V33" s="94"/>
      <c r="W33" s="94"/>
      <c r="X33" s="94"/>
      <c r="Y33" s="94"/>
      <c r="Z33" s="94">
        <v>0</v>
      </c>
      <c r="AA33" s="94">
        <v>0</v>
      </c>
      <c r="AB33" s="94">
        <v>0</v>
      </c>
      <c r="AC33" s="94">
        <v>0</v>
      </c>
      <c r="AD33" s="94"/>
      <c r="AE33" s="94"/>
      <c r="AF33" s="94"/>
      <c r="AG33" s="94"/>
      <c r="AH33" s="94"/>
      <c r="AI33" s="94"/>
      <c r="AJ33" s="94">
        <v>0</v>
      </c>
      <c r="AK33" s="94">
        <v>0</v>
      </c>
      <c r="AL33" s="94">
        <v>0</v>
      </c>
      <c r="AM33" s="94">
        <v>0</v>
      </c>
      <c r="AN33" s="93">
        <f t="shared" si="4"/>
        <v>0</v>
      </c>
      <c r="AO33" s="93">
        <f t="shared" si="5"/>
        <v>0</v>
      </c>
      <c r="AP33" s="93">
        <f t="shared" si="6"/>
        <v>0</v>
      </c>
      <c r="AQ33" s="93">
        <f t="shared" si="7"/>
        <v>0</v>
      </c>
      <c r="AR33" s="93">
        <f t="shared" si="8"/>
        <v>0</v>
      </c>
      <c r="AS33" s="93">
        <f t="shared" si="9"/>
        <v>0</v>
      </c>
      <c r="AT33" s="93">
        <f t="shared" si="10"/>
        <v>0</v>
      </c>
      <c r="AU33" s="93">
        <f t="shared" si="11"/>
        <v>0</v>
      </c>
      <c r="AV33" s="93">
        <f t="shared" si="12"/>
        <v>0</v>
      </c>
      <c r="AW33" s="93">
        <f t="shared" si="13"/>
        <v>0</v>
      </c>
      <c r="AX33" s="93">
        <f t="shared" si="14"/>
        <v>0</v>
      </c>
    </row>
    <row r="34" spans="1:50" x14ac:dyDescent="0.35">
      <c r="A34" s="98" t="s">
        <v>113</v>
      </c>
      <c r="B34" s="98" t="s">
        <v>114</v>
      </c>
      <c r="C34" s="98" t="s">
        <v>123</v>
      </c>
      <c r="D34" s="98" t="s">
        <v>124</v>
      </c>
      <c r="E34" s="97">
        <v>2</v>
      </c>
      <c r="F34" s="96">
        <f t="shared" si="0"/>
        <v>326</v>
      </c>
      <c r="G34" s="95">
        <f t="shared" si="1"/>
        <v>269</v>
      </c>
      <c r="H34" s="93">
        <f t="shared" si="2"/>
        <v>19</v>
      </c>
      <c r="I34" s="93">
        <f t="shared" si="3"/>
        <v>38</v>
      </c>
      <c r="J34" s="94"/>
      <c r="K34" s="94"/>
      <c r="L34" s="94"/>
      <c r="M34" s="94"/>
      <c r="N34" s="94"/>
      <c r="O34" s="94"/>
      <c r="P34" s="94">
        <v>111</v>
      </c>
      <c r="Q34" s="94">
        <v>103</v>
      </c>
      <c r="R34" s="94">
        <v>32</v>
      </c>
      <c r="S34" s="94">
        <v>23</v>
      </c>
      <c r="T34" s="94"/>
      <c r="U34" s="94"/>
      <c r="V34" s="94"/>
      <c r="W34" s="94"/>
      <c r="X34" s="94"/>
      <c r="Y34" s="94"/>
      <c r="Z34" s="94">
        <v>10</v>
      </c>
      <c r="AA34" s="94">
        <v>6</v>
      </c>
      <c r="AB34" s="94">
        <v>2</v>
      </c>
      <c r="AC34" s="94">
        <v>1</v>
      </c>
      <c r="AD34" s="94"/>
      <c r="AE34" s="94"/>
      <c r="AF34" s="94"/>
      <c r="AG34" s="94"/>
      <c r="AH34" s="94"/>
      <c r="AI34" s="94"/>
      <c r="AJ34" s="94">
        <v>17</v>
      </c>
      <c r="AK34" s="94">
        <v>17</v>
      </c>
      <c r="AL34" s="94">
        <v>2</v>
      </c>
      <c r="AM34" s="94">
        <v>2</v>
      </c>
      <c r="AN34" s="93">
        <f t="shared" si="4"/>
        <v>0</v>
      </c>
      <c r="AO34" s="93">
        <f t="shared" si="5"/>
        <v>0</v>
      </c>
      <c r="AP34" s="93">
        <f t="shared" si="6"/>
        <v>0</v>
      </c>
      <c r="AQ34" s="93">
        <f t="shared" si="7"/>
        <v>0</v>
      </c>
      <c r="AR34" s="93">
        <f t="shared" si="8"/>
        <v>0</v>
      </c>
      <c r="AS34" s="93">
        <f t="shared" si="9"/>
        <v>0</v>
      </c>
      <c r="AT34" s="93">
        <f t="shared" si="10"/>
        <v>138</v>
      </c>
      <c r="AU34" s="93">
        <f t="shared" si="11"/>
        <v>126</v>
      </c>
      <c r="AV34" s="93">
        <f t="shared" si="12"/>
        <v>36</v>
      </c>
      <c r="AW34" s="93">
        <f t="shared" si="13"/>
        <v>26</v>
      </c>
      <c r="AX34" s="93">
        <f t="shared" si="14"/>
        <v>326</v>
      </c>
    </row>
    <row r="35" spans="1:50" x14ac:dyDescent="0.35">
      <c r="A35" s="98" t="s">
        <v>113</v>
      </c>
      <c r="B35" s="98" t="s">
        <v>114</v>
      </c>
      <c r="C35" s="98" t="s">
        <v>314</v>
      </c>
      <c r="D35" s="98" t="s">
        <v>126</v>
      </c>
      <c r="E35" s="97">
        <v>2</v>
      </c>
      <c r="F35" s="96">
        <f t="shared" si="0"/>
        <v>42</v>
      </c>
      <c r="G35" s="95">
        <f t="shared" si="1"/>
        <v>24</v>
      </c>
      <c r="H35" s="93">
        <f t="shared" si="2"/>
        <v>12</v>
      </c>
      <c r="I35" s="93">
        <f t="shared" si="3"/>
        <v>6</v>
      </c>
      <c r="J35" s="94"/>
      <c r="K35" s="94"/>
      <c r="L35" s="94"/>
      <c r="M35" s="94"/>
      <c r="N35" s="94"/>
      <c r="O35" s="94"/>
      <c r="P35" s="94">
        <v>12</v>
      </c>
      <c r="Q35" s="94">
        <v>10</v>
      </c>
      <c r="R35" s="94">
        <v>1</v>
      </c>
      <c r="S35" s="94">
        <v>1</v>
      </c>
      <c r="T35" s="94"/>
      <c r="U35" s="94"/>
      <c r="V35" s="94"/>
      <c r="W35" s="94"/>
      <c r="X35" s="94"/>
      <c r="Y35" s="94"/>
      <c r="Z35" s="94">
        <v>6</v>
      </c>
      <c r="AA35" s="94">
        <v>6</v>
      </c>
      <c r="AB35" s="94">
        <v>0</v>
      </c>
      <c r="AC35" s="94">
        <v>0</v>
      </c>
      <c r="AD35" s="94"/>
      <c r="AE35" s="94"/>
      <c r="AF35" s="94"/>
      <c r="AG35" s="94"/>
      <c r="AH35" s="94"/>
      <c r="AI35" s="94"/>
      <c r="AJ35" s="94">
        <v>3</v>
      </c>
      <c r="AK35" s="94">
        <v>3</v>
      </c>
      <c r="AL35" s="94">
        <v>0</v>
      </c>
      <c r="AM35" s="94">
        <v>0</v>
      </c>
      <c r="AN35" s="93">
        <f t="shared" si="4"/>
        <v>0</v>
      </c>
      <c r="AO35" s="93">
        <f t="shared" si="5"/>
        <v>0</v>
      </c>
      <c r="AP35" s="93">
        <f t="shared" si="6"/>
        <v>0</v>
      </c>
      <c r="AQ35" s="93">
        <f t="shared" si="7"/>
        <v>0</v>
      </c>
      <c r="AR35" s="93">
        <f t="shared" si="8"/>
        <v>0</v>
      </c>
      <c r="AS35" s="93">
        <f t="shared" si="9"/>
        <v>0</v>
      </c>
      <c r="AT35" s="93">
        <f t="shared" si="10"/>
        <v>21</v>
      </c>
      <c r="AU35" s="93">
        <f t="shared" si="11"/>
        <v>19</v>
      </c>
      <c r="AV35" s="93">
        <f t="shared" si="12"/>
        <v>1</v>
      </c>
      <c r="AW35" s="93">
        <f t="shared" si="13"/>
        <v>1</v>
      </c>
      <c r="AX35" s="93">
        <f t="shared" si="14"/>
        <v>42</v>
      </c>
    </row>
    <row r="36" spans="1:50" x14ac:dyDescent="0.35">
      <c r="A36" s="98" t="s">
        <v>113</v>
      </c>
      <c r="B36" s="98" t="s">
        <v>114</v>
      </c>
      <c r="C36" s="98" t="s">
        <v>127</v>
      </c>
      <c r="D36" s="98" t="s">
        <v>128</v>
      </c>
      <c r="E36" s="97">
        <v>3</v>
      </c>
      <c r="F36" s="96">
        <f t="shared" si="0"/>
        <v>0</v>
      </c>
      <c r="G36" s="95">
        <f t="shared" si="1"/>
        <v>0</v>
      </c>
      <c r="H36" s="93">
        <f t="shared" si="2"/>
        <v>0</v>
      </c>
      <c r="I36" s="93">
        <f t="shared" si="3"/>
        <v>0</v>
      </c>
      <c r="J36" s="94"/>
      <c r="K36" s="94"/>
      <c r="L36" s="94"/>
      <c r="M36" s="94"/>
      <c r="N36" s="94"/>
      <c r="O36" s="94"/>
      <c r="P36" s="94">
        <v>0</v>
      </c>
      <c r="Q36" s="94">
        <v>0</v>
      </c>
      <c r="R36" s="94">
        <v>0</v>
      </c>
      <c r="S36" s="94">
        <v>0</v>
      </c>
      <c r="T36" s="94"/>
      <c r="U36" s="94"/>
      <c r="V36" s="94"/>
      <c r="W36" s="94"/>
      <c r="X36" s="94"/>
      <c r="Y36" s="94"/>
      <c r="Z36" s="94">
        <v>0</v>
      </c>
      <c r="AA36" s="94">
        <v>0</v>
      </c>
      <c r="AB36" s="94">
        <v>0</v>
      </c>
      <c r="AC36" s="94">
        <v>0</v>
      </c>
      <c r="AD36" s="94"/>
      <c r="AE36" s="94"/>
      <c r="AF36" s="94"/>
      <c r="AG36" s="94"/>
      <c r="AH36" s="94"/>
      <c r="AI36" s="94"/>
      <c r="AJ36" s="94">
        <v>0</v>
      </c>
      <c r="AK36" s="94">
        <v>0</v>
      </c>
      <c r="AL36" s="94">
        <v>0</v>
      </c>
      <c r="AM36" s="94">
        <v>0</v>
      </c>
      <c r="AN36" s="93">
        <f t="shared" si="4"/>
        <v>0</v>
      </c>
      <c r="AO36" s="93">
        <f t="shared" si="5"/>
        <v>0</v>
      </c>
      <c r="AP36" s="93">
        <f t="shared" si="6"/>
        <v>0</v>
      </c>
      <c r="AQ36" s="93">
        <f t="shared" si="7"/>
        <v>0</v>
      </c>
      <c r="AR36" s="93">
        <f t="shared" si="8"/>
        <v>0</v>
      </c>
      <c r="AS36" s="93">
        <f t="shared" si="9"/>
        <v>0</v>
      </c>
      <c r="AT36" s="93">
        <f t="shared" si="10"/>
        <v>0</v>
      </c>
      <c r="AU36" s="93">
        <f t="shared" si="11"/>
        <v>0</v>
      </c>
      <c r="AV36" s="93">
        <f t="shared" si="12"/>
        <v>0</v>
      </c>
      <c r="AW36" s="93">
        <f t="shared" si="13"/>
        <v>0</v>
      </c>
      <c r="AX36" s="93">
        <f t="shared" si="14"/>
        <v>0</v>
      </c>
    </row>
    <row r="37" spans="1:50" x14ac:dyDescent="0.35">
      <c r="A37" s="98" t="s">
        <v>113</v>
      </c>
      <c r="B37" s="98" t="s">
        <v>114</v>
      </c>
      <c r="C37" s="98" t="s">
        <v>129</v>
      </c>
      <c r="D37" s="98" t="s">
        <v>130</v>
      </c>
      <c r="E37" s="97">
        <v>4</v>
      </c>
      <c r="F37" s="96">
        <f t="shared" si="0"/>
        <v>1278</v>
      </c>
      <c r="G37" s="95">
        <f t="shared" si="1"/>
        <v>1178</v>
      </c>
      <c r="H37" s="93">
        <f t="shared" si="2"/>
        <v>96</v>
      </c>
      <c r="I37" s="93">
        <f t="shared" si="3"/>
        <v>4</v>
      </c>
      <c r="J37" s="94"/>
      <c r="K37" s="94"/>
      <c r="L37" s="94"/>
      <c r="M37" s="94"/>
      <c r="N37" s="94"/>
      <c r="O37" s="94"/>
      <c r="P37" s="94">
        <v>588</v>
      </c>
      <c r="Q37" s="94">
        <v>481</v>
      </c>
      <c r="R37" s="94">
        <v>60</v>
      </c>
      <c r="S37" s="94">
        <v>49</v>
      </c>
      <c r="T37" s="94"/>
      <c r="U37" s="94"/>
      <c r="V37" s="94"/>
      <c r="W37" s="94"/>
      <c r="X37" s="94"/>
      <c r="Y37" s="94"/>
      <c r="Z37" s="94">
        <v>48</v>
      </c>
      <c r="AA37" s="94">
        <v>39</v>
      </c>
      <c r="AB37" s="94">
        <v>5</v>
      </c>
      <c r="AC37" s="94">
        <v>4</v>
      </c>
      <c r="AD37" s="94"/>
      <c r="AE37" s="94"/>
      <c r="AF37" s="94"/>
      <c r="AG37" s="94"/>
      <c r="AH37" s="94"/>
      <c r="AI37" s="94"/>
      <c r="AJ37" s="94">
        <v>2</v>
      </c>
      <c r="AK37" s="94">
        <v>2</v>
      </c>
      <c r="AL37" s="94">
        <v>0</v>
      </c>
      <c r="AM37" s="94">
        <v>0</v>
      </c>
      <c r="AN37" s="93">
        <f t="shared" si="4"/>
        <v>0</v>
      </c>
      <c r="AO37" s="93">
        <f t="shared" si="5"/>
        <v>0</v>
      </c>
      <c r="AP37" s="93">
        <f t="shared" si="6"/>
        <v>0</v>
      </c>
      <c r="AQ37" s="93">
        <f t="shared" si="7"/>
        <v>0</v>
      </c>
      <c r="AR37" s="93">
        <f t="shared" si="8"/>
        <v>0</v>
      </c>
      <c r="AS37" s="93">
        <f t="shared" si="9"/>
        <v>0</v>
      </c>
      <c r="AT37" s="93">
        <f t="shared" si="10"/>
        <v>638</v>
      </c>
      <c r="AU37" s="93">
        <f t="shared" si="11"/>
        <v>522</v>
      </c>
      <c r="AV37" s="93">
        <f t="shared" si="12"/>
        <v>65</v>
      </c>
      <c r="AW37" s="93">
        <f t="shared" si="13"/>
        <v>53</v>
      </c>
      <c r="AX37" s="93">
        <f t="shared" si="14"/>
        <v>1278</v>
      </c>
    </row>
    <row r="38" spans="1:50" x14ac:dyDescent="0.35">
      <c r="A38" s="98" t="s">
        <v>113</v>
      </c>
      <c r="B38" s="98" t="s">
        <v>114</v>
      </c>
      <c r="C38" s="98" t="s">
        <v>131</v>
      </c>
      <c r="D38" s="98" t="s">
        <v>132</v>
      </c>
      <c r="E38" s="97">
        <v>4</v>
      </c>
      <c r="F38" s="96">
        <f t="shared" si="0"/>
        <v>271</v>
      </c>
      <c r="G38" s="95">
        <f t="shared" si="1"/>
        <v>145</v>
      </c>
      <c r="H38" s="93">
        <f t="shared" si="2"/>
        <v>112</v>
      </c>
      <c r="I38" s="93">
        <f t="shared" si="3"/>
        <v>14</v>
      </c>
      <c r="J38" s="94"/>
      <c r="K38" s="94"/>
      <c r="L38" s="94"/>
      <c r="M38" s="94"/>
      <c r="N38" s="94"/>
      <c r="O38" s="94"/>
      <c r="P38" s="94">
        <v>73</v>
      </c>
      <c r="Q38" s="94">
        <v>63</v>
      </c>
      <c r="R38" s="94">
        <v>5</v>
      </c>
      <c r="S38" s="94">
        <v>4</v>
      </c>
      <c r="T38" s="94"/>
      <c r="U38" s="94"/>
      <c r="V38" s="94"/>
      <c r="W38" s="94"/>
      <c r="X38" s="94"/>
      <c r="Y38" s="94"/>
      <c r="Z38" s="94">
        <v>58</v>
      </c>
      <c r="AA38" s="94">
        <v>47</v>
      </c>
      <c r="AB38" s="94">
        <v>4</v>
      </c>
      <c r="AC38" s="94">
        <v>3</v>
      </c>
      <c r="AD38" s="94"/>
      <c r="AE38" s="94"/>
      <c r="AF38" s="94"/>
      <c r="AG38" s="94"/>
      <c r="AH38" s="94"/>
      <c r="AI38" s="94"/>
      <c r="AJ38" s="94">
        <v>6</v>
      </c>
      <c r="AK38" s="94">
        <v>6</v>
      </c>
      <c r="AL38" s="94">
        <v>1</v>
      </c>
      <c r="AM38" s="94">
        <v>1</v>
      </c>
      <c r="AN38" s="93">
        <f t="shared" si="4"/>
        <v>0</v>
      </c>
      <c r="AO38" s="93">
        <f t="shared" si="5"/>
        <v>0</v>
      </c>
      <c r="AP38" s="93">
        <f t="shared" si="6"/>
        <v>0</v>
      </c>
      <c r="AQ38" s="93">
        <f t="shared" si="7"/>
        <v>0</v>
      </c>
      <c r="AR38" s="93">
        <f t="shared" si="8"/>
        <v>0</v>
      </c>
      <c r="AS38" s="93">
        <f t="shared" si="9"/>
        <v>0</v>
      </c>
      <c r="AT38" s="93">
        <f t="shared" si="10"/>
        <v>137</v>
      </c>
      <c r="AU38" s="93">
        <f t="shared" si="11"/>
        <v>116</v>
      </c>
      <c r="AV38" s="93">
        <f t="shared" si="12"/>
        <v>10</v>
      </c>
      <c r="AW38" s="93">
        <f t="shared" si="13"/>
        <v>8</v>
      </c>
      <c r="AX38" s="93">
        <f t="shared" si="14"/>
        <v>271</v>
      </c>
    </row>
    <row r="39" spans="1:50" x14ac:dyDescent="0.35">
      <c r="A39" s="98" t="s">
        <v>113</v>
      </c>
      <c r="B39" s="98" t="s">
        <v>114</v>
      </c>
      <c r="C39" s="98" t="s">
        <v>133</v>
      </c>
      <c r="D39" s="98" t="s">
        <v>134</v>
      </c>
      <c r="E39" s="97">
        <v>0</v>
      </c>
      <c r="F39" s="96">
        <f t="shared" si="0"/>
        <v>0</v>
      </c>
      <c r="G39" s="95">
        <f t="shared" si="1"/>
        <v>0</v>
      </c>
      <c r="H39" s="93">
        <f t="shared" si="2"/>
        <v>0</v>
      </c>
      <c r="I39" s="93">
        <f t="shared" si="3"/>
        <v>0</v>
      </c>
      <c r="J39" s="94"/>
      <c r="K39" s="94"/>
      <c r="L39" s="94"/>
      <c r="M39" s="94"/>
      <c r="N39" s="94"/>
      <c r="O39" s="94"/>
      <c r="P39" s="94">
        <v>0</v>
      </c>
      <c r="Q39" s="94">
        <v>0</v>
      </c>
      <c r="R39" s="94">
        <v>0</v>
      </c>
      <c r="S39" s="94">
        <v>0</v>
      </c>
      <c r="T39" s="94"/>
      <c r="U39" s="94"/>
      <c r="V39" s="94"/>
      <c r="W39" s="94"/>
      <c r="X39" s="94"/>
      <c r="Y39" s="94"/>
      <c r="Z39" s="94">
        <v>0</v>
      </c>
      <c r="AA39" s="94">
        <v>0</v>
      </c>
      <c r="AB39" s="94">
        <v>0</v>
      </c>
      <c r="AC39" s="94">
        <v>0</v>
      </c>
      <c r="AD39" s="94"/>
      <c r="AE39" s="94"/>
      <c r="AF39" s="94"/>
      <c r="AG39" s="94"/>
      <c r="AH39" s="94"/>
      <c r="AI39" s="94"/>
      <c r="AJ39" s="94">
        <v>0</v>
      </c>
      <c r="AK39" s="94">
        <v>0</v>
      </c>
      <c r="AL39" s="94">
        <v>0</v>
      </c>
      <c r="AM39" s="94">
        <v>0</v>
      </c>
      <c r="AN39" s="93">
        <f t="shared" si="4"/>
        <v>0</v>
      </c>
      <c r="AO39" s="93">
        <f t="shared" si="5"/>
        <v>0</v>
      </c>
      <c r="AP39" s="93">
        <f t="shared" si="6"/>
        <v>0</v>
      </c>
      <c r="AQ39" s="93">
        <f t="shared" si="7"/>
        <v>0</v>
      </c>
      <c r="AR39" s="93">
        <f t="shared" si="8"/>
        <v>0</v>
      </c>
      <c r="AS39" s="93">
        <f t="shared" si="9"/>
        <v>0</v>
      </c>
      <c r="AT39" s="93">
        <f t="shared" si="10"/>
        <v>0</v>
      </c>
      <c r="AU39" s="93">
        <f t="shared" si="11"/>
        <v>0</v>
      </c>
      <c r="AV39" s="93">
        <f t="shared" si="12"/>
        <v>0</v>
      </c>
      <c r="AW39" s="93">
        <f t="shared" si="13"/>
        <v>0</v>
      </c>
      <c r="AX39" s="93">
        <f t="shared" si="14"/>
        <v>0</v>
      </c>
    </row>
    <row r="40" spans="1:50" x14ac:dyDescent="0.35">
      <c r="A40" s="98" t="s">
        <v>113</v>
      </c>
      <c r="B40" s="98" t="s">
        <v>114</v>
      </c>
      <c r="C40" s="98" t="s">
        <v>135</v>
      </c>
      <c r="D40" s="98" t="s">
        <v>136</v>
      </c>
      <c r="E40" s="97">
        <v>3</v>
      </c>
      <c r="F40" s="96">
        <f t="shared" si="0"/>
        <v>2363</v>
      </c>
      <c r="G40" s="95">
        <f t="shared" si="1"/>
        <v>1953</v>
      </c>
      <c r="H40" s="93">
        <f t="shared" si="2"/>
        <v>406</v>
      </c>
      <c r="I40" s="93">
        <f t="shared" si="3"/>
        <v>4</v>
      </c>
      <c r="J40" s="94"/>
      <c r="K40" s="94"/>
      <c r="L40" s="94"/>
      <c r="M40" s="94"/>
      <c r="N40" s="94"/>
      <c r="O40" s="94"/>
      <c r="P40" s="94">
        <v>1042</v>
      </c>
      <c r="Q40" s="94">
        <v>674</v>
      </c>
      <c r="R40" s="94">
        <v>123</v>
      </c>
      <c r="S40" s="94">
        <v>114</v>
      </c>
      <c r="T40" s="94"/>
      <c r="U40" s="94"/>
      <c r="V40" s="94"/>
      <c r="W40" s="94"/>
      <c r="X40" s="94"/>
      <c r="Y40" s="94"/>
      <c r="Z40" s="94">
        <v>208</v>
      </c>
      <c r="AA40" s="94">
        <v>135</v>
      </c>
      <c r="AB40" s="94">
        <v>34</v>
      </c>
      <c r="AC40" s="94">
        <v>29</v>
      </c>
      <c r="AD40" s="94"/>
      <c r="AE40" s="94"/>
      <c r="AF40" s="94"/>
      <c r="AG40" s="94"/>
      <c r="AH40" s="94"/>
      <c r="AI40" s="94"/>
      <c r="AJ40" s="94">
        <v>2</v>
      </c>
      <c r="AK40" s="94">
        <v>2</v>
      </c>
      <c r="AL40" s="94">
        <v>0</v>
      </c>
      <c r="AM40" s="94">
        <v>0</v>
      </c>
      <c r="AN40" s="93">
        <f t="shared" si="4"/>
        <v>0</v>
      </c>
      <c r="AO40" s="93">
        <f t="shared" si="5"/>
        <v>0</v>
      </c>
      <c r="AP40" s="93">
        <f t="shared" si="6"/>
        <v>0</v>
      </c>
      <c r="AQ40" s="93">
        <f t="shared" si="7"/>
        <v>0</v>
      </c>
      <c r="AR40" s="93">
        <f t="shared" si="8"/>
        <v>0</v>
      </c>
      <c r="AS40" s="93">
        <f t="shared" si="9"/>
        <v>0</v>
      </c>
      <c r="AT40" s="93">
        <f t="shared" si="10"/>
        <v>1252</v>
      </c>
      <c r="AU40" s="93">
        <f t="shared" si="11"/>
        <v>811</v>
      </c>
      <c r="AV40" s="93">
        <f t="shared" si="12"/>
        <v>157</v>
      </c>
      <c r="AW40" s="93">
        <f t="shared" si="13"/>
        <v>143</v>
      </c>
      <c r="AX40" s="93">
        <f t="shared" si="14"/>
        <v>2363</v>
      </c>
    </row>
    <row r="41" spans="1:50" x14ac:dyDescent="0.35">
      <c r="A41" s="98" t="s">
        <v>113</v>
      </c>
      <c r="B41" s="98" t="s">
        <v>114</v>
      </c>
      <c r="C41" s="98" t="s">
        <v>315</v>
      </c>
      <c r="D41" s="98" t="s">
        <v>138</v>
      </c>
      <c r="E41" s="97">
        <v>2</v>
      </c>
      <c r="F41" s="96">
        <f t="shared" ref="F41:F72" si="15">SUM(G41:I41)</f>
        <v>44</v>
      </c>
      <c r="G41" s="95">
        <f t="shared" ref="G41:G73" si="16">SUM(J41:S41)</f>
        <v>36</v>
      </c>
      <c r="H41" s="93">
        <f t="shared" ref="H41:H73" si="17">SUM(T41:AC41)</f>
        <v>8</v>
      </c>
      <c r="I41" s="93">
        <f t="shared" ref="I41:I73" si="18">SUM(AD41:AM41)</f>
        <v>0</v>
      </c>
      <c r="J41" s="94"/>
      <c r="K41" s="94"/>
      <c r="L41" s="94"/>
      <c r="M41" s="94"/>
      <c r="N41" s="94"/>
      <c r="O41" s="94"/>
      <c r="P41" s="94">
        <v>18</v>
      </c>
      <c r="Q41" s="94">
        <v>16</v>
      </c>
      <c r="R41" s="94">
        <v>1</v>
      </c>
      <c r="S41" s="94">
        <v>1</v>
      </c>
      <c r="T41" s="94"/>
      <c r="U41" s="94"/>
      <c r="V41" s="94"/>
      <c r="W41" s="94"/>
      <c r="X41" s="94"/>
      <c r="Y41" s="94"/>
      <c r="Z41" s="94">
        <v>4</v>
      </c>
      <c r="AA41" s="94">
        <v>4</v>
      </c>
      <c r="AB41" s="94">
        <v>0</v>
      </c>
      <c r="AC41" s="94">
        <v>0</v>
      </c>
      <c r="AD41" s="94"/>
      <c r="AE41" s="94"/>
      <c r="AF41" s="94"/>
      <c r="AG41" s="94"/>
      <c r="AH41" s="94"/>
      <c r="AI41" s="94"/>
      <c r="AJ41" s="94">
        <v>0</v>
      </c>
      <c r="AK41" s="94">
        <v>0</v>
      </c>
      <c r="AL41" s="94">
        <v>0</v>
      </c>
      <c r="AM41" s="94">
        <v>0</v>
      </c>
      <c r="AN41" s="93">
        <f t="shared" ref="AN41:AN73" si="19">SUM(J41+T41+AD41)</f>
        <v>0</v>
      </c>
      <c r="AO41" s="93">
        <f t="shared" ref="AO41:AO73" si="20">SUM(K41+U41+AE41)</f>
        <v>0</v>
      </c>
      <c r="AP41" s="93">
        <f t="shared" ref="AP41:AP73" si="21">SUM(L41+V41+AF41)</f>
        <v>0</v>
      </c>
      <c r="AQ41" s="93">
        <f t="shared" ref="AQ41:AQ73" si="22">SUM(M41+W41+AG41)</f>
        <v>0</v>
      </c>
      <c r="AR41" s="93">
        <f t="shared" ref="AR41:AR73" si="23">SUM(N41+X41+AF41)</f>
        <v>0</v>
      </c>
      <c r="AS41" s="93">
        <f t="shared" ref="AS41:AS73" si="24">SUM(O41+Y41+AI41)</f>
        <v>0</v>
      </c>
      <c r="AT41" s="93">
        <f t="shared" ref="AT41:AT73" si="25">SUM(P41+Z41+AJ41)</f>
        <v>22</v>
      </c>
      <c r="AU41" s="93">
        <f t="shared" ref="AU41:AU73" si="26">SUM(Q41+AA41+AK41)</f>
        <v>20</v>
      </c>
      <c r="AV41" s="93">
        <f t="shared" ref="AV41:AV73" si="27">SUM(R41+AB41+AL41)</f>
        <v>1</v>
      </c>
      <c r="AW41" s="93">
        <f t="shared" ref="AW41:AW73" si="28">SUM(S41+AC41+AM41)</f>
        <v>1</v>
      </c>
      <c r="AX41" s="93">
        <f t="shared" ref="AX41:AX72" si="29">SUM(AN41:AW41)</f>
        <v>44</v>
      </c>
    </row>
    <row r="42" spans="1:50" x14ac:dyDescent="0.35">
      <c r="A42" s="98" t="s">
        <v>113</v>
      </c>
      <c r="B42" s="98" t="s">
        <v>114</v>
      </c>
      <c r="C42" s="98" t="s">
        <v>139</v>
      </c>
      <c r="D42" s="98" t="s">
        <v>140</v>
      </c>
      <c r="E42" s="97">
        <v>4</v>
      </c>
      <c r="F42" s="96">
        <f t="shared" si="15"/>
        <v>472</v>
      </c>
      <c r="G42" s="95">
        <f t="shared" si="16"/>
        <v>470</v>
      </c>
      <c r="H42" s="93">
        <f t="shared" si="17"/>
        <v>2</v>
      </c>
      <c r="I42" s="93">
        <f t="shared" si="18"/>
        <v>0</v>
      </c>
      <c r="J42" s="94"/>
      <c r="K42" s="94"/>
      <c r="L42" s="94"/>
      <c r="M42" s="94"/>
      <c r="N42" s="94"/>
      <c r="O42" s="94"/>
      <c r="P42" s="94">
        <v>246</v>
      </c>
      <c r="Q42" s="94">
        <v>195</v>
      </c>
      <c r="R42" s="94">
        <v>16</v>
      </c>
      <c r="S42" s="94">
        <v>13</v>
      </c>
      <c r="T42" s="94"/>
      <c r="U42" s="94"/>
      <c r="V42" s="94"/>
      <c r="W42" s="94"/>
      <c r="X42" s="94"/>
      <c r="Y42" s="94"/>
      <c r="Z42" s="94">
        <v>1</v>
      </c>
      <c r="AA42" s="94">
        <v>1</v>
      </c>
      <c r="AB42" s="94">
        <v>0</v>
      </c>
      <c r="AC42" s="94">
        <v>0</v>
      </c>
      <c r="AD42" s="94"/>
      <c r="AE42" s="94"/>
      <c r="AF42" s="94"/>
      <c r="AG42" s="94"/>
      <c r="AH42" s="94"/>
      <c r="AI42" s="94"/>
      <c r="AJ42" s="94">
        <v>0</v>
      </c>
      <c r="AK42" s="94">
        <v>0</v>
      </c>
      <c r="AL42" s="94">
        <v>0</v>
      </c>
      <c r="AM42" s="94">
        <v>0</v>
      </c>
      <c r="AN42" s="93">
        <f t="shared" si="19"/>
        <v>0</v>
      </c>
      <c r="AO42" s="93">
        <f t="shared" si="20"/>
        <v>0</v>
      </c>
      <c r="AP42" s="93">
        <f t="shared" si="21"/>
        <v>0</v>
      </c>
      <c r="AQ42" s="93">
        <f t="shared" si="22"/>
        <v>0</v>
      </c>
      <c r="AR42" s="93">
        <f t="shared" si="23"/>
        <v>0</v>
      </c>
      <c r="AS42" s="93">
        <f t="shared" si="24"/>
        <v>0</v>
      </c>
      <c r="AT42" s="93">
        <f t="shared" si="25"/>
        <v>247</v>
      </c>
      <c r="AU42" s="93">
        <f t="shared" si="26"/>
        <v>196</v>
      </c>
      <c r="AV42" s="93">
        <f t="shared" si="27"/>
        <v>16</v>
      </c>
      <c r="AW42" s="93">
        <f t="shared" si="28"/>
        <v>13</v>
      </c>
      <c r="AX42" s="93">
        <f t="shared" si="29"/>
        <v>472</v>
      </c>
    </row>
    <row r="43" spans="1:50" x14ac:dyDescent="0.35">
      <c r="A43" s="98" t="s">
        <v>113</v>
      </c>
      <c r="B43" s="98" t="s">
        <v>114</v>
      </c>
      <c r="C43" s="98" t="s">
        <v>141</v>
      </c>
      <c r="D43" s="98" t="s">
        <v>142</v>
      </c>
      <c r="E43" s="97">
        <v>4</v>
      </c>
      <c r="F43" s="96">
        <f t="shared" si="15"/>
        <v>433</v>
      </c>
      <c r="G43" s="95">
        <f t="shared" si="16"/>
        <v>286</v>
      </c>
      <c r="H43" s="93">
        <f t="shared" si="17"/>
        <v>137</v>
      </c>
      <c r="I43" s="93">
        <f t="shared" si="18"/>
        <v>10</v>
      </c>
      <c r="J43" s="94"/>
      <c r="K43" s="94"/>
      <c r="L43" s="94"/>
      <c r="M43" s="94"/>
      <c r="N43" s="94"/>
      <c r="O43" s="94"/>
      <c r="P43" s="94">
        <v>130</v>
      </c>
      <c r="Q43" s="94">
        <v>104</v>
      </c>
      <c r="R43" s="94">
        <v>28</v>
      </c>
      <c r="S43" s="94">
        <v>24</v>
      </c>
      <c r="T43" s="94"/>
      <c r="U43" s="94"/>
      <c r="V43" s="94"/>
      <c r="W43" s="94"/>
      <c r="X43" s="94"/>
      <c r="Y43" s="94"/>
      <c r="Z43" s="94">
        <v>55</v>
      </c>
      <c r="AA43" s="94">
        <v>45</v>
      </c>
      <c r="AB43" s="94">
        <v>20</v>
      </c>
      <c r="AC43" s="94">
        <v>17</v>
      </c>
      <c r="AD43" s="94"/>
      <c r="AE43" s="94"/>
      <c r="AF43" s="94"/>
      <c r="AG43" s="94"/>
      <c r="AH43" s="94"/>
      <c r="AI43" s="94"/>
      <c r="AJ43" s="94">
        <v>5</v>
      </c>
      <c r="AK43" s="94">
        <v>4</v>
      </c>
      <c r="AL43" s="94">
        <v>1</v>
      </c>
      <c r="AM43" s="94">
        <v>0</v>
      </c>
      <c r="AN43" s="93">
        <f t="shared" si="19"/>
        <v>0</v>
      </c>
      <c r="AO43" s="93">
        <f t="shared" si="20"/>
        <v>0</v>
      </c>
      <c r="AP43" s="93">
        <f t="shared" si="21"/>
        <v>0</v>
      </c>
      <c r="AQ43" s="93">
        <f t="shared" si="22"/>
        <v>0</v>
      </c>
      <c r="AR43" s="93">
        <f t="shared" si="23"/>
        <v>0</v>
      </c>
      <c r="AS43" s="93">
        <f t="shared" si="24"/>
        <v>0</v>
      </c>
      <c r="AT43" s="93">
        <f t="shared" si="25"/>
        <v>190</v>
      </c>
      <c r="AU43" s="93">
        <f t="shared" si="26"/>
        <v>153</v>
      </c>
      <c r="AV43" s="93">
        <f t="shared" si="27"/>
        <v>49</v>
      </c>
      <c r="AW43" s="93">
        <f t="shared" si="28"/>
        <v>41</v>
      </c>
      <c r="AX43" s="93">
        <f t="shared" si="29"/>
        <v>433</v>
      </c>
    </row>
    <row r="44" spans="1:50" x14ac:dyDescent="0.35">
      <c r="A44" s="98" t="s">
        <v>113</v>
      </c>
      <c r="B44" s="98" t="s">
        <v>114</v>
      </c>
      <c r="C44" s="98" t="s">
        <v>143</v>
      </c>
      <c r="D44" s="98" t="s">
        <v>144</v>
      </c>
      <c r="E44" s="97">
        <v>3</v>
      </c>
      <c r="F44" s="96">
        <f t="shared" si="15"/>
        <v>672</v>
      </c>
      <c r="G44" s="95">
        <f t="shared" si="16"/>
        <v>666</v>
      </c>
      <c r="H44" s="93">
        <f t="shared" si="17"/>
        <v>0</v>
      </c>
      <c r="I44" s="93">
        <f t="shared" si="18"/>
        <v>6</v>
      </c>
      <c r="J44" s="94"/>
      <c r="K44" s="94"/>
      <c r="L44" s="94"/>
      <c r="M44" s="94"/>
      <c r="N44" s="94"/>
      <c r="O44" s="94"/>
      <c r="P44" s="94">
        <v>335</v>
      </c>
      <c r="Q44" s="94">
        <v>310</v>
      </c>
      <c r="R44" s="94">
        <v>11</v>
      </c>
      <c r="S44" s="94">
        <v>10</v>
      </c>
      <c r="T44" s="94"/>
      <c r="U44" s="94"/>
      <c r="V44" s="94"/>
      <c r="W44" s="94"/>
      <c r="X44" s="94"/>
      <c r="Y44" s="94"/>
      <c r="Z44" s="94">
        <v>0</v>
      </c>
      <c r="AA44" s="94">
        <v>0</v>
      </c>
      <c r="AB44" s="94">
        <v>0</v>
      </c>
      <c r="AC44" s="94">
        <v>0</v>
      </c>
      <c r="AD44" s="94"/>
      <c r="AE44" s="94"/>
      <c r="AF44" s="94"/>
      <c r="AG44" s="94"/>
      <c r="AH44" s="94"/>
      <c r="AI44" s="94"/>
      <c r="AJ44" s="94">
        <v>3</v>
      </c>
      <c r="AK44" s="94">
        <v>3</v>
      </c>
      <c r="AL44" s="94">
        <v>0</v>
      </c>
      <c r="AM44" s="94">
        <v>0</v>
      </c>
      <c r="AN44" s="93">
        <f t="shared" si="19"/>
        <v>0</v>
      </c>
      <c r="AO44" s="93">
        <f t="shared" si="20"/>
        <v>0</v>
      </c>
      <c r="AP44" s="93">
        <f t="shared" si="21"/>
        <v>0</v>
      </c>
      <c r="AQ44" s="93">
        <f t="shared" si="22"/>
        <v>0</v>
      </c>
      <c r="AR44" s="93">
        <f t="shared" si="23"/>
        <v>0</v>
      </c>
      <c r="AS44" s="93">
        <f t="shared" si="24"/>
        <v>0</v>
      </c>
      <c r="AT44" s="93">
        <f t="shared" si="25"/>
        <v>338</v>
      </c>
      <c r="AU44" s="93">
        <f t="shared" si="26"/>
        <v>313</v>
      </c>
      <c r="AV44" s="93">
        <f t="shared" si="27"/>
        <v>11</v>
      </c>
      <c r="AW44" s="93">
        <f t="shared" si="28"/>
        <v>10</v>
      </c>
      <c r="AX44" s="93">
        <f t="shared" si="29"/>
        <v>672</v>
      </c>
    </row>
    <row r="45" spans="1:50" x14ac:dyDescent="0.35">
      <c r="A45" s="98" t="s">
        <v>113</v>
      </c>
      <c r="B45" s="98" t="s">
        <v>114</v>
      </c>
      <c r="C45" s="98" t="s">
        <v>145</v>
      </c>
      <c r="D45" s="98" t="s">
        <v>146</v>
      </c>
      <c r="E45" s="97">
        <v>3</v>
      </c>
      <c r="F45" s="96">
        <f t="shared" si="15"/>
        <v>2637</v>
      </c>
      <c r="G45" s="95">
        <f t="shared" si="16"/>
        <v>2330</v>
      </c>
      <c r="H45" s="93">
        <f t="shared" si="17"/>
        <v>293</v>
      </c>
      <c r="I45" s="93">
        <f t="shared" si="18"/>
        <v>14</v>
      </c>
      <c r="J45" s="94"/>
      <c r="K45" s="94"/>
      <c r="L45" s="94"/>
      <c r="M45" s="94"/>
      <c r="N45" s="94"/>
      <c r="O45" s="94"/>
      <c r="P45" s="94">
        <v>1177</v>
      </c>
      <c r="Q45" s="94">
        <v>954</v>
      </c>
      <c r="R45" s="94">
        <v>110</v>
      </c>
      <c r="S45" s="94">
        <v>89</v>
      </c>
      <c r="T45" s="94"/>
      <c r="U45" s="94"/>
      <c r="V45" s="94"/>
      <c r="W45" s="94"/>
      <c r="X45" s="94"/>
      <c r="Y45" s="94"/>
      <c r="Z45" s="94">
        <v>149</v>
      </c>
      <c r="AA45" s="94">
        <v>120</v>
      </c>
      <c r="AB45" s="94">
        <v>13</v>
      </c>
      <c r="AC45" s="94">
        <v>11</v>
      </c>
      <c r="AD45" s="94"/>
      <c r="AE45" s="94"/>
      <c r="AF45" s="94"/>
      <c r="AG45" s="94"/>
      <c r="AH45" s="94"/>
      <c r="AI45" s="94"/>
      <c r="AJ45" s="94">
        <v>6</v>
      </c>
      <c r="AK45" s="94">
        <v>6</v>
      </c>
      <c r="AL45" s="94">
        <v>1</v>
      </c>
      <c r="AM45" s="94">
        <v>1</v>
      </c>
      <c r="AN45" s="93">
        <f t="shared" si="19"/>
        <v>0</v>
      </c>
      <c r="AO45" s="93">
        <f t="shared" si="20"/>
        <v>0</v>
      </c>
      <c r="AP45" s="93">
        <f t="shared" si="21"/>
        <v>0</v>
      </c>
      <c r="AQ45" s="93">
        <f t="shared" si="22"/>
        <v>0</v>
      </c>
      <c r="AR45" s="93">
        <f t="shared" si="23"/>
        <v>0</v>
      </c>
      <c r="AS45" s="93">
        <f t="shared" si="24"/>
        <v>0</v>
      </c>
      <c r="AT45" s="93">
        <f t="shared" si="25"/>
        <v>1332</v>
      </c>
      <c r="AU45" s="93">
        <f t="shared" si="26"/>
        <v>1080</v>
      </c>
      <c r="AV45" s="93">
        <f t="shared" si="27"/>
        <v>124</v>
      </c>
      <c r="AW45" s="93">
        <f t="shared" si="28"/>
        <v>101</v>
      </c>
      <c r="AX45" s="93">
        <f t="shared" si="29"/>
        <v>2637</v>
      </c>
    </row>
    <row r="46" spans="1:50" x14ac:dyDescent="0.35">
      <c r="A46" s="98" t="s">
        <v>113</v>
      </c>
      <c r="B46" s="98" t="s">
        <v>114</v>
      </c>
      <c r="C46" s="98" t="s">
        <v>147</v>
      </c>
      <c r="D46" s="98" t="s">
        <v>148</v>
      </c>
      <c r="E46" s="97">
        <v>0</v>
      </c>
      <c r="F46" s="96">
        <f t="shared" si="15"/>
        <v>0</v>
      </c>
      <c r="G46" s="95">
        <f t="shared" si="16"/>
        <v>0</v>
      </c>
      <c r="H46" s="93">
        <f t="shared" si="17"/>
        <v>0</v>
      </c>
      <c r="I46" s="93">
        <f t="shared" si="18"/>
        <v>0</v>
      </c>
      <c r="J46" s="94"/>
      <c r="K46" s="94"/>
      <c r="L46" s="94"/>
      <c r="M46" s="94"/>
      <c r="N46" s="94"/>
      <c r="O46" s="94"/>
      <c r="P46" s="94">
        <v>0</v>
      </c>
      <c r="Q46" s="94">
        <v>0</v>
      </c>
      <c r="R46" s="94">
        <v>0</v>
      </c>
      <c r="S46" s="94">
        <v>0</v>
      </c>
      <c r="T46" s="94"/>
      <c r="U46" s="94"/>
      <c r="V46" s="94"/>
      <c r="W46" s="94"/>
      <c r="X46" s="94"/>
      <c r="Y46" s="94"/>
      <c r="Z46" s="94">
        <v>0</v>
      </c>
      <c r="AA46" s="94">
        <v>0</v>
      </c>
      <c r="AB46" s="94">
        <v>0</v>
      </c>
      <c r="AC46" s="94">
        <v>0</v>
      </c>
      <c r="AD46" s="94"/>
      <c r="AE46" s="94"/>
      <c r="AF46" s="94"/>
      <c r="AG46" s="94"/>
      <c r="AH46" s="94"/>
      <c r="AI46" s="94"/>
      <c r="AJ46" s="94">
        <v>0</v>
      </c>
      <c r="AK46" s="94">
        <v>0</v>
      </c>
      <c r="AL46" s="94">
        <v>0</v>
      </c>
      <c r="AM46" s="94">
        <v>0</v>
      </c>
      <c r="AN46" s="93">
        <f t="shared" si="19"/>
        <v>0</v>
      </c>
      <c r="AO46" s="93">
        <f t="shared" si="20"/>
        <v>0</v>
      </c>
      <c r="AP46" s="93">
        <f t="shared" si="21"/>
        <v>0</v>
      </c>
      <c r="AQ46" s="93">
        <f t="shared" si="22"/>
        <v>0</v>
      </c>
      <c r="AR46" s="93">
        <f t="shared" si="23"/>
        <v>0</v>
      </c>
      <c r="AS46" s="93">
        <f t="shared" si="24"/>
        <v>0</v>
      </c>
      <c r="AT46" s="93">
        <f t="shared" si="25"/>
        <v>0</v>
      </c>
      <c r="AU46" s="93">
        <f t="shared" si="26"/>
        <v>0</v>
      </c>
      <c r="AV46" s="93">
        <f t="shared" si="27"/>
        <v>0</v>
      </c>
      <c r="AW46" s="93">
        <f t="shared" si="28"/>
        <v>0</v>
      </c>
      <c r="AX46" s="93">
        <f t="shared" si="29"/>
        <v>0</v>
      </c>
    </row>
    <row r="47" spans="1:50" x14ac:dyDescent="0.35">
      <c r="A47" s="98" t="s">
        <v>113</v>
      </c>
      <c r="B47" s="98" t="s">
        <v>114</v>
      </c>
      <c r="C47" s="98" t="s">
        <v>149</v>
      </c>
      <c r="D47" s="98" t="s">
        <v>150</v>
      </c>
      <c r="E47" s="97">
        <v>2</v>
      </c>
      <c r="F47" s="96">
        <f t="shared" si="15"/>
        <v>17</v>
      </c>
      <c r="G47" s="95">
        <f t="shared" si="16"/>
        <v>5</v>
      </c>
      <c r="H47" s="93">
        <f t="shared" si="17"/>
        <v>0</v>
      </c>
      <c r="I47" s="93">
        <f t="shared" si="18"/>
        <v>12</v>
      </c>
      <c r="J47" s="94"/>
      <c r="K47" s="94"/>
      <c r="L47" s="94"/>
      <c r="M47" s="94"/>
      <c r="N47" s="94"/>
      <c r="O47" s="94"/>
      <c r="P47" s="94">
        <v>2</v>
      </c>
      <c r="Q47" s="94">
        <v>2</v>
      </c>
      <c r="R47" s="94">
        <v>1</v>
      </c>
      <c r="S47" s="94">
        <v>0</v>
      </c>
      <c r="T47" s="94"/>
      <c r="U47" s="94"/>
      <c r="V47" s="94"/>
      <c r="W47" s="94"/>
      <c r="X47" s="94"/>
      <c r="Y47" s="94"/>
      <c r="Z47" s="94">
        <v>0</v>
      </c>
      <c r="AA47" s="94">
        <v>0</v>
      </c>
      <c r="AB47" s="94">
        <v>0</v>
      </c>
      <c r="AC47" s="94">
        <v>0</v>
      </c>
      <c r="AD47" s="94"/>
      <c r="AE47" s="94"/>
      <c r="AF47" s="94"/>
      <c r="AG47" s="94"/>
      <c r="AH47" s="94"/>
      <c r="AI47" s="94"/>
      <c r="AJ47" s="94">
        <v>5</v>
      </c>
      <c r="AK47" s="94">
        <v>5</v>
      </c>
      <c r="AL47" s="94">
        <v>1</v>
      </c>
      <c r="AM47" s="94">
        <v>1</v>
      </c>
      <c r="AN47" s="93">
        <f t="shared" si="19"/>
        <v>0</v>
      </c>
      <c r="AO47" s="93">
        <f t="shared" si="20"/>
        <v>0</v>
      </c>
      <c r="AP47" s="93">
        <f t="shared" si="21"/>
        <v>0</v>
      </c>
      <c r="AQ47" s="93">
        <f t="shared" si="22"/>
        <v>0</v>
      </c>
      <c r="AR47" s="93">
        <f t="shared" si="23"/>
        <v>0</v>
      </c>
      <c r="AS47" s="93">
        <f t="shared" si="24"/>
        <v>0</v>
      </c>
      <c r="AT47" s="93">
        <f t="shared" si="25"/>
        <v>7</v>
      </c>
      <c r="AU47" s="93">
        <f t="shared" si="26"/>
        <v>7</v>
      </c>
      <c r="AV47" s="93">
        <f t="shared" si="27"/>
        <v>2</v>
      </c>
      <c r="AW47" s="93">
        <f t="shared" si="28"/>
        <v>1</v>
      </c>
      <c r="AX47" s="93">
        <f t="shared" si="29"/>
        <v>17</v>
      </c>
    </row>
    <row r="48" spans="1:50" x14ac:dyDescent="0.35">
      <c r="A48" s="98" t="s">
        <v>113</v>
      </c>
      <c r="B48" s="98" t="s">
        <v>114</v>
      </c>
      <c r="C48" s="98" t="s">
        <v>151</v>
      </c>
      <c r="D48" s="98" t="s">
        <v>152</v>
      </c>
      <c r="E48" s="97">
        <v>3</v>
      </c>
      <c r="F48" s="96">
        <f t="shared" si="15"/>
        <v>437</v>
      </c>
      <c r="G48" s="95">
        <f t="shared" si="16"/>
        <v>346</v>
      </c>
      <c r="H48" s="93">
        <f t="shared" si="17"/>
        <v>71</v>
      </c>
      <c r="I48" s="93">
        <f t="shared" si="18"/>
        <v>20</v>
      </c>
      <c r="J48" s="94"/>
      <c r="K48" s="94"/>
      <c r="L48" s="94"/>
      <c r="M48" s="94"/>
      <c r="N48" s="94"/>
      <c r="O48" s="94"/>
      <c r="P48" s="94">
        <v>184</v>
      </c>
      <c r="Q48" s="94">
        <v>146</v>
      </c>
      <c r="R48" s="94">
        <v>9</v>
      </c>
      <c r="S48" s="94">
        <v>7</v>
      </c>
      <c r="T48" s="94"/>
      <c r="U48" s="94"/>
      <c r="V48" s="94"/>
      <c r="W48" s="94"/>
      <c r="X48" s="94"/>
      <c r="Y48" s="94"/>
      <c r="Z48" s="94">
        <v>36</v>
      </c>
      <c r="AA48" s="94">
        <v>30</v>
      </c>
      <c r="AB48" s="94">
        <v>3</v>
      </c>
      <c r="AC48" s="94">
        <v>2</v>
      </c>
      <c r="AD48" s="94"/>
      <c r="AE48" s="94"/>
      <c r="AF48" s="94"/>
      <c r="AG48" s="94"/>
      <c r="AH48" s="94"/>
      <c r="AI48" s="94"/>
      <c r="AJ48" s="94">
        <v>9</v>
      </c>
      <c r="AK48" s="94">
        <v>9</v>
      </c>
      <c r="AL48" s="94">
        <v>1</v>
      </c>
      <c r="AM48" s="94">
        <v>1</v>
      </c>
      <c r="AN48" s="93">
        <f t="shared" si="19"/>
        <v>0</v>
      </c>
      <c r="AO48" s="93">
        <f t="shared" si="20"/>
        <v>0</v>
      </c>
      <c r="AP48" s="93">
        <f t="shared" si="21"/>
        <v>0</v>
      </c>
      <c r="AQ48" s="93">
        <f t="shared" si="22"/>
        <v>0</v>
      </c>
      <c r="AR48" s="93">
        <f t="shared" si="23"/>
        <v>0</v>
      </c>
      <c r="AS48" s="93">
        <f t="shared" si="24"/>
        <v>0</v>
      </c>
      <c r="AT48" s="93">
        <f t="shared" si="25"/>
        <v>229</v>
      </c>
      <c r="AU48" s="93">
        <f t="shared" si="26"/>
        <v>185</v>
      </c>
      <c r="AV48" s="93">
        <f t="shared" si="27"/>
        <v>13</v>
      </c>
      <c r="AW48" s="93">
        <f t="shared" si="28"/>
        <v>10</v>
      </c>
      <c r="AX48" s="93">
        <f t="shared" si="29"/>
        <v>437</v>
      </c>
    </row>
    <row r="49" spans="1:50" x14ac:dyDescent="0.35">
      <c r="A49" s="98" t="s">
        <v>113</v>
      </c>
      <c r="B49" s="98" t="s">
        <v>114</v>
      </c>
      <c r="C49" s="98" t="s">
        <v>153</v>
      </c>
      <c r="D49" s="98" t="s">
        <v>154</v>
      </c>
      <c r="E49" s="97">
        <v>3</v>
      </c>
      <c r="F49" s="96">
        <f t="shared" si="15"/>
        <v>597</v>
      </c>
      <c r="G49" s="95">
        <f t="shared" si="16"/>
        <v>526</v>
      </c>
      <c r="H49" s="93">
        <f t="shared" si="17"/>
        <v>47</v>
      </c>
      <c r="I49" s="93">
        <f t="shared" si="18"/>
        <v>24</v>
      </c>
      <c r="J49" s="94"/>
      <c r="K49" s="94"/>
      <c r="L49" s="94"/>
      <c r="M49" s="94"/>
      <c r="N49" s="94"/>
      <c r="O49" s="94"/>
      <c r="P49" s="94">
        <v>270</v>
      </c>
      <c r="Q49" s="94">
        <v>220</v>
      </c>
      <c r="R49" s="94">
        <v>20</v>
      </c>
      <c r="S49" s="94">
        <v>16</v>
      </c>
      <c r="T49" s="94"/>
      <c r="U49" s="94"/>
      <c r="V49" s="94"/>
      <c r="W49" s="94"/>
      <c r="X49" s="94"/>
      <c r="Y49" s="94"/>
      <c r="Z49" s="94">
        <v>24</v>
      </c>
      <c r="AA49" s="94">
        <v>20</v>
      </c>
      <c r="AB49" s="94">
        <v>2</v>
      </c>
      <c r="AC49" s="94">
        <v>1</v>
      </c>
      <c r="AD49" s="94"/>
      <c r="AE49" s="94"/>
      <c r="AF49" s="94"/>
      <c r="AG49" s="94"/>
      <c r="AH49" s="94"/>
      <c r="AI49" s="94"/>
      <c r="AJ49" s="94">
        <v>11</v>
      </c>
      <c r="AK49" s="94">
        <v>11</v>
      </c>
      <c r="AL49" s="94">
        <v>1</v>
      </c>
      <c r="AM49" s="94">
        <v>1</v>
      </c>
      <c r="AN49" s="93">
        <f t="shared" si="19"/>
        <v>0</v>
      </c>
      <c r="AO49" s="93">
        <f t="shared" si="20"/>
        <v>0</v>
      </c>
      <c r="AP49" s="93">
        <f t="shared" si="21"/>
        <v>0</v>
      </c>
      <c r="AQ49" s="93">
        <f t="shared" si="22"/>
        <v>0</v>
      </c>
      <c r="AR49" s="93">
        <f t="shared" si="23"/>
        <v>0</v>
      </c>
      <c r="AS49" s="93">
        <f t="shared" si="24"/>
        <v>0</v>
      </c>
      <c r="AT49" s="93">
        <f t="shared" si="25"/>
        <v>305</v>
      </c>
      <c r="AU49" s="93">
        <f t="shared" si="26"/>
        <v>251</v>
      </c>
      <c r="AV49" s="93">
        <f t="shared" si="27"/>
        <v>23</v>
      </c>
      <c r="AW49" s="93">
        <f t="shared" si="28"/>
        <v>18</v>
      </c>
      <c r="AX49" s="93">
        <f t="shared" si="29"/>
        <v>597</v>
      </c>
    </row>
    <row r="50" spans="1:50" x14ac:dyDescent="0.35">
      <c r="A50" s="98" t="s">
        <v>113</v>
      </c>
      <c r="B50" s="98" t="s">
        <v>114</v>
      </c>
      <c r="C50" s="98" t="s">
        <v>155</v>
      </c>
      <c r="D50" s="98" t="s">
        <v>156</v>
      </c>
      <c r="E50" s="97">
        <v>4</v>
      </c>
      <c r="F50" s="96">
        <f t="shared" si="15"/>
        <v>2291</v>
      </c>
      <c r="G50" s="95">
        <f t="shared" si="16"/>
        <v>2234</v>
      </c>
      <c r="H50" s="93">
        <f t="shared" si="17"/>
        <v>0</v>
      </c>
      <c r="I50" s="93">
        <f t="shared" si="18"/>
        <v>57</v>
      </c>
      <c r="J50" s="94"/>
      <c r="K50" s="94"/>
      <c r="L50" s="94"/>
      <c r="M50" s="94"/>
      <c r="N50" s="94"/>
      <c r="O50" s="94"/>
      <c r="P50" s="94">
        <v>1125</v>
      </c>
      <c r="Q50" s="94">
        <v>947</v>
      </c>
      <c r="R50" s="94">
        <v>91</v>
      </c>
      <c r="S50" s="94">
        <v>71</v>
      </c>
      <c r="T50" s="94"/>
      <c r="U50" s="94"/>
      <c r="V50" s="94"/>
      <c r="W50" s="94"/>
      <c r="X50" s="94"/>
      <c r="Y50" s="94"/>
      <c r="Z50" s="94">
        <v>0</v>
      </c>
      <c r="AA50" s="94">
        <v>0</v>
      </c>
      <c r="AB50" s="94">
        <v>0</v>
      </c>
      <c r="AC50" s="94">
        <v>0</v>
      </c>
      <c r="AD50" s="94"/>
      <c r="AE50" s="94"/>
      <c r="AF50" s="94"/>
      <c r="AG50" s="94"/>
      <c r="AH50" s="94"/>
      <c r="AI50" s="94"/>
      <c r="AJ50" s="94">
        <v>26</v>
      </c>
      <c r="AK50" s="94">
        <v>25</v>
      </c>
      <c r="AL50" s="94">
        <v>3</v>
      </c>
      <c r="AM50" s="94">
        <v>3</v>
      </c>
      <c r="AN50" s="93">
        <f t="shared" si="19"/>
        <v>0</v>
      </c>
      <c r="AO50" s="93">
        <f t="shared" si="20"/>
        <v>0</v>
      </c>
      <c r="AP50" s="93">
        <f t="shared" si="21"/>
        <v>0</v>
      </c>
      <c r="AQ50" s="93">
        <f t="shared" si="22"/>
        <v>0</v>
      </c>
      <c r="AR50" s="93">
        <f t="shared" si="23"/>
        <v>0</v>
      </c>
      <c r="AS50" s="93">
        <f t="shared" si="24"/>
        <v>0</v>
      </c>
      <c r="AT50" s="93">
        <f t="shared" si="25"/>
        <v>1151</v>
      </c>
      <c r="AU50" s="93">
        <f t="shared" si="26"/>
        <v>972</v>
      </c>
      <c r="AV50" s="93">
        <f t="shared" si="27"/>
        <v>94</v>
      </c>
      <c r="AW50" s="93">
        <f t="shared" si="28"/>
        <v>74</v>
      </c>
      <c r="AX50" s="93">
        <f t="shared" si="29"/>
        <v>2291</v>
      </c>
    </row>
    <row r="51" spans="1:50" x14ac:dyDescent="0.35">
      <c r="A51" s="98" t="s">
        <v>113</v>
      </c>
      <c r="B51" s="98" t="s">
        <v>114</v>
      </c>
      <c r="C51" s="98" t="s">
        <v>157</v>
      </c>
      <c r="D51" s="98" t="s">
        <v>158</v>
      </c>
      <c r="E51" s="97">
        <v>0</v>
      </c>
      <c r="F51" s="96">
        <f t="shared" si="15"/>
        <v>0</v>
      </c>
      <c r="G51" s="95">
        <f t="shared" si="16"/>
        <v>0</v>
      </c>
      <c r="H51" s="93">
        <f t="shared" si="17"/>
        <v>0</v>
      </c>
      <c r="I51" s="93">
        <f t="shared" si="18"/>
        <v>0</v>
      </c>
      <c r="J51" s="94"/>
      <c r="K51" s="94"/>
      <c r="L51" s="94"/>
      <c r="M51" s="94"/>
      <c r="N51" s="94"/>
      <c r="O51" s="94"/>
      <c r="P51" s="94">
        <v>0</v>
      </c>
      <c r="Q51" s="94">
        <v>0</v>
      </c>
      <c r="R51" s="94">
        <v>0</v>
      </c>
      <c r="S51" s="94">
        <v>0</v>
      </c>
      <c r="T51" s="94"/>
      <c r="U51" s="94"/>
      <c r="V51" s="94"/>
      <c r="W51" s="94"/>
      <c r="X51" s="94"/>
      <c r="Y51" s="94"/>
      <c r="Z51" s="94">
        <v>0</v>
      </c>
      <c r="AA51" s="94">
        <v>0</v>
      </c>
      <c r="AB51" s="94">
        <v>0</v>
      </c>
      <c r="AC51" s="94">
        <v>0</v>
      </c>
      <c r="AD51" s="94"/>
      <c r="AE51" s="94"/>
      <c r="AF51" s="94"/>
      <c r="AG51" s="94"/>
      <c r="AH51" s="94"/>
      <c r="AI51" s="94"/>
      <c r="AJ51" s="94">
        <v>0</v>
      </c>
      <c r="AK51" s="94">
        <v>0</v>
      </c>
      <c r="AL51" s="94">
        <v>0</v>
      </c>
      <c r="AM51" s="94">
        <v>0</v>
      </c>
      <c r="AN51" s="93">
        <f t="shared" si="19"/>
        <v>0</v>
      </c>
      <c r="AO51" s="93">
        <f t="shared" si="20"/>
        <v>0</v>
      </c>
      <c r="AP51" s="93">
        <f t="shared" si="21"/>
        <v>0</v>
      </c>
      <c r="AQ51" s="93">
        <f t="shared" si="22"/>
        <v>0</v>
      </c>
      <c r="AR51" s="93">
        <f t="shared" si="23"/>
        <v>0</v>
      </c>
      <c r="AS51" s="93">
        <f t="shared" si="24"/>
        <v>0</v>
      </c>
      <c r="AT51" s="93">
        <f t="shared" si="25"/>
        <v>0</v>
      </c>
      <c r="AU51" s="93">
        <f t="shared" si="26"/>
        <v>0</v>
      </c>
      <c r="AV51" s="93">
        <f t="shared" si="27"/>
        <v>0</v>
      </c>
      <c r="AW51" s="93">
        <f t="shared" si="28"/>
        <v>0</v>
      </c>
      <c r="AX51" s="93">
        <f t="shared" si="29"/>
        <v>0</v>
      </c>
    </row>
    <row r="52" spans="1:50" x14ac:dyDescent="0.35">
      <c r="A52" s="98" t="s">
        <v>113</v>
      </c>
      <c r="B52" s="98" t="s">
        <v>114</v>
      </c>
      <c r="C52" s="98" t="s">
        <v>159</v>
      </c>
      <c r="D52" s="98" t="s">
        <v>160</v>
      </c>
      <c r="E52" s="97">
        <v>4</v>
      </c>
      <c r="F52" s="96">
        <f t="shared" si="15"/>
        <v>417</v>
      </c>
      <c r="G52" s="95">
        <f t="shared" si="16"/>
        <v>224</v>
      </c>
      <c r="H52" s="93">
        <f t="shared" si="17"/>
        <v>181</v>
      </c>
      <c r="I52" s="93">
        <f t="shared" si="18"/>
        <v>12</v>
      </c>
      <c r="J52" s="94"/>
      <c r="K52" s="94"/>
      <c r="L52" s="94"/>
      <c r="M52" s="94"/>
      <c r="N52" s="94"/>
      <c r="O52" s="94"/>
      <c r="P52" s="94">
        <v>110</v>
      </c>
      <c r="Q52" s="94">
        <v>91</v>
      </c>
      <c r="R52" s="94">
        <v>13</v>
      </c>
      <c r="S52" s="94">
        <v>10</v>
      </c>
      <c r="T52" s="94"/>
      <c r="U52" s="94"/>
      <c r="V52" s="94"/>
      <c r="W52" s="94"/>
      <c r="X52" s="94"/>
      <c r="Y52" s="94"/>
      <c r="Z52" s="94">
        <v>85</v>
      </c>
      <c r="AA52" s="94">
        <v>80</v>
      </c>
      <c r="AB52" s="94">
        <v>9</v>
      </c>
      <c r="AC52" s="94">
        <v>7</v>
      </c>
      <c r="AD52" s="94"/>
      <c r="AE52" s="94"/>
      <c r="AF52" s="94"/>
      <c r="AG52" s="94"/>
      <c r="AH52" s="94"/>
      <c r="AI52" s="94"/>
      <c r="AJ52" s="94">
        <v>5</v>
      </c>
      <c r="AK52" s="94">
        <v>5</v>
      </c>
      <c r="AL52" s="94">
        <v>1</v>
      </c>
      <c r="AM52" s="94">
        <v>1</v>
      </c>
      <c r="AN52" s="93">
        <f t="shared" si="19"/>
        <v>0</v>
      </c>
      <c r="AO52" s="93">
        <f t="shared" si="20"/>
        <v>0</v>
      </c>
      <c r="AP52" s="93">
        <f t="shared" si="21"/>
        <v>0</v>
      </c>
      <c r="AQ52" s="93">
        <f t="shared" si="22"/>
        <v>0</v>
      </c>
      <c r="AR52" s="93">
        <f t="shared" si="23"/>
        <v>0</v>
      </c>
      <c r="AS52" s="93">
        <f t="shared" si="24"/>
        <v>0</v>
      </c>
      <c r="AT52" s="93">
        <f t="shared" si="25"/>
        <v>200</v>
      </c>
      <c r="AU52" s="93">
        <f t="shared" si="26"/>
        <v>176</v>
      </c>
      <c r="AV52" s="93">
        <f t="shared" si="27"/>
        <v>23</v>
      </c>
      <c r="AW52" s="93">
        <f t="shared" si="28"/>
        <v>18</v>
      </c>
      <c r="AX52" s="93">
        <f t="shared" si="29"/>
        <v>417</v>
      </c>
    </row>
    <row r="53" spans="1:50" x14ac:dyDescent="0.35">
      <c r="A53" s="98" t="s">
        <v>113</v>
      </c>
      <c r="B53" s="98" t="s">
        <v>114</v>
      </c>
      <c r="C53" s="98" t="s">
        <v>161</v>
      </c>
      <c r="D53" s="98" t="s">
        <v>162</v>
      </c>
      <c r="E53" s="97">
        <v>4</v>
      </c>
      <c r="F53" s="96">
        <f t="shared" si="15"/>
        <v>2872</v>
      </c>
      <c r="G53" s="95">
        <f t="shared" si="16"/>
        <v>2645</v>
      </c>
      <c r="H53" s="93">
        <f t="shared" si="17"/>
        <v>218</v>
      </c>
      <c r="I53" s="93">
        <f t="shared" si="18"/>
        <v>9</v>
      </c>
      <c r="J53" s="94"/>
      <c r="K53" s="94"/>
      <c r="L53" s="94"/>
      <c r="M53" s="94"/>
      <c r="N53" s="94"/>
      <c r="O53" s="94"/>
      <c r="P53" s="94">
        <v>1320</v>
      </c>
      <c r="Q53" s="94">
        <v>943</v>
      </c>
      <c r="R53" s="94">
        <v>205</v>
      </c>
      <c r="S53" s="94">
        <v>177</v>
      </c>
      <c r="T53" s="94"/>
      <c r="U53" s="94"/>
      <c r="V53" s="94"/>
      <c r="W53" s="94"/>
      <c r="X53" s="94"/>
      <c r="Y53" s="94"/>
      <c r="Z53" s="94">
        <v>117</v>
      </c>
      <c r="AA53" s="94">
        <v>81</v>
      </c>
      <c r="AB53" s="94">
        <v>13</v>
      </c>
      <c r="AC53" s="94">
        <v>7</v>
      </c>
      <c r="AD53" s="94"/>
      <c r="AE53" s="94"/>
      <c r="AF53" s="94"/>
      <c r="AG53" s="94"/>
      <c r="AH53" s="94"/>
      <c r="AI53" s="94"/>
      <c r="AJ53" s="94">
        <v>4</v>
      </c>
      <c r="AK53" s="94">
        <v>4</v>
      </c>
      <c r="AL53" s="94">
        <v>1</v>
      </c>
      <c r="AM53" s="94">
        <v>0</v>
      </c>
      <c r="AN53" s="93">
        <f t="shared" si="19"/>
        <v>0</v>
      </c>
      <c r="AO53" s="93">
        <f t="shared" si="20"/>
        <v>0</v>
      </c>
      <c r="AP53" s="93">
        <f t="shared" si="21"/>
        <v>0</v>
      </c>
      <c r="AQ53" s="93">
        <f t="shared" si="22"/>
        <v>0</v>
      </c>
      <c r="AR53" s="93">
        <f t="shared" si="23"/>
        <v>0</v>
      </c>
      <c r="AS53" s="93">
        <f t="shared" si="24"/>
        <v>0</v>
      </c>
      <c r="AT53" s="93">
        <f t="shared" si="25"/>
        <v>1441</v>
      </c>
      <c r="AU53" s="93">
        <f t="shared" si="26"/>
        <v>1028</v>
      </c>
      <c r="AV53" s="93">
        <f t="shared" si="27"/>
        <v>219</v>
      </c>
      <c r="AW53" s="93">
        <f t="shared" si="28"/>
        <v>184</v>
      </c>
      <c r="AX53" s="93">
        <f t="shared" si="29"/>
        <v>2872</v>
      </c>
    </row>
    <row r="54" spans="1:50" x14ac:dyDescent="0.35">
      <c r="A54" s="98" t="s">
        <v>113</v>
      </c>
      <c r="B54" s="98" t="s">
        <v>114</v>
      </c>
      <c r="C54" s="98" t="s">
        <v>163</v>
      </c>
      <c r="D54" s="98" t="s">
        <v>164</v>
      </c>
      <c r="E54" s="97">
        <v>3</v>
      </c>
      <c r="F54" s="96">
        <f t="shared" si="15"/>
        <v>166</v>
      </c>
      <c r="G54" s="95">
        <f t="shared" si="16"/>
        <v>124</v>
      </c>
      <c r="H54" s="93">
        <f t="shared" si="17"/>
        <v>40</v>
      </c>
      <c r="I54" s="93">
        <f t="shared" si="18"/>
        <v>2</v>
      </c>
      <c r="J54" s="94"/>
      <c r="K54" s="94"/>
      <c r="L54" s="94"/>
      <c r="M54" s="94"/>
      <c r="N54" s="94"/>
      <c r="O54" s="94"/>
      <c r="P54" s="94">
        <v>58</v>
      </c>
      <c r="Q54" s="94">
        <v>46</v>
      </c>
      <c r="R54" s="94">
        <v>11</v>
      </c>
      <c r="S54" s="94">
        <v>9</v>
      </c>
      <c r="T54" s="94"/>
      <c r="U54" s="94"/>
      <c r="V54" s="94"/>
      <c r="W54" s="94"/>
      <c r="X54" s="94"/>
      <c r="Y54" s="94"/>
      <c r="Z54" s="94">
        <v>18</v>
      </c>
      <c r="AA54" s="94">
        <v>15</v>
      </c>
      <c r="AB54" s="94">
        <v>4</v>
      </c>
      <c r="AC54" s="94">
        <v>3</v>
      </c>
      <c r="AD54" s="94"/>
      <c r="AE54" s="94"/>
      <c r="AF54" s="94"/>
      <c r="AG54" s="94"/>
      <c r="AH54" s="94"/>
      <c r="AI54" s="94"/>
      <c r="AJ54" s="94">
        <v>1</v>
      </c>
      <c r="AK54" s="94">
        <v>1</v>
      </c>
      <c r="AL54" s="94">
        <v>0</v>
      </c>
      <c r="AM54" s="94">
        <v>0</v>
      </c>
      <c r="AN54" s="93">
        <f t="shared" si="19"/>
        <v>0</v>
      </c>
      <c r="AO54" s="93">
        <f t="shared" si="20"/>
        <v>0</v>
      </c>
      <c r="AP54" s="93">
        <f t="shared" si="21"/>
        <v>0</v>
      </c>
      <c r="AQ54" s="93">
        <f t="shared" si="22"/>
        <v>0</v>
      </c>
      <c r="AR54" s="93">
        <f t="shared" si="23"/>
        <v>0</v>
      </c>
      <c r="AS54" s="93">
        <f t="shared" si="24"/>
        <v>0</v>
      </c>
      <c r="AT54" s="93">
        <f t="shared" si="25"/>
        <v>77</v>
      </c>
      <c r="AU54" s="93">
        <f t="shared" si="26"/>
        <v>62</v>
      </c>
      <c r="AV54" s="93">
        <f t="shared" si="27"/>
        <v>15</v>
      </c>
      <c r="AW54" s="93">
        <f t="shared" si="28"/>
        <v>12</v>
      </c>
      <c r="AX54" s="93">
        <f t="shared" si="29"/>
        <v>166</v>
      </c>
    </row>
    <row r="55" spans="1:50" x14ac:dyDescent="0.35">
      <c r="A55" s="98" t="s">
        <v>113</v>
      </c>
      <c r="B55" s="98" t="s">
        <v>114</v>
      </c>
      <c r="C55" s="98" t="s">
        <v>165</v>
      </c>
      <c r="D55" s="98" t="s">
        <v>166</v>
      </c>
      <c r="E55" s="97">
        <v>2</v>
      </c>
      <c r="F55" s="96">
        <f t="shared" si="15"/>
        <v>0</v>
      </c>
      <c r="G55" s="95">
        <f t="shared" si="16"/>
        <v>0</v>
      </c>
      <c r="H55" s="93">
        <f t="shared" si="17"/>
        <v>0</v>
      </c>
      <c r="I55" s="93">
        <f t="shared" si="18"/>
        <v>0</v>
      </c>
      <c r="J55" s="94"/>
      <c r="K55" s="94"/>
      <c r="L55" s="94"/>
      <c r="M55" s="94"/>
      <c r="N55" s="94"/>
      <c r="O55" s="94"/>
      <c r="P55" s="94">
        <v>0</v>
      </c>
      <c r="Q55" s="94">
        <v>0</v>
      </c>
      <c r="R55" s="94">
        <v>0</v>
      </c>
      <c r="S55" s="94">
        <v>0</v>
      </c>
      <c r="T55" s="94"/>
      <c r="U55" s="94"/>
      <c r="V55" s="94"/>
      <c r="W55" s="94"/>
      <c r="X55" s="94"/>
      <c r="Y55" s="94"/>
      <c r="Z55" s="94">
        <v>0</v>
      </c>
      <c r="AA55" s="94">
        <v>0</v>
      </c>
      <c r="AB55" s="94">
        <v>0</v>
      </c>
      <c r="AC55" s="94">
        <v>0</v>
      </c>
      <c r="AD55" s="94"/>
      <c r="AE55" s="94"/>
      <c r="AF55" s="94"/>
      <c r="AG55" s="94"/>
      <c r="AH55" s="94"/>
      <c r="AI55" s="94"/>
      <c r="AJ55" s="94">
        <v>0</v>
      </c>
      <c r="AK55" s="94">
        <v>0</v>
      </c>
      <c r="AL55" s="94">
        <v>0</v>
      </c>
      <c r="AM55" s="94">
        <v>0</v>
      </c>
      <c r="AN55" s="93">
        <f t="shared" si="19"/>
        <v>0</v>
      </c>
      <c r="AO55" s="93">
        <f t="shared" si="20"/>
        <v>0</v>
      </c>
      <c r="AP55" s="93">
        <f t="shared" si="21"/>
        <v>0</v>
      </c>
      <c r="AQ55" s="93">
        <f t="shared" si="22"/>
        <v>0</v>
      </c>
      <c r="AR55" s="93">
        <f t="shared" si="23"/>
        <v>0</v>
      </c>
      <c r="AS55" s="93">
        <f t="shared" si="24"/>
        <v>0</v>
      </c>
      <c r="AT55" s="93">
        <f t="shared" si="25"/>
        <v>0</v>
      </c>
      <c r="AU55" s="93">
        <f t="shared" si="26"/>
        <v>0</v>
      </c>
      <c r="AV55" s="93">
        <f t="shared" si="27"/>
        <v>0</v>
      </c>
      <c r="AW55" s="93">
        <f t="shared" si="28"/>
        <v>0</v>
      </c>
      <c r="AX55" s="93">
        <f t="shared" si="29"/>
        <v>0</v>
      </c>
    </row>
    <row r="56" spans="1:50" x14ac:dyDescent="0.35">
      <c r="A56" s="98" t="s">
        <v>113</v>
      </c>
      <c r="B56" s="98" t="s">
        <v>114</v>
      </c>
      <c r="C56" s="98" t="s">
        <v>316</v>
      </c>
      <c r="D56" s="98" t="s">
        <v>168</v>
      </c>
      <c r="E56" s="97">
        <v>2</v>
      </c>
      <c r="F56" s="96">
        <f t="shared" si="15"/>
        <v>0</v>
      </c>
      <c r="G56" s="95">
        <f t="shared" si="16"/>
        <v>0</v>
      </c>
      <c r="H56" s="93">
        <f t="shared" si="17"/>
        <v>0</v>
      </c>
      <c r="I56" s="93">
        <f t="shared" si="18"/>
        <v>0</v>
      </c>
      <c r="J56" s="94"/>
      <c r="K56" s="94"/>
      <c r="L56" s="94"/>
      <c r="M56" s="94"/>
      <c r="N56" s="94"/>
      <c r="O56" s="94"/>
      <c r="P56" s="94">
        <v>0</v>
      </c>
      <c r="Q56" s="94">
        <v>0</v>
      </c>
      <c r="R56" s="94">
        <v>0</v>
      </c>
      <c r="S56" s="94">
        <v>0</v>
      </c>
      <c r="T56" s="94"/>
      <c r="U56" s="94"/>
      <c r="V56" s="94"/>
      <c r="W56" s="94"/>
      <c r="X56" s="94"/>
      <c r="Y56" s="94"/>
      <c r="Z56" s="94">
        <v>0</v>
      </c>
      <c r="AA56" s="94">
        <v>0</v>
      </c>
      <c r="AB56" s="94">
        <v>0</v>
      </c>
      <c r="AC56" s="94">
        <v>0</v>
      </c>
      <c r="AD56" s="94"/>
      <c r="AE56" s="94"/>
      <c r="AF56" s="94"/>
      <c r="AG56" s="94"/>
      <c r="AH56" s="94"/>
      <c r="AI56" s="94"/>
      <c r="AJ56" s="94">
        <v>0</v>
      </c>
      <c r="AK56" s="94">
        <v>0</v>
      </c>
      <c r="AL56" s="94">
        <v>0</v>
      </c>
      <c r="AM56" s="94">
        <v>0</v>
      </c>
      <c r="AN56" s="93">
        <f t="shared" si="19"/>
        <v>0</v>
      </c>
      <c r="AO56" s="93">
        <f t="shared" si="20"/>
        <v>0</v>
      </c>
      <c r="AP56" s="93">
        <f t="shared" si="21"/>
        <v>0</v>
      </c>
      <c r="AQ56" s="93">
        <f t="shared" si="22"/>
        <v>0</v>
      </c>
      <c r="AR56" s="93">
        <f t="shared" si="23"/>
        <v>0</v>
      </c>
      <c r="AS56" s="93">
        <f t="shared" si="24"/>
        <v>0</v>
      </c>
      <c r="AT56" s="93">
        <f t="shared" si="25"/>
        <v>0</v>
      </c>
      <c r="AU56" s="93">
        <f t="shared" si="26"/>
        <v>0</v>
      </c>
      <c r="AV56" s="93">
        <f t="shared" si="27"/>
        <v>0</v>
      </c>
      <c r="AW56" s="93">
        <f t="shared" si="28"/>
        <v>0</v>
      </c>
      <c r="AX56" s="93">
        <f t="shared" si="29"/>
        <v>0</v>
      </c>
    </row>
    <row r="57" spans="1:50" x14ac:dyDescent="0.35">
      <c r="A57" s="98" t="s">
        <v>169</v>
      </c>
      <c r="B57" s="98" t="s">
        <v>170</v>
      </c>
      <c r="C57" s="98" t="s">
        <v>171</v>
      </c>
      <c r="D57" s="98" t="s">
        <v>172</v>
      </c>
      <c r="E57" s="97">
        <v>2</v>
      </c>
      <c r="F57" s="96">
        <f t="shared" si="15"/>
        <v>452</v>
      </c>
      <c r="G57" s="95">
        <f t="shared" si="16"/>
        <v>417</v>
      </c>
      <c r="H57" s="93">
        <f t="shared" si="17"/>
        <v>0</v>
      </c>
      <c r="I57" s="93">
        <f t="shared" si="18"/>
        <v>35</v>
      </c>
      <c r="J57" s="94"/>
      <c r="K57" s="94"/>
      <c r="L57" s="94"/>
      <c r="M57" s="94"/>
      <c r="N57" s="94"/>
      <c r="O57" s="94"/>
      <c r="P57" s="94">
        <v>242</v>
      </c>
      <c r="Q57" s="94">
        <v>117</v>
      </c>
      <c r="R57" s="94">
        <v>33</v>
      </c>
      <c r="S57" s="94">
        <v>25</v>
      </c>
      <c r="T57" s="94"/>
      <c r="U57" s="94"/>
      <c r="V57" s="94"/>
      <c r="W57" s="94"/>
      <c r="X57" s="94"/>
      <c r="Y57" s="94"/>
      <c r="Z57" s="94">
        <v>0</v>
      </c>
      <c r="AA57" s="94">
        <v>0</v>
      </c>
      <c r="AB57" s="94">
        <v>0</v>
      </c>
      <c r="AC57" s="94">
        <v>0</v>
      </c>
      <c r="AD57" s="94"/>
      <c r="AE57" s="94"/>
      <c r="AF57" s="94"/>
      <c r="AG57" s="94"/>
      <c r="AH57" s="94"/>
      <c r="AI57" s="94"/>
      <c r="AJ57" s="94">
        <v>16</v>
      </c>
      <c r="AK57" s="94">
        <v>15</v>
      </c>
      <c r="AL57" s="94">
        <v>2</v>
      </c>
      <c r="AM57" s="94">
        <v>2</v>
      </c>
      <c r="AN57" s="93">
        <f t="shared" si="19"/>
        <v>0</v>
      </c>
      <c r="AO57" s="93">
        <f t="shared" si="20"/>
        <v>0</v>
      </c>
      <c r="AP57" s="93">
        <f t="shared" si="21"/>
        <v>0</v>
      </c>
      <c r="AQ57" s="93">
        <f t="shared" si="22"/>
        <v>0</v>
      </c>
      <c r="AR57" s="93">
        <f t="shared" si="23"/>
        <v>0</v>
      </c>
      <c r="AS57" s="93">
        <f t="shared" si="24"/>
        <v>0</v>
      </c>
      <c r="AT57" s="93">
        <f t="shared" si="25"/>
        <v>258</v>
      </c>
      <c r="AU57" s="93">
        <f t="shared" si="26"/>
        <v>132</v>
      </c>
      <c r="AV57" s="93">
        <f t="shared" si="27"/>
        <v>35</v>
      </c>
      <c r="AW57" s="93">
        <f t="shared" si="28"/>
        <v>27</v>
      </c>
      <c r="AX57" s="93">
        <f t="shared" si="29"/>
        <v>452</v>
      </c>
    </row>
    <row r="58" spans="1:50" x14ac:dyDescent="0.35">
      <c r="A58" s="98" t="s">
        <v>169</v>
      </c>
      <c r="B58" s="98" t="s">
        <v>170</v>
      </c>
      <c r="C58" s="98" t="s">
        <v>173</v>
      </c>
      <c r="D58" s="98" t="s">
        <v>174</v>
      </c>
      <c r="E58" s="97">
        <v>2</v>
      </c>
      <c r="F58" s="96">
        <f t="shared" si="15"/>
        <v>126</v>
      </c>
      <c r="G58" s="95">
        <f t="shared" si="16"/>
        <v>98</v>
      </c>
      <c r="H58" s="93">
        <f t="shared" si="17"/>
        <v>0</v>
      </c>
      <c r="I58" s="93">
        <f t="shared" si="18"/>
        <v>28</v>
      </c>
      <c r="J58" s="94"/>
      <c r="K58" s="94"/>
      <c r="L58" s="94"/>
      <c r="M58" s="94"/>
      <c r="N58" s="94"/>
      <c r="O58" s="94"/>
      <c r="P58" s="94">
        <v>56</v>
      </c>
      <c r="Q58" s="94">
        <v>37</v>
      </c>
      <c r="R58" s="94">
        <v>3</v>
      </c>
      <c r="S58" s="94">
        <v>2</v>
      </c>
      <c r="T58" s="94"/>
      <c r="U58" s="94"/>
      <c r="V58" s="94"/>
      <c r="W58" s="94"/>
      <c r="X58" s="94"/>
      <c r="Y58" s="94"/>
      <c r="Z58" s="94">
        <v>0</v>
      </c>
      <c r="AA58" s="94">
        <v>0</v>
      </c>
      <c r="AB58" s="94">
        <v>0</v>
      </c>
      <c r="AC58" s="94">
        <v>0</v>
      </c>
      <c r="AD58" s="94"/>
      <c r="AE58" s="94"/>
      <c r="AF58" s="94"/>
      <c r="AG58" s="94"/>
      <c r="AH58" s="94"/>
      <c r="AI58" s="94"/>
      <c r="AJ58" s="94">
        <v>13</v>
      </c>
      <c r="AK58" s="94">
        <v>12</v>
      </c>
      <c r="AL58" s="94">
        <v>2</v>
      </c>
      <c r="AM58" s="94">
        <v>1</v>
      </c>
      <c r="AN58" s="93">
        <f t="shared" si="19"/>
        <v>0</v>
      </c>
      <c r="AO58" s="93">
        <f t="shared" si="20"/>
        <v>0</v>
      </c>
      <c r="AP58" s="93">
        <f t="shared" si="21"/>
        <v>0</v>
      </c>
      <c r="AQ58" s="93">
        <f t="shared" si="22"/>
        <v>0</v>
      </c>
      <c r="AR58" s="93">
        <f t="shared" si="23"/>
        <v>0</v>
      </c>
      <c r="AS58" s="93">
        <f t="shared" si="24"/>
        <v>0</v>
      </c>
      <c r="AT58" s="93">
        <f t="shared" si="25"/>
        <v>69</v>
      </c>
      <c r="AU58" s="93">
        <f t="shared" si="26"/>
        <v>49</v>
      </c>
      <c r="AV58" s="93">
        <f t="shared" si="27"/>
        <v>5</v>
      </c>
      <c r="AW58" s="93">
        <f t="shared" si="28"/>
        <v>3</v>
      </c>
      <c r="AX58" s="93">
        <f t="shared" si="29"/>
        <v>126</v>
      </c>
    </row>
    <row r="59" spans="1:50" x14ac:dyDescent="0.35">
      <c r="A59" s="98" t="s">
        <v>169</v>
      </c>
      <c r="B59" s="98" t="s">
        <v>170</v>
      </c>
      <c r="C59" s="98" t="s">
        <v>175</v>
      </c>
      <c r="D59" s="98" t="s">
        <v>176</v>
      </c>
      <c r="E59" s="97">
        <v>4</v>
      </c>
      <c r="F59" s="96">
        <f t="shared" si="15"/>
        <v>321</v>
      </c>
      <c r="G59" s="95">
        <f t="shared" si="16"/>
        <v>269</v>
      </c>
      <c r="H59" s="93">
        <f t="shared" si="17"/>
        <v>14</v>
      </c>
      <c r="I59" s="93">
        <f t="shared" si="18"/>
        <v>38</v>
      </c>
      <c r="J59" s="94"/>
      <c r="K59" s="94"/>
      <c r="L59" s="94"/>
      <c r="M59" s="94"/>
      <c r="N59" s="94"/>
      <c r="O59" s="94"/>
      <c r="P59" s="94">
        <v>153</v>
      </c>
      <c r="Q59" s="94">
        <v>98</v>
      </c>
      <c r="R59" s="94">
        <v>10</v>
      </c>
      <c r="S59" s="94">
        <v>8</v>
      </c>
      <c r="T59" s="94"/>
      <c r="U59" s="94"/>
      <c r="V59" s="94"/>
      <c r="W59" s="94"/>
      <c r="X59" s="94"/>
      <c r="Y59" s="94"/>
      <c r="Z59" s="94">
        <v>8</v>
      </c>
      <c r="AA59" s="94">
        <v>6</v>
      </c>
      <c r="AB59" s="94">
        <v>0</v>
      </c>
      <c r="AC59" s="94">
        <v>0</v>
      </c>
      <c r="AD59" s="94"/>
      <c r="AE59" s="94"/>
      <c r="AF59" s="94"/>
      <c r="AG59" s="94"/>
      <c r="AH59" s="94"/>
      <c r="AI59" s="94"/>
      <c r="AJ59" s="94">
        <v>17</v>
      </c>
      <c r="AK59" s="94">
        <v>17</v>
      </c>
      <c r="AL59" s="94">
        <v>2</v>
      </c>
      <c r="AM59" s="94">
        <v>2</v>
      </c>
      <c r="AN59" s="93">
        <f t="shared" si="19"/>
        <v>0</v>
      </c>
      <c r="AO59" s="93">
        <f t="shared" si="20"/>
        <v>0</v>
      </c>
      <c r="AP59" s="93">
        <f t="shared" si="21"/>
        <v>0</v>
      </c>
      <c r="AQ59" s="93">
        <f t="shared" si="22"/>
        <v>0</v>
      </c>
      <c r="AR59" s="93">
        <f t="shared" si="23"/>
        <v>0</v>
      </c>
      <c r="AS59" s="93">
        <f t="shared" si="24"/>
        <v>0</v>
      </c>
      <c r="AT59" s="93">
        <f t="shared" si="25"/>
        <v>178</v>
      </c>
      <c r="AU59" s="93">
        <f t="shared" si="26"/>
        <v>121</v>
      </c>
      <c r="AV59" s="93">
        <f t="shared" si="27"/>
        <v>12</v>
      </c>
      <c r="AW59" s="93">
        <f t="shared" si="28"/>
        <v>10</v>
      </c>
      <c r="AX59" s="93">
        <f t="shared" si="29"/>
        <v>321</v>
      </c>
    </row>
    <row r="60" spans="1:50" x14ac:dyDescent="0.35">
      <c r="A60" s="98" t="s">
        <v>169</v>
      </c>
      <c r="B60" s="98" t="s">
        <v>170</v>
      </c>
      <c r="C60" s="98" t="s">
        <v>177</v>
      </c>
      <c r="D60" s="98" t="s">
        <v>178</v>
      </c>
      <c r="E60" s="97">
        <v>3</v>
      </c>
      <c r="F60" s="96">
        <f t="shared" si="15"/>
        <v>74</v>
      </c>
      <c r="G60" s="95">
        <f t="shared" si="16"/>
        <v>37</v>
      </c>
      <c r="H60" s="93">
        <f t="shared" si="17"/>
        <v>0</v>
      </c>
      <c r="I60" s="93">
        <f t="shared" si="18"/>
        <v>37</v>
      </c>
      <c r="J60" s="94"/>
      <c r="K60" s="94"/>
      <c r="L60" s="94"/>
      <c r="M60" s="94"/>
      <c r="N60" s="94"/>
      <c r="O60" s="94"/>
      <c r="P60" s="94">
        <v>18</v>
      </c>
      <c r="Q60" s="94">
        <v>15</v>
      </c>
      <c r="R60" s="94">
        <v>2</v>
      </c>
      <c r="S60" s="94">
        <v>2</v>
      </c>
      <c r="T60" s="94"/>
      <c r="U60" s="94"/>
      <c r="V60" s="94"/>
      <c r="W60" s="94"/>
      <c r="X60" s="94"/>
      <c r="Y60" s="94"/>
      <c r="Z60" s="94">
        <v>0</v>
      </c>
      <c r="AA60" s="94">
        <v>0</v>
      </c>
      <c r="AB60" s="94">
        <v>0</v>
      </c>
      <c r="AC60" s="94">
        <v>0</v>
      </c>
      <c r="AD60" s="94"/>
      <c r="AE60" s="94"/>
      <c r="AF60" s="94"/>
      <c r="AG60" s="94"/>
      <c r="AH60" s="94"/>
      <c r="AI60" s="94"/>
      <c r="AJ60" s="94">
        <v>17</v>
      </c>
      <c r="AK60" s="94">
        <v>16</v>
      </c>
      <c r="AL60" s="94">
        <v>2</v>
      </c>
      <c r="AM60" s="94">
        <v>2</v>
      </c>
      <c r="AN60" s="93">
        <f t="shared" si="19"/>
        <v>0</v>
      </c>
      <c r="AO60" s="93">
        <f t="shared" si="20"/>
        <v>0</v>
      </c>
      <c r="AP60" s="93">
        <f t="shared" si="21"/>
        <v>0</v>
      </c>
      <c r="AQ60" s="93">
        <f t="shared" si="22"/>
        <v>0</v>
      </c>
      <c r="AR60" s="93">
        <f t="shared" si="23"/>
        <v>0</v>
      </c>
      <c r="AS60" s="93">
        <f t="shared" si="24"/>
        <v>0</v>
      </c>
      <c r="AT60" s="93">
        <f t="shared" si="25"/>
        <v>35</v>
      </c>
      <c r="AU60" s="93">
        <f t="shared" si="26"/>
        <v>31</v>
      </c>
      <c r="AV60" s="93">
        <f t="shared" si="27"/>
        <v>4</v>
      </c>
      <c r="AW60" s="93">
        <f t="shared" si="28"/>
        <v>4</v>
      </c>
      <c r="AX60" s="93">
        <f t="shared" si="29"/>
        <v>74</v>
      </c>
    </row>
    <row r="61" spans="1:50" x14ac:dyDescent="0.35">
      <c r="A61" s="98" t="s">
        <v>169</v>
      </c>
      <c r="B61" s="98" t="s">
        <v>170</v>
      </c>
      <c r="C61" s="98" t="s">
        <v>179</v>
      </c>
      <c r="D61" s="98" t="s">
        <v>180</v>
      </c>
      <c r="E61" s="97">
        <v>2</v>
      </c>
      <c r="F61" s="96">
        <f t="shared" si="15"/>
        <v>0</v>
      </c>
      <c r="G61" s="95">
        <f t="shared" si="16"/>
        <v>0</v>
      </c>
      <c r="H61" s="93">
        <f t="shared" si="17"/>
        <v>0</v>
      </c>
      <c r="I61" s="93">
        <f t="shared" si="18"/>
        <v>0</v>
      </c>
      <c r="J61" s="94"/>
      <c r="K61" s="94"/>
      <c r="L61" s="94"/>
      <c r="M61" s="94"/>
      <c r="N61" s="94"/>
      <c r="O61" s="94"/>
      <c r="P61" s="94">
        <v>0</v>
      </c>
      <c r="Q61" s="94">
        <v>0</v>
      </c>
      <c r="R61" s="94">
        <v>0</v>
      </c>
      <c r="S61" s="94">
        <v>0</v>
      </c>
      <c r="T61" s="94"/>
      <c r="U61" s="94"/>
      <c r="V61" s="94"/>
      <c r="W61" s="94"/>
      <c r="X61" s="94"/>
      <c r="Y61" s="94"/>
      <c r="Z61" s="94">
        <v>0</v>
      </c>
      <c r="AA61" s="94">
        <v>0</v>
      </c>
      <c r="AB61" s="94">
        <v>0</v>
      </c>
      <c r="AC61" s="94">
        <v>0</v>
      </c>
      <c r="AD61" s="94"/>
      <c r="AE61" s="94"/>
      <c r="AF61" s="94"/>
      <c r="AG61" s="94"/>
      <c r="AH61" s="94"/>
      <c r="AI61" s="94"/>
      <c r="AJ61" s="94">
        <v>0</v>
      </c>
      <c r="AK61" s="94">
        <v>0</v>
      </c>
      <c r="AL61" s="94">
        <v>0</v>
      </c>
      <c r="AM61" s="94">
        <v>0</v>
      </c>
      <c r="AN61" s="93">
        <f t="shared" si="19"/>
        <v>0</v>
      </c>
      <c r="AO61" s="93">
        <f t="shared" si="20"/>
        <v>0</v>
      </c>
      <c r="AP61" s="93">
        <f t="shared" si="21"/>
        <v>0</v>
      </c>
      <c r="AQ61" s="93">
        <f t="shared" si="22"/>
        <v>0</v>
      </c>
      <c r="AR61" s="93">
        <f t="shared" si="23"/>
        <v>0</v>
      </c>
      <c r="AS61" s="93">
        <f t="shared" si="24"/>
        <v>0</v>
      </c>
      <c r="AT61" s="93">
        <f t="shared" si="25"/>
        <v>0</v>
      </c>
      <c r="AU61" s="93">
        <f t="shared" si="26"/>
        <v>0</v>
      </c>
      <c r="AV61" s="93">
        <f t="shared" si="27"/>
        <v>0</v>
      </c>
      <c r="AW61" s="93">
        <f t="shared" si="28"/>
        <v>0</v>
      </c>
      <c r="AX61" s="93">
        <f t="shared" si="29"/>
        <v>0</v>
      </c>
    </row>
    <row r="62" spans="1:50" x14ac:dyDescent="0.35">
      <c r="A62" s="98" t="s">
        <v>169</v>
      </c>
      <c r="B62" s="98" t="s">
        <v>170</v>
      </c>
      <c r="C62" s="98" t="s">
        <v>181</v>
      </c>
      <c r="D62" s="98" t="s">
        <v>182</v>
      </c>
      <c r="E62" s="97">
        <v>3</v>
      </c>
      <c r="F62" s="96">
        <f t="shared" si="15"/>
        <v>222</v>
      </c>
      <c r="G62" s="95">
        <f t="shared" si="16"/>
        <v>53</v>
      </c>
      <c r="H62" s="93">
        <f t="shared" si="17"/>
        <v>134</v>
      </c>
      <c r="I62" s="93">
        <f t="shared" si="18"/>
        <v>35</v>
      </c>
      <c r="J62" s="94"/>
      <c r="K62" s="94"/>
      <c r="L62" s="94"/>
      <c r="M62" s="94"/>
      <c r="N62" s="94"/>
      <c r="O62" s="94"/>
      <c r="P62" s="94">
        <v>24</v>
      </c>
      <c r="Q62" s="94">
        <v>19</v>
      </c>
      <c r="R62" s="94">
        <v>6</v>
      </c>
      <c r="S62" s="94">
        <v>4</v>
      </c>
      <c r="T62" s="94"/>
      <c r="U62" s="94"/>
      <c r="V62" s="94"/>
      <c r="W62" s="94"/>
      <c r="X62" s="94"/>
      <c r="Y62" s="94"/>
      <c r="Z62" s="94">
        <v>64</v>
      </c>
      <c r="AA62" s="94">
        <v>51</v>
      </c>
      <c r="AB62" s="94">
        <v>11</v>
      </c>
      <c r="AC62" s="94">
        <v>8</v>
      </c>
      <c r="AD62" s="94"/>
      <c r="AE62" s="94"/>
      <c r="AF62" s="94"/>
      <c r="AG62" s="94"/>
      <c r="AH62" s="94"/>
      <c r="AI62" s="94"/>
      <c r="AJ62" s="94">
        <v>16</v>
      </c>
      <c r="AK62" s="94">
        <v>15</v>
      </c>
      <c r="AL62" s="94">
        <v>2</v>
      </c>
      <c r="AM62" s="94">
        <v>2</v>
      </c>
      <c r="AN62" s="93">
        <f t="shared" si="19"/>
        <v>0</v>
      </c>
      <c r="AO62" s="93">
        <f t="shared" si="20"/>
        <v>0</v>
      </c>
      <c r="AP62" s="93">
        <f t="shared" si="21"/>
        <v>0</v>
      </c>
      <c r="AQ62" s="93">
        <f t="shared" si="22"/>
        <v>0</v>
      </c>
      <c r="AR62" s="93">
        <f t="shared" si="23"/>
        <v>0</v>
      </c>
      <c r="AS62" s="93">
        <f t="shared" si="24"/>
        <v>0</v>
      </c>
      <c r="AT62" s="93">
        <f t="shared" si="25"/>
        <v>104</v>
      </c>
      <c r="AU62" s="93">
        <f t="shared" si="26"/>
        <v>85</v>
      </c>
      <c r="AV62" s="93">
        <f t="shared" si="27"/>
        <v>19</v>
      </c>
      <c r="AW62" s="93">
        <f t="shared" si="28"/>
        <v>14</v>
      </c>
      <c r="AX62" s="93">
        <f t="shared" si="29"/>
        <v>222</v>
      </c>
    </row>
    <row r="63" spans="1:50" x14ac:dyDescent="0.35">
      <c r="A63" s="98" t="s">
        <v>169</v>
      </c>
      <c r="B63" s="98" t="s">
        <v>170</v>
      </c>
      <c r="C63" s="98" t="s">
        <v>183</v>
      </c>
      <c r="D63" s="98" t="s">
        <v>184</v>
      </c>
      <c r="E63" s="97">
        <v>4</v>
      </c>
      <c r="F63" s="96">
        <f t="shared" si="15"/>
        <v>0</v>
      </c>
      <c r="G63" s="95">
        <f t="shared" si="16"/>
        <v>0</v>
      </c>
      <c r="H63" s="93">
        <f t="shared" si="17"/>
        <v>0</v>
      </c>
      <c r="I63" s="93">
        <f t="shared" si="18"/>
        <v>0</v>
      </c>
      <c r="J63" s="94"/>
      <c r="K63" s="94"/>
      <c r="L63" s="94"/>
      <c r="M63" s="94"/>
      <c r="N63" s="94"/>
      <c r="O63" s="94"/>
      <c r="P63" s="94">
        <v>0</v>
      </c>
      <c r="Q63" s="94">
        <v>0</v>
      </c>
      <c r="R63" s="94">
        <v>0</v>
      </c>
      <c r="S63" s="94">
        <v>0</v>
      </c>
      <c r="T63" s="94"/>
      <c r="U63" s="94"/>
      <c r="V63" s="94"/>
      <c r="W63" s="94"/>
      <c r="X63" s="94"/>
      <c r="Y63" s="94"/>
      <c r="Z63" s="94">
        <v>0</v>
      </c>
      <c r="AA63" s="94">
        <v>0</v>
      </c>
      <c r="AB63" s="94">
        <v>0</v>
      </c>
      <c r="AC63" s="94">
        <v>0</v>
      </c>
      <c r="AD63" s="94"/>
      <c r="AE63" s="94"/>
      <c r="AF63" s="94"/>
      <c r="AG63" s="94"/>
      <c r="AH63" s="94"/>
      <c r="AI63" s="94"/>
      <c r="AJ63" s="94">
        <v>0</v>
      </c>
      <c r="AK63" s="94">
        <v>0</v>
      </c>
      <c r="AL63" s="94">
        <v>0</v>
      </c>
      <c r="AM63" s="94">
        <v>0</v>
      </c>
      <c r="AN63" s="93">
        <f t="shared" si="19"/>
        <v>0</v>
      </c>
      <c r="AO63" s="93">
        <f t="shared" si="20"/>
        <v>0</v>
      </c>
      <c r="AP63" s="93">
        <f t="shared" si="21"/>
        <v>0</v>
      </c>
      <c r="AQ63" s="93">
        <f t="shared" si="22"/>
        <v>0</v>
      </c>
      <c r="AR63" s="93">
        <f t="shared" si="23"/>
        <v>0</v>
      </c>
      <c r="AS63" s="93">
        <f t="shared" si="24"/>
        <v>0</v>
      </c>
      <c r="AT63" s="93">
        <f t="shared" si="25"/>
        <v>0</v>
      </c>
      <c r="AU63" s="93">
        <f t="shared" si="26"/>
        <v>0</v>
      </c>
      <c r="AV63" s="93">
        <f t="shared" si="27"/>
        <v>0</v>
      </c>
      <c r="AW63" s="93">
        <f t="shared" si="28"/>
        <v>0</v>
      </c>
      <c r="AX63" s="93">
        <f t="shared" si="29"/>
        <v>0</v>
      </c>
    </row>
    <row r="64" spans="1:50" x14ac:dyDescent="0.35">
      <c r="A64" s="98" t="s">
        <v>169</v>
      </c>
      <c r="B64" s="98" t="s">
        <v>170</v>
      </c>
      <c r="C64" s="98" t="s">
        <v>185</v>
      </c>
      <c r="D64" s="98" t="s">
        <v>186</v>
      </c>
      <c r="E64" s="97">
        <v>4</v>
      </c>
      <c r="F64" s="96">
        <f t="shared" si="15"/>
        <v>129</v>
      </c>
      <c r="G64" s="95">
        <f t="shared" si="16"/>
        <v>11</v>
      </c>
      <c r="H64" s="93">
        <f t="shared" si="17"/>
        <v>61</v>
      </c>
      <c r="I64" s="93">
        <f t="shared" si="18"/>
        <v>57</v>
      </c>
      <c r="J64" s="94"/>
      <c r="K64" s="94"/>
      <c r="L64" s="94"/>
      <c r="M64" s="94"/>
      <c r="N64" s="94"/>
      <c r="O64" s="94"/>
      <c r="P64" s="94">
        <v>7</v>
      </c>
      <c r="Q64" s="94">
        <v>4</v>
      </c>
      <c r="R64" s="94">
        <v>0</v>
      </c>
      <c r="S64" s="94">
        <v>0</v>
      </c>
      <c r="T64" s="94"/>
      <c r="U64" s="94"/>
      <c r="V64" s="94"/>
      <c r="W64" s="94"/>
      <c r="X64" s="94"/>
      <c r="Y64" s="94"/>
      <c r="Z64" s="94">
        <v>30</v>
      </c>
      <c r="AA64" s="94">
        <v>29</v>
      </c>
      <c r="AB64" s="94">
        <v>1</v>
      </c>
      <c r="AC64" s="94">
        <v>1</v>
      </c>
      <c r="AD64" s="94"/>
      <c r="AE64" s="94"/>
      <c r="AF64" s="94"/>
      <c r="AG64" s="94"/>
      <c r="AH64" s="94"/>
      <c r="AI64" s="94"/>
      <c r="AJ64" s="94">
        <v>26</v>
      </c>
      <c r="AK64" s="94">
        <v>25</v>
      </c>
      <c r="AL64" s="94">
        <v>3</v>
      </c>
      <c r="AM64" s="94">
        <v>3</v>
      </c>
      <c r="AN64" s="93">
        <f t="shared" si="19"/>
        <v>0</v>
      </c>
      <c r="AO64" s="93">
        <f t="shared" si="20"/>
        <v>0</v>
      </c>
      <c r="AP64" s="93">
        <f t="shared" si="21"/>
        <v>0</v>
      </c>
      <c r="AQ64" s="93">
        <f t="shared" si="22"/>
        <v>0</v>
      </c>
      <c r="AR64" s="93">
        <f t="shared" si="23"/>
        <v>0</v>
      </c>
      <c r="AS64" s="93">
        <f t="shared" si="24"/>
        <v>0</v>
      </c>
      <c r="AT64" s="93">
        <f t="shared" si="25"/>
        <v>63</v>
      </c>
      <c r="AU64" s="93">
        <f t="shared" si="26"/>
        <v>58</v>
      </c>
      <c r="AV64" s="93">
        <f t="shared" si="27"/>
        <v>4</v>
      </c>
      <c r="AW64" s="93">
        <f t="shared" si="28"/>
        <v>4</v>
      </c>
      <c r="AX64" s="93">
        <f t="shared" si="29"/>
        <v>129</v>
      </c>
    </row>
    <row r="65" spans="1:50" x14ac:dyDescent="0.35">
      <c r="A65" s="98" t="s">
        <v>169</v>
      </c>
      <c r="B65" s="98" t="s">
        <v>170</v>
      </c>
      <c r="C65" s="98" t="s">
        <v>187</v>
      </c>
      <c r="D65" s="98" t="s">
        <v>188</v>
      </c>
      <c r="E65" s="97">
        <v>3</v>
      </c>
      <c r="F65" s="96">
        <f t="shared" si="15"/>
        <v>17</v>
      </c>
      <c r="G65" s="95">
        <f t="shared" si="16"/>
        <v>3</v>
      </c>
      <c r="H65" s="93">
        <f t="shared" si="17"/>
        <v>0</v>
      </c>
      <c r="I65" s="93">
        <f t="shared" si="18"/>
        <v>14</v>
      </c>
      <c r="J65" s="94"/>
      <c r="K65" s="94"/>
      <c r="L65" s="94"/>
      <c r="M65" s="94"/>
      <c r="N65" s="94"/>
      <c r="O65" s="94"/>
      <c r="P65" s="94">
        <v>2</v>
      </c>
      <c r="Q65" s="94">
        <v>1</v>
      </c>
      <c r="R65" s="94">
        <v>0</v>
      </c>
      <c r="S65" s="94">
        <v>0</v>
      </c>
      <c r="T65" s="94"/>
      <c r="U65" s="94"/>
      <c r="V65" s="94"/>
      <c r="W65" s="94"/>
      <c r="X65" s="94"/>
      <c r="Y65" s="94"/>
      <c r="Z65" s="94">
        <v>0</v>
      </c>
      <c r="AA65" s="94">
        <v>0</v>
      </c>
      <c r="AB65" s="94">
        <v>0</v>
      </c>
      <c r="AC65" s="94">
        <v>0</v>
      </c>
      <c r="AD65" s="94"/>
      <c r="AE65" s="94"/>
      <c r="AF65" s="94"/>
      <c r="AG65" s="94"/>
      <c r="AH65" s="94"/>
      <c r="AI65" s="94"/>
      <c r="AJ65" s="94">
        <v>6</v>
      </c>
      <c r="AK65" s="94">
        <v>6</v>
      </c>
      <c r="AL65" s="94">
        <v>1</v>
      </c>
      <c r="AM65" s="94">
        <v>1</v>
      </c>
      <c r="AN65" s="93">
        <f t="shared" si="19"/>
        <v>0</v>
      </c>
      <c r="AO65" s="93">
        <f t="shared" si="20"/>
        <v>0</v>
      </c>
      <c r="AP65" s="93">
        <f t="shared" si="21"/>
        <v>0</v>
      </c>
      <c r="AQ65" s="93">
        <f t="shared" si="22"/>
        <v>0</v>
      </c>
      <c r="AR65" s="93">
        <f t="shared" si="23"/>
        <v>0</v>
      </c>
      <c r="AS65" s="93">
        <f t="shared" si="24"/>
        <v>0</v>
      </c>
      <c r="AT65" s="93">
        <f t="shared" si="25"/>
        <v>8</v>
      </c>
      <c r="AU65" s="93">
        <f t="shared" si="26"/>
        <v>7</v>
      </c>
      <c r="AV65" s="93">
        <f t="shared" si="27"/>
        <v>1</v>
      </c>
      <c r="AW65" s="93">
        <f t="shared" si="28"/>
        <v>1</v>
      </c>
      <c r="AX65" s="93">
        <f t="shared" si="29"/>
        <v>17</v>
      </c>
    </row>
    <row r="66" spans="1:50" x14ac:dyDescent="0.35">
      <c r="A66" s="98" t="s">
        <v>169</v>
      </c>
      <c r="B66" s="98" t="s">
        <v>170</v>
      </c>
      <c r="C66" s="98" t="s">
        <v>189</v>
      </c>
      <c r="D66" s="98" t="s">
        <v>190</v>
      </c>
      <c r="E66" s="97">
        <v>2</v>
      </c>
      <c r="F66" s="96">
        <f t="shared" si="15"/>
        <v>55</v>
      </c>
      <c r="G66" s="95">
        <f t="shared" si="16"/>
        <v>13</v>
      </c>
      <c r="H66" s="93">
        <f t="shared" si="17"/>
        <v>0</v>
      </c>
      <c r="I66" s="93">
        <f t="shared" si="18"/>
        <v>42</v>
      </c>
      <c r="J66" s="94"/>
      <c r="K66" s="94"/>
      <c r="L66" s="94"/>
      <c r="M66" s="94"/>
      <c r="N66" s="94"/>
      <c r="O66" s="94"/>
      <c r="P66" s="94">
        <v>8</v>
      </c>
      <c r="Q66" s="94">
        <v>5</v>
      </c>
      <c r="R66" s="94">
        <v>0</v>
      </c>
      <c r="S66" s="94">
        <v>0</v>
      </c>
      <c r="T66" s="94"/>
      <c r="U66" s="94"/>
      <c r="V66" s="94"/>
      <c r="W66" s="94"/>
      <c r="X66" s="94"/>
      <c r="Y66" s="94"/>
      <c r="Z66" s="94">
        <v>0</v>
      </c>
      <c r="AA66" s="94">
        <v>0</v>
      </c>
      <c r="AB66" s="94">
        <v>0</v>
      </c>
      <c r="AC66" s="94">
        <v>0</v>
      </c>
      <c r="AD66" s="94"/>
      <c r="AE66" s="94"/>
      <c r="AF66" s="94"/>
      <c r="AG66" s="94"/>
      <c r="AH66" s="94"/>
      <c r="AI66" s="94"/>
      <c r="AJ66" s="94">
        <v>19</v>
      </c>
      <c r="AK66" s="94">
        <v>19</v>
      </c>
      <c r="AL66" s="94">
        <v>2</v>
      </c>
      <c r="AM66" s="94">
        <v>2</v>
      </c>
      <c r="AN66" s="93">
        <f t="shared" si="19"/>
        <v>0</v>
      </c>
      <c r="AO66" s="93">
        <f t="shared" si="20"/>
        <v>0</v>
      </c>
      <c r="AP66" s="93">
        <f t="shared" si="21"/>
        <v>0</v>
      </c>
      <c r="AQ66" s="93">
        <f t="shared" si="22"/>
        <v>0</v>
      </c>
      <c r="AR66" s="93">
        <f t="shared" si="23"/>
        <v>0</v>
      </c>
      <c r="AS66" s="93">
        <f t="shared" si="24"/>
        <v>0</v>
      </c>
      <c r="AT66" s="93">
        <f t="shared" si="25"/>
        <v>27</v>
      </c>
      <c r="AU66" s="93">
        <f t="shared" si="26"/>
        <v>24</v>
      </c>
      <c r="AV66" s="93">
        <f t="shared" si="27"/>
        <v>2</v>
      </c>
      <c r="AW66" s="93">
        <f t="shared" si="28"/>
        <v>2</v>
      </c>
      <c r="AX66" s="93">
        <f t="shared" si="29"/>
        <v>55</v>
      </c>
    </row>
    <row r="67" spans="1:50" x14ac:dyDescent="0.35">
      <c r="A67" s="98" t="s">
        <v>169</v>
      </c>
      <c r="B67" s="98" t="s">
        <v>170</v>
      </c>
      <c r="C67" s="98" t="s">
        <v>317</v>
      </c>
      <c r="D67" s="98" t="s">
        <v>192</v>
      </c>
      <c r="E67" s="97">
        <v>2</v>
      </c>
      <c r="F67" s="96">
        <f t="shared" si="15"/>
        <v>48</v>
      </c>
      <c r="G67" s="95">
        <f t="shared" si="16"/>
        <v>4</v>
      </c>
      <c r="H67" s="93">
        <f t="shared" si="17"/>
        <v>0</v>
      </c>
      <c r="I67" s="93">
        <f t="shared" si="18"/>
        <v>44</v>
      </c>
      <c r="J67" s="94"/>
      <c r="K67" s="94"/>
      <c r="L67" s="94"/>
      <c r="M67" s="94"/>
      <c r="N67" s="94"/>
      <c r="O67" s="94"/>
      <c r="P67" s="94">
        <v>2</v>
      </c>
      <c r="Q67" s="94">
        <v>2</v>
      </c>
      <c r="R67" s="94">
        <v>0</v>
      </c>
      <c r="S67" s="94">
        <v>0</v>
      </c>
      <c r="T67" s="94"/>
      <c r="U67" s="94"/>
      <c r="V67" s="94"/>
      <c r="W67" s="94"/>
      <c r="X67" s="94"/>
      <c r="Y67" s="94"/>
      <c r="Z67" s="94">
        <v>0</v>
      </c>
      <c r="AA67" s="94">
        <v>0</v>
      </c>
      <c r="AB67" s="94">
        <v>0</v>
      </c>
      <c r="AC67" s="94">
        <v>0</v>
      </c>
      <c r="AD67" s="94"/>
      <c r="AE67" s="94"/>
      <c r="AF67" s="94"/>
      <c r="AG67" s="94"/>
      <c r="AH67" s="94"/>
      <c r="AI67" s="94"/>
      <c r="AJ67" s="94">
        <v>20</v>
      </c>
      <c r="AK67" s="94">
        <v>19</v>
      </c>
      <c r="AL67" s="94">
        <v>3</v>
      </c>
      <c r="AM67" s="94">
        <v>2</v>
      </c>
      <c r="AN67" s="93">
        <f t="shared" si="19"/>
        <v>0</v>
      </c>
      <c r="AO67" s="93">
        <f t="shared" si="20"/>
        <v>0</v>
      </c>
      <c r="AP67" s="93">
        <f t="shared" si="21"/>
        <v>0</v>
      </c>
      <c r="AQ67" s="93">
        <f t="shared" si="22"/>
        <v>0</v>
      </c>
      <c r="AR67" s="93">
        <f t="shared" si="23"/>
        <v>0</v>
      </c>
      <c r="AS67" s="93">
        <f t="shared" si="24"/>
        <v>0</v>
      </c>
      <c r="AT67" s="93">
        <f t="shared" si="25"/>
        <v>22</v>
      </c>
      <c r="AU67" s="93">
        <f t="shared" si="26"/>
        <v>21</v>
      </c>
      <c r="AV67" s="93">
        <f t="shared" si="27"/>
        <v>3</v>
      </c>
      <c r="AW67" s="93">
        <f t="shared" si="28"/>
        <v>2</v>
      </c>
      <c r="AX67" s="93">
        <f t="shared" si="29"/>
        <v>48</v>
      </c>
    </row>
    <row r="68" spans="1:50" x14ac:dyDescent="0.35">
      <c r="A68" s="98" t="s">
        <v>169</v>
      </c>
      <c r="B68" s="98" t="s">
        <v>170</v>
      </c>
      <c r="C68" s="98" t="s">
        <v>193</v>
      </c>
      <c r="D68" s="98" t="s">
        <v>194</v>
      </c>
      <c r="E68" s="97">
        <v>2</v>
      </c>
      <c r="F68" s="96">
        <f t="shared" si="15"/>
        <v>0</v>
      </c>
      <c r="G68" s="95">
        <f t="shared" si="16"/>
        <v>0</v>
      </c>
      <c r="H68" s="93">
        <f t="shared" si="17"/>
        <v>0</v>
      </c>
      <c r="I68" s="93">
        <f t="shared" si="18"/>
        <v>0</v>
      </c>
      <c r="J68" s="94"/>
      <c r="K68" s="94"/>
      <c r="L68" s="94"/>
      <c r="M68" s="94"/>
      <c r="N68" s="94"/>
      <c r="O68" s="94"/>
      <c r="P68" s="94">
        <v>0</v>
      </c>
      <c r="Q68" s="94">
        <v>0</v>
      </c>
      <c r="R68" s="94">
        <v>0</v>
      </c>
      <c r="S68" s="94">
        <v>0</v>
      </c>
      <c r="T68" s="94"/>
      <c r="U68" s="94"/>
      <c r="V68" s="94"/>
      <c r="W68" s="94"/>
      <c r="X68" s="94"/>
      <c r="Y68" s="94"/>
      <c r="Z68" s="94">
        <v>0</v>
      </c>
      <c r="AA68" s="94">
        <v>0</v>
      </c>
      <c r="AB68" s="94">
        <v>0</v>
      </c>
      <c r="AC68" s="94">
        <v>0</v>
      </c>
      <c r="AD68" s="94"/>
      <c r="AE68" s="94"/>
      <c r="AF68" s="94"/>
      <c r="AG68" s="94"/>
      <c r="AH68" s="94"/>
      <c r="AI68" s="94"/>
      <c r="AJ68" s="94">
        <v>0</v>
      </c>
      <c r="AK68" s="94">
        <v>0</v>
      </c>
      <c r="AL68" s="94">
        <v>0</v>
      </c>
      <c r="AM68" s="94">
        <v>0</v>
      </c>
      <c r="AN68" s="93">
        <f t="shared" si="19"/>
        <v>0</v>
      </c>
      <c r="AO68" s="93">
        <f t="shared" si="20"/>
        <v>0</v>
      </c>
      <c r="AP68" s="93">
        <f t="shared" si="21"/>
        <v>0</v>
      </c>
      <c r="AQ68" s="93">
        <f t="shared" si="22"/>
        <v>0</v>
      </c>
      <c r="AR68" s="93">
        <f t="shared" si="23"/>
        <v>0</v>
      </c>
      <c r="AS68" s="93">
        <f t="shared" si="24"/>
        <v>0</v>
      </c>
      <c r="AT68" s="93">
        <f t="shared" si="25"/>
        <v>0</v>
      </c>
      <c r="AU68" s="93">
        <f t="shared" si="26"/>
        <v>0</v>
      </c>
      <c r="AV68" s="93">
        <f t="shared" si="27"/>
        <v>0</v>
      </c>
      <c r="AW68" s="93">
        <f t="shared" si="28"/>
        <v>0</v>
      </c>
      <c r="AX68" s="93">
        <f t="shared" si="29"/>
        <v>0</v>
      </c>
    </row>
    <row r="69" spans="1:50" x14ac:dyDescent="0.35">
      <c r="A69" s="98" t="s">
        <v>169</v>
      </c>
      <c r="B69" s="98" t="s">
        <v>170</v>
      </c>
      <c r="C69" s="98" t="s">
        <v>195</v>
      </c>
      <c r="D69" s="98" t="s">
        <v>196</v>
      </c>
      <c r="E69" s="97">
        <v>3</v>
      </c>
      <c r="F69" s="96">
        <f t="shared" si="15"/>
        <v>86</v>
      </c>
      <c r="G69" s="95">
        <f t="shared" si="16"/>
        <v>60</v>
      </c>
      <c r="H69" s="93">
        <f t="shared" si="17"/>
        <v>0</v>
      </c>
      <c r="I69" s="93">
        <f t="shared" si="18"/>
        <v>26</v>
      </c>
      <c r="J69" s="94"/>
      <c r="K69" s="94"/>
      <c r="L69" s="94"/>
      <c r="M69" s="94"/>
      <c r="N69" s="94"/>
      <c r="O69" s="94"/>
      <c r="P69" s="94">
        <v>35</v>
      </c>
      <c r="Q69" s="94">
        <v>22</v>
      </c>
      <c r="R69" s="94">
        <v>2</v>
      </c>
      <c r="S69" s="94">
        <v>1</v>
      </c>
      <c r="T69" s="94"/>
      <c r="U69" s="94"/>
      <c r="V69" s="94"/>
      <c r="W69" s="94"/>
      <c r="X69" s="94"/>
      <c r="Y69" s="94"/>
      <c r="Z69" s="94">
        <v>0</v>
      </c>
      <c r="AA69" s="94">
        <v>0</v>
      </c>
      <c r="AB69" s="94">
        <v>0</v>
      </c>
      <c r="AC69" s="94">
        <v>0</v>
      </c>
      <c r="AD69" s="94"/>
      <c r="AE69" s="94"/>
      <c r="AF69" s="94"/>
      <c r="AG69" s="94"/>
      <c r="AH69" s="94"/>
      <c r="AI69" s="94"/>
      <c r="AJ69" s="94">
        <v>12</v>
      </c>
      <c r="AK69" s="94">
        <v>11</v>
      </c>
      <c r="AL69" s="94">
        <v>2</v>
      </c>
      <c r="AM69" s="94">
        <v>1</v>
      </c>
      <c r="AN69" s="93">
        <f t="shared" si="19"/>
        <v>0</v>
      </c>
      <c r="AO69" s="93">
        <f t="shared" si="20"/>
        <v>0</v>
      </c>
      <c r="AP69" s="93">
        <f t="shared" si="21"/>
        <v>0</v>
      </c>
      <c r="AQ69" s="93">
        <f t="shared" si="22"/>
        <v>0</v>
      </c>
      <c r="AR69" s="93">
        <f t="shared" si="23"/>
        <v>0</v>
      </c>
      <c r="AS69" s="93">
        <f t="shared" si="24"/>
        <v>0</v>
      </c>
      <c r="AT69" s="93">
        <f t="shared" si="25"/>
        <v>47</v>
      </c>
      <c r="AU69" s="93">
        <f t="shared" si="26"/>
        <v>33</v>
      </c>
      <c r="AV69" s="93">
        <f t="shared" si="27"/>
        <v>4</v>
      </c>
      <c r="AW69" s="93">
        <f t="shared" si="28"/>
        <v>2</v>
      </c>
      <c r="AX69" s="93">
        <f t="shared" si="29"/>
        <v>86</v>
      </c>
    </row>
    <row r="70" spans="1:50" x14ac:dyDescent="0.35">
      <c r="A70" s="98" t="s">
        <v>169</v>
      </c>
      <c r="B70" s="98" t="s">
        <v>170</v>
      </c>
      <c r="C70" s="98" t="s">
        <v>197</v>
      </c>
      <c r="D70" s="98" t="s">
        <v>198</v>
      </c>
      <c r="E70" s="97">
        <v>3</v>
      </c>
      <c r="F70" s="96">
        <f t="shared" si="15"/>
        <v>46</v>
      </c>
      <c r="G70" s="95">
        <f t="shared" si="16"/>
        <v>10</v>
      </c>
      <c r="H70" s="93">
        <f t="shared" si="17"/>
        <v>0</v>
      </c>
      <c r="I70" s="93">
        <f t="shared" si="18"/>
        <v>36</v>
      </c>
      <c r="J70" s="94"/>
      <c r="K70" s="94"/>
      <c r="L70" s="94"/>
      <c r="M70" s="94"/>
      <c r="N70" s="94"/>
      <c r="O70" s="94"/>
      <c r="P70" s="94">
        <v>4</v>
      </c>
      <c r="Q70" s="94">
        <v>4</v>
      </c>
      <c r="R70" s="94">
        <v>1</v>
      </c>
      <c r="S70" s="94">
        <v>1</v>
      </c>
      <c r="T70" s="94"/>
      <c r="U70" s="94"/>
      <c r="V70" s="94"/>
      <c r="W70" s="94"/>
      <c r="X70" s="94"/>
      <c r="Y70" s="94"/>
      <c r="Z70" s="94">
        <v>0</v>
      </c>
      <c r="AA70" s="94">
        <v>0</v>
      </c>
      <c r="AB70" s="94">
        <v>0</v>
      </c>
      <c r="AC70" s="94">
        <v>0</v>
      </c>
      <c r="AD70" s="94"/>
      <c r="AE70" s="94"/>
      <c r="AF70" s="94"/>
      <c r="AG70" s="94"/>
      <c r="AH70" s="94"/>
      <c r="AI70" s="94"/>
      <c r="AJ70" s="94">
        <v>16</v>
      </c>
      <c r="AK70" s="94">
        <v>16</v>
      </c>
      <c r="AL70" s="94">
        <v>2</v>
      </c>
      <c r="AM70" s="94">
        <v>2</v>
      </c>
      <c r="AN70" s="93">
        <f t="shared" si="19"/>
        <v>0</v>
      </c>
      <c r="AO70" s="93">
        <f t="shared" si="20"/>
        <v>0</v>
      </c>
      <c r="AP70" s="93">
        <f t="shared" si="21"/>
        <v>0</v>
      </c>
      <c r="AQ70" s="93">
        <f t="shared" si="22"/>
        <v>0</v>
      </c>
      <c r="AR70" s="93">
        <f t="shared" si="23"/>
        <v>0</v>
      </c>
      <c r="AS70" s="93">
        <f t="shared" si="24"/>
        <v>0</v>
      </c>
      <c r="AT70" s="93">
        <f t="shared" si="25"/>
        <v>20</v>
      </c>
      <c r="AU70" s="93">
        <f t="shared" si="26"/>
        <v>20</v>
      </c>
      <c r="AV70" s="93">
        <f t="shared" si="27"/>
        <v>3</v>
      </c>
      <c r="AW70" s="93">
        <f t="shared" si="28"/>
        <v>3</v>
      </c>
      <c r="AX70" s="93">
        <f t="shared" si="29"/>
        <v>46</v>
      </c>
    </row>
    <row r="71" spans="1:50" x14ac:dyDescent="0.35">
      <c r="A71" s="98" t="s">
        <v>169</v>
      </c>
      <c r="B71" s="98" t="s">
        <v>170</v>
      </c>
      <c r="C71" s="98" t="s">
        <v>199</v>
      </c>
      <c r="D71" s="98" t="s">
        <v>200</v>
      </c>
      <c r="E71" s="97">
        <v>3</v>
      </c>
      <c r="F71" s="96">
        <f t="shared" si="15"/>
        <v>39</v>
      </c>
      <c r="G71" s="95">
        <f t="shared" si="16"/>
        <v>25</v>
      </c>
      <c r="H71" s="93">
        <f t="shared" si="17"/>
        <v>0</v>
      </c>
      <c r="I71" s="93">
        <f t="shared" si="18"/>
        <v>14</v>
      </c>
      <c r="J71" s="94"/>
      <c r="K71" s="94"/>
      <c r="L71" s="94"/>
      <c r="M71" s="94"/>
      <c r="N71" s="94"/>
      <c r="O71" s="94"/>
      <c r="P71" s="94">
        <v>12</v>
      </c>
      <c r="Q71" s="94">
        <v>11</v>
      </c>
      <c r="R71" s="94">
        <v>1</v>
      </c>
      <c r="S71" s="94">
        <v>1</v>
      </c>
      <c r="T71" s="94"/>
      <c r="U71" s="94"/>
      <c r="V71" s="94"/>
      <c r="W71" s="94"/>
      <c r="X71" s="94"/>
      <c r="Y71" s="94"/>
      <c r="Z71" s="94">
        <v>0</v>
      </c>
      <c r="AA71" s="94">
        <v>0</v>
      </c>
      <c r="AB71" s="94">
        <v>0</v>
      </c>
      <c r="AC71" s="94">
        <v>0</v>
      </c>
      <c r="AD71" s="94"/>
      <c r="AE71" s="94"/>
      <c r="AF71" s="94"/>
      <c r="AG71" s="94"/>
      <c r="AH71" s="94"/>
      <c r="AI71" s="94"/>
      <c r="AJ71" s="94">
        <v>6</v>
      </c>
      <c r="AK71" s="94">
        <v>6</v>
      </c>
      <c r="AL71" s="94">
        <v>1</v>
      </c>
      <c r="AM71" s="94">
        <v>1</v>
      </c>
      <c r="AN71" s="93">
        <f t="shared" si="19"/>
        <v>0</v>
      </c>
      <c r="AO71" s="93">
        <f t="shared" si="20"/>
        <v>0</v>
      </c>
      <c r="AP71" s="93">
        <f t="shared" si="21"/>
        <v>0</v>
      </c>
      <c r="AQ71" s="93">
        <f t="shared" si="22"/>
        <v>0</v>
      </c>
      <c r="AR71" s="93">
        <f t="shared" si="23"/>
        <v>0</v>
      </c>
      <c r="AS71" s="93">
        <f t="shared" si="24"/>
        <v>0</v>
      </c>
      <c r="AT71" s="93">
        <f t="shared" si="25"/>
        <v>18</v>
      </c>
      <c r="AU71" s="93">
        <f t="shared" si="26"/>
        <v>17</v>
      </c>
      <c r="AV71" s="93">
        <f t="shared" si="27"/>
        <v>2</v>
      </c>
      <c r="AW71" s="93">
        <f t="shared" si="28"/>
        <v>2</v>
      </c>
      <c r="AX71" s="93">
        <f t="shared" si="29"/>
        <v>39</v>
      </c>
    </row>
    <row r="72" spans="1:50" x14ac:dyDescent="0.35">
      <c r="A72" s="98" t="s">
        <v>169</v>
      </c>
      <c r="B72" s="98" t="s">
        <v>170</v>
      </c>
      <c r="C72" s="98" t="s">
        <v>201</v>
      </c>
      <c r="D72" s="98" t="s">
        <v>202</v>
      </c>
      <c r="E72" s="97">
        <v>2</v>
      </c>
      <c r="F72" s="96">
        <f t="shared" si="15"/>
        <v>72</v>
      </c>
      <c r="G72" s="95">
        <f t="shared" si="16"/>
        <v>39</v>
      </c>
      <c r="H72" s="93">
        <f t="shared" si="17"/>
        <v>7</v>
      </c>
      <c r="I72" s="93">
        <f t="shared" si="18"/>
        <v>26</v>
      </c>
      <c r="J72" s="94"/>
      <c r="K72" s="94"/>
      <c r="L72" s="94"/>
      <c r="M72" s="94"/>
      <c r="N72" s="94"/>
      <c r="O72" s="94"/>
      <c r="P72" s="94">
        <v>19</v>
      </c>
      <c r="Q72" s="94">
        <v>16</v>
      </c>
      <c r="R72" s="94">
        <v>2</v>
      </c>
      <c r="S72" s="94">
        <v>2</v>
      </c>
      <c r="T72" s="94"/>
      <c r="U72" s="94"/>
      <c r="V72" s="94"/>
      <c r="W72" s="94"/>
      <c r="X72" s="94"/>
      <c r="Y72" s="94"/>
      <c r="Z72" s="94">
        <v>4</v>
      </c>
      <c r="AA72" s="94">
        <v>3</v>
      </c>
      <c r="AB72" s="94">
        <v>0</v>
      </c>
      <c r="AC72" s="94">
        <v>0</v>
      </c>
      <c r="AD72" s="94"/>
      <c r="AE72" s="94"/>
      <c r="AF72" s="94"/>
      <c r="AG72" s="94"/>
      <c r="AH72" s="94"/>
      <c r="AI72" s="94"/>
      <c r="AJ72" s="94">
        <v>12</v>
      </c>
      <c r="AK72" s="94">
        <v>11</v>
      </c>
      <c r="AL72" s="94">
        <v>2</v>
      </c>
      <c r="AM72" s="94">
        <v>1</v>
      </c>
      <c r="AN72" s="93">
        <f t="shared" si="19"/>
        <v>0</v>
      </c>
      <c r="AO72" s="93">
        <f t="shared" si="20"/>
        <v>0</v>
      </c>
      <c r="AP72" s="93">
        <f t="shared" si="21"/>
        <v>0</v>
      </c>
      <c r="AQ72" s="93">
        <f t="shared" si="22"/>
        <v>0</v>
      </c>
      <c r="AR72" s="93">
        <f t="shared" si="23"/>
        <v>0</v>
      </c>
      <c r="AS72" s="93">
        <f t="shared" si="24"/>
        <v>0</v>
      </c>
      <c r="AT72" s="93">
        <f t="shared" si="25"/>
        <v>35</v>
      </c>
      <c r="AU72" s="93">
        <f t="shared" si="26"/>
        <v>30</v>
      </c>
      <c r="AV72" s="93">
        <f t="shared" si="27"/>
        <v>4</v>
      </c>
      <c r="AW72" s="93">
        <f t="shared" si="28"/>
        <v>3</v>
      </c>
      <c r="AX72" s="93">
        <f t="shared" si="29"/>
        <v>72</v>
      </c>
    </row>
    <row r="73" spans="1:50" x14ac:dyDescent="0.35">
      <c r="A73" s="98" t="s">
        <v>169</v>
      </c>
      <c r="B73" s="98" t="s">
        <v>170</v>
      </c>
      <c r="C73" s="98" t="s">
        <v>203</v>
      </c>
      <c r="D73" s="98" t="s">
        <v>204</v>
      </c>
      <c r="E73" s="97">
        <v>4</v>
      </c>
      <c r="F73" s="96">
        <f t="shared" ref="F73:F104" si="30">SUM(G73:I73)</f>
        <v>50</v>
      </c>
      <c r="G73" s="95">
        <f t="shared" si="16"/>
        <v>19</v>
      </c>
      <c r="H73" s="93">
        <f t="shared" si="17"/>
        <v>3</v>
      </c>
      <c r="I73" s="93">
        <f t="shared" si="18"/>
        <v>28</v>
      </c>
      <c r="J73" s="94"/>
      <c r="K73" s="94"/>
      <c r="L73" s="94"/>
      <c r="M73" s="94"/>
      <c r="N73" s="94"/>
      <c r="O73" s="94"/>
      <c r="P73" s="94">
        <v>9</v>
      </c>
      <c r="Q73" s="94">
        <v>8</v>
      </c>
      <c r="R73" s="94">
        <v>1</v>
      </c>
      <c r="S73" s="94">
        <v>1</v>
      </c>
      <c r="T73" s="94"/>
      <c r="U73" s="94"/>
      <c r="V73" s="94"/>
      <c r="W73" s="94"/>
      <c r="X73" s="94"/>
      <c r="Y73" s="94"/>
      <c r="Z73" s="94">
        <v>2</v>
      </c>
      <c r="AA73" s="94">
        <v>1</v>
      </c>
      <c r="AB73" s="94">
        <v>0</v>
      </c>
      <c r="AC73" s="94">
        <v>0</v>
      </c>
      <c r="AD73" s="94"/>
      <c r="AE73" s="94"/>
      <c r="AF73" s="94"/>
      <c r="AG73" s="94"/>
      <c r="AH73" s="94"/>
      <c r="AI73" s="94"/>
      <c r="AJ73" s="94">
        <v>13</v>
      </c>
      <c r="AK73" s="94">
        <v>12</v>
      </c>
      <c r="AL73" s="94">
        <v>2</v>
      </c>
      <c r="AM73" s="94">
        <v>1</v>
      </c>
      <c r="AN73" s="93">
        <f t="shared" si="19"/>
        <v>0</v>
      </c>
      <c r="AO73" s="93">
        <f t="shared" si="20"/>
        <v>0</v>
      </c>
      <c r="AP73" s="93">
        <f t="shared" si="21"/>
        <v>0</v>
      </c>
      <c r="AQ73" s="93">
        <f t="shared" si="22"/>
        <v>0</v>
      </c>
      <c r="AR73" s="93">
        <f t="shared" si="23"/>
        <v>0</v>
      </c>
      <c r="AS73" s="93">
        <f t="shared" si="24"/>
        <v>0</v>
      </c>
      <c r="AT73" s="93">
        <f t="shared" si="25"/>
        <v>24</v>
      </c>
      <c r="AU73" s="93">
        <f t="shared" si="26"/>
        <v>21</v>
      </c>
      <c r="AV73" s="93">
        <f t="shared" si="27"/>
        <v>3</v>
      </c>
      <c r="AW73" s="93">
        <f t="shared" si="28"/>
        <v>2</v>
      </c>
      <c r="AX73" s="93">
        <f t="shared" ref="AX73:AX104" si="31">SUM(AN73:AW73)</f>
        <v>50</v>
      </c>
    </row>
    <row r="74" spans="1:50" x14ac:dyDescent="0.35">
      <c r="A74" s="132" t="s">
        <v>52</v>
      </c>
      <c r="B74" s="132"/>
      <c r="C74" s="132"/>
      <c r="D74" s="132"/>
      <c r="E74" s="132"/>
      <c r="F74" s="92">
        <f>SUM(F9:F73)</f>
        <v>20000</v>
      </c>
      <c r="G74" s="92">
        <f>SUM(G9:G73)</f>
        <v>16183</v>
      </c>
      <c r="H74" s="92">
        <f>SUM(F9:F73)</f>
        <v>20000</v>
      </c>
      <c r="I74" s="92">
        <f t="shared" ref="I74:AG74" si="32">SUM(I9:I73)</f>
        <v>1041</v>
      </c>
      <c r="J74" s="92">
        <f t="shared" si="32"/>
        <v>0</v>
      </c>
      <c r="K74" s="92">
        <f t="shared" si="32"/>
        <v>0</v>
      </c>
      <c r="L74" s="92">
        <f t="shared" si="32"/>
        <v>0</v>
      </c>
      <c r="M74" s="92">
        <f t="shared" si="32"/>
        <v>0</v>
      </c>
      <c r="N74" s="92">
        <f t="shared" si="32"/>
        <v>0</v>
      </c>
      <c r="O74" s="92">
        <f t="shared" si="32"/>
        <v>0</v>
      </c>
      <c r="P74" s="92">
        <f t="shared" si="32"/>
        <v>8282</v>
      </c>
      <c r="Q74" s="92">
        <f t="shared" si="32"/>
        <v>6226</v>
      </c>
      <c r="R74" s="92">
        <f t="shared" si="32"/>
        <v>907</v>
      </c>
      <c r="S74" s="92">
        <f t="shared" si="32"/>
        <v>768</v>
      </c>
      <c r="T74" s="92">
        <f t="shared" si="32"/>
        <v>0</v>
      </c>
      <c r="U74" s="92">
        <f t="shared" si="32"/>
        <v>0</v>
      </c>
      <c r="V74" s="92">
        <f t="shared" si="32"/>
        <v>0</v>
      </c>
      <c r="W74" s="92">
        <f t="shared" si="32"/>
        <v>0</v>
      </c>
      <c r="X74" s="92">
        <f t="shared" si="32"/>
        <v>0</v>
      </c>
      <c r="Y74" s="92">
        <f t="shared" si="32"/>
        <v>0</v>
      </c>
      <c r="Z74" s="92">
        <f t="shared" si="32"/>
        <v>1363</v>
      </c>
      <c r="AA74" s="92">
        <f t="shared" si="32"/>
        <v>1120</v>
      </c>
      <c r="AB74" s="92">
        <f t="shared" si="32"/>
        <v>163</v>
      </c>
      <c r="AC74" s="92">
        <f t="shared" si="32"/>
        <v>130</v>
      </c>
      <c r="AD74" s="92">
        <f t="shared" si="32"/>
        <v>0</v>
      </c>
      <c r="AE74" s="92">
        <f t="shared" si="32"/>
        <v>0</v>
      </c>
      <c r="AF74" s="92">
        <f t="shared" si="32"/>
        <v>0</v>
      </c>
      <c r="AG74" s="92">
        <f t="shared" si="32"/>
        <v>0</v>
      </c>
      <c r="AH74" s="92">
        <f>SUM(AF9:AF73)</f>
        <v>0</v>
      </c>
      <c r="AI74" s="92">
        <f t="shared" ref="AI74:AX74" si="33">SUM(AI9:AI73)</f>
        <v>0</v>
      </c>
      <c r="AJ74" s="92">
        <f t="shared" si="33"/>
        <v>472</v>
      </c>
      <c r="AK74" s="92">
        <f t="shared" si="33"/>
        <v>456</v>
      </c>
      <c r="AL74" s="92">
        <f t="shared" si="33"/>
        <v>61</v>
      </c>
      <c r="AM74" s="92">
        <f t="shared" si="33"/>
        <v>52</v>
      </c>
      <c r="AN74" s="92">
        <f t="shared" si="33"/>
        <v>0</v>
      </c>
      <c r="AO74" s="92">
        <f t="shared" si="33"/>
        <v>0</v>
      </c>
      <c r="AP74" s="92">
        <f t="shared" si="33"/>
        <v>0</v>
      </c>
      <c r="AQ74" s="92">
        <f t="shared" si="33"/>
        <v>0</v>
      </c>
      <c r="AR74" s="92">
        <f t="shared" si="33"/>
        <v>0</v>
      </c>
      <c r="AS74" s="92">
        <f t="shared" si="33"/>
        <v>0</v>
      </c>
      <c r="AT74" s="92">
        <f t="shared" si="33"/>
        <v>10117</v>
      </c>
      <c r="AU74" s="92">
        <f t="shared" si="33"/>
        <v>7802</v>
      </c>
      <c r="AV74" s="92">
        <f t="shared" si="33"/>
        <v>1131</v>
      </c>
      <c r="AW74" s="92">
        <f t="shared" si="33"/>
        <v>950</v>
      </c>
      <c r="AX74" s="92">
        <f t="shared" si="33"/>
        <v>20000</v>
      </c>
    </row>
  </sheetData>
  <sheetProtection algorithmName="SHA-512" hashValue="7rGF8Pr0KAMpe+oKeQeuYKzIxOYyV1g7CfN+Uy9INIOvHGiWb/rsrprY/aWyGScuPdURLY66gEVPKjf7TTsb6g==" saltValue="sqX+qiwkvgv25DC+XbOQbA==" spinCount="100000" sheet="1" selectLockedCells="1"/>
  <autoFilter ref="A8:AX74"/>
  <mergeCells count="2">
    <mergeCell ref="A1:B1"/>
    <mergeCell ref="A74:E74"/>
  </mergeCells>
  <conditionalFormatting sqref="F9:F73">
    <cfRule type="cellIs" dxfId="44" priority="5" operator="greaterThan">
      <formula>#REF!</formula>
    </cfRule>
  </conditionalFormatting>
  <conditionalFormatting sqref="E9:E73">
    <cfRule type="cellIs" dxfId="43" priority="1" operator="equal">
      <formula>4</formula>
    </cfRule>
    <cfRule type="cellIs" dxfId="42" priority="2" operator="equal">
      <formula>3</formula>
    </cfRule>
    <cfRule type="cellIs" dxfId="41" priority="3" operator="equal">
      <formula>2</formula>
    </cfRule>
    <cfRule type="cellIs" dxfId="40" priority="4" operator="equal">
      <formula>1</formula>
    </cfRule>
  </conditionalFormatting>
  <pageMargins left="0.7" right="0.7" top="0.75" bottom="0.75" header="0.3" footer="0.3"/>
  <pageSetup orientation="portrait" horizontalDpi="4294967295" verticalDpi="4294967295"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topLeftCell="J1" zoomScale="85" zoomScaleNormal="85" workbookViewId="0">
      <selection activeCell="X17" sqref="X17"/>
    </sheetView>
  </sheetViews>
  <sheetFormatPr defaultColWidth="8.81640625" defaultRowHeight="14.5" x14ac:dyDescent="0.35"/>
  <cols>
    <col min="1" max="2" width="20.6328125" style="91" customWidth="1"/>
    <col min="3" max="3" width="8.81640625" style="91"/>
    <col min="4" max="5" width="14.81640625" style="91" customWidth="1"/>
    <col min="6" max="6" width="15.453125" style="91" customWidth="1"/>
    <col min="7" max="7" width="16.453125" style="91" customWidth="1"/>
    <col min="8" max="8" width="14.453125" style="91" customWidth="1"/>
    <col min="9" max="9" width="20.453125" style="91" bestFit="1" customWidth="1"/>
    <col min="10" max="49" width="8.81640625" style="91"/>
    <col min="50" max="50" width="11.453125" style="91" bestFit="1" customWidth="1"/>
    <col min="51" max="16384" width="8.81640625" style="91"/>
  </cols>
  <sheetData>
    <row r="1" spans="1:50" ht="31.5" customHeight="1" x14ac:dyDescent="0.5">
      <c r="A1" s="131" t="s">
        <v>304</v>
      </c>
      <c r="B1" s="131"/>
    </row>
    <row r="2" spans="1:50" ht="18.5" x14ac:dyDescent="0.45">
      <c r="A2" s="120" t="s">
        <v>299</v>
      </c>
      <c r="B2" s="115">
        <f>SUMIFS($F$9:$F$73,$E$9:$E$73,1)</f>
        <v>0</v>
      </c>
    </row>
    <row r="3" spans="1:50" ht="18.5" x14ac:dyDescent="0.45">
      <c r="A3" s="119" t="s">
        <v>300</v>
      </c>
      <c r="B3" s="115">
        <f>SUMIFS($F$9:$F$73,$E$9:$E$73,2)</f>
        <v>1448</v>
      </c>
    </row>
    <row r="4" spans="1:50" ht="18.5" x14ac:dyDescent="0.45">
      <c r="A4" s="118" t="s">
        <v>301</v>
      </c>
      <c r="B4" s="115">
        <f>SUMIFS($F$9:$F$73,$E$9:$E$73,3)</f>
        <v>7720</v>
      </c>
    </row>
    <row r="5" spans="1:50" ht="18.5" x14ac:dyDescent="0.45">
      <c r="A5" s="117" t="s">
        <v>302</v>
      </c>
      <c r="B5" s="115">
        <f>SUMIFS($F$9:$F$73,$E$9:$E$73,4)</f>
        <v>10832</v>
      </c>
    </row>
    <row r="6" spans="1:50" ht="18.5" x14ac:dyDescent="0.45">
      <c r="A6" s="116" t="s">
        <v>303</v>
      </c>
      <c r="B6" s="115">
        <f>SUMIFS($F$9:$F$73,$E$9:$E$73,5)</f>
        <v>0</v>
      </c>
    </row>
    <row r="7" spans="1:50" ht="115.5" customHeight="1" x14ac:dyDescent="0.45">
      <c r="A7" s="114"/>
      <c r="B7" s="114"/>
      <c r="C7" s="114"/>
      <c r="D7" s="114"/>
      <c r="E7" s="114"/>
      <c r="F7" s="114"/>
      <c r="G7" s="114"/>
      <c r="H7" s="114"/>
      <c r="I7" s="114"/>
      <c r="J7" s="113"/>
      <c r="K7" s="111"/>
      <c r="L7" s="111" t="s">
        <v>49</v>
      </c>
      <c r="M7" s="111"/>
      <c r="N7" s="111"/>
      <c r="O7" s="111"/>
      <c r="P7" s="111"/>
      <c r="Q7" s="111"/>
      <c r="R7" s="111"/>
      <c r="S7" s="111"/>
      <c r="T7" s="113"/>
      <c r="U7" s="111"/>
      <c r="V7" s="111"/>
      <c r="W7" s="111"/>
      <c r="X7" s="111"/>
      <c r="Y7" s="111"/>
      <c r="Z7" s="111" t="s">
        <v>50</v>
      </c>
      <c r="AA7" s="111"/>
      <c r="AB7" s="111"/>
      <c r="AC7" s="111"/>
      <c r="AD7" s="113"/>
      <c r="AE7" s="111"/>
      <c r="AF7" s="111"/>
      <c r="AG7" s="111"/>
      <c r="AH7" s="111"/>
      <c r="AI7" s="111" t="s">
        <v>305</v>
      </c>
      <c r="AJ7" s="111"/>
      <c r="AK7" s="111"/>
      <c r="AL7" s="111"/>
      <c r="AM7" s="112"/>
      <c r="AN7" s="111"/>
      <c r="AO7" s="111"/>
      <c r="AP7" s="111"/>
      <c r="AQ7" s="111"/>
      <c r="AR7" s="111"/>
      <c r="AS7" s="111" t="s">
        <v>52</v>
      </c>
      <c r="AT7" s="111"/>
      <c r="AU7" s="111"/>
      <c r="AV7" s="111"/>
      <c r="AW7" s="111"/>
      <c r="AX7" s="111"/>
    </row>
    <row r="8" spans="1:50" ht="56.25" customHeight="1" x14ac:dyDescent="0.45">
      <c r="A8" s="110" t="s">
        <v>53</v>
      </c>
      <c r="B8" s="110" t="s">
        <v>54</v>
      </c>
      <c r="C8" s="110" t="s">
        <v>55</v>
      </c>
      <c r="D8" s="110" t="s">
        <v>56</v>
      </c>
      <c r="E8" s="109" t="s">
        <v>295</v>
      </c>
      <c r="F8" s="107" t="s">
        <v>205</v>
      </c>
      <c r="G8" s="108" t="s">
        <v>49</v>
      </c>
      <c r="H8" s="107" t="s">
        <v>50</v>
      </c>
      <c r="I8" s="107" t="s">
        <v>305</v>
      </c>
      <c r="J8" s="106" t="s">
        <v>57</v>
      </c>
      <c r="K8" s="100" t="s">
        <v>58</v>
      </c>
      <c r="L8" s="100" t="s">
        <v>59</v>
      </c>
      <c r="M8" s="100" t="s">
        <v>60</v>
      </c>
      <c r="N8" s="100" t="s">
        <v>61</v>
      </c>
      <c r="O8" s="100" t="s">
        <v>62</v>
      </c>
      <c r="P8" s="100" t="s">
        <v>64</v>
      </c>
      <c r="Q8" s="100" t="s">
        <v>63</v>
      </c>
      <c r="R8" s="105" t="s">
        <v>66</v>
      </c>
      <c r="S8" s="100" t="s">
        <v>65</v>
      </c>
      <c r="T8" s="104" t="s">
        <v>57</v>
      </c>
      <c r="U8" s="102" t="s">
        <v>58</v>
      </c>
      <c r="V8" s="102" t="s">
        <v>59</v>
      </c>
      <c r="W8" s="102" t="s">
        <v>60</v>
      </c>
      <c r="X8" s="102" t="s">
        <v>61</v>
      </c>
      <c r="Y8" s="102" t="s">
        <v>62</v>
      </c>
      <c r="Z8" s="102" t="s">
        <v>64</v>
      </c>
      <c r="AA8" s="102" t="s">
        <v>63</v>
      </c>
      <c r="AB8" s="103" t="s">
        <v>66</v>
      </c>
      <c r="AC8" s="102" t="s">
        <v>65</v>
      </c>
      <c r="AD8" s="101" t="s">
        <v>57</v>
      </c>
      <c r="AE8" s="100" t="s">
        <v>58</v>
      </c>
      <c r="AF8" s="100" t="s">
        <v>59</v>
      </c>
      <c r="AG8" s="100" t="s">
        <v>60</v>
      </c>
      <c r="AH8" s="100" t="s">
        <v>61</v>
      </c>
      <c r="AI8" s="100" t="s">
        <v>62</v>
      </c>
      <c r="AJ8" s="100" t="s">
        <v>68</v>
      </c>
      <c r="AK8" s="100" t="s">
        <v>67</v>
      </c>
      <c r="AL8" s="100" t="s">
        <v>66</v>
      </c>
      <c r="AM8" s="100" t="s">
        <v>65</v>
      </c>
      <c r="AN8" s="99" t="s">
        <v>57</v>
      </c>
      <c r="AO8" s="99" t="s">
        <v>58</v>
      </c>
      <c r="AP8" s="99" t="s">
        <v>59</v>
      </c>
      <c r="AQ8" s="99" t="s">
        <v>60</v>
      </c>
      <c r="AR8" s="99" t="s">
        <v>61</v>
      </c>
      <c r="AS8" s="99" t="s">
        <v>62</v>
      </c>
      <c r="AT8" s="99" t="s">
        <v>68</v>
      </c>
      <c r="AU8" s="99" t="s">
        <v>67</v>
      </c>
      <c r="AV8" s="99" t="s">
        <v>66</v>
      </c>
      <c r="AW8" s="99" t="s">
        <v>65</v>
      </c>
      <c r="AX8" s="99" t="s">
        <v>52</v>
      </c>
    </row>
    <row r="9" spans="1:50" x14ac:dyDescent="0.35">
      <c r="A9" s="98" t="s">
        <v>69</v>
      </c>
      <c r="B9" s="98" t="s">
        <v>70</v>
      </c>
      <c r="C9" s="98" t="s">
        <v>71</v>
      </c>
      <c r="D9" s="98" t="s">
        <v>72</v>
      </c>
      <c r="E9" s="97">
        <v>3</v>
      </c>
      <c r="F9" s="96">
        <f t="shared" ref="F9:F40" si="0">SUM(G9:I9)</f>
        <v>132</v>
      </c>
      <c r="G9" s="95">
        <f t="shared" ref="G9:G40" si="1">SUM(J9:S9)</f>
        <v>98</v>
      </c>
      <c r="H9" s="93">
        <f t="shared" ref="H9:H40" si="2">SUM(T9:AC9)</f>
        <v>14</v>
      </c>
      <c r="I9" s="93">
        <f t="shared" ref="I9:I40" si="3">SUM(AD9:AM9)</f>
        <v>20</v>
      </c>
      <c r="J9" s="94"/>
      <c r="K9" s="94"/>
      <c r="L9" s="94"/>
      <c r="M9" s="94"/>
      <c r="N9" s="94"/>
      <c r="O9" s="94"/>
      <c r="P9" s="94">
        <v>35</v>
      </c>
      <c r="Q9" s="94">
        <v>35</v>
      </c>
      <c r="R9" s="94">
        <v>14</v>
      </c>
      <c r="S9" s="94">
        <v>14</v>
      </c>
      <c r="T9" s="94"/>
      <c r="U9" s="94"/>
      <c r="V9" s="94"/>
      <c r="W9" s="94"/>
      <c r="X9" s="94"/>
      <c r="Y9" s="94"/>
      <c r="Z9" s="94">
        <v>5</v>
      </c>
      <c r="AA9" s="94">
        <v>5</v>
      </c>
      <c r="AB9" s="94">
        <v>2</v>
      </c>
      <c r="AC9" s="94">
        <v>2</v>
      </c>
      <c r="AD9" s="94"/>
      <c r="AE9" s="94"/>
      <c r="AF9" s="94"/>
      <c r="AG9" s="94"/>
      <c r="AH9" s="94"/>
      <c r="AI9" s="94"/>
      <c r="AJ9" s="94">
        <v>9</v>
      </c>
      <c r="AK9" s="94">
        <v>9</v>
      </c>
      <c r="AL9" s="94">
        <v>1</v>
      </c>
      <c r="AM9" s="94">
        <v>1</v>
      </c>
      <c r="AN9" s="93">
        <f t="shared" ref="AN9:AN40" si="4">SUM(J9+T9+AD9)</f>
        <v>0</v>
      </c>
      <c r="AO9" s="93">
        <f t="shared" ref="AO9:AO40" si="5">SUM(K9+U9+AE9)</f>
        <v>0</v>
      </c>
      <c r="AP9" s="93">
        <f t="shared" ref="AP9:AP40" si="6">SUM(L9+V9+AF9)</f>
        <v>0</v>
      </c>
      <c r="AQ9" s="93">
        <f t="shared" ref="AQ9:AQ40" si="7">SUM(M9+W9+AG9)</f>
        <v>0</v>
      </c>
      <c r="AR9" s="93">
        <f t="shared" ref="AR9:AR40" si="8">SUM(N9+X9+AF9)</f>
        <v>0</v>
      </c>
      <c r="AS9" s="93">
        <f t="shared" ref="AS9:AS40" si="9">SUM(O9+Y9+AI9)</f>
        <v>0</v>
      </c>
      <c r="AT9" s="93">
        <f t="shared" ref="AT9:AT40" si="10">SUM(P9+Z9+AJ9)</f>
        <v>49</v>
      </c>
      <c r="AU9" s="93">
        <f t="shared" ref="AU9:AU40" si="11">SUM(Q9+AA9+AK9)</f>
        <v>49</v>
      </c>
      <c r="AV9" s="93">
        <f t="shared" ref="AV9:AV40" si="12">SUM(R9+AB9+AL9)</f>
        <v>17</v>
      </c>
      <c r="AW9" s="93">
        <f t="shared" ref="AW9:AW40" si="13">SUM(S9+AC9+AM9)</f>
        <v>17</v>
      </c>
      <c r="AX9" s="93">
        <f t="shared" ref="AX9:AX40" si="14">SUM(AN9:AW9)</f>
        <v>132</v>
      </c>
    </row>
    <row r="10" spans="1:50" x14ac:dyDescent="0.35">
      <c r="A10" s="98" t="s">
        <v>69</v>
      </c>
      <c r="B10" s="98" t="s">
        <v>70</v>
      </c>
      <c r="C10" s="98" t="s">
        <v>73</v>
      </c>
      <c r="D10" s="98" t="s">
        <v>74</v>
      </c>
      <c r="E10" s="97">
        <v>3</v>
      </c>
      <c r="F10" s="96">
        <f t="shared" si="0"/>
        <v>30</v>
      </c>
      <c r="G10" s="95">
        <f t="shared" si="1"/>
        <v>10</v>
      </c>
      <c r="H10" s="93">
        <f t="shared" si="2"/>
        <v>0</v>
      </c>
      <c r="I10" s="93">
        <f t="shared" si="3"/>
        <v>20</v>
      </c>
      <c r="J10" s="94"/>
      <c r="K10" s="94"/>
      <c r="L10" s="94"/>
      <c r="M10" s="94"/>
      <c r="N10" s="94"/>
      <c r="O10" s="94"/>
      <c r="P10" s="94">
        <v>5</v>
      </c>
      <c r="Q10" s="94">
        <v>5</v>
      </c>
      <c r="R10" s="94">
        <v>0</v>
      </c>
      <c r="S10" s="94">
        <v>0</v>
      </c>
      <c r="T10" s="94"/>
      <c r="U10" s="94"/>
      <c r="V10" s="94"/>
      <c r="W10" s="94"/>
      <c r="X10" s="94"/>
      <c r="Y10" s="94"/>
      <c r="Z10" s="94">
        <v>0</v>
      </c>
      <c r="AA10" s="94">
        <v>0</v>
      </c>
      <c r="AB10" s="94">
        <v>0</v>
      </c>
      <c r="AC10" s="94">
        <v>0</v>
      </c>
      <c r="AD10" s="94"/>
      <c r="AE10" s="94"/>
      <c r="AF10" s="94"/>
      <c r="AG10" s="94"/>
      <c r="AH10" s="94"/>
      <c r="AI10" s="94"/>
      <c r="AJ10" s="94">
        <v>9</v>
      </c>
      <c r="AK10" s="94">
        <v>9</v>
      </c>
      <c r="AL10" s="94">
        <v>1</v>
      </c>
      <c r="AM10" s="94">
        <v>1</v>
      </c>
      <c r="AN10" s="93">
        <f t="shared" si="4"/>
        <v>0</v>
      </c>
      <c r="AO10" s="93">
        <f t="shared" si="5"/>
        <v>0</v>
      </c>
      <c r="AP10" s="93">
        <f t="shared" si="6"/>
        <v>0</v>
      </c>
      <c r="AQ10" s="93">
        <f t="shared" si="7"/>
        <v>0</v>
      </c>
      <c r="AR10" s="93">
        <f t="shared" si="8"/>
        <v>0</v>
      </c>
      <c r="AS10" s="93">
        <f t="shared" si="9"/>
        <v>0</v>
      </c>
      <c r="AT10" s="93">
        <f t="shared" si="10"/>
        <v>14</v>
      </c>
      <c r="AU10" s="93">
        <f t="shared" si="11"/>
        <v>14</v>
      </c>
      <c r="AV10" s="93">
        <f t="shared" si="12"/>
        <v>1</v>
      </c>
      <c r="AW10" s="93">
        <f t="shared" si="13"/>
        <v>1</v>
      </c>
      <c r="AX10" s="93">
        <f t="shared" si="14"/>
        <v>30</v>
      </c>
    </row>
    <row r="11" spans="1:50" x14ac:dyDescent="0.35">
      <c r="A11" s="98" t="s">
        <v>69</v>
      </c>
      <c r="B11" s="98" t="s">
        <v>70</v>
      </c>
      <c r="C11" s="98" t="s">
        <v>75</v>
      </c>
      <c r="D11" s="98" t="s">
        <v>76</v>
      </c>
      <c r="E11" s="97">
        <v>2</v>
      </c>
      <c r="F11" s="96">
        <f t="shared" si="0"/>
        <v>37</v>
      </c>
      <c r="G11" s="95">
        <f t="shared" si="1"/>
        <v>4</v>
      </c>
      <c r="H11" s="93">
        <f t="shared" si="2"/>
        <v>0</v>
      </c>
      <c r="I11" s="93">
        <f t="shared" si="3"/>
        <v>33</v>
      </c>
      <c r="J11" s="94"/>
      <c r="K11" s="94"/>
      <c r="L11" s="94"/>
      <c r="M11" s="94"/>
      <c r="N11" s="94"/>
      <c r="O11" s="94"/>
      <c r="P11" s="94">
        <v>2</v>
      </c>
      <c r="Q11" s="94">
        <v>2</v>
      </c>
      <c r="R11" s="94">
        <v>0</v>
      </c>
      <c r="S11" s="94">
        <v>0</v>
      </c>
      <c r="T11" s="94"/>
      <c r="U11" s="94"/>
      <c r="V11" s="94"/>
      <c r="W11" s="94"/>
      <c r="X11" s="94"/>
      <c r="Y11" s="94"/>
      <c r="Z11" s="94">
        <v>0</v>
      </c>
      <c r="AA11" s="94">
        <v>0</v>
      </c>
      <c r="AB11" s="94">
        <v>0</v>
      </c>
      <c r="AC11" s="94">
        <v>0</v>
      </c>
      <c r="AD11" s="94"/>
      <c r="AE11" s="94"/>
      <c r="AF11" s="94"/>
      <c r="AG11" s="94"/>
      <c r="AH11" s="94"/>
      <c r="AI11" s="94"/>
      <c r="AJ11" s="94">
        <v>15</v>
      </c>
      <c r="AK11" s="94">
        <v>14</v>
      </c>
      <c r="AL11" s="94">
        <v>2</v>
      </c>
      <c r="AM11" s="94">
        <v>2</v>
      </c>
      <c r="AN11" s="93">
        <f t="shared" si="4"/>
        <v>0</v>
      </c>
      <c r="AO11" s="93">
        <f t="shared" si="5"/>
        <v>0</v>
      </c>
      <c r="AP11" s="93">
        <f t="shared" si="6"/>
        <v>0</v>
      </c>
      <c r="AQ11" s="93">
        <f t="shared" si="7"/>
        <v>0</v>
      </c>
      <c r="AR11" s="93">
        <f t="shared" si="8"/>
        <v>0</v>
      </c>
      <c r="AS11" s="93">
        <f t="shared" si="9"/>
        <v>0</v>
      </c>
      <c r="AT11" s="93">
        <f t="shared" si="10"/>
        <v>17</v>
      </c>
      <c r="AU11" s="93">
        <f t="shared" si="11"/>
        <v>16</v>
      </c>
      <c r="AV11" s="93">
        <f t="shared" si="12"/>
        <v>2</v>
      </c>
      <c r="AW11" s="93">
        <f t="shared" si="13"/>
        <v>2</v>
      </c>
      <c r="AX11" s="93">
        <f t="shared" si="14"/>
        <v>37</v>
      </c>
    </row>
    <row r="12" spans="1:50" x14ac:dyDescent="0.35">
      <c r="A12" s="98" t="s">
        <v>69</v>
      </c>
      <c r="B12" s="98" t="s">
        <v>70</v>
      </c>
      <c r="C12" s="98" t="s">
        <v>77</v>
      </c>
      <c r="D12" s="98" t="s">
        <v>78</v>
      </c>
      <c r="E12" s="97">
        <v>2</v>
      </c>
      <c r="F12" s="96">
        <f t="shared" si="0"/>
        <v>43</v>
      </c>
      <c r="G12" s="95">
        <f t="shared" si="1"/>
        <v>29</v>
      </c>
      <c r="H12" s="93">
        <f t="shared" si="2"/>
        <v>0</v>
      </c>
      <c r="I12" s="93">
        <f t="shared" si="3"/>
        <v>14</v>
      </c>
      <c r="J12" s="94"/>
      <c r="K12" s="94"/>
      <c r="L12" s="94"/>
      <c r="M12" s="94"/>
      <c r="N12" s="94"/>
      <c r="O12" s="94"/>
      <c r="P12" s="94">
        <v>14</v>
      </c>
      <c r="Q12" s="94">
        <v>13</v>
      </c>
      <c r="R12" s="94">
        <v>1</v>
      </c>
      <c r="S12" s="94">
        <v>1</v>
      </c>
      <c r="T12" s="94"/>
      <c r="U12" s="94"/>
      <c r="V12" s="94"/>
      <c r="W12" s="94"/>
      <c r="X12" s="94"/>
      <c r="Y12" s="94"/>
      <c r="Z12" s="94">
        <v>0</v>
      </c>
      <c r="AA12" s="94">
        <v>0</v>
      </c>
      <c r="AB12" s="94">
        <v>0</v>
      </c>
      <c r="AC12" s="94">
        <v>0</v>
      </c>
      <c r="AD12" s="94"/>
      <c r="AE12" s="94"/>
      <c r="AF12" s="94"/>
      <c r="AG12" s="94"/>
      <c r="AH12" s="94"/>
      <c r="AI12" s="94"/>
      <c r="AJ12" s="94">
        <v>6</v>
      </c>
      <c r="AK12" s="94">
        <v>6</v>
      </c>
      <c r="AL12" s="94">
        <v>1</v>
      </c>
      <c r="AM12" s="94">
        <v>1</v>
      </c>
      <c r="AN12" s="93">
        <f t="shared" si="4"/>
        <v>0</v>
      </c>
      <c r="AO12" s="93">
        <f t="shared" si="5"/>
        <v>0</v>
      </c>
      <c r="AP12" s="93">
        <f t="shared" si="6"/>
        <v>0</v>
      </c>
      <c r="AQ12" s="93">
        <f t="shared" si="7"/>
        <v>0</v>
      </c>
      <c r="AR12" s="93">
        <f t="shared" si="8"/>
        <v>0</v>
      </c>
      <c r="AS12" s="93">
        <f t="shared" si="9"/>
        <v>0</v>
      </c>
      <c r="AT12" s="93">
        <f t="shared" si="10"/>
        <v>20</v>
      </c>
      <c r="AU12" s="93">
        <f t="shared" si="11"/>
        <v>19</v>
      </c>
      <c r="AV12" s="93">
        <f t="shared" si="12"/>
        <v>2</v>
      </c>
      <c r="AW12" s="93">
        <f t="shared" si="13"/>
        <v>2</v>
      </c>
      <c r="AX12" s="93">
        <f t="shared" si="14"/>
        <v>43</v>
      </c>
    </row>
    <row r="13" spans="1:50" x14ac:dyDescent="0.35">
      <c r="A13" s="98" t="s">
        <v>69</v>
      </c>
      <c r="B13" s="98" t="s">
        <v>70</v>
      </c>
      <c r="C13" s="98" t="s">
        <v>79</v>
      </c>
      <c r="D13" s="98" t="s">
        <v>80</v>
      </c>
      <c r="E13" s="97">
        <v>2</v>
      </c>
      <c r="F13" s="96">
        <f t="shared" si="0"/>
        <v>45</v>
      </c>
      <c r="G13" s="95">
        <f t="shared" si="1"/>
        <v>4</v>
      </c>
      <c r="H13" s="93">
        <f t="shared" si="2"/>
        <v>29</v>
      </c>
      <c r="I13" s="93">
        <f t="shared" si="3"/>
        <v>12</v>
      </c>
      <c r="J13" s="94"/>
      <c r="K13" s="94"/>
      <c r="L13" s="94"/>
      <c r="M13" s="94"/>
      <c r="N13" s="94"/>
      <c r="O13" s="94"/>
      <c r="P13" s="94">
        <v>2</v>
      </c>
      <c r="Q13" s="94">
        <v>2</v>
      </c>
      <c r="R13" s="94">
        <v>0</v>
      </c>
      <c r="S13" s="94">
        <v>0</v>
      </c>
      <c r="T13" s="94"/>
      <c r="U13" s="94"/>
      <c r="V13" s="94"/>
      <c r="W13" s="94"/>
      <c r="X13" s="94"/>
      <c r="Y13" s="94"/>
      <c r="Z13" s="94">
        <v>15</v>
      </c>
      <c r="AA13" s="94">
        <v>12</v>
      </c>
      <c r="AB13" s="94">
        <v>1</v>
      </c>
      <c r="AC13" s="94">
        <v>1</v>
      </c>
      <c r="AD13" s="94"/>
      <c r="AE13" s="94"/>
      <c r="AF13" s="94"/>
      <c r="AG13" s="94"/>
      <c r="AH13" s="94"/>
      <c r="AI13" s="94"/>
      <c r="AJ13" s="94">
        <v>5</v>
      </c>
      <c r="AK13" s="94">
        <v>5</v>
      </c>
      <c r="AL13" s="94">
        <v>1</v>
      </c>
      <c r="AM13" s="94">
        <v>1</v>
      </c>
      <c r="AN13" s="93">
        <f t="shared" si="4"/>
        <v>0</v>
      </c>
      <c r="AO13" s="93">
        <f t="shared" si="5"/>
        <v>0</v>
      </c>
      <c r="AP13" s="93">
        <f t="shared" si="6"/>
        <v>0</v>
      </c>
      <c r="AQ13" s="93">
        <f t="shared" si="7"/>
        <v>0</v>
      </c>
      <c r="AR13" s="93">
        <f t="shared" si="8"/>
        <v>0</v>
      </c>
      <c r="AS13" s="93">
        <f t="shared" si="9"/>
        <v>0</v>
      </c>
      <c r="AT13" s="93">
        <f t="shared" si="10"/>
        <v>22</v>
      </c>
      <c r="AU13" s="93">
        <f t="shared" si="11"/>
        <v>19</v>
      </c>
      <c r="AV13" s="93">
        <f t="shared" si="12"/>
        <v>2</v>
      </c>
      <c r="AW13" s="93">
        <f t="shared" si="13"/>
        <v>2</v>
      </c>
      <c r="AX13" s="93">
        <f t="shared" si="14"/>
        <v>45</v>
      </c>
    </row>
    <row r="14" spans="1:50" x14ac:dyDescent="0.35">
      <c r="A14" s="98" t="s">
        <v>69</v>
      </c>
      <c r="B14" s="98" t="s">
        <v>70</v>
      </c>
      <c r="C14" s="98" t="s">
        <v>81</v>
      </c>
      <c r="D14" s="98" t="s">
        <v>82</v>
      </c>
      <c r="E14" s="97">
        <v>3</v>
      </c>
      <c r="F14" s="96">
        <f t="shared" si="0"/>
        <v>0</v>
      </c>
      <c r="G14" s="95">
        <f t="shared" si="1"/>
        <v>0</v>
      </c>
      <c r="H14" s="93">
        <f t="shared" si="2"/>
        <v>0</v>
      </c>
      <c r="I14" s="93">
        <f t="shared" si="3"/>
        <v>0</v>
      </c>
      <c r="J14" s="94"/>
      <c r="K14" s="94"/>
      <c r="L14" s="94"/>
      <c r="M14" s="94"/>
      <c r="N14" s="94"/>
      <c r="O14" s="94"/>
      <c r="P14" s="94">
        <v>0</v>
      </c>
      <c r="Q14" s="94">
        <v>0</v>
      </c>
      <c r="R14" s="94">
        <v>0</v>
      </c>
      <c r="S14" s="94">
        <v>0</v>
      </c>
      <c r="T14" s="94"/>
      <c r="U14" s="94"/>
      <c r="V14" s="94"/>
      <c r="W14" s="94"/>
      <c r="X14" s="94"/>
      <c r="Y14" s="94"/>
      <c r="Z14" s="94">
        <v>0</v>
      </c>
      <c r="AA14" s="94">
        <v>0</v>
      </c>
      <c r="AB14" s="94">
        <v>0</v>
      </c>
      <c r="AC14" s="94">
        <v>0</v>
      </c>
      <c r="AD14" s="94"/>
      <c r="AE14" s="94"/>
      <c r="AF14" s="94"/>
      <c r="AG14" s="94"/>
      <c r="AH14" s="94"/>
      <c r="AI14" s="94"/>
      <c r="AJ14" s="94">
        <v>0</v>
      </c>
      <c r="AK14" s="94">
        <v>0</v>
      </c>
      <c r="AL14" s="94">
        <v>0</v>
      </c>
      <c r="AM14" s="94">
        <v>0</v>
      </c>
      <c r="AN14" s="93">
        <f t="shared" si="4"/>
        <v>0</v>
      </c>
      <c r="AO14" s="93">
        <f t="shared" si="5"/>
        <v>0</v>
      </c>
      <c r="AP14" s="93">
        <f t="shared" si="6"/>
        <v>0</v>
      </c>
      <c r="AQ14" s="93">
        <f t="shared" si="7"/>
        <v>0</v>
      </c>
      <c r="AR14" s="93">
        <f t="shared" si="8"/>
        <v>0</v>
      </c>
      <c r="AS14" s="93">
        <f t="shared" si="9"/>
        <v>0</v>
      </c>
      <c r="AT14" s="93">
        <f t="shared" si="10"/>
        <v>0</v>
      </c>
      <c r="AU14" s="93">
        <f t="shared" si="11"/>
        <v>0</v>
      </c>
      <c r="AV14" s="93">
        <f t="shared" si="12"/>
        <v>0</v>
      </c>
      <c r="AW14" s="93">
        <f t="shared" si="13"/>
        <v>0</v>
      </c>
      <c r="AX14" s="93">
        <f t="shared" si="14"/>
        <v>0</v>
      </c>
    </row>
    <row r="15" spans="1:50" x14ac:dyDescent="0.35">
      <c r="A15" s="98" t="s">
        <v>69</v>
      </c>
      <c r="B15" s="98" t="s">
        <v>70</v>
      </c>
      <c r="C15" s="98" t="s">
        <v>306</v>
      </c>
      <c r="D15" s="98" t="s">
        <v>84</v>
      </c>
      <c r="E15" s="97">
        <v>4</v>
      </c>
      <c r="F15" s="96">
        <f t="shared" si="0"/>
        <v>0</v>
      </c>
      <c r="G15" s="95">
        <f t="shared" si="1"/>
        <v>0</v>
      </c>
      <c r="H15" s="93">
        <f t="shared" si="2"/>
        <v>0</v>
      </c>
      <c r="I15" s="93">
        <f t="shared" si="3"/>
        <v>0</v>
      </c>
      <c r="J15" s="94"/>
      <c r="K15" s="94"/>
      <c r="L15" s="94"/>
      <c r="M15" s="94"/>
      <c r="N15" s="94"/>
      <c r="O15" s="94"/>
      <c r="P15" s="94">
        <v>0</v>
      </c>
      <c r="Q15" s="94">
        <v>0</v>
      </c>
      <c r="R15" s="94">
        <v>0</v>
      </c>
      <c r="S15" s="94">
        <v>0</v>
      </c>
      <c r="T15" s="94"/>
      <c r="U15" s="94"/>
      <c r="V15" s="94"/>
      <c r="W15" s="94"/>
      <c r="X15" s="94"/>
      <c r="Y15" s="94"/>
      <c r="Z15" s="94">
        <v>0</v>
      </c>
      <c r="AA15" s="94">
        <v>0</v>
      </c>
      <c r="AB15" s="94">
        <v>0</v>
      </c>
      <c r="AC15" s="94">
        <v>0</v>
      </c>
      <c r="AD15" s="94"/>
      <c r="AE15" s="94"/>
      <c r="AF15" s="94"/>
      <c r="AG15" s="94"/>
      <c r="AH15" s="94"/>
      <c r="AI15" s="94"/>
      <c r="AJ15" s="94">
        <v>0</v>
      </c>
      <c r="AK15" s="94">
        <v>0</v>
      </c>
      <c r="AL15" s="94">
        <v>0</v>
      </c>
      <c r="AM15" s="94">
        <v>0</v>
      </c>
      <c r="AN15" s="93">
        <f t="shared" si="4"/>
        <v>0</v>
      </c>
      <c r="AO15" s="93">
        <f t="shared" si="5"/>
        <v>0</v>
      </c>
      <c r="AP15" s="93">
        <f t="shared" si="6"/>
        <v>0</v>
      </c>
      <c r="AQ15" s="93">
        <f t="shared" si="7"/>
        <v>0</v>
      </c>
      <c r="AR15" s="93">
        <f t="shared" si="8"/>
        <v>0</v>
      </c>
      <c r="AS15" s="93">
        <f t="shared" si="9"/>
        <v>0</v>
      </c>
      <c r="AT15" s="93">
        <f t="shared" si="10"/>
        <v>0</v>
      </c>
      <c r="AU15" s="93">
        <f t="shared" si="11"/>
        <v>0</v>
      </c>
      <c r="AV15" s="93">
        <f t="shared" si="12"/>
        <v>0</v>
      </c>
      <c r="AW15" s="93">
        <f t="shared" si="13"/>
        <v>0</v>
      </c>
      <c r="AX15" s="93">
        <f t="shared" si="14"/>
        <v>0</v>
      </c>
    </row>
    <row r="16" spans="1:50" x14ac:dyDescent="0.35">
      <c r="A16" s="98" t="s">
        <v>69</v>
      </c>
      <c r="B16" s="98" t="s">
        <v>70</v>
      </c>
      <c r="C16" s="98" t="s">
        <v>85</v>
      </c>
      <c r="D16" s="98" t="s">
        <v>86</v>
      </c>
      <c r="E16" s="97">
        <v>4</v>
      </c>
      <c r="F16" s="96">
        <f t="shared" si="0"/>
        <v>36</v>
      </c>
      <c r="G16" s="95">
        <f t="shared" si="1"/>
        <v>2</v>
      </c>
      <c r="H16" s="93">
        <f t="shared" si="2"/>
        <v>0</v>
      </c>
      <c r="I16" s="93">
        <f t="shared" si="3"/>
        <v>34</v>
      </c>
      <c r="J16" s="94"/>
      <c r="K16" s="94"/>
      <c r="L16" s="94"/>
      <c r="M16" s="94"/>
      <c r="N16" s="94"/>
      <c r="O16" s="94"/>
      <c r="P16" s="94">
        <v>1</v>
      </c>
      <c r="Q16" s="94">
        <v>1</v>
      </c>
      <c r="R16" s="94">
        <v>0</v>
      </c>
      <c r="S16" s="94">
        <v>0</v>
      </c>
      <c r="T16" s="94"/>
      <c r="U16" s="94"/>
      <c r="V16" s="94"/>
      <c r="W16" s="94"/>
      <c r="X16" s="94"/>
      <c r="Y16" s="94"/>
      <c r="Z16" s="94">
        <v>0</v>
      </c>
      <c r="AA16" s="94">
        <v>0</v>
      </c>
      <c r="AB16" s="94">
        <v>0</v>
      </c>
      <c r="AC16" s="94">
        <v>0</v>
      </c>
      <c r="AD16" s="94"/>
      <c r="AE16" s="94"/>
      <c r="AF16" s="94"/>
      <c r="AG16" s="94"/>
      <c r="AH16" s="94"/>
      <c r="AI16" s="94"/>
      <c r="AJ16" s="94">
        <v>15</v>
      </c>
      <c r="AK16" s="94">
        <v>15</v>
      </c>
      <c r="AL16" s="94">
        <v>2</v>
      </c>
      <c r="AM16" s="94">
        <v>2</v>
      </c>
      <c r="AN16" s="93">
        <f t="shared" si="4"/>
        <v>0</v>
      </c>
      <c r="AO16" s="93">
        <f t="shared" si="5"/>
        <v>0</v>
      </c>
      <c r="AP16" s="93">
        <f t="shared" si="6"/>
        <v>0</v>
      </c>
      <c r="AQ16" s="93">
        <f t="shared" si="7"/>
        <v>0</v>
      </c>
      <c r="AR16" s="93">
        <f t="shared" si="8"/>
        <v>0</v>
      </c>
      <c r="AS16" s="93">
        <f t="shared" si="9"/>
        <v>0</v>
      </c>
      <c r="AT16" s="93">
        <f t="shared" si="10"/>
        <v>16</v>
      </c>
      <c r="AU16" s="93">
        <f t="shared" si="11"/>
        <v>16</v>
      </c>
      <c r="AV16" s="93">
        <f t="shared" si="12"/>
        <v>2</v>
      </c>
      <c r="AW16" s="93">
        <f t="shared" si="13"/>
        <v>2</v>
      </c>
      <c r="AX16" s="93">
        <f t="shared" si="14"/>
        <v>36</v>
      </c>
    </row>
    <row r="17" spans="1:50" x14ac:dyDescent="0.35">
      <c r="A17" s="98" t="s">
        <v>69</v>
      </c>
      <c r="B17" s="98" t="s">
        <v>70</v>
      </c>
      <c r="C17" s="98" t="s">
        <v>87</v>
      </c>
      <c r="D17" s="98" t="s">
        <v>88</v>
      </c>
      <c r="E17" s="97">
        <v>4</v>
      </c>
      <c r="F17" s="96">
        <f t="shared" si="0"/>
        <v>73</v>
      </c>
      <c r="G17" s="95">
        <f t="shared" si="1"/>
        <v>19</v>
      </c>
      <c r="H17" s="93">
        <f t="shared" si="2"/>
        <v>36</v>
      </c>
      <c r="I17" s="93">
        <f t="shared" si="3"/>
        <v>18</v>
      </c>
      <c r="J17" s="94"/>
      <c r="K17" s="94"/>
      <c r="L17" s="94"/>
      <c r="M17" s="94"/>
      <c r="N17" s="94"/>
      <c r="O17" s="94"/>
      <c r="P17" s="94">
        <v>9</v>
      </c>
      <c r="Q17" s="94">
        <v>8</v>
      </c>
      <c r="R17" s="94">
        <v>1</v>
      </c>
      <c r="S17" s="94">
        <v>1</v>
      </c>
      <c r="T17" s="94"/>
      <c r="U17" s="94"/>
      <c r="V17" s="94"/>
      <c r="W17" s="94"/>
      <c r="X17" s="94"/>
      <c r="Y17" s="94"/>
      <c r="Z17" s="94">
        <v>17</v>
      </c>
      <c r="AA17" s="94">
        <v>17</v>
      </c>
      <c r="AB17" s="94">
        <v>1</v>
      </c>
      <c r="AC17" s="94">
        <v>1</v>
      </c>
      <c r="AD17" s="94"/>
      <c r="AE17" s="94"/>
      <c r="AF17" s="94"/>
      <c r="AG17" s="94"/>
      <c r="AH17" s="94"/>
      <c r="AI17" s="94"/>
      <c r="AJ17" s="94">
        <v>8</v>
      </c>
      <c r="AK17" s="94">
        <v>8</v>
      </c>
      <c r="AL17" s="94">
        <v>1</v>
      </c>
      <c r="AM17" s="94">
        <v>1</v>
      </c>
      <c r="AN17" s="93">
        <f t="shared" si="4"/>
        <v>0</v>
      </c>
      <c r="AO17" s="93">
        <f t="shared" si="5"/>
        <v>0</v>
      </c>
      <c r="AP17" s="93">
        <f t="shared" si="6"/>
        <v>0</v>
      </c>
      <c r="AQ17" s="93">
        <f t="shared" si="7"/>
        <v>0</v>
      </c>
      <c r="AR17" s="93">
        <f t="shared" si="8"/>
        <v>0</v>
      </c>
      <c r="AS17" s="93">
        <f t="shared" si="9"/>
        <v>0</v>
      </c>
      <c r="AT17" s="93">
        <f t="shared" si="10"/>
        <v>34</v>
      </c>
      <c r="AU17" s="93">
        <f t="shared" si="11"/>
        <v>33</v>
      </c>
      <c r="AV17" s="93">
        <f t="shared" si="12"/>
        <v>3</v>
      </c>
      <c r="AW17" s="93">
        <f t="shared" si="13"/>
        <v>3</v>
      </c>
      <c r="AX17" s="93">
        <f t="shared" si="14"/>
        <v>73</v>
      </c>
    </row>
    <row r="18" spans="1:50" x14ac:dyDescent="0.35">
      <c r="A18" s="98" t="s">
        <v>69</v>
      </c>
      <c r="B18" s="98" t="s">
        <v>70</v>
      </c>
      <c r="C18" s="98" t="s">
        <v>89</v>
      </c>
      <c r="D18" s="98" t="s">
        <v>90</v>
      </c>
      <c r="E18" s="97">
        <v>4</v>
      </c>
      <c r="F18" s="96">
        <f t="shared" si="0"/>
        <v>0</v>
      </c>
      <c r="G18" s="95">
        <f t="shared" si="1"/>
        <v>0</v>
      </c>
      <c r="H18" s="93">
        <f t="shared" si="2"/>
        <v>0</v>
      </c>
      <c r="I18" s="93">
        <f t="shared" si="3"/>
        <v>0</v>
      </c>
      <c r="J18" s="94"/>
      <c r="K18" s="94"/>
      <c r="L18" s="94"/>
      <c r="M18" s="94"/>
      <c r="N18" s="94"/>
      <c r="O18" s="94"/>
      <c r="P18" s="94">
        <v>0</v>
      </c>
      <c r="Q18" s="94">
        <v>0</v>
      </c>
      <c r="R18" s="94">
        <v>0</v>
      </c>
      <c r="S18" s="94">
        <v>0</v>
      </c>
      <c r="T18" s="94"/>
      <c r="U18" s="94"/>
      <c r="V18" s="94"/>
      <c r="W18" s="94"/>
      <c r="X18" s="94"/>
      <c r="Y18" s="94"/>
      <c r="Z18" s="94">
        <v>0</v>
      </c>
      <c r="AA18" s="94">
        <v>0</v>
      </c>
      <c r="AB18" s="94">
        <v>0</v>
      </c>
      <c r="AC18" s="94">
        <v>0</v>
      </c>
      <c r="AD18" s="94"/>
      <c r="AE18" s="94"/>
      <c r="AF18" s="94"/>
      <c r="AG18" s="94"/>
      <c r="AH18" s="94"/>
      <c r="AI18" s="94"/>
      <c r="AJ18" s="94">
        <v>0</v>
      </c>
      <c r="AK18" s="94">
        <v>0</v>
      </c>
      <c r="AL18" s="94">
        <v>0</v>
      </c>
      <c r="AM18" s="94">
        <v>0</v>
      </c>
      <c r="AN18" s="93">
        <f t="shared" si="4"/>
        <v>0</v>
      </c>
      <c r="AO18" s="93">
        <f t="shared" si="5"/>
        <v>0</v>
      </c>
      <c r="AP18" s="93">
        <f t="shared" si="6"/>
        <v>0</v>
      </c>
      <c r="AQ18" s="93">
        <f t="shared" si="7"/>
        <v>0</v>
      </c>
      <c r="AR18" s="93">
        <f t="shared" si="8"/>
        <v>0</v>
      </c>
      <c r="AS18" s="93">
        <f t="shared" si="9"/>
        <v>0</v>
      </c>
      <c r="AT18" s="93">
        <f t="shared" si="10"/>
        <v>0</v>
      </c>
      <c r="AU18" s="93">
        <f t="shared" si="11"/>
        <v>0</v>
      </c>
      <c r="AV18" s="93">
        <f t="shared" si="12"/>
        <v>0</v>
      </c>
      <c r="AW18" s="93">
        <f t="shared" si="13"/>
        <v>0</v>
      </c>
      <c r="AX18" s="93">
        <f t="shared" si="14"/>
        <v>0</v>
      </c>
    </row>
    <row r="19" spans="1:50" x14ac:dyDescent="0.35">
      <c r="A19" s="98" t="s">
        <v>69</v>
      </c>
      <c r="B19" s="98" t="s">
        <v>70</v>
      </c>
      <c r="C19" s="98" t="s">
        <v>307</v>
      </c>
      <c r="D19" s="98" t="s">
        <v>92</v>
      </c>
      <c r="E19" s="97">
        <v>4</v>
      </c>
      <c r="F19" s="96">
        <f t="shared" si="0"/>
        <v>54</v>
      </c>
      <c r="G19" s="95">
        <f t="shared" si="1"/>
        <v>22</v>
      </c>
      <c r="H19" s="93">
        <f t="shared" si="2"/>
        <v>30</v>
      </c>
      <c r="I19" s="93">
        <f t="shared" si="3"/>
        <v>2</v>
      </c>
      <c r="J19" s="94"/>
      <c r="K19" s="94"/>
      <c r="L19" s="94"/>
      <c r="M19" s="94"/>
      <c r="N19" s="94"/>
      <c r="O19" s="94"/>
      <c r="P19" s="94">
        <v>10</v>
      </c>
      <c r="Q19" s="94">
        <v>10</v>
      </c>
      <c r="R19" s="94">
        <v>1</v>
      </c>
      <c r="S19" s="94">
        <v>1</v>
      </c>
      <c r="T19" s="94"/>
      <c r="U19" s="94"/>
      <c r="V19" s="94"/>
      <c r="W19" s="94"/>
      <c r="X19" s="94"/>
      <c r="Y19" s="94"/>
      <c r="Z19" s="94">
        <v>15</v>
      </c>
      <c r="AA19" s="94">
        <v>11</v>
      </c>
      <c r="AB19" s="94">
        <v>2</v>
      </c>
      <c r="AC19" s="94">
        <v>2</v>
      </c>
      <c r="AD19" s="94"/>
      <c r="AE19" s="94"/>
      <c r="AF19" s="94"/>
      <c r="AG19" s="94"/>
      <c r="AH19" s="94"/>
      <c r="AI19" s="94"/>
      <c r="AJ19" s="94">
        <v>1</v>
      </c>
      <c r="AK19" s="94">
        <v>1</v>
      </c>
      <c r="AL19" s="94">
        <v>0</v>
      </c>
      <c r="AM19" s="94">
        <v>0</v>
      </c>
      <c r="AN19" s="93">
        <f t="shared" si="4"/>
        <v>0</v>
      </c>
      <c r="AO19" s="93">
        <f t="shared" si="5"/>
        <v>0</v>
      </c>
      <c r="AP19" s="93">
        <f t="shared" si="6"/>
        <v>0</v>
      </c>
      <c r="AQ19" s="93">
        <f t="shared" si="7"/>
        <v>0</v>
      </c>
      <c r="AR19" s="93">
        <f t="shared" si="8"/>
        <v>0</v>
      </c>
      <c r="AS19" s="93">
        <f t="shared" si="9"/>
        <v>0</v>
      </c>
      <c r="AT19" s="93">
        <f t="shared" si="10"/>
        <v>26</v>
      </c>
      <c r="AU19" s="93">
        <f t="shared" si="11"/>
        <v>22</v>
      </c>
      <c r="AV19" s="93">
        <f t="shared" si="12"/>
        <v>3</v>
      </c>
      <c r="AW19" s="93">
        <f t="shared" si="13"/>
        <v>3</v>
      </c>
      <c r="AX19" s="93">
        <f t="shared" si="14"/>
        <v>54</v>
      </c>
    </row>
    <row r="20" spans="1:50" x14ac:dyDescent="0.35">
      <c r="A20" s="98" t="s">
        <v>69</v>
      </c>
      <c r="B20" s="98" t="s">
        <v>70</v>
      </c>
      <c r="C20" s="98" t="s">
        <v>93</v>
      </c>
      <c r="D20" s="98" t="s">
        <v>94</v>
      </c>
      <c r="E20" s="97">
        <v>3</v>
      </c>
      <c r="F20" s="96">
        <f t="shared" si="0"/>
        <v>88</v>
      </c>
      <c r="G20" s="95">
        <f t="shared" si="1"/>
        <v>5</v>
      </c>
      <c r="H20" s="93">
        <f t="shared" si="2"/>
        <v>0</v>
      </c>
      <c r="I20" s="93">
        <f t="shared" si="3"/>
        <v>83</v>
      </c>
      <c r="J20" s="94"/>
      <c r="K20" s="94"/>
      <c r="L20" s="94"/>
      <c r="M20" s="94"/>
      <c r="N20" s="94"/>
      <c r="O20" s="94"/>
      <c r="P20" s="94">
        <v>3</v>
      </c>
      <c r="Q20" s="94">
        <v>2</v>
      </c>
      <c r="R20" s="94">
        <v>0</v>
      </c>
      <c r="S20" s="94">
        <v>0</v>
      </c>
      <c r="T20" s="94"/>
      <c r="U20" s="94"/>
      <c r="V20" s="94"/>
      <c r="W20" s="94"/>
      <c r="X20" s="94"/>
      <c r="Y20" s="94"/>
      <c r="Z20" s="94">
        <v>0</v>
      </c>
      <c r="AA20" s="94">
        <v>0</v>
      </c>
      <c r="AB20" s="94">
        <v>0</v>
      </c>
      <c r="AC20" s="94">
        <v>0</v>
      </c>
      <c r="AD20" s="94"/>
      <c r="AE20" s="94"/>
      <c r="AF20" s="94"/>
      <c r="AG20" s="94"/>
      <c r="AH20" s="94"/>
      <c r="AI20" s="94"/>
      <c r="AJ20" s="94">
        <v>38</v>
      </c>
      <c r="AK20" s="94">
        <v>36</v>
      </c>
      <c r="AL20" s="94">
        <v>5</v>
      </c>
      <c r="AM20" s="94">
        <v>4</v>
      </c>
      <c r="AN20" s="93">
        <f t="shared" si="4"/>
        <v>0</v>
      </c>
      <c r="AO20" s="93">
        <f t="shared" si="5"/>
        <v>0</v>
      </c>
      <c r="AP20" s="93">
        <f t="shared" si="6"/>
        <v>0</v>
      </c>
      <c r="AQ20" s="93">
        <f t="shared" si="7"/>
        <v>0</v>
      </c>
      <c r="AR20" s="93">
        <f t="shared" si="8"/>
        <v>0</v>
      </c>
      <c r="AS20" s="93">
        <f t="shared" si="9"/>
        <v>0</v>
      </c>
      <c r="AT20" s="93">
        <f t="shared" si="10"/>
        <v>41</v>
      </c>
      <c r="AU20" s="93">
        <f t="shared" si="11"/>
        <v>38</v>
      </c>
      <c r="AV20" s="93">
        <f t="shared" si="12"/>
        <v>5</v>
      </c>
      <c r="AW20" s="93">
        <f t="shared" si="13"/>
        <v>4</v>
      </c>
      <c r="AX20" s="93">
        <f t="shared" si="14"/>
        <v>88</v>
      </c>
    </row>
    <row r="21" spans="1:50" x14ac:dyDescent="0.35">
      <c r="A21" s="98" t="s">
        <v>69</v>
      </c>
      <c r="B21" s="98" t="s">
        <v>70</v>
      </c>
      <c r="C21" s="98" t="s">
        <v>308</v>
      </c>
      <c r="D21" s="98" t="s">
        <v>96</v>
      </c>
      <c r="E21" s="97">
        <v>4</v>
      </c>
      <c r="F21" s="96">
        <f t="shared" si="0"/>
        <v>0</v>
      </c>
      <c r="G21" s="95">
        <f t="shared" si="1"/>
        <v>0</v>
      </c>
      <c r="H21" s="93">
        <f t="shared" si="2"/>
        <v>0</v>
      </c>
      <c r="I21" s="93">
        <f t="shared" si="3"/>
        <v>0</v>
      </c>
      <c r="J21" s="94"/>
      <c r="K21" s="94"/>
      <c r="L21" s="94"/>
      <c r="M21" s="94"/>
      <c r="N21" s="94"/>
      <c r="O21" s="94"/>
      <c r="P21" s="94">
        <v>0</v>
      </c>
      <c r="Q21" s="94">
        <v>0</v>
      </c>
      <c r="R21" s="94">
        <v>0</v>
      </c>
      <c r="S21" s="94">
        <v>0</v>
      </c>
      <c r="T21" s="94"/>
      <c r="U21" s="94"/>
      <c r="V21" s="94"/>
      <c r="W21" s="94"/>
      <c r="X21" s="94"/>
      <c r="Y21" s="94"/>
      <c r="Z21" s="94">
        <v>0</v>
      </c>
      <c r="AA21" s="94">
        <v>0</v>
      </c>
      <c r="AB21" s="94">
        <v>0</v>
      </c>
      <c r="AC21" s="94">
        <v>0</v>
      </c>
      <c r="AD21" s="94"/>
      <c r="AE21" s="94"/>
      <c r="AF21" s="94"/>
      <c r="AG21" s="94"/>
      <c r="AH21" s="94"/>
      <c r="AI21" s="94"/>
      <c r="AJ21" s="94">
        <v>0</v>
      </c>
      <c r="AK21" s="94">
        <v>0</v>
      </c>
      <c r="AL21" s="94">
        <v>0</v>
      </c>
      <c r="AM21" s="94">
        <v>0</v>
      </c>
      <c r="AN21" s="93">
        <f t="shared" si="4"/>
        <v>0</v>
      </c>
      <c r="AO21" s="93">
        <f t="shared" si="5"/>
        <v>0</v>
      </c>
      <c r="AP21" s="93">
        <f t="shared" si="6"/>
        <v>0</v>
      </c>
      <c r="AQ21" s="93">
        <f t="shared" si="7"/>
        <v>0</v>
      </c>
      <c r="AR21" s="93">
        <f t="shared" si="8"/>
        <v>0</v>
      </c>
      <c r="AS21" s="93">
        <f t="shared" si="9"/>
        <v>0</v>
      </c>
      <c r="AT21" s="93">
        <f t="shared" si="10"/>
        <v>0</v>
      </c>
      <c r="AU21" s="93">
        <f t="shared" si="11"/>
        <v>0</v>
      </c>
      <c r="AV21" s="93">
        <f t="shared" si="12"/>
        <v>0</v>
      </c>
      <c r="AW21" s="93">
        <f t="shared" si="13"/>
        <v>0</v>
      </c>
      <c r="AX21" s="93">
        <f t="shared" si="14"/>
        <v>0</v>
      </c>
    </row>
    <row r="22" spans="1:50" x14ac:dyDescent="0.35">
      <c r="A22" s="98" t="s">
        <v>69</v>
      </c>
      <c r="B22" s="98" t="s">
        <v>70</v>
      </c>
      <c r="C22" s="98" t="s">
        <v>309</v>
      </c>
      <c r="D22" s="98" t="s">
        <v>98</v>
      </c>
      <c r="E22" s="97">
        <v>4</v>
      </c>
      <c r="F22" s="96">
        <f t="shared" si="0"/>
        <v>62</v>
      </c>
      <c r="G22" s="95">
        <f t="shared" si="1"/>
        <v>20</v>
      </c>
      <c r="H22" s="93">
        <f t="shared" si="2"/>
        <v>38</v>
      </c>
      <c r="I22" s="93">
        <f t="shared" si="3"/>
        <v>4</v>
      </c>
      <c r="J22" s="94"/>
      <c r="K22" s="94"/>
      <c r="L22" s="94"/>
      <c r="M22" s="94"/>
      <c r="N22" s="94"/>
      <c r="O22" s="94"/>
      <c r="P22" s="94">
        <v>9</v>
      </c>
      <c r="Q22" s="94">
        <v>9</v>
      </c>
      <c r="R22" s="94">
        <v>1</v>
      </c>
      <c r="S22" s="94">
        <v>1</v>
      </c>
      <c r="T22" s="94"/>
      <c r="U22" s="94"/>
      <c r="V22" s="94"/>
      <c r="W22" s="94"/>
      <c r="X22" s="94"/>
      <c r="Y22" s="94"/>
      <c r="Z22" s="94">
        <v>18</v>
      </c>
      <c r="AA22" s="94">
        <v>18</v>
      </c>
      <c r="AB22" s="94">
        <v>1</v>
      </c>
      <c r="AC22" s="94">
        <v>1</v>
      </c>
      <c r="AD22" s="94"/>
      <c r="AE22" s="94"/>
      <c r="AF22" s="94"/>
      <c r="AG22" s="94"/>
      <c r="AH22" s="94"/>
      <c r="AI22" s="94"/>
      <c r="AJ22" s="94">
        <v>2</v>
      </c>
      <c r="AK22" s="94">
        <v>2</v>
      </c>
      <c r="AL22" s="94">
        <v>0</v>
      </c>
      <c r="AM22" s="94">
        <v>0</v>
      </c>
      <c r="AN22" s="93">
        <f t="shared" si="4"/>
        <v>0</v>
      </c>
      <c r="AO22" s="93">
        <f t="shared" si="5"/>
        <v>0</v>
      </c>
      <c r="AP22" s="93">
        <f t="shared" si="6"/>
        <v>0</v>
      </c>
      <c r="AQ22" s="93">
        <f t="shared" si="7"/>
        <v>0</v>
      </c>
      <c r="AR22" s="93">
        <f t="shared" si="8"/>
        <v>0</v>
      </c>
      <c r="AS22" s="93">
        <f t="shared" si="9"/>
        <v>0</v>
      </c>
      <c r="AT22" s="93">
        <f t="shared" si="10"/>
        <v>29</v>
      </c>
      <c r="AU22" s="93">
        <f t="shared" si="11"/>
        <v>29</v>
      </c>
      <c r="AV22" s="93">
        <f t="shared" si="12"/>
        <v>2</v>
      </c>
      <c r="AW22" s="93">
        <f t="shared" si="13"/>
        <v>2</v>
      </c>
      <c r="AX22" s="93">
        <f t="shared" si="14"/>
        <v>62</v>
      </c>
    </row>
    <row r="23" spans="1:50" x14ac:dyDescent="0.35">
      <c r="A23" s="98" t="s">
        <v>69</v>
      </c>
      <c r="B23" s="98" t="s">
        <v>70</v>
      </c>
      <c r="C23" s="98" t="s">
        <v>310</v>
      </c>
      <c r="D23" s="98" t="s">
        <v>100</v>
      </c>
      <c r="E23" s="97">
        <v>4</v>
      </c>
      <c r="F23" s="96">
        <f t="shared" si="0"/>
        <v>583</v>
      </c>
      <c r="G23" s="95">
        <f t="shared" si="1"/>
        <v>117</v>
      </c>
      <c r="H23" s="93">
        <f t="shared" si="2"/>
        <v>452</v>
      </c>
      <c r="I23" s="93">
        <f t="shared" si="3"/>
        <v>14</v>
      </c>
      <c r="J23" s="94"/>
      <c r="K23" s="94"/>
      <c r="L23" s="94"/>
      <c r="M23" s="94"/>
      <c r="N23" s="94"/>
      <c r="O23" s="94"/>
      <c r="P23" s="94">
        <v>55</v>
      </c>
      <c r="Q23" s="94">
        <v>58</v>
      </c>
      <c r="R23" s="94">
        <v>2</v>
      </c>
      <c r="S23" s="94">
        <v>2</v>
      </c>
      <c r="T23" s="94"/>
      <c r="U23" s="94"/>
      <c r="V23" s="94"/>
      <c r="W23" s="94"/>
      <c r="X23" s="94"/>
      <c r="Y23" s="94"/>
      <c r="Z23" s="94">
        <v>208</v>
      </c>
      <c r="AA23" s="94">
        <v>202</v>
      </c>
      <c r="AB23" s="94">
        <v>23</v>
      </c>
      <c r="AC23" s="94">
        <v>19</v>
      </c>
      <c r="AD23" s="94"/>
      <c r="AE23" s="94"/>
      <c r="AF23" s="94"/>
      <c r="AG23" s="94"/>
      <c r="AH23" s="94"/>
      <c r="AI23" s="94"/>
      <c r="AJ23" s="94">
        <v>6</v>
      </c>
      <c r="AK23" s="94">
        <v>6</v>
      </c>
      <c r="AL23" s="94">
        <v>1</v>
      </c>
      <c r="AM23" s="94">
        <v>1</v>
      </c>
      <c r="AN23" s="93">
        <f t="shared" si="4"/>
        <v>0</v>
      </c>
      <c r="AO23" s="93">
        <f t="shared" si="5"/>
        <v>0</v>
      </c>
      <c r="AP23" s="93">
        <f t="shared" si="6"/>
        <v>0</v>
      </c>
      <c r="AQ23" s="93">
        <f t="shared" si="7"/>
        <v>0</v>
      </c>
      <c r="AR23" s="93">
        <f t="shared" si="8"/>
        <v>0</v>
      </c>
      <c r="AS23" s="93">
        <f t="shared" si="9"/>
        <v>0</v>
      </c>
      <c r="AT23" s="93">
        <f t="shared" si="10"/>
        <v>269</v>
      </c>
      <c r="AU23" s="93">
        <f t="shared" si="11"/>
        <v>266</v>
      </c>
      <c r="AV23" s="93">
        <f t="shared" si="12"/>
        <v>26</v>
      </c>
      <c r="AW23" s="93">
        <f t="shared" si="13"/>
        <v>22</v>
      </c>
      <c r="AX23" s="93">
        <f t="shared" si="14"/>
        <v>583</v>
      </c>
    </row>
    <row r="24" spans="1:50" x14ac:dyDescent="0.35">
      <c r="A24" s="98" t="s">
        <v>69</v>
      </c>
      <c r="B24" s="98" t="s">
        <v>70</v>
      </c>
      <c r="C24" s="98" t="s">
        <v>101</v>
      </c>
      <c r="D24" s="98" t="s">
        <v>102</v>
      </c>
      <c r="E24" s="97">
        <v>4</v>
      </c>
      <c r="F24" s="96">
        <f t="shared" si="0"/>
        <v>0</v>
      </c>
      <c r="G24" s="95">
        <f t="shared" si="1"/>
        <v>0</v>
      </c>
      <c r="H24" s="93">
        <f t="shared" si="2"/>
        <v>0</v>
      </c>
      <c r="I24" s="93">
        <f t="shared" si="3"/>
        <v>0</v>
      </c>
      <c r="J24" s="94"/>
      <c r="K24" s="94"/>
      <c r="L24" s="94"/>
      <c r="M24" s="94"/>
      <c r="N24" s="94"/>
      <c r="O24" s="94"/>
      <c r="P24" s="94">
        <v>0</v>
      </c>
      <c r="Q24" s="94">
        <v>0</v>
      </c>
      <c r="R24" s="94">
        <v>0</v>
      </c>
      <c r="S24" s="94">
        <v>0</v>
      </c>
      <c r="T24" s="94"/>
      <c r="U24" s="94"/>
      <c r="V24" s="94"/>
      <c r="W24" s="94"/>
      <c r="X24" s="94"/>
      <c r="Y24" s="94"/>
      <c r="Z24" s="94">
        <v>0</v>
      </c>
      <c r="AA24" s="94">
        <v>0</v>
      </c>
      <c r="AB24" s="94">
        <v>0</v>
      </c>
      <c r="AC24" s="94">
        <v>0</v>
      </c>
      <c r="AD24" s="94"/>
      <c r="AE24" s="94"/>
      <c r="AF24" s="94"/>
      <c r="AG24" s="94"/>
      <c r="AH24" s="94"/>
      <c r="AI24" s="94"/>
      <c r="AJ24" s="94">
        <v>0</v>
      </c>
      <c r="AK24" s="94">
        <v>0</v>
      </c>
      <c r="AL24" s="94">
        <v>0</v>
      </c>
      <c r="AM24" s="94">
        <v>0</v>
      </c>
      <c r="AN24" s="93">
        <f t="shared" si="4"/>
        <v>0</v>
      </c>
      <c r="AO24" s="93">
        <f t="shared" si="5"/>
        <v>0</v>
      </c>
      <c r="AP24" s="93">
        <f t="shared" si="6"/>
        <v>0</v>
      </c>
      <c r="AQ24" s="93">
        <f t="shared" si="7"/>
        <v>0</v>
      </c>
      <c r="AR24" s="93">
        <f t="shared" si="8"/>
        <v>0</v>
      </c>
      <c r="AS24" s="93">
        <f t="shared" si="9"/>
        <v>0</v>
      </c>
      <c r="AT24" s="93">
        <f t="shared" si="10"/>
        <v>0</v>
      </c>
      <c r="AU24" s="93">
        <f t="shared" si="11"/>
        <v>0</v>
      </c>
      <c r="AV24" s="93">
        <f t="shared" si="12"/>
        <v>0</v>
      </c>
      <c r="AW24" s="93">
        <f t="shared" si="13"/>
        <v>0</v>
      </c>
      <c r="AX24" s="93">
        <f t="shared" si="14"/>
        <v>0</v>
      </c>
    </row>
    <row r="25" spans="1:50" x14ac:dyDescent="0.35">
      <c r="A25" s="98" t="s">
        <v>69</v>
      </c>
      <c r="B25" s="98" t="s">
        <v>70</v>
      </c>
      <c r="C25" s="98" t="s">
        <v>311</v>
      </c>
      <c r="D25" s="98" t="s">
        <v>104</v>
      </c>
      <c r="E25" s="97">
        <v>1</v>
      </c>
      <c r="F25" s="96">
        <f t="shared" si="0"/>
        <v>0</v>
      </c>
      <c r="G25" s="95">
        <f t="shared" si="1"/>
        <v>0</v>
      </c>
      <c r="H25" s="93">
        <f t="shared" si="2"/>
        <v>0</v>
      </c>
      <c r="I25" s="93">
        <f t="shared" si="3"/>
        <v>0</v>
      </c>
      <c r="J25" s="94"/>
      <c r="K25" s="94"/>
      <c r="L25" s="94"/>
      <c r="M25" s="94"/>
      <c r="N25" s="94"/>
      <c r="O25" s="94"/>
      <c r="P25" s="94">
        <v>0</v>
      </c>
      <c r="Q25" s="94">
        <v>0</v>
      </c>
      <c r="R25" s="94">
        <v>0</v>
      </c>
      <c r="S25" s="94">
        <v>0</v>
      </c>
      <c r="T25" s="94"/>
      <c r="U25" s="94"/>
      <c r="V25" s="94"/>
      <c r="W25" s="94"/>
      <c r="X25" s="94"/>
      <c r="Y25" s="94"/>
      <c r="Z25" s="94">
        <v>0</v>
      </c>
      <c r="AA25" s="94">
        <v>0</v>
      </c>
      <c r="AB25" s="94">
        <v>0</v>
      </c>
      <c r="AC25" s="94">
        <v>0</v>
      </c>
      <c r="AD25" s="94"/>
      <c r="AE25" s="94"/>
      <c r="AF25" s="94"/>
      <c r="AG25" s="94"/>
      <c r="AH25" s="94"/>
      <c r="AI25" s="94"/>
      <c r="AJ25" s="94">
        <v>0</v>
      </c>
      <c r="AK25" s="94">
        <v>0</v>
      </c>
      <c r="AL25" s="94">
        <v>0</v>
      </c>
      <c r="AM25" s="94">
        <v>0</v>
      </c>
      <c r="AN25" s="93">
        <f t="shared" si="4"/>
        <v>0</v>
      </c>
      <c r="AO25" s="93">
        <f t="shared" si="5"/>
        <v>0</v>
      </c>
      <c r="AP25" s="93">
        <f t="shared" si="6"/>
        <v>0</v>
      </c>
      <c r="AQ25" s="93">
        <f t="shared" si="7"/>
        <v>0</v>
      </c>
      <c r="AR25" s="93">
        <f t="shared" si="8"/>
        <v>0</v>
      </c>
      <c r="AS25" s="93">
        <f t="shared" si="9"/>
        <v>0</v>
      </c>
      <c r="AT25" s="93">
        <f t="shared" si="10"/>
        <v>0</v>
      </c>
      <c r="AU25" s="93">
        <f t="shared" si="11"/>
        <v>0</v>
      </c>
      <c r="AV25" s="93">
        <f t="shared" si="12"/>
        <v>0</v>
      </c>
      <c r="AW25" s="93">
        <f t="shared" si="13"/>
        <v>0</v>
      </c>
      <c r="AX25" s="93">
        <f t="shared" si="14"/>
        <v>0</v>
      </c>
    </row>
    <row r="26" spans="1:50" x14ac:dyDescent="0.35">
      <c r="A26" s="98" t="s">
        <v>69</v>
      </c>
      <c r="B26" s="98" t="s">
        <v>70</v>
      </c>
      <c r="C26" s="98" t="s">
        <v>105</v>
      </c>
      <c r="D26" s="98" t="s">
        <v>106</v>
      </c>
      <c r="E26" s="97">
        <v>2</v>
      </c>
      <c r="F26" s="96">
        <f t="shared" si="0"/>
        <v>141</v>
      </c>
      <c r="G26" s="95">
        <f t="shared" si="1"/>
        <v>16</v>
      </c>
      <c r="H26" s="93">
        <f t="shared" si="2"/>
        <v>90</v>
      </c>
      <c r="I26" s="93">
        <f t="shared" si="3"/>
        <v>35</v>
      </c>
      <c r="J26" s="94"/>
      <c r="K26" s="94"/>
      <c r="L26" s="94"/>
      <c r="M26" s="94"/>
      <c r="N26" s="94"/>
      <c r="O26" s="94"/>
      <c r="P26" s="94">
        <v>6</v>
      </c>
      <c r="Q26" s="94">
        <v>6</v>
      </c>
      <c r="R26" s="94">
        <v>2</v>
      </c>
      <c r="S26" s="94">
        <v>2</v>
      </c>
      <c r="T26" s="94"/>
      <c r="U26" s="94"/>
      <c r="V26" s="94"/>
      <c r="W26" s="94"/>
      <c r="X26" s="94"/>
      <c r="Y26" s="94"/>
      <c r="Z26" s="94">
        <v>43</v>
      </c>
      <c r="AA26" s="94">
        <v>43</v>
      </c>
      <c r="AB26" s="94">
        <v>2</v>
      </c>
      <c r="AC26" s="94">
        <v>2</v>
      </c>
      <c r="AD26" s="94"/>
      <c r="AE26" s="94"/>
      <c r="AF26" s="94"/>
      <c r="AG26" s="94"/>
      <c r="AH26" s="94"/>
      <c r="AI26" s="94"/>
      <c r="AJ26" s="94">
        <v>16</v>
      </c>
      <c r="AK26" s="94">
        <v>15</v>
      </c>
      <c r="AL26" s="94">
        <v>2</v>
      </c>
      <c r="AM26" s="94">
        <v>2</v>
      </c>
      <c r="AN26" s="93">
        <f t="shared" si="4"/>
        <v>0</v>
      </c>
      <c r="AO26" s="93">
        <f t="shared" si="5"/>
        <v>0</v>
      </c>
      <c r="AP26" s="93">
        <f t="shared" si="6"/>
        <v>0</v>
      </c>
      <c r="AQ26" s="93">
        <f t="shared" si="7"/>
        <v>0</v>
      </c>
      <c r="AR26" s="93">
        <f t="shared" si="8"/>
        <v>0</v>
      </c>
      <c r="AS26" s="93">
        <f t="shared" si="9"/>
        <v>0</v>
      </c>
      <c r="AT26" s="93">
        <f t="shared" si="10"/>
        <v>65</v>
      </c>
      <c r="AU26" s="93">
        <f t="shared" si="11"/>
        <v>64</v>
      </c>
      <c r="AV26" s="93">
        <f t="shared" si="12"/>
        <v>6</v>
      </c>
      <c r="AW26" s="93">
        <f t="shared" si="13"/>
        <v>6</v>
      </c>
      <c r="AX26" s="93">
        <f t="shared" si="14"/>
        <v>141</v>
      </c>
    </row>
    <row r="27" spans="1:50" x14ac:dyDescent="0.35">
      <c r="A27" s="98" t="s">
        <v>69</v>
      </c>
      <c r="B27" s="98" t="s">
        <v>70</v>
      </c>
      <c r="C27" s="98" t="s">
        <v>107</v>
      </c>
      <c r="D27" s="98" t="s">
        <v>108</v>
      </c>
      <c r="E27" s="97">
        <v>1</v>
      </c>
      <c r="F27" s="96">
        <f t="shared" si="0"/>
        <v>0</v>
      </c>
      <c r="G27" s="95">
        <f t="shared" si="1"/>
        <v>0</v>
      </c>
      <c r="H27" s="93">
        <f t="shared" si="2"/>
        <v>0</v>
      </c>
      <c r="I27" s="93">
        <f t="shared" si="3"/>
        <v>0</v>
      </c>
      <c r="J27" s="94"/>
      <c r="K27" s="94"/>
      <c r="L27" s="94"/>
      <c r="M27" s="94"/>
      <c r="N27" s="94"/>
      <c r="O27" s="94"/>
      <c r="P27" s="94">
        <v>0</v>
      </c>
      <c r="Q27" s="94">
        <v>0</v>
      </c>
      <c r="R27" s="94">
        <v>0</v>
      </c>
      <c r="S27" s="94">
        <v>0</v>
      </c>
      <c r="T27" s="94"/>
      <c r="U27" s="94"/>
      <c r="V27" s="94"/>
      <c r="W27" s="94"/>
      <c r="X27" s="94"/>
      <c r="Y27" s="94"/>
      <c r="Z27" s="94">
        <v>0</v>
      </c>
      <c r="AA27" s="94">
        <v>0</v>
      </c>
      <c r="AB27" s="94">
        <v>0</v>
      </c>
      <c r="AC27" s="94">
        <v>0</v>
      </c>
      <c r="AD27" s="94"/>
      <c r="AE27" s="94"/>
      <c r="AF27" s="94"/>
      <c r="AG27" s="94"/>
      <c r="AH27" s="94"/>
      <c r="AI27" s="94"/>
      <c r="AJ27" s="94">
        <v>0</v>
      </c>
      <c r="AK27" s="94">
        <v>0</v>
      </c>
      <c r="AL27" s="94">
        <v>0</v>
      </c>
      <c r="AM27" s="94">
        <v>0</v>
      </c>
      <c r="AN27" s="93">
        <f t="shared" si="4"/>
        <v>0</v>
      </c>
      <c r="AO27" s="93">
        <f t="shared" si="5"/>
        <v>0</v>
      </c>
      <c r="AP27" s="93">
        <f t="shared" si="6"/>
        <v>0</v>
      </c>
      <c r="AQ27" s="93">
        <f t="shared" si="7"/>
        <v>0</v>
      </c>
      <c r="AR27" s="93">
        <f t="shared" si="8"/>
        <v>0</v>
      </c>
      <c r="AS27" s="93">
        <f t="shared" si="9"/>
        <v>0</v>
      </c>
      <c r="AT27" s="93">
        <f t="shared" si="10"/>
        <v>0</v>
      </c>
      <c r="AU27" s="93">
        <f t="shared" si="11"/>
        <v>0</v>
      </c>
      <c r="AV27" s="93">
        <f t="shared" si="12"/>
        <v>0</v>
      </c>
      <c r="AW27" s="93">
        <f t="shared" si="13"/>
        <v>0</v>
      </c>
      <c r="AX27" s="93">
        <f t="shared" si="14"/>
        <v>0</v>
      </c>
    </row>
    <row r="28" spans="1:50" x14ac:dyDescent="0.35">
      <c r="A28" s="98" t="s">
        <v>69</v>
      </c>
      <c r="B28" s="98" t="s">
        <v>70</v>
      </c>
      <c r="C28" s="98" t="s">
        <v>312</v>
      </c>
      <c r="D28" s="98" t="s">
        <v>110</v>
      </c>
      <c r="E28" s="97">
        <v>3</v>
      </c>
      <c r="F28" s="96">
        <f t="shared" si="0"/>
        <v>31</v>
      </c>
      <c r="G28" s="95">
        <f t="shared" si="1"/>
        <v>14</v>
      </c>
      <c r="H28" s="93">
        <f t="shared" si="2"/>
        <v>0</v>
      </c>
      <c r="I28" s="93">
        <f t="shared" si="3"/>
        <v>17</v>
      </c>
      <c r="J28" s="94"/>
      <c r="K28" s="94"/>
      <c r="L28" s="94"/>
      <c r="M28" s="94"/>
      <c r="N28" s="94"/>
      <c r="O28" s="94"/>
      <c r="P28" s="94">
        <v>8</v>
      </c>
      <c r="Q28" s="94">
        <v>6</v>
      </c>
      <c r="R28" s="94">
        <v>0</v>
      </c>
      <c r="S28" s="94">
        <v>0</v>
      </c>
      <c r="T28" s="94"/>
      <c r="U28" s="94"/>
      <c r="V28" s="94"/>
      <c r="W28" s="94"/>
      <c r="X28" s="94"/>
      <c r="Y28" s="94"/>
      <c r="Z28" s="94">
        <v>0</v>
      </c>
      <c r="AA28" s="94">
        <v>0</v>
      </c>
      <c r="AB28" s="94">
        <v>0</v>
      </c>
      <c r="AC28" s="94">
        <v>0</v>
      </c>
      <c r="AD28" s="94"/>
      <c r="AE28" s="94"/>
      <c r="AF28" s="94"/>
      <c r="AG28" s="94"/>
      <c r="AH28" s="94"/>
      <c r="AI28" s="94"/>
      <c r="AJ28" s="94">
        <v>8</v>
      </c>
      <c r="AK28" s="94">
        <v>7</v>
      </c>
      <c r="AL28" s="94">
        <v>1</v>
      </c>
      <c r="AM28" s="94">
        <v>1</v>
      </c>
      <c r="AN28" s="93">
        <f t="shared" si="4"/>
        <v>0</v>
      </c>
      <c r="AO28" s="93">
        <f t="shared" si="5"/>
        <v>0</v>
      </c>
      <c r="AP28" s="93">
        <f t="shared" si="6"/>
        <v>0</v>
      </c>
      <c r="AQ28" s="93">
        <f t="shared" si="7"/>
        <v>0</v>
      </c>
      <c r="AR28" s="93">
        <f t="shared" si="8"/>
        <v>0</v>
      </c>
      <c r="AS28" s="93">
        <f t="shared" si="9"/>
        <v>0</v>
      </c>
      <c r="AT28" s="93">
        <f t="shared" si="10"/>
        <v>16</v>
      </c>
      <c r="AU28" s="93">
        <f t="shared" si="11"/>
        <v>13</v>
      </c>
      <c r="AV28" s="93">
        <f t="shared" si="12"/>
        <v>1</v>
      </c>
      <c r="AW28" s="93">
        <f t="shared" si="13"/>
        <v>1</v>
      </c>
      <c r="AX28" s="93">
        <f t="shared" si="14"/>
        <v>31</v>
      </c>
    </row>
    <row r="29" spans="1:50" x14ac:dyDescent="0.35">
      <c r="A29" s="98" t="s">
        <v>69</v>
      </c>
      <c r="B29" s="98" t="s">
        <v>70</v>
      </c>
      <c r="C29" s="98" t="s">
        <v>313</v>
      </c>
      <c r="D29" s="98" t="s">
        <v>112</v>
      </c>
      <c r="E29" s="97">
        <v>4</v>
      </c>
      <c r="F29" s="96">
        <f t="shared" si="0"/>
        <v>76</v>
      </c>
      <c r="G29" s="95">
        <f t="shared" si="1"/>
        <v>47</v>
      </c>
      <c r="H29" s="93">
        <f t="shared" si="2"/>
        <v>0</v>
      </c>
      <c r="I29" s="93">
        <f t="shared" si="3"/>
        <v>29</v>
      </c>
      <c r="J29" s="94"/>
      <c r="K29" s="94"/>
      <c r="L29" s="94"/>
      <c r="M29" s="94"/>
      <c r="N29" s="94"/>
      <c r="O29" s="94"/>
      <c r="P29" s="94">
        <v>23</v>
      </c>
      <c r="Q29" s="94">
        <v>21</v>
      </c>
      <c r="R29" s="94">
        <v>2</v>
      </c>
      <c r="S29" s="94">
        <v>1</v>
      </c>
      <c r="T29" s="94"/>
      <c r="U29" s="94"/>
      <c r="V29" s="94"/>
      <c r="W29" s="94"/>
      <c r="X29" s="94"/>
      <c r="Y29" s="94"/>
      <c r="Z29" s="94">
        <v>0</v>
      </c>
      <c r="AA29" s="94">
        <v>0</v>
      </c>
      <c r="AB29" s="94">
        <v>0</v>
      </c>
      <c r="AC29" s="94">
        <v>0</v>
      </c>
      <c r="AD29" s="94"/>
      <c r="AE29" s="94"/>
      <c r="AF29" s="94"/>
      <c r="AG29" s="94"/>
      <c r="AH29" s="94"/>
      <c r="AI29" s="94"/>
      <c r="AJ29" s="94">
        <v>13</v>
      </c>
      <c r="AK29" s="94">
        <v>13</v>
      </c>
      <c r="AL29" s="94">
        <v>2</v>
      </c>
      <c r="AM29" s="94">
        <v>1</v>
      </c>
      <c r="AN29" s="93">
        <f t="shared" si="4"/>
        <v>0</v>
      </c>
      <c r="AO29" s="93">
        <f t="shared" si="5"/>
        <v>0</v>
      </c>
      <c r="AP29" s="93">
        <f t="shared" si="6"/>
        <v>0</v>
      </c>
      <c r="AQ29" s="93">
        <f t="shared" si="7"/>
        <v>0</v>
      </c>
      <c r="AR29" s="93">
        <f t="shared" si="8"/>
        <v>0</v>
      </c>
      <c r="AS29" s="93">
        <f t="shared" si="9"/>
        <v>0</v>
      </c>
      <c r="AT29" s="93">
        <f t="shared" si="10"/>
        <v>36</v>
      </c>
      <c r="AU29" s="93">
        <f t="shared" si="11"/>
        <v>34</v>
      </c>
      <c r="AV29" s="93">
        <f t="shared" si="12"/>
        <v>4</v>
      </c>
      <c r="AW29" s="93">
        <f t="shared" si="13"/>
        <v>2</v>
      </c>
      <c r="AX29" s="93">
        <f t="shared" si="14"/>
        <v>76</v>
      </c>
    </row>
    <row r="30" spans="1:50" x14ac:dyDescent="0.35">
      <c r="A30" s="98" t="s">
        <v>113</v>
      </c>
      <c r="B30" s="98" t="s">
        <v>114</v>
      </c>
      <c r="C30" s="98" t="s">
        <v>115</v>
      </c>
      <c r="D30" s="98" t="s">
        <v>116</v>
      </c>
      <c r="E30" s="97">
        <v>0</v>
      </c>
      <c r="F30" s="96">
        <f t="shared" si="0"/>
        <v>0</v>
      </c>
      <c r="G30" s="95">
        <f t="shared" si="1"/>
        <v>0</v>
      </c>
      <c r="H30" s="93">
        <f t="shared" si="2"/>
        <v>0</v>
      </c>
      <c r="I30" s="93">
        <f t="shared" si="3"/>
        <v>0</v>
      </c>
      <c r="J30" s="94"/>
      <c r="K30" s="94"/>
      <c r="L30" s="94"/>
      <c r="M30" s="94"/>
      <c r="N30" s="94"/>
      <c r="O30" s="94"/>
      <c r="P30" s="94">
        <v>0</v>
      </c>
      <c r="Q30" s="94">
        <v>0</v>
      </c>
      <c r="R30" s="94">
        <v>0</v>
      </c>
      <c r="S30" s="94">
        <v>0</v>
      </c>
      <c r="T30" s="94"/>
      <c r="U30" s="94"/>
      <c r="V30" s="94"/>
      <c r="W30" s="94"/>
      <c r="X30" s="94"/>
      <c r="Y30" s="94"/>
      <c r="Z30" s="94">
        <v>0</v>
      </c>
      <c r="AA30" s="94">
        <v>0</v>
      </c>
      <c r="AB30" s="94">
        <v>0</v>
      </c>
      <c r="AC30" s="94">
        <v>0</v>
      </c>
      <c r="AD30" s="94"/>
      <c r="AE30" s="94"/>
      <c r="AF30" s="94"/>
      <c r="AG30" s="94"/>
      <c r="AH30" s="94"/>
      <c r="AI30" s="94"/>
      <c r="AJ30" s="94">
        <v>0</v>
      </c>
      <c r="AK30" s="94">
        <v>0</v>
      </c>
      <c r="AL30" s="94">
        <v>0</v>
      </c>
      <c r="AM30" s="94">
        <v>0</v>
      </c>
      <c r="AN30" s="93">
        <f t="shared" si="4"/>
        <v>0</v>
      </c>
      <c r="AO30" s="93">
        <f t="shared" si="5"/>
        <v>0</v>
      </c>
      <c r="AP30" s="93">
        <f t="shared" si="6"/>
        <v>0</v>
      </c>
      <c r="AQ30" s="93">
        <f t="shared" si="7"/>
        <v>0</v>
      </c>
      <c r="AR30" s="93">
        <f t="shared" si="8"/>
        <v>0</v>
      </c>
      <c r="AS30" s="93">
        <f t="shared" si="9"/>
        <v>0</v>
      </c>
      <c r="AT30" s="93">
        <f t="shared" si="10"/>
        <v>0</v>
      </c>
      <c r="AU30" s="93">
        <f t="shared" si="11"/>
        <v>0</v>
      </c>
      <c r="AV30" s="93">
        <f t="shared" si="12"/>
        <v>0</v>
      </c>
      <c r="AW30" s="93">
        <f t="shared" si="13"/>
        <v>0</v>
      </c>
      <c r="AX30" s="93">
        <f t="shared" si="14"/>
        <v>0</v>
      </c>
    </row>
    <row r="31" spans="1:50" x14ac:dyDescent="0.35">
      <c r="A31" s="98" t="s">
        <v>113</v>
      </c>
      <c r="B31" s="98" t="s">
        <v>114</v>
      </c>
      <c r="C31" s="98" t="s">
        <v>117</v>
      </c>
      <c r="D31" s="98" t="s">
        <v>118</v>
      </c>
      <c r="E31" s="97">
        <v>3</v>
      </c>
      <c r="F31" s="96">
        <f t="shared" si="0"/>
        <v>83</v>
      </c>
      <c r="G31" s="95">
        <f t="shared" si="1"/>
        <v>14</v>
      </c>
      <c r="H31" s="93">
        <f t="shared" si="2"/>
        <v>61</v>
      </c>
      <c r="I31" s="93">
        <f t="shared" si="3"/>
        <v>8</v>
      </c>
      <c r="J31" s="94"/>
      <c r="K31" s="94"/>
      <c r="L31" s="94"/>
      <c r="M31" s="94"/>
      <c r="N31" s="94"/>
      <c r="O31" s="94"/>
      <c r="P31" s="94">
        <v>7</v>
      </c>
      <c r="Q31" s="94">
        <v>7</v>
      </c>
      <c r="R31" s="94">
        <v>0</v>
      </c>
      <c r="S31" s="94">
        <v>0</v>
      </c>
      <c r="T31" s="94"/>
      <c r="U31" s="94"/>
      <c r="V31" s="94"/>
      <c r="W31" s="94"/>
      <c r="X31" s="94"/>
      <c r="Y31" s="94"/>
      <c r="Z31" s="94">
        <v>30</v>
      </c>
      <c r="AA31" s="94">
        <v>24</v>
      </c>
      <c r="AB31" s="94">
        <v>4</v>
      </c>
      <c r="AC31" s="94">
        <v>3</v>
      </c>
      <c r="AD31" s="94"/>
      <c r="AE31" s="94"/>
      <c r="AF31" s="94"/>
      <c r="AG31" s="94"/>
      <c r="AH31" s="94"/>
      <c r="AI31" s="94"/>
      <c r="AJ31" s="94">
        <v>4</v>
      </c>
      <c r="AK31" s="94">
        <v>4</v>
      </c>
      <c r="AL31" s="94">
        <v>0</v>
      </c>
      <c r="AM31" s="94">
        <v>0</v>
      </c>
      <c r="AN31" s="93">
        <f t="shared" si="4"/>
        <v>0</v>
      </c>
      <c r="AO31" s="93">
        <f t="shared" si="5"/>
        <v>0</v>
      </c>
      <c r="AP31" s="93">
        <f t="shared" si="6"/>
        <v>0</v>
      </c>
      <c r="AQ31" s="93">
        <f t="shared" si="7"/>
        <v>0</v>
      </c>
      <c r="AR31" s="93">
        <f t="shared" si="8"/>
        <v>0</v>
      </c>
      <c r="AS31" s="93">
        <f t="shared" si="9"/>
        <v>0</v>
      </c>
      <c r="AT31" s="93">
        <f t="shared" si="10"/>
        <v>41</v>
      </c>
      <c r="AU31" s="93">
        <f t="shared" si="11"/>
        <v>35</v>
      </c>
      <c r="AV31" s="93">
        <f t="shared" si="12"/>
        <v>4</v>
      </c>
      <c r="AW31" s="93">
        <f t="shared" si="13"/>
        <v>3</v>
      </c>
      <c r="AX31" s="93">
        <f t="shared" si="14"/>
        <v>83</v>
      </c>
    </row>
    <row r="32" spans="1:50" x14ac:dyDescent="0.35">
      <c r="A32" s="98" t="s">
        <v>113</v>
      </c>
      <c r="B32" s="98" t="s">
        <v>114</v>
      </c>
      <c r="C32" s="98" t="s">
        <v>119</v>
      </c>
      <c r="D32" s="98" t="s">
        <v>120</v>
      </c>
      <c r="E32" s="97">
        <v>4</v>
      </c>
      <c r="F32" s="96">
        <f t="shared" si="0"/>
        <v>1414</v>
      </c>
      <c r="G32" s="95">
        <f t="shared" si="1"/>
        <v>1243</v>
      </c>
      <c r="H32" s="93">
        <f t="shared" si="2"/>
        <v>165</v>
      </c>
      <c r="I32" s="93">
        <f t="shared" si="3"/>
        <v>6</v>
      </c>
      <c r="J32" s="94"/>
      <c r="K32" s="94"/>
      <c r="L32" s="94"/>
      <c r="M32" s="94"/>
      <c r="N32" s="94"/>
      <c r="O32" s="94"/>
      <c r="P32" s="94">
        <v>701</v>
      </c>
      <c r="Q32" s="94">
        <v>377</v>
      </c>
      <c r="R32" s="94">
        <v>85</v>
      </c>
      <c r="S32" s="94">
        <v>80</v>
      </c>
      <c r="T32" s="94"/>
      <c r="U32" s="94"/>
      <c r="V32" s="94"/>
      <c r="W32" s="94"/>
      <c r="X32" s="94"/>
      <c r="Y32" s="94"/>
      <c r="Z32" s="94">
        <v>85</v>
      </c>
      <c r="AA32" s="94">
        <v>69</v>
      </c>
      <c r="AB32" s="94">
        <v>6</v>
      </c>
      <c r="AC32" s="94">
        <v>5</v>
      </c>
      <c r="AD32" s="94"/>
      <c r="AE32" s="94"/>
      <c r="AF32" s="94"/>
      <c r="AG32" s="94"/>
      <c r="AH32" s="94"/>
      <c r="AI32" s="94"/>
      <c r="AJ32" s="94">
        <v>3</v>
      </c>
      <c r="AK32" s="94">
        <v>3</v>
      </c>
      <c r="AL32" s="94">
        <v>0</v>
      </c>
      <c r="AM32" s="94">
        <v>0</v>
      </c>
      <c r="AN32" s="93">
        <f t="shared" si="4"/>
        <v>0</v>
      </c>
      <c r="AO32" s="93">
        <f t="shared" si="5"/>
        <v>0</v>
      </c>
      <c r="AP32" s="93">
        <f t="shared" si="6"/>
        <v>0</v>
      </c>
      <c r="AQ32" s="93">
        <f t="shared" si="7"/>
        <v>0</v>
      </c>
      <c r="AR32" s="93">
        <f t="shared" si="8"/>
        <v>0</v>
      </c>
      <c r="AS32" s="93">
        <f t="shared" si="9"/>
        <v>0</v>
      </c>
      <c r="AT32" s="93">
        <f t="shared" si="10"/>
        <v>789</v>
      </c>
      <c r="AU32" s="93">
        <f t="shared" si="11"/>
        <v>449</v>
      </c>
      <c r="AV32" s="93">
        <f t="shared" si="12"/>
        <v>91</v>
      </c>
      <c r="AW32" s="93">
        <f t="shared" si="13"/>
        <v>85</v>
      </c>
      <c r="AX32" s="93">
        <f t="shared" si="14"/>
        <v>1414</v>
      </c>
    </row>
    <row r="33" spans="1:50" x14ac:dyDescent="0.35">
      <c r="A33" s="98" t="s">
        <v>113</v>
      </c>
      <c r="B33" s="98" t="s">
        <v>114</v>
      </c>
      <c r="C33" s="98" t="s">
        <v>121</v>
      </c>
      <c r="D33" s="98" t="s">
        <v>122</v>
      </c>
      <c r="E33" s="97">
        <v>2</v>
      </c>
      <c r="F33" s="96">
        <f t="shared" si="0"/>
        <v>0</v>
      </c>
      <c r="G33" s="95">
        <f t="shared" si="1"/>
        <v>0</v>
      </c>
      <c r="H33" s="93">
        <f t="shared" si="2"/>
        <v>0</v>
      </c>
      <c r="I33" s="93">
        <f t="shared" si="3"/>
        <v>0</v>
      </c>
      <c r="J33" s="94"/>
      <c r="K33" s="94"/>
      <c r="L33" s="94"/>
      <c r="M33" s="94"/>
      <c r="N33" s="94"/>
      <c r="O33" s="94"/>
      <c r="P33" s="94">
        <v>0</v>
      </c>
      <c r="Q33" s="94">
        <v>0</v>
      </c>
      <c r="R33" s="94">
        <v>0</v>
      </c>
      <c r="S33" s="94">
        <v>0</v>
      </c>
      <c r="T33" s="94"/>
      <c r="U33" s="94"/>
      <c r="V33" s="94"/>
      <c r="W33" s="94"/>
      <c r="X33" s="94"/>
      <c r="Y33" s="94"/>
      <c r="Z33" s="94">
        <v>0</v>
      </c>
      <c r="AA33" s="94">
        <v>0</v>
      </c>
      <c r="AB33" s="94">
        <v>0</v>
      </c>
      <c r="AC33" s="94">
        <v>0</v>
      </c>
      <c r="AD33" s="94"/>
      <c r="AE33" s="94"/>
      <c r="AF33" s="94"/>
      <c r="AG33" s="94"/>
      <c r="AH33" s="94"/>
      <c r="AI33" s="94"/>
      <c r="AJ33" s="94">
        <v>0</v>
      </c>
      <c r="AK33" s="94">
        <v>0</v>
      </c>
      <c r="AL33" s="94">
        <v>0</v>
      </c>
      <c r="AM33" s="94">
        <v>0</v>
      </c>
      <c r="AN33" s="93">
        <f t="shared" si="4"/>
        <v>0</v>
      </c>
      <c r="AO33" s="93">
        <f t="shared" si="5"/>
        <v>0</v>
      </c>
      <c r="AP33" s="93">
        <f t="shared" si="6"/>
        <v>0</v>
      </c>
      <c r="AQ33" s="93">
        <f t="shared" si="7"/>
        <v>0</v>
      </c>
      <c r="AR33" s="93">
        <f t="shared" si="8"/>
        <v>0</v>
      </c>
      <c r="AS33" s="93">
        <f t="shared" si="9"/>
        <v>0</v>
      </c>
      <c r="AT33" s="93">
        <f t="shared" si="10"/>
        <v>0</v>
      </c>
      <c r="AU33" s="93">
        <f t="shared" si="11"/>
        <v>0</v>
      </c>
      <c r="AV33" s="93">
        <f t="shared" si="12"/>
        <v>0</v>
      </c>
      <c r="AW33" s="93">
        <f t="shared" si="13"/>
        <v>0</v>
      </c>
      <c r="AX33" s="93">
        <f t="shared" si="14"/>
        <v>0</v>
      </c>
    </row>
    <row r="34" spans="1:50" x14ac:dyDescent="0.35">
      <c r="A34" s="98" t="s">
        <v>113</v>
      </c>
      <c r="B34" s="98" t="s">
        <v>114</v>
      </c>
      <c r="C34" s="98" t="s">
        <v>123</v>
      </c>
      <c r="D34" s="98" t="s">
        <v>124</v>
      </c>
      <c r="E34" s="97">
        <v>2</v>
      </c>
      <c r="F34" s="96">
        <f t="shared" si="0"/>
        <v>326</v>
      </c>
      <c r="G34" s="95">
        <f t="shared" si="1"/>
        <v>269</v>
      </c>
      <c r="H34" s="93">
        <f t="shared" si="2"/>
        <v>19</v>
      </c>
      <c r="I34" s="93">
        <f t="shared" si="3"/>
        <v>38</v>
      </c>
      <c r="J34" s="94"/>
      <c r="K34" s="94"/>
      <c r="L34" s="94"/>
      <c r="M34" s="94"/>
      <c r="N34" s="94"/>
      <c r="O34" s="94"/>
      <c r="P34" s="94">
        <v>111</v>
      </c>
      <c r="Q34" s="94">
        <v>103</v>
      </c>
      <c r="R34" s="94">
        <v>32</v>
      </c>
      <c r="S34" s="94">
        <v>23</v>
      </c>
      <c r="T34" s="94"/>
      <c r="U34" s="94"/>
      <c r="V34" s="94"/>
      <c r="W34" s="94"/>
      <c r="X34" s="94"/>
      <c r="Y34" s="94"/>
      <c r="Z34" s="94">
        <v>10</v>
      </c>
      <c r="AA34" s="94">
        <v>6</v>
      </c>
      <c r="AB34" s="94">
        <v>2</v>
      </c>
      <c r="AC34" s="94">
        <v>1</v>
      </c>
      <c r="AD34" s="94"/>
      <c r="AE34" s="94"/>
      <c r="AF34" s="94"/>
      <c r="AG34" s="94"/>
      <c r="AH34" s="94"/>
      <c r="AI34" s="94"/>
      <c r="AJ34" s="94">
        <v>17</v>
      </c>
      <c r="AK34" s="94">
        <v>17</v>
      </c>
      <c r="AL34" s="94">
        <v>2</v>
      </c>
      <c r="AM34" s="94">
        <v>2</v>
      </c>
      <c r="AN34" s="93">
        <f t="shared" si="4"/>
        <v>0</v>
      </c>
      <c r="AO34" s="93">
        <f t="shared" si="5"/>
        <v>0</v>
      </c>
      <c r="AP34" s="93">
        <f t="shared" si="6"/>
        <v>0</v>
      </c>
      <c r="AQ34" s="93">
        <f t="shared" si="7"/>
        <v>0</v>
      </c>
      <c r="AR34" s="93">
        <f t="shared" si="8"/>
        <v>0</v>
      </c>
      <c r="AS34" s="93">
        <f t="shared" si="9"/>
        <v>0</v>
      </c>
      <c r="AT34" s="93">
        <f t="shared" si="10"/>
        <v>138</v>
      </c>
      <c r="AU34" s="93">
        <f t="shared" si="11"/>
        <v>126</v>
      </c>
      <c r="AV34" s="93">
        <f t="shared" si="12"/>
        <v>36</v>
      </c>
      <c r="AW34" s="93">
        <f t="shared" si="13"/>
        <v>26</v>
      </c>
      <c r="AX34" s="93">
        <f t="shared" si="14"/>
        <v>326</v>
      </c>
    </row>
    <row r="35" spans="1:50" x14ac:dyDescent="0.35">
      <c r="A35" s="98" t="s">
        <v>113</v>
      </c>
      <c r="B35" s="98" t="s">
        <v>114</v>
      </c>
      <c r="C35" s="98" t="s">
        <v>314</v>
      </c>
      <c r="D35" s="98" t="s">
        <v>126</v>
      </c>
      <c r="E35" s="97">
        <v>2</v>
      </c>
      <c r="F35" s="96">
        <f t="shared" si="0"/>
        <v>42</v>
      </c>
      <c r="G35" s="95">
        <f t="shared" si="1"/>
        <v>24</v>
      </c>
      <c r="H35" s="93">
        <f t="shared" si="2"/>
        <v>12</v>
      </c>
      <c r="I35" s="93">
        <f t="shared" si="3"/>
        <v>6</v>
      </c>
      <c r="J35" s="94"/>
      <c r="K35" s="94"/>
      <c r="L35" s="94"/>
      <c r="M35" s="94"/>
      <c r="N35" s="94"/>
      <c r="O35" s="94"/>
      <c r="P35" s="94">
        <v>12</v>
      </c>
      <c r="Q35" s="94">
        <v>10</v>
      </c>
      <c r="R35" s="94">
        <v>1</v>
      </c>
      <c r="S35" s="94">
        <v>1</v>
      </c>
      <c r="T35" s="94"/>
      <c r="U35" s="94"/>
      <c r="V35" s="94"/>
      <c r="W35" s="94"/>
      <c r="X35" s="94"/>
      <c r="Y35" s="94"/>
      <c r="Z35" s="94">
        <v>6</v>
      </c>
      <c r="AA35" s="94">
        <v>6</v>
      </c>
      <c r="AB35" s="94">
        <v>0</v>
      </c>
      <c r="AC35" s="94">
        <v>0</v>
      </c>
      <c r="AD35" s="94"/>
      <c r="AE35" s="94"/>
      <c r="AF35" s="94"/>
      <c r="AG35" s="94"/>
      <c r="AH35" s="94"/>
      <c r="AI35" s="94"/>
      <c r="AJ35" s="94">
        <v>3</v>
      </c>
      <c r="AK35" s="94">
        <v>3</v>
      </c>
      <c r="AL35" s="94">
        <v>0</v>
      </c>
      <c r="AM35" s="94">
        <v>0</v>
      </c>
      <c r="AN35" s="93">
        <f t="shared" si="4"/>
        <v>0</v>
      </c>
      <c r="AO35" s="93">
        <f t="shared" si="5"/>
        <v>0</v>
      </c>
      <c r="AP35" s="93">
        <f t="shared" si="6"/>
        <v>0</v>
      </c>
      <c r="AQ35" s="93">
        <f t="shared" si="7"/>
        <v>0</v>
      </c>
      <c r="AR35" s="93">
        <f t="shared" si="8"/>
        <v>0</v>
      </c>
      <c r="AS35" s="93">
        <f t="shared" si="9"/>
        <v>0</v>
      </c>
      <c r="AT35" s="93">
        <f t="shared" si="10"/>
        <v>21</v>
      </c>
      <c r="AU35" s="93">
        <f t="shared" si="11"/>
        <v>19</v>
      </c>
      <c r="AV35" s="93">
        <f t="shared" si="12"/>
        <v>1</v>
      </c>
      <c r="AW35" s="93">
        <f t="shared" si="13"/>
        <v>1</v>
      </c>
      <c r="AX35" s="93">
        <f t="shared" si="14"/>
        <v>42</v>
      </c>
    </row>
    <row r="36" spans="1:50" x14ac:dyDescent="0.35">
      <c r="A36" s="98" t="s">
        <v>113</v>
      </c>
      <c r="B36" s="98" t="s">
        <v>114</v>
      </c>
      <c r="C36" s="98" t="s">
        <v>127</v>
      </c>
      <c r="D36" s="98" t="s">
        <v>128</v>
      </c>
      <c r="E36" s="97">
        <v>3</v>
      </c>
      <c r="F36" s="96">
        <f t="shared" si="0"/>
        <v>0</v>
      </c>
      <c r="G36" s="95">
        <f t="shared" si="1"/>
        <v>0</v>
      </c>
      <c r="H36" s="93">
        <f t="shared" si="2"/>
        <v>0</v>
      </c>
      <c r="I36" s="93">
        <f t="shared" si="3"/>
        <v>0</v>
      </c>
      <c r="J36" s="94"/>
      <c r="K36" s="94"/>
      <c r="L36" s="94"/>
      <c r="M36" s="94"/>
      <c r="N36" s="94"/>
      <c r="O36" s="94"/>
      <c r="P36" s="94">
        <v>0</v>
      </c>
      <c r="Q36" s="94">
        <v>0</v>
      </c>
      <c r="R36" s="94">
        <v>0</v>
      </c>
      <c r="S36" s="94">
        <v>0</v>
      </c>
      <c r="T36" s="94"/>
      <c r="U36" s="94"/>
      <c r="V36" s="94"/>
      <c r="W36" s="94"/>
      <c r="X36" s="94"/>
      <c r="Y36" s="94"/>
      <c r="Z36" s="94">
        <v>0</v>
      </c>
      <c r="AA36" s="94">
        <v>0</v>
      </c>
      <c r="AB36" s="94">
        <v>0</v>
      </c>
      <c r="AC36" s="94">
        <v>0</v>
      </c>
      <c r="AD36" s="94"/>
      <c r="AE36" s="94"/>
      <c r="AF36" s="94"/>
      <c r="AG36" s="94"/>
      <c r="AH36" s="94"/>
      <c r="AI36" s="94"/>
      <c r="AJ36" s="94">
        <v>0</v>
      </c>
      <c r="AK36" s="94">
        <v>0</v>
      </c>
      <c r="AL36" s="94">
        <v>0</v>
      </c>
      <c r="AM36" s="94">
        <v>0</v>
      </c>
      <c r="AN36" s="93">
        <f t="shared" si="4"/>
        <v>0</v>
      </c>
      <c r="AO36" s="93">
        <f t="shared" si="5"/>
        <v>0</v>
      </c>
      <c r="AP36" s="93">
        <f t="shared" si="6"/>
        <v>0</v>
      </c>
      <c r="AQ36" s="93">
        <f t="shared" si="7"/>
        <v>0</v>
      </c>
      <c r="AR36" s="93">
        <f t="shared" si="8"/>
        <v>0</v>
      </c>
      <c r="AS36" s="93">
        <f t="shared" si="9"/>
        <v>0</v>
      </c>
      <c r="AT36" s="93">
        <f t="shared" si="10"/>
        <v>0</v>
      </c>
      <c r="AU36" s="93">
        <f t="shared" si="11"/>
        <v>0</v>
      </c>
      <c r="AV36" s="93">
        <f t="shared" si="12"/>
        <v>0</v>
      </c>
      <c r="AW36" s="93">
        <f t="shared" si="13"/>
        <v>0</v>
      </c>
      <c r="AX36" s="93">
        <f t="shared" si="14"/>
        <v>0</v>
      </c>
    </row>
    <row r="37" spans="1:50" x14ac:dyDescent="0.35">
      <c r="A37" s="98" t="s">
        <v>113</v>
      </c>
      <c r="B37" s="98" t="s">
        <v>114</v>
      </c>
      <c r="C37" s="98" t="s">
        <v>129</v>
      </c>
      <c r="D37" s="98" t="s">
        <v>130</v>
      </c>
      <c r="E37" s="97">
        <v>4</v>
      </c>
      <c r="F37" s="96">
        <f t="shared" si="0"/>
        <v>1278</v>
      </c>
      <c r="G37" s="95">
        <f t="shared" si="1"/>
        <v>1178</v>
      </c>
      <c r="H37" s="93">
        <f t="shared" si="2"/>
        <v>96</v>
      </c>
      <c r="I37" s="93">
        <f t="shared" si="3"/>
        <v>4</v>
      </c>
      <c r="J37" s="94"/>
      <c r="K37" s="94"/>
      <c r="L37" s="94"/>
      <c r="M37" s="94"/>
      <c r="N37" s="94"/>
      <c r="O37" s="94"/>
      <c r="P37" s="94">
        <v>588</v>
      </c>
      <c r="Q37" s="94">
        <v>481</v>
      </c>
      <c r="R37" s="94">
        <v>60</v>
      </c>
      <c r="S37" s="94">
        <v>49</v>
      </c>
      <c r="T37" s="94"/>
      <c r="U37" s="94"/>
      <c r="V37" s="94"/>
      <c r="W37" s="94"/>
      <c r="X37" s="94"/>
      <c r="Y37" s="94"/>
      <c r="Z37" s="94">
        <v>48</v>
      </c>
      <c r="AA37" s="94">
        <v>39</v>
      </c>
      <c r="AB37" s="94">
        <v>5</v>
      </c>
      <c r="AC37" s="94">
        <v>4</v>
      </c>
      <c r="AD37" s="94"/>
      <c r="AE37" s="94"/>
      <c r="AF37" s="94"/>
      <c r="AG37" s="94"/>
      <c r="AH37" s="94"/>
      <c r="AI37" s="94"/>
      <c r="AJ37" s="94">
        <v>2</v>
      </c>
      <c r="AK37" s="94">
        <v>2</v>
      </c>
      <c r="AL37" s="94">
        <v>0</v>
      </c>
      <c r="AM37" s="94">
        <v>0</v>
      </c>
      <c r="AN37" s="93">
        <f t="shared" si="4"/>
        <v>0</v>
      </c>
      <c r="AO37" s="93">
        <f t="shared" si="5"/>
        <v>0</v>
      </c>
      <c r="AP37" s="93">
        <f t="shared" si="6"/>
        <v>0</v>
      </c>
      <c r="AQ37" s="93">
        <f t="shared" si="7"/>
        <v>0</v>
      </c>
      <c r="AR37" s="93">
        <f t="shared" si="8"/>
        <v>0</v>
      </c>
      <c r="AS37" s="93">
        <f t="shared" si="9"/>
        <v>0</v>
      </c>
      <c r="AT37" s="93">
        <f t="shared" si="10"/>
        <v>638</v>
      </c>
      <c r="AU37" s="93">
        <f t="shared" si="11"/>
        <v>522</v>
      </c>
      <c r="AV37" s="93">
        <f t="shared" si="12"/>
        <v>65</v>
      </c>
      <c r="AW37" s="93">
        <f t="shared" si="13"/>
        <v>53</v>
      </c>
      <c r="AX37" s="93">
        <f t="shared" si="14"/>
        <v>1278</v>
      </c>
    </row>
    <row r="38" spans="1:50" x14ac:dyDescent="0.35">
      <c r="A38" s="98" t="s">
        <v>113</v>
      </c>
      <c r="B38" s="98" t="s">
        <v>114</v>
      </c>
      <c r="C38" s="98" t="s">
        <v>131</v>
      </c>
      <c r="D38" s="98" t="s">
        <v>132</v>
      </c>
      <c r="E38" s="97">
        <v>4</v>
      </c>
      <c r="F38" s="96">
        <f t="shared" si="0"/>
        <v>271</v>
      </c>
      <c r="G38" s="95">
        <f t="shared" si="1"/>
        <v>145</v>
      </c>
      <c r="H38" s="93">
        <f t="shared" si="2"/>
        <v>112</v>
      </c>
      <c r="I38" s="93">
        <f t="shared" si="3"/>
        <v>14</v>
      </c>
      <c r="J38" s="94"/>
      <c r="K38" s="94"/>
      <c r="L38" s="94"/>
      <c r="M38" s="94"/>
      <c r="N38" s="94"/>
      <c r="O38" s="94"/>
      <c r="P38" s="94">
        <v>73</v>
      </c>
      <c r="Q38" s="94">
        <v>63</v>
      </c>
      <c r="R38" s="94">
        <v>5</v>
      </c>
      <c r="S38" s="94">
        <v>4</v>
      </c>
      <c r="T38" s="94"/>
      <c r="U38" s="94"/>
      <c r="V38" s="94"/>
      <c r="W38" s="94"/>
      <c r="X38" s="94"/>
      <c r="Y38" s="94"/>
      <c r="Z38" s="94">
        <v>58</v>
      </c>
      <c r="AA38" s="94">
        <v>47</v>
      </c>
      <c r="AB38" s="94">
        <v>4</v>
      </c>
      <c r="AC38" s="94">
        <v>3</v>
      </c>
      <c r="AD38" s="94"/>
      <c r="AE38" s="94"/>
      <c r="AF38" s="94"/>
      <c r="AG38" s="94"/>
      <c r="AH38" s="94"/>
      <c r="AI38" s="94"/>
      <c r="AJ38" s="94">
        <v>6</v>
      </c>
      <c r="AK38" s="94">
        <v>6</v>
      </c>
      <c r="AL38" s="94">
        <v>1</v>
      </c>
      <c r="AM38" s="94">
        <v>1</v>
      </c>
      <c r="AN38" s="93">
        <f t="shared" si="4"/>
        <v>0</v>
      </c>
      <c r="AO38" s="93">
        <f t="shared" si="5"/>
        <v>0</v>
      </c>
      <c r="AP38" s="93">
        <f t="shared" si="6"/>
        <v>0</v>
      </c>
      <c r="AQ38" s="93">
        <f t="shared" si="7"/>
        <v>0</v>
      </c>
      <c r="AR38" s="93">
        <f t="shared" si="8"/>
        <v>0</v>
      </c>
      <c r="AS38" s="93">
        <f t="shared" si="9"/>
        <v>0</v>
      </c>
      <c r="AT38" s="93">
        <f t="shared" si="10"/>
        <v>137</v>
      </c>
      <c r="AU38" s="93">
        <f t="shared" si="11"/>
        <v>116</v>
      </c>
      <c r="AV38" s="93">
        <f t="shared" si="12"/>
        <v>10</v>
      </c>
      <c r="AW38" s="93">
        <f t="shared" si="13"/>
        <v>8</v>
      </c>
      <c r="AX38" s="93">
        <f t="shared" si="14"/>
        <v>271</v>
      </c>
    </row>
    <row r="39" spans="1:50" x14ac:dyDescent="0.35">
      <c r="A39" s="98" t="s">
        <v>113</v>
      </c>
      <c r="B39" s="98" t="s">
        <v>114</v>
      </c>
      <c r="C39" s="98" t="s">
        <v>133</v>
      </c>
      <c r="D39" s="98" t="s">
        <v>134</v>
      </c>
      <c r="E39" s="97">
        <v>0</v>
      </c>
      <c r="F39" s="96">
        <f t="shared" si="0"/>
        <v>0</v>
      </c>
      <c r="G39" s="95">
        <f t="shared" si="1"/>
        <v>0</v>
      </c>
      <c r="H39" s="93">
        <f t="shared" si="2"/>
        <v>0</v>
      </c>
      <c r="I39" s="93">
        <f t="shared" si="3"/>
        <v>0</v>
      </c>
      <c r="J39" s="94"/>
      <c r="K39" s="94"/>
      <c r="L39" s="94"/>
      <c r="M39" s="94"/>
      <c r="N39" s="94"/>
      <c r="O39" s="94"/>
      <c r="P39" s="94">
        <v>0</v>
      </c>
      <c r="Q39" s="94">
        <v>0</v>
      </c>
      <c r="R39" s="94">
        <v>0</v>
      </c>
      <c r="S39" s="94">
        <v>0</v>
      </c>
      <c r="T39" s="94"/>
      <c r="U39" s="94"/>
      <c r="V39" s="94"/>
      <c r="W39" s="94"/>
      <c r="X39" s="94"/>
      <c r="Y39" s="94"/>
      <c r="Z39" s="94">
        <v>0</v>
      </c>
      <c r="AA39" s="94">
        <v>0</v>
      </c>
      <c r="AB39" s="94">
        <v>0</v>
      </c>
      <c r="AC39" s="94">
        <v>0</v>
      </c>
      <c r="AD39" s="94"/>
      <c r="AE39" s="94"/>
      <c r="AF39" s="94"/>
      <c r="AG39" s="94"/>
      <c r="AH39" s="94"/>
      <c r="AI39" s="94"/>
      <c r="AJ39" s="94">
        <v>0</v>
      </c>
      <c r="AK39" s="94">
        <v>0</v>
      </c>
      <c r="AL39" s="94">
        <v>0</v>
      </c>
      <c r="AM39" s="94">
        <v>0</v>
      </c>
      <c r="AN39" s="93">
        <f t="shared" si="4"/>
        <v>0</v>
      </c>
      <c r="AO39" s="93">
        <f t="shared" si="5"/>
        <v>0</v>
      </c>
      <c r="AP39" s="93">
        <f t="shared" si="6"/>
        <v>0</v>
      </c>
      <c r="AQ39" s="93">
        <f t="shared" si="7"/>
        <v>0</v>
      </c>
      <c r="AR39" s="93">
        <f t="shared" si="8"/>
        <v>0</v>
      </c>
      <c r="AS39" s="93">
        <f t="shared" si="9"/>
        <v>0</v>
      </c>
      <c r="AT39" s="93">
        <f t="shared" si="10"/>
        <v>0</v>
      </c>
      <c r="AU39" s="93">
        <f t="shared" si="11"/>
        <v>0</v>
      </c>
      <c r="AV39" s="93">
        <f t="shared" si="12"/>
        <v>0</v>
      </c>
      <c r="AW39" s="93">
        <f t="shared" si="13"/>
        <v>0</v>
      </c>
      <c r="AX39" s="93">
        <f t="shared" si="14"/>
        <v>0</v>
      </c>
    </row>
    <row r="40" spans="1:50" x14ac:dyDescent="0.35">
      <c r="A40" s="98" t="s">
        <v>113</v>
      </c>
      <c r="B40" s="98" t="s">
        <v>114</v>
      </c>
      <c r="C40" s="98" t="s">
        <v>135</v>
      </c>
      <c r="D40" s="98" t="s">
        <v>136</v>
      </c>
      <c r="E40" s="97">
        <v>3</v>
      </c>
      <c r="F40" s="96">
        <f t="shared" si="0"/>
        <v>2363</v>
      </c>
      <c r="G40" s="95">
        <f t="shared" si="1"/>
        <v>1953</v>
      </c>
      <c r="H40" s="93">
        <f t="shared" si="2"/>
        <v>406</v>
      </c>
      <c r="I40" s="93">
        <f t="shared" si="3"/>
        <v>4</v>
      </c>
      <c r="J40" s="94"/>
      <c r="K40" s="94"/>
      <c r="L40" s="94"/>
      <c r="M40" s="94"/>
      <c r="N40" s="94"/>
      <c r="O40" s="94"/>
      <c r="P40" s="94">
        <v>1042</v>
      </c>
      <c r="Q40" s="94">
        <v>674</v>
      </c>
      <c r="R40" s="94">
        <v>123</v>
      </c>
      <c r="S40" s="94">
        <v>114</v>
      </c>
      <c r="T40" s="94"/>
      <c r="U40" s="94"/>
      <c r="V40" s="94"/>
      <c r="W40" s="94"/>
      <c r="X40" s="94"/>
      <c r="Y40" s="94"/>
      <c r="Z40" s="94">
        <v>208</v>
      </c>
      <c r="AA40" s="94">
        <v>135</v>
      </c>
      <c r="AB40" s="94">
        <v>34</v>
      </c>
      <c r="AC40" s="94">
        <v>29</v>
      </c>
      <c r="AD40" s="94"/>
      <c r="AE40" s="94"/>
      <c r="AF40" s="94"/>
      <c r="AG40" s="94"/>
      <c r="AH40" s="94"/>
      <c r="AI40" s="94"/>
      <c r="AJ40" s="94">
        <v>2</v>
      </c>
      <c r="AK40" s="94">
        <v>2</v>
      </c>
      <c r="AL40" s="94">
        <v>0</v>
      </c>
      <c r="AM40" s="94">
        <v>0</v>
      </c>
      <c r="AN40" s="93">
        <f t="shared" si="4"/>
        <v>0</v>
      </c>
      <c r="AO40" s="93">
        <f t="shared" si="5"/>
        <v>0</v>
      </c>
      <c r="AP40" s="93">
        <f t="shared" si="6"/>
        <v>0</v>
      </c>
      <c r="AQ40" s="93">
        <f t="shared" si="7"/>
        <v>0</v>
      </c>
      <c r="AR40" s="93">
        <f t="shared" si="8"/>
        <v>0</v>
      </c>
      <c r="AS40" s="93">
        <f t="shared" si="9"/>
        <v>0</v>
      </c>
      <c r="AT40" s="93">
        <f t="shared" si="10"/>
        <v>1252</v>
      </c>
      <c r="AU40" s="93">
        <f t="shared" si="11"/>
        <v>811</v>
      </c>
      <c r="AV40" s="93">
        <f t="shared" si="12"/>
        <v>157</v>
      </c>
      <c r="AW40" s="93">
        <f t="shared" si="13"/>
        <v>143</v>
      </c>
      <c r="AX40" s="93">
        <f t="shared" si="14"/>
        <v>2363</v>
      </c>
    </row>
    <row r="41" spans="1:50" x14ac:dyDescent="0.35">
      <c r="A41" s="98" t="s">
        <v>113</v>
      </c>
      <c r="B41" s="98" t="s">
        <v>114</v>
      </c>
      <c r="C41" s="98" t="s">
        <v>315</v>
      </c>
      <c r="D41" s="98" t="s">
        <v>138</v>
      </c>
      <c r="E41" s="97">
        <v>2</v>
      </c>
      <c r="F41" s="96">
        <f t="shared" ref="F41:F72" si="15">SUM(G41:I41)</f>
        <v>44</v>
      </c>
      <c r="G41" s="95">
        <f t="shared" ref="G41:G73" si="16">SUM(J41:S41)</f>
        <v>36</v>
      </c>
      <c r="H41" s="93">
        <f t="shared" ref="H41:H73" si="17">SUM(T41:AC41)</f>
        <v>8</v>
      </c>
      <c r="I41" s="93">
        <f t="shared" ref="I41:I73" si="18">SUM(AD41:AM41)</f>
        <v>0</v>
      </c>
      <c r="J41" s="94"/>
      <c r="K41" s="94"/>
      <c r="L41" s="94"/>
      <c r="M41" s="94"/>
      <c r="N41" s="94"/>
      <c r="O41" s="94"/>
      <c r="P41" s="94">
        <v>18</v>
      </c>
      <c r="Q41" s="94">
        <v>16</v>
      </c>
      <c r="R41" s="94">
        <v>1</v>
      </c>
      <c r="S41" s="94">
        <v>1</v>
      </c>
      <c r="T41" s="94"/>
      <c r="U41" s="94"/>
      <c r="V41" s="94"/>
      <c r="W41" s="94"/>
      <c r="X41" s="94"/>
      <c r="Y41" s="94"/>
      <c r="Z41" s="94">
        <v>4</v>
      </c>
      <c r="AA41" s="94">
        <v>4</v>
      </c>
      <c r="AB41" s="94">
        <v>0</v>
      </c>
      <c r="AC41" s="94">
        <v>0</v>
      </c>
      <c r="AD41" s="94"/>
      <c r="AE41" s="94"/>
      <c r="AF41" s="94"/>
      <c r="AG41" s="94"/>
      <c r="AH41" s="94"/>
      <c r="AI41" s="94"/>
      <c r="AJ41" s="94">
        <v>0</v>
      </c>
      <c r="AK41" s="94">
        <v>0</v>
      </c>
      <c r="AL41" s="94">
        <v>0</v>
      </c>
      <c r="AM41" s="94">
        <v>0</v>
      </c>
      <c r="AN41" s="93">
        <f t="shared" ref="AN41:AN73" si="19">SUM(J41+T41+AD41)</f>
        <v>0</v>
      </c>
      <c r="AO41" s="93">
        <f t="shared" ref="AO41:AO73" si="20">SUM(K41+U41+AE41)</f>
        <v>0</v>
      </c>
      <c r="AP41" s="93">
        <f t="shared" ref="AP41:AP73" si="21">SUM(L41+V41+AF41)</f>
        <v>0</v>
      </c>
      <c r="AQ41" s="93">
        <f t="shared" ref="AQ41:AQ73" si="22">SUM(M41+W41+AG41)</f>
        <v>0</v>
      </c>
      <c r="AR41" s="93">
        <f t="shared" ref="AR41:AR73" si="23">SUM(N41+X41+AF41)</f>
        <v>0</v>
      </c>
      <c r="AS41" s="93">
        <f t="shared" ref="AS41:AS73" si="24">SUM(O41+Y41+AI41)</f>
        <v>0</v>
      </c>
      <c r="AT41" s="93">
        <f t="shared" ref="AT41:AT73" si="25">SUM(P41+Z41+AJ41)</f>
        <v>22</v>
      </c>
      <c r="AU41" s="93">
        <f t="shared" ref="AU41:AU73" si="26">SUM(Q41+AA41+AK41)</f>
        <v>20</v>
      </c>
      <c r="AV41" s="93">
        <f t="shared" ref="AV41:AV73" si="27">SUM(R41+AB41+AL41)</f>
        <v>1</v>
      </c>
      <c r="AW41" s="93">
        <f t="shared" ref="AW41:AW73" si="28">SUM(S41+AC41+AM41)</f>
        <v>1</v>
      </c>
      <c r="AX41" s="93">
        <f t="shared" ref="AX41:AX72" si="29">SUM(AN41:AW41)</f>
        <v>44</v>
      </c>
    </row>
    <row r="42" spans="1:50" x14ac:dyDescent="0.35">
      <c r="A42" s="98" t="s">
        <v>113</v>
      </c>
      <c r="B42" s="98" t="s">
        <v>114</v>
      </c>
      <c r="C42" s="98" t="s">
        <v>139</v>
      </c>
      <c r="D42" s="98" t="s">
        <v>140</v>
      </c>
      <c r="E42" s="97">
        <v>4</v>
      </c>
      <c r="F42" s="96">
        <f t="shared" si="15"/>
        <v>472</v>
      </c>
      <c r="G42" s="95">
        <f t="shared" si="16"/>
        <v>470</v>
      </c>
      <c r="H42" s="93">
        <f t="shared" si="17"/>
        <v>2</v>
      </c>
      <c r="I42" s="93">
        <f t="shared" si="18"/>
        <v>0</v>
      </c>
      <c r="J42" s="94"/>
      <c r="K42" s="94"/>
      <c r="L42" s="94"/>
      <c r="M42" s="94"/>
      <c r="N42" s="94"/>
      <c r="O42" s="94"/>
      <c r="P42" s="94">
        <v>246</v>
      </c>
      <c r="Q42" s="94">
        <v>195</v>
      </c>
      <c r="R42" s="94">
        <v>16</v>
      </c>
      <c r="S42" s="94">
        <v>13</v>
      </c>
      <c r="T42" s="94"/>
      <c r="U42" s="94"/>
      <c r="V42" s="94"/>
      <c r="W42" s="94"/>
      <c r="X42" s="94"/>
      <c r="Y42" s="94"/>
      <c r="Z42" s="94">
        <v>1</v>
      </c>
      <c r="AA42" s="94">
        <v>1</v>
      </c>
      <c r="AB42" s="94">
        <v>0</v>
      </c>
      <c r="AC42" s="94">
        <v>0</v>
      </c>
      <c r="AD42" s="94"/>
      <c r="AE42" s="94"/>
      <c r="AF42" s="94"/>
      <c r="AG42" s="94"/>
      <c r="AH42" s="94"/>
      <c r="AI42" s="94"/>
      <c r="AJ42" s="94">
        <v>0</v>
      </c>
      <c r="AK42" s="94">
        <v>0</v>
      </c>
      <c r="AL42" s="94">
        <v>0</v>
      </c>
      <c r="AM42" s="94">
        <v>0</v>
      </c>
      <c r="AN42" s="93">
        <f t="shared" si="19"/>
        <v>0</v>
      </c>
      <c r="AO42" s="93">
        <f t="shared" si="20"/>
        <v>0</v>
      </c>
      <c r="AP42" s="93">
        <f t="shared" si="21"/>
        <v>0</v>
      </c>
      <c r="AQ42" s="93">
        <f t="shared" si="22"/>
        <v>0</v>
      </c>
      <c r="AR42" s="93">
        <f t="shared" si="23"/>
        <v>0</v>
      </c>
      <c r="AS42" s="93">
        <f t="shared" si="24"/>
        <v>0</v>
      </c>
      <c r="AT42" s="93">
        <f t="shared" si="25"/>
        <v>247</v>
      </c>
      <c r="AU42" s="93">
        <f t="shared" si="26"/>
        <v>196</v>
      </c>
      <c r="AV42" s="93">
        <f t="shared" si="27"/>
        <v>16</v>
      </c>
      <c r="AW42" s="93">
        <f t="shared" si="28"/>
        <v>13</v>
      </c>
      <c r="AX42" s="93">
        <f t="shared" si="29"/>
        <v>472</v>
      </c>
    </row>
    <row r="43" spans="1:50" x14ac:dyDescent="0.35">
      <c r="A43" s="98" t="s">
        <v>113</v>
      </c>
      <c r="B43" s="98" t="s">
        <v>114</v>
      </c>
      <c r="C43" s="98" t="s">
        <v>141</v>
      </c>
      <c r="D43" s="98" t="s">
        <v>142</v>
      </c>
      <c r="E43" s="97">
        <v>4</v>
      </c>
      <c r="F43" s="96">
        <f t="shared" si="15"/>
        <v>433</v>
      </c>
      <c r="G43" s="95">
        <f t="shared" si="16"/>
        <v>286</v>
      </c>
      <c r="H43" s="93">
        <f t="shared" si="17"/>
        <v>137</v>
      </c>
      <c r="I43" s="93">
        <f t="shared" si="18"/>
        <v>10</v>
      </c>
      <c r="J43" s="94"/>
      <c r="K43" s="94"/>
      <c r="L43" s="94"/>
      <c r="M43" s="94"/>
      <c r="N43" s="94"/>
      <c r="O43" s="94"/>
      <c r="P43" s="94">
        <v>130</v>
      </c>
      <c r="Q43" s="94">
        <v>104</v>
      </c>
      <c r="R43" s="94">
        <v>28</v>
      </c>
      <c r="S43" s="94">
        <v>24</v>
      </c>
      <c r="T43" s="94"/>
      <c r="U43" s="94"/>
      <c r="V43" s="94"/>
      <c r="W43" s="94"/>
      <c r="X43" s="94"/>
      <c r="Y43" s="94"/>
      <c r="Z43" s="94">
        <v>55</v>
      </c>
      <c r="AA43" s="94">
        <v>45</v>
      </c>
      <c r="AB43" s="94">
        <v>20</v>
      </c>
      <c r="AC43" s="94">
        <v>17</v>
      </c>
      <c r="AD43" s="94"/>
      <c r="AE43" s="94"/>
      <c r="AF43" s="94"/>
      <c r="AG43" s="94"/>
      <c r="AH43" s="94"/>
      <c r="AI43" s="94"/>
      <c r="AJ43" s="94">
        <v>5</v>
      </c>
      <c r="AK43" s="94">
        <v>4</v>
      </c>
      <c r="AL43" s="94">
        <v>1</v>
      </c>
      <c r="AM43" s="94">
        <v>0</v>
      </c>
      <c r="AN43" s="93">
        <f t="shared" si="19"/>
        <v>0</v>
      </c>
      <c r="AO43" s="93">
        <f t="shared" si="20"/>
        <v>0</v>
      </c>
      <c r="AP43" s="93">
        <f t="shared" si="21"/>
        <v>0</v>
      </c>
      <c r="AQ43" s="93">
        <f t="shared" si="22"/>
        <v>0</v>
      </c>
      <c r="AR43" s="93">
        <f t="shared" si="23"/>
        <v>0</v>
      </c>
      <c r="AS43" s="93">
        <f t="shared" si="24"/>
        <v>0</v>
      </c>
      <c r="AT43" s="93">
        <f t="shared" si="25"/>
        <v>190</v>
      </c>
      <c r="AU43" s="93">
        <f t="shared" si="26"/>
        <v>153</v>
      </c>
      <c r="AV43" s="93">
        <f t="shared" si="27"/>
        <v>49</v>
      </c>
      <c r="AW43" s="93">
        <f t="shared" si="28"/>
        <v>41</v>
      </c>
      <c r="AX43" s="93">
        <f t="shared" si="29"/>
        <v>433</v>
      </c>
    </row>
    <row r="44" spans="1:50" x14ac:dyDescent="0.35">
      <c r="A44" s="98" t="s">
        <v>113</v>
      </c>
      <c r="B44" s="98" t="s">
        <v>114</v>
      </c>
      <c r="C44" s="98" t="s">
        <v>143</v>
      </c>
      <c r="D44" s="98" t="s">
        <v>144</v>
      </c>
      <c r="E44" s="97">
        <v>3</v>
      </c>
      <c r="F44" s="96">
        <f t="shared" si="15"/>
        <v>672</v>
      </c>
      <c r="G44" s="95">
        <f t="shared" si="16"/>
        <v>666</v>
      </c>
      <c r="H44" s="93">
        <f t="shared" si="17"/>
        <v>0</v>
      </c>
      <c r="I44" s="93">
        <f t="shared" si="18"/>
        <v>6</v>
      </c>
      <c r="J44" s="94"/>
      <c r="K44" s="94"/>
      <c r="L44" s="94"/>
      <c r="M44" s="94"/>
      <c r="N44" s="94"/>
      <c r="O44" s="94"/>
      <c r="P44" s="94">
        <v>335</v>
      </c>
      <c r="Q44" s="94">
        <v>310</v>
      </c>
      <c r="R44" s="94">
        <v>11</v>
      </c>
      <c r="S44" s="94">
        <v>10</v>
      </c>
      <c r="T44" s="94"/>
      <c r="U44" s="94"/>
      <c r="V44" s="94"/>
      <c r="W44" s="94"/>
      <c r="X44" s="94"/>
      <c r="Y44" s="94"/>
      <c r="Z44" s="94">
        <v>0</v>
      </c>
      <c r="AA44" s="94">
        <v>0</v>
      </c>
      <c r="AB44" s="94">
        <v>0</v>
      </c>
      <c r="AC44" s="94">
        <v>0</v>
      </c>
      <c r="AD44" s="94"/>
      <c r="AE44" s="94"/>
      <c r="AF44" s="94"/>
      <c r="AG44" s="94"/>
      <c r="AH44" s="94"/>
      <c r="AI44" s="94"/>
      <c r="AJ44" s="94">
        <v>3</v>
      </c>
      <c r="AK44" s="94">
        <v>3</v>
      </c>
      <c r="AL44" s="94">
        <v>0</v>
      </c>
      <c r="AM44" s="94">
        <v>0</v>
      </c>
      <c r="AN44" s="93">
        <f t="shared" si="19"/>
        <v>0</v>
      </c>
      <c r="AO44" s="93">
        <f t="shared" si="20"/>
        <v>0</v>
      </c>
      <c r="AP44" s="93">
        <f t="shared" si="21"/>
        <v>0</v>
      </c>
      <c r="AQ44" s="93">
        <f t="shared" si="22"/>
        <v>0</v>
      </c>
      <c r="AR44" s="93">
        <f t="shared" si="23"/>
        <v>0</v>
      </c>
      <c r="AS44" s="93">
        <f t="shared" si="24"/>
        <v>0</v>
      </c>
      <c r="AT44" s="93">
        <f t="shared" si="25"/>
        <v>338</v>
      </c>
      <c r="AU44" s="93">
        <f t="shared" si="26"/>
        <v>313</v>
      </c>
      <c r="AV44" s="93">
        <f t="shared" si="27"/>
        <v>11</v>
      </c>
      <c r="AW44" s="93">
        <f t="shared" si="28"/>
        <v>10</v>
      </c>
      <c r="AX44" s="93">
        <f t="shared" si="29"/>
        <v>672</v>
      </c>
    </row>
    <row r="45" spans="1:50" x14ac:dyDescent="0.35">
      <c r="A45" s="98" t="s">
        <v>113</v>
      </c>
      <c r="B45" s="98" t="s">
        <v>114</v>
      </c>
      <c r="C45" s="98" t="s">
        <v>145</v>
      </c>
      <c r="D45" s="98" t="s">
        <v>146</v>
      </c>
      <c r="E45" s="97">
        <v>3</v>
      </c>
      <c r="F45" s="96">
        <f t="shared" si="15"/>
        <v>2637</v>
      </c>
      <c r="G45" s="95">
        <f t="shared" si="16"/>
        <v>2330</v>
      </c>
      <c r="H45" s="93">
        <f t="shared" si="17"/>
        <v>293</v>
      </c>
      <c r="I45" s="93">
        <f t="shared" si="18"/>
        <v>14</v>
      </c>
      <c r="J45" s="94"/>
      <c r="K45" s="94"/>
      <c r="L45" s="94"/>
      <c r="M45" s="94"/>
      <c r="N45" s="94"/>
      <c r="O45" s="94"/>
      <c r="P45" s="94">
        <v>1177</v>
      </c>
      <c r="Q45" s="94">
        <v>954</v>
      </c>
      <c r="R45" s="94">
        <v>110</v>
      </c>
      <c r="S45" s="94">
        <v>89</v>
      </c>
      <c r="T45" s="94"/>
      <c r="U45" s="94"/>
      <c r="V45" s="94"/>
      <c r="W45" s="94"/>
      <c r="X45" s="94"/>
      <c r="Y45" s="94"/>
      <c r="Z45" s="94">
        <v>149</v>
      </c>
      <c r="AA45" s="94">
        <v>120</v>
      </c>
      <c r="AB45" s="94">
        <v>13</v>
      </c>
      <c r="AC45" s="94">
        <v>11</v>
      </c>
      <c r="AD45" s="94"/>
      <c r="AE45" s="94"/>
      <c r="AF45" s="94"/>
      <c r="AG45" s="94"/>
      <c r="AH45" s="94"/>
      <c r="AI45" s="94"/>
      <c r="AJ45" s="94">
        <v>6</v>
      </c>
      <c r="AK45" s="94">
        <v>6</v>
      </c>
      <c r="AL45" s="94">
        <v>1</v>
      </c>
      <c r="AM45" s="94">
        <v>1</v>
      </c>
      <c r="AN45" s="93">
        <f t="shared" si="19"/>
        <v>0</v>
      </c>
      <c r="AO45" s="93">
        <f t="shared" si="20"/>
        <v>0</v>
      </c>
      <c r="AP45" s="93">
        <f t="shared" si="21"/>
        <v>0</v>
      </c>
      <c r="AQ45" s="93">
        <f t="shared" si="22"/>
        <v>0</v>
      </c>
      <c r="AR45" s="93">
        <f t="shared" si="23"/>
        <v>0</v>
      </c>
      <c r="AS45" s="93">
        <f t="shared" si="24"/>
        <v>0</v>
      </c>
      <c r="AT45" s="93">
        <f t="shared" si="25"/>
        <v>1332</v>
      </c>
      <c r="AU45" s="93">
        <f t="shared" si="26"/>
        <v>1080</v>
      </c>
      <c r="AV45" s="93">
        <f t="shared" si="27"/>
        <v>124</v>
      </c>
      <c r="AW45" s="93">
        <f t="shared" si="28"/>
        <v>101</v>
      </c>
      <c r="AX45" s="93">
        <f t="shared" si="29"/>
        <v>2637</v>
      </c>
    </row>
    <row r="46" spans="1:50" x14ac:dyDescent="0.35">
      <c r="A46" s="98" t="s">
        <v>113</v>
      </c>
      <c r="B46" s="98" t="s">
        <v>114</v>
      </c>
      <c r="C46" s="98" t="s">
        <v>147</v>
      </c>
      <c r="D46" s="98" t="s">
        <v>148</v>
      </c>
      <c r="E46" s="97">
        <v>0</v>
      </c>
      <c r="F46" s="96">
        <f t="shared" si="15"/>
        <v>0</v>
      </c>
      <c r="G46" s="95">
        <f t="shared" si="16"/>
        <v>0</v>
      </c>
      <c r="H46" s="93">
        <f t="shared" si="17"/>
        <v>0</v>
      </c>
      <c r="I46" s="93">
        <f t="shared" si="18"/>
        <v>0</v>
      </c>
      <c r="J46" s="94"/>
      <c r="K46" s="94"/>
      <c r="L46" s="94"/>
      <c r="M46" s="94"/>
      <c r="N46" s="94"/>
      <c r="O46" s="94"/>
      <c r="P46" s="94">
        <v>0</v>
      </c>
      <c r="Q46" s="94">
        <v>0</v>
      </c>
      <c r="R46" s="94">
        <v>0</v>
      </c>
      <c r="S46" s="94">
        <v>0</v>
      </c>
      <c r="T46" s="94"/>
      <c r="U46" s="94"/>
      <c r="V46" s="94"/>
      <c r="W46" s="94"/>
      <c r="X46" s="94"/>
      <c r="Y46" s="94"/>
      <c r="Z46" s="94">
        <v>0</v>
      </c>
      <c r="AA46" s="94">
        <v>0</v>
      </c>
      <c r="AB46" s="94">
        <v>0</v>
      </c>
      <c r="AC46" s="94">
        <v>0</v>
      </c>
      <c r="AD46" s="94"/>
      <c r="AE46" s="94"/>
      <c r="AF46" s="94"/>
      <c r="AG46" s="94"/>
      <c r="AH46" s="94"/>
      <c r="AI46" s="94"/>
      <c r="AJ46" s="94">
        <v>0</v>
      </c>
      <c r="AK46" s="94">
        <v>0</v>
      </c>
      <c r="AL46" s="94">
        <v>0</v>
      </c>
      <c r="AM46" s="94">
        <v>0</v>
      </c>
      <c r="AN46" s="93">
        <f t="shared" si="19"/>
        <v>0</v>
      </c>
      <c r="AO46" s="93">
        <f t="shared" si="20"/>
        <v>0</v>
      </c>
      <c r="AP46" s="93">
        <f t="shared" si="21"/>
        <v>0</v>
      </c>
      <c r="AQ46" s="93">
        <f t="shared" si="22"/>
        <v>0</v>
      </c>
      <c r="AR46" s="93">
        <f t="shared" si="23"/>
        <v>0</v>
      </c>
      <c r="AS46" s="93">
        <f t="shared" si="24"/>
        <v>0</v>
      </c>
      <c r="AT46" s="93">
        <f t="shared" si="25"/>
        <v>0</v>
      </c>
      <c r="AU46" s="93">
        <f t="shared" si="26"/>
        <v>0</v>
      </c>
      <c r="AV46" s="93">
        <f t="shared" si="27"/>
        <v>0</v>
      </c>
      <c r="AW46" s="93">
        <f t="shared" si="28"/>
        <v>0</v>
      </c>
      <c r="AX46" s="93">
        <f t="shared" si="29"/>
        <v>0</v>
      </c>
    </row>
    <row r="47" spans="1:50" x14ac:dyDescent="0.35">
      <c r="A47" s="98" t="s">
        <v>113</v>
      </c>
      <c r="B47" s="98" t="s">
        <v>114</v>
      </c>
      <c r="C47" s="98" t="s">
        <v>149</v>
      </c>
      <c r="D47" s="98" t="s">
        <v>150</v>
      </c>
      <c r="E47" s="97">
        <v>2</v>
      </c>
      <c r="F47" s="96">
        <f t="shared" si="15"/>
        <v>17</v>
      </c>
      <c r="G47" s="95">
        <f t="shared" si="16"/>
        <v>5</v>
      </c>
      <c r="H47" s="93">
        <f t="shared" si="17"/>
        <v>0</v>
      </c>
      <c r="I47" s="93">
        <f t="shared" si="18"/>
        <v>12</v>
      </c>
      <c r="J47" s="94"/>
      <c r="K47" s="94"/>
      <c r="L47" s="94"/>
      <c r="M47" s="94"/>
      <c r="N47" s="94"/>
      <c r="O47" s="94"/>
      <c r="P47" s="94">
        <v>2</v>
      </c>
      <c r="Q47" s="94">
        <v>2</v>
      </c>
      <c r="R47" s="94">
        <v>1</v>
      </c>
      <c r="S47" s="94">
        <v>0</v>
      </c>
      <c r="T47" s="94"/>
      <c r="U47" s="94"/>
      <c r="V47" s="94"/>
      <c r="W47" s="94"/>
      <c r="X47" s="94"/>
      <c r="Y47" s="94"/>
      <c r="Z47" s="94">
        <v>0</v>
      </c>
      <c r="AA47" s="94">
        <v>0</v>
      </c>
      <c r="AB47" s="94">
        <v>0</v>
      </c>
      <c r="AC47" s="94">
        <v>0</v>
      </c>
      <c r="AD47" s="94"/>
      <c r="AE47" s="94"/>
      <c r="AF47" s="94"/>
      <c r="AG47" s="94"/>
      <c r="AH47" s="94"/>
      <c r="AI47" s="94"/>
      <c r="AJ47" s="94">
        <v>5</v>
      </c>
      <c r="AK47" s="94">
        <v>5</v>
      </c>
      <c r="AL47" s="94">
        <v>1</v>
      </c>
      <c r="AM47" s="94">
        <v>1</v>
      </c>
      <c r="AN47" s="93">
        <f t="shared" si="19"/>
        <v>0</v>
      </c>
      <c r="AO47" s="93">
        <f t="shared" si="20"/>
        <v>0</v>
      </c>
      <c r="AP47" s="93">
        <f t="shared" si="21"/>
        <v>0</v>
      </c>
      <c r="AQ47" s="93">
        <f t="shared" si="22"/>
        <v>0</v>
      </c>
      <c r="AR47" s="93">
        <f t="shared" si="23"/>
        <v>0</v>
      </c>
      <c r="AS47" s="93">
        <f t="shared" si="24"/>
        <v>0</v>
      </c>
      <c r="AT47" s="93">
        <f t="shared" si="25"/>
        <v>7</v>
      </c>
      <c r="AU47" s="93">
        <f t="shared" si="26"/>
        <v>7</v>
      </c>
      <c r="AV47" s="93">
        <f t="shared" si="27"/>
        <v>2</v>
      </c>
      <c r="AW47" s="93">
        <f t="shared" si="28"/>
        <v>1</v>
      </c>
      <c r="AX47" s="93">
        <f t="shared" si="29"/>
        <v>17</v>
      </c>
    </row>
    <row r="48" spans="1:50" x14ac:dyDescent="0.35">
      <c r="A48" s="98" t="s">
        <v>113</v>
      </c>
      <c r="B48" s="98" t="s">
        <v>114</v>
      </c>
      <c r="C48" s="98" t="s">
        <v>151</v>
      </c>
      <c r="D48" s="98" t="s">
        <v>152</v>
      </c>
      <c r="E48" s="97">
        <v>3</v>
      </c>
      <c r="F48" s="96">
        <f t="shared" si="15"/>
        <v>437</v>
      </c>
      <c r="G48" s="95">
        <f t="shared" si="16"/>
        <v>346</v>
      </c>
      <c r="H48" s="93">
        <f t="shared" si="17"/>
        <v>71</v>
      </c>
      <c r="I48" s="93">
        <f t="shared" si="18"/>
        <v>20</v>
      </c>
      <c r="J48" s="94"/>
      <c r="K48" s="94"/>
      <c r="L48" s="94"/>
      <c r="M48" s="94"/>
      <c r="N48" s="94"/>
      <c r="O48" s="94"/>
      <c r="P48" s="94">
        <v>184</v>
      </c>
      <c r="Q48" s="94">
        <v>146</v>
      </c>
      <c r="R48" s="94">
        <v>9</v>
      </c>
      <c r="S48" s="94">
        <v>7</v>
      </c>
      <c r="T48" s="94"/>
      <c r="U48" s="94"/>
      <c r="V48" s="94"/>
      <c r="W48" s="94"/>
      <c r="X48" s="94"/>
      <c r="Y48" s="94"/>
      <c r="Z48" s="94">
        <v>36</v>
      </c>
      <c r="AA48" s="94">
        <v>30</v>
      </c>
      <c r="AB48" s="94">
        <v>3</v>
      </c>
      <c r="AC48" s="94">
        <v>2</v>
      </c>
      <c r="AD48" s="94"/>
      <c r="AE48" s="94"/>
      <c r="AF48" s="94"/>
      <c r="AG48" s="94"/>
      <c r="AH48" s="94"/>
      <c r="AI48" s="94"/>
      <c r="AJ48" s="94">
        <v>9</v>
      </c>
      <c r="AK48" s="94">
        <v>9</v>
      </c>
      <c r="AL48" s="94">
        <v>1</v>
      </c>
      <c r="AM48" s="94">
        <v>1</v>
      </c>
      <c r="AN48" s="93">
        <f t="shared" si="19"/>
        <v>0</v>
      </c>
      <c r="AO48" s="93">
        <f t="shared" si="20"/>
        <v>0</v>
      </c>
      <c r="AP48" s="93">
        <f t="shared" si="21"/>
        <v>0</v>
      </c>
      <c r="AQ48" s="93">
        <f t="shared" si="22"/>
        <v>0</v>
      </c>
      <c r="AR48" s="93">
        <f t="shared" si="23"/>
        <v>0</v>
      </c>
      <c r="AS48" s="93">
        <f t="shared" si="24"/>
        <v>0</v>
      </c>
      <c r="AT48" s="93">
        <f t="shared" si="25"/>
        <v>229</v>
      </c>
      <c r="AU48" s="93">
        <f t="shared" si="26"/>
        <v>185</v>
      </c>
      <c r="AV48" s="93">
        <f t="shared" si="27"/>
        <v>13</v>
      </c>
      <c r="AW48" s="93">
        <f t="shared" si="28"/>
        <v>10</v>
      </c>
      <c r="AX48" s="93">
        <f t="shared" si="29"/>
        <v>437</v>
      </c>
    </row>
    <row r="49" spans="1:50" x14ac:dyDescent="0.35">
      <c r="A49" s="98" t="s">
        <v>113</v>
      </c>
      <c r="B49" s="98" t="s">
        <v>114</v>
      </c>
      <c r="C49" s="98" t="s">
        <v>153</v>
      </c>
      <c r="D49" s="98" t="s">
        <v>154</v>
      </c>
      <c r="E49" s="97">
        <v>3</v>
      </c>
      <c r="F49" s="96">
        <f t="shared" si="15"/>
        <v>597</v>
      </c>
      <c r="G49" s="95">
        <f t="shared" si="16"/>
        <v>526</v>
      </c>
      <c r="H49" s="93">
        <f t="shared" si="17"/>
        <v>47</v>
      </c>
      <c r="I49" s="93">
        <f t="shared" si="18"/>
        <v>24</v>
      </c>
      <c r="J49" s="94"/>
      <c r="K49" s="94"/>
      <c r="L49" s="94"/>
      <c r="M49" s="94"/>
      <c r="N49" s="94"/>
      <c r="O49" s="94"/>
      <c r="P49" s="94">
        <v>270</v>
      </c>
      <c r="Q49" s="94">
        <v>220</v>
      </c>
      <c r="R49" s="94">
        <v>20</v>
      </c>
      <c r="S49" s="94">
        <v>16</v>
      </c>
      <c r="T49" s="94"/>
      <c r="U49" s="94"/>
      <c r="V49" s="94"/>
      <c r="W49" s="94"/>
      <c r="X49" s="94"/>
      <c r="Y49" s="94"/>
      <c r="Z49" s="94">
        <v>24</v>
      </c>
      <c r="AA49" s="94">
        <v>20</v>
      </c>
      <c r="AB49" s="94">
        <v>2</v>
      </c>
      <c r="AC49" s="94">
        <v>1</v>
      </c>
      <c r="AD49" s="94"/>
      <c r="AE49" s="94"/>
      <c r="AF49" s="94"/>
      <c r="AG49" s="94"/>
      <c r="AH49" s="94"/>
      <c r="AI49" s="94"/>
      <c r="AJ49" s="94">
        <v>11</v>
      </c>
      <c r="AK49" s="94">
        <v>11</v>
      </c>
      <c r="AL49" s="94">
        <v>1</v>
      </c>
      <c r="AM49" s="94">
        <v>1</v>
      </c>
      <c r="AN49" s="93">
        <f t="shared" si="19"/>
        <v>0</v>
      </c>
      <c r="AO49" s="93">
        <f t="shared" si="20"/>
        <v>0</v>
      </c>
      <c r="AP49" s="93">
        <f t="shared" si="21"/>
        <v>0</v>
      </c>
      <c r="AQ49" s="93">
        <f t="shared" si="22"/>
        <v>0</v>
      </c>
      <c r="AR49" s="93">
        <f t="shared" si="23"/>
        <v>0</v>
      </c>
      <c r="AS49" s="93">
        <f t="shared" si="24"/>
        <v>0</v>
      </c>
      <c r="AT49" s="93">
        <f t="shared" si="25"/>
        <v>305</v>
      </c>
      <c r="AU49" s="93">
        <f t="shared" si="26"/>
        <v>251</v>
      </c>
      <c r="AV49" s="93">
        <f t="shared" si="27"/>
        <v>23</v>
      </c>
      <c r="AW49" s="93">
        <f t="shared" si="28"/>
        <v>18</v>
      </c>
      <c r="AX49" s="93">
        <f t="shared" si="29"/>
        <v>597</v>
      </c>
    </row>
    <row r="50" spans="1:50" x14ac:dyDescent="0.35">
      <c r="A50" s="98" t="s">
        <v>113</v>
      </c>
      <c r="B50" s="98" t="s">
        <v>114</v>
      </c>
      <c r="C50" s="98" t="s">
        <v>155</v>
      </c>
      <c r="D50" s="98" t="s">
        <v>156</v>
      </c>
      <c r="E50" s="97">
        <v>4</v>
      </c>
      <c r="F50" s="96">
        <f t="shared" si="15"/>
        <v>2291</v>
      </c>
      <c r="G50" s="95">
        <f t="shared" si="16"/>
        <v>2234</v>
      </c>
      <c r="H50" s="93">
        <f t="shared" si="17"/>
        <v>0</v>
      </c>
      <c r="I50" s="93">
        <f t="shared" si="18"/>
        <v>57</v>
      </c>
      <c r="J50" s="94"/>
      <c r="K50" s="94"/>
      <c r="L50" s="94"/>
      <c r="M50" s="94"/>
      <c r="N50" s="94"/>
      <c r="O50" s="94"/>
      <c r="P50" s="94">
        <v>1125</v>
      </c>
      <c r="Q50" s="94">
        <v>947</v>
      </c>
      <c r="R50" s="94">
        <v>91</v>
      </c>
      <c r="S50" s="94">
        <v>71</v>
      </c>
      <c r="T50" s="94"/>
      <c r="U50" s="94"/>
      <c r="V50" s="94"/>
      <c r="W50" s="94"/>
      <c r="X50" s="94"/>
      <c r="Y50" s="94"/>
      <c r="Z50" s="94">
        <v>0</v>
      </c>
      <c r="AA50" s="94">
        <v>0</v>
      </c>
      <c r="AB50" s="94">
        <v>0</v>
      </c>
      <c r="AC50" s="94">
        <v>0</v>
      </c>
      <c r="AD50" s="94"/>
      <c r="AE50" s="94"/>
      <c r="AF50" s="94"/>
      <c r="AG50" s="94"/>
      <c r="AH50" s="94"/>
      <c r="AI50" s="94"/>
      <c r="AJ50" s="94">
        <v>26</v>
      </c>
      <c r="AK50" s="94">
        <v>25</v>
      </c>
      <c r="AL50" s="94">
        <v>3</v>
      </c>
      <c r="AM50" s="94">
        <v>3</v>
      </c>
      <c r="AN50" s="93">
        <f t="shared" si="19"/>
        <v>0</v>
      </c>
      <c r="AO50" s="93">
        <f t="shared" si="20"/>
        <v>0</v>
      </c>
      <c r="AP50" s="93">
        <f t="shared" si="21"/>
        <v>0</v>
      </c>
      <c r="AQ50" s="93">
        <f t="shared" si="22"/>
        <v>0</v>
      </c>
      <c r="AR50" s="93">
        <f t="shared" si="23"/>
        <v>0</v>
      </c>
      <c r="AS50" s="93">
        <f t="shared" si="24"/>
        <v>0</v>
      </c>
      <c r="AT50" s="93">
        <f t="shared" si="25"/>
        <v>1151</v>
      </c>
      <c r="AU50" s="93">
        <f t="shared" si="26"/>
        <v>972</v>
      </c>
      <c r="AV50" s="93">
        <f t="shared" si="27"/>
        <v>94</v>
      </c>
      <c r="AW50" s="93">
        <f t="shared" si="28"/>
        <v>74</v>
      </c>
      <c r="AX50" s="93">
        <f t="shared" si="29"/>
        <v>2291</v>
      </c>
    </row>
    <row r="51" spans="1:50" x14ac:dyDescent="0.35">
      <c r="A51" s="98" t="s">
        <v>113</v>
      </c>
      <c r="B51" s="98" t="s">
        <v>114</v>
      </c>
      <c r="C51" s="98" t="s">
        <v>157</v>
      </c>
      <c r="D51" s="98" t="s">
        <v>158</v>
      </c>
      <c r="E51" s="97">
        <v>0</v>
      </c>
      <c r="F51" s="96">
        <f t="shared" si="15"/>
        <v>0</v>
      </c>
      <c r="G51" s="95">
        <f t="shared" si="16"/>
        <v>0</v>
      </c>
      <c r="H51" s="93">
        <f t="shared" si="17"/>
        <v>0</v>
      </c>
      <c r="I51" s="93">
        <f t="shared" si="18"/>
        <v>0</v>
      </c>
      <c r="J51" s="94"/>
      <c r="K51" s="94"/>
      <c r="L51" s="94"/>
      <c r="M51" s="94"/>
      <c r="N51" s="94"/>
      <c r="O51" s="94"/>
      <c r="P51" s="94">
        <v>0</v>
      </c>
      <c r="Q51" s="94">
        <v>0</v>
      </c>
      <c r="R51" s="94">
        <v>0</v>
      </c>
      <c r="S51" s="94">
        <v>0</v>
      </c>
      <c r="T51" s="94"/>
      <c r="U51" s="94"/>
      <c r="V51" s="94"/>
      <c r="W51" s="94"/>
      <c r="X51" s="94"/>
      <c r="Y51" s="94"/>
      <c r="Z51" s="94">
        <v>0</v>
      </c>
      <c r="AA51" s="94">
        <v>0</v>
      </c>
      <c r="AB51" s="94">
        <v>0</v>
      </c>
      <c r="AC51" s="94">
        <v>0</v>
      </c>
      <c r="AD51" s="94"/>
      <c r="AE51" s="94"/>
      <c r="AF51" s="94"/>
      <c r="AG51" s="94"/>
      <c r="AH51" s="94"/>
      <c r="AI51" s="94"/>
      <c r="AJ51" s="94">
        <v>0</v>
      </c>
      <c r="AK51" s="94">
        <v>0</v>
      </c>
      <c r="AL51" s="94">
        <v>0</v>
      </c>
      <c r="AM51" s="94">
        <v>0</v>
      </c>
      <c r="AN51" s="93">
        <f t="shared" si="19"/>
        <v>0</v>
      </c>
      <c r="AO51" s="93">
        <f t="shared" si="20"/>
        <v>0</v>
      </c>
      <c r="AP51" s="93">
        <f t="shared" si="21"/>
        <v>0</v>
      </c>
      <c r="AQ51" s="93">
        <f t="shared" si="22"/>
        <v>0</v>
      </c>
      <c r="AR51" s="93">
        <f t="shared" si="23"/>
        <v>0</v>
      </c>
      <c r="AS51" s="93">
        <f t="shared" si="24"/>
        <v>0</v>
      </c>
      <c r="AT51" s="93">
        <f t="shared" si="25"/>
        <v>0</v>
      </c>
      <c r="AU51" s="93">
        <f t="shared" si="26"/>
        <v>0</v>
      </c>
      <c r="AV51" s="93">
        <f t="shared" si="27"/>
        <v>0</v>
      </c>
      <c r="AW51" s="93">
        <f t="shared" si="28"/>
        <v>0</v>
      </c>
      <c r="AX51" s="93">
        <f t="shared" si="29"/>
        <v>0</v>
      </c>
    </row>
    <row r="52" spans="1:50" x14ac:dyDescent="0.35">
      <c r="A52" s="98" t="s">
        <v>113</v>
      </c>
      <c r="B52" s="98" t="s">
        <v>114</v>
      </c>
      <c r="C52" s="98" t="s">
        <v>159</v>
      </c>
      <c r="D52" s="98" t="s">
        <v>160</v>
      </c>
      <c r="E52" s="97">
        <v>4</v>
      </c>
      <c r="F52" s="96">
        <f t="shared" si="15"/>
        <v>417</v>
      </c>
      <c r="G52" s="95">
        <f t="shared" si="16"/>
        <v>224</v>
      </c>
      <c r="H52" s="93">
        <f t="shared" si="17"/>
        <v>181</v>
      </c>
      <c r="I52" s="93">
        <f t="shared" si="18"/>
        <v>12</v>
      </c>
      <c r="J52" s="94"/>
      <c r="K52" s="94"/>
      <c r="L52" s="94"/>
      <c r="M52" s="94"/>
      <c r="N52" s="94"/>
      <c r="O52" s="94"/>
      <c r="P52" s="94">
        <v>110</v>
      </c>
      <c r="Q52" s="94">
        <v>91</v>
      </c>
      <c r="R52" s="94">
        <v>13</v>
      </c>
      <c r="S52" s="94">
        <v>10</v>
      </c>
      <c r="T52" s="94"/>
      <c r="U52" s="94"/>
      <c r="V52" s="94"/>
      <c r="W52" s="94"/>
      <c r="X52" s="94"/>
      <c r="Y52" s="94"/>
      <c r="Z52" s="94">
        <v>85</v>
      </c>
      <c r="AA52" s="94">
        <v>80</v>
      </c>
      <c r="AB52" s="94">
        <v>9</v>
      </c>
      <c r="AC52" s="94">
        <v>7</v>
      </c>
      <c r="AD52" s="94"/>
      <c r="AE52" s="94"/>
      <c r="AF52" s="94"/>
      <c r="AG52" s="94"/>
      <c r="AH52" s="94"/>
      <c r="AI52" s="94"/>
      <c r="AJ52" s="94">
        <v>5</v>
      </c>
      <c r="AK52" s="94">
        <v>5</v>
      </c>
      <c r="AL52" s="94">
        <v>1</v>
      </c>
      <c r="AM52" s="94">
        <v>1</v>
      </c>
      <c r="AN52" s="93">
        <f t="shared" si="19"/>
        <v>0</v>
      </c>
      <c r="AO52" s="93">
        <f t="shared" si="20"/>
        <v>0</v>
      </c>
      <c r="AP52" s="93">
        <f t="shared" si="21"/>
        <v>0</v>
      </c>
      <c r="AQ52" s="93">
        <f t="shared" si="22"/>
        <v>0</v>
      </c>
      <c r="AR52" s="93">
        <f t="shared" si="23"/>
        <v>0</v>
      </c>
      <c r="AS52" s="93">
        <f t="shared" si="24"/>
        <v>0</v>
      </c>
      <c r="AT52" s="93">
        <f t="shared" si="25"/>
        <v>200</v>
      </c>
      <c r="AU52" s="93">
        <f t="shared" si="26"/>
        <v>176</v>
      </c>
      <c r="AV52" s="93">
        <f t="shared" si="27"/>
        <v>23</v>
      </c>
      <c r="AW52" s="93">
        <f t="shared" si="28"/>
        <v>18</v>
      </c>
      <c r="AX52" s="93">
        <f t="shared" si="29"/>
        <v>417</v>
      </c>
    </row>
    <row r="53" spans="1:50" x14ac:dyDescent="0.35">
      <c r="A53" s="98" t="s">
        <v>113</v>
      </c>
      <c r="B53" s="98" t="s">
        <v>114</v>
      </c>
      <c r="C53" s="98" t="s">
        <v>161</v>
      </c>
      <c r="D53" s="98" t="s">
        <v>162</v>
      </c>
      <c r="E53" s="97">
        <v>4</v>
      </c>
      <c r="F53" s="96">
        <f t="shared" si="15"/>
        <v>2872</v>
      </c>
      <c r="G53" s="95">
        <f t="shared" si="16"/>
        <v>2645</v>
      </c>
      <c r="H53" s="93">
        <f t="shared" si="17"/>
        <v>218</v>
      </c>
      <c r="I53" s="93">
        <f t="shared" si="18"/>
        <v>9</v>
      </c>
      <c r="J53" s="94"/>
      <c r="K53" s="94"/>
      <c r="L53" s="94"/>
      <c r="M53" s="94"/>
      <c r="N53" s="94"/>
      <c r="O53" s="94"/>
      <c r="P53" s="94">
        <v>1320</v>
      </c>
      <c r="Q53" s="94">
        <v>943</v>
      </c>
      <c r="R53" s="94">
        <v>205</v>
      </c>
      <c r="S53" s="94">
        <v>177</v>
      </c>
      <c r="T53" s="94"/>
      <c r="U53" s="94"/>
      <c r="V53" s="94"/>
      <c r="W53" s="94"/>
      <c r="X53" s="94"/>
      <c r="Y53" s="94"/>
      <c r="Z53" s="94">
        <v>117</v>
      </c>
      <c r="AA53" s="94">
        <v>81</v>
      </c>
      <c r="AB53" s="94">
        <v>13</v>
      </c>
      <c r="AC53" s="94">
        <v>7</v>
      </c>
      <c r="AD53" s="94"/>
      <c r="AE53" s="94"/>
      <c r="AF53" s="94"/>
      <c r="AG53" s="94"/>
      <c r="AH53" s="94"/>
      <c r="AI53" s="94"/>
      <c r="AJ53" s="94">
        <v>4</v>
      </c>
      <c r="AK53" s="94">
        <v>4</v>
      </c>
      <c r="AL53" s="94">
        <v>1</v>
      </c>
      <c r="AM53" s="94">
        <v>0</v>
      </c>
      <c r="AN53" s="93">
        <f t="shared" si="19"/>
        <v>0</v>
      </c>
      <c r="AO53" s="93">
        <f t="shared" si="20"/>
        <v>0</v>
      </c>
      <c r="AP53" s="93">
        <f t="shared" si="21"/>
        <v>0</v>
      </c>
      <c r="AQ53" s="93">
        <f t="shared" si="22"/>
        <v>0</v>
      </c>
      <c r="AR53" s="93">
        <f t="shared" si="23"/>
        <v>0</v>
      </c>
      <c r="AS53" s="93">
        <f t="shared" si="24"/>
        <v>0</v>
      </c>
      <c r="AT53" s="93">
        <f t="shared" si="25"/>
        <v>1441</v>
      </c>
      <c r="AU53" s="93">
        <f t="shared" si="26"/>
        <v>1028</v>
      </c>
      <c r="AV53" s="93">
        <f t="shared" si="27"/>
        <v>219</v>
      </c>
      <c r="AW53" s="93">
        <f t="shared" si="28"/>
        <v>184</v>
      </c>
      <c r="AX53" s="93">
        <f t="shared" si="29"/>
        <v>2872</v>
      </c>
    </row>
    <row r="54" spans="1:50" x14ac:dyDescent="0.35">
      <c r="A54" s="98" t="s">
        <v>113</v>
      </c>
      <c r="B54" s="98" t="s">
        <v>114</v>
      </c>
      <c r="C54" s="98" t="s">
        <v>163</v>
      </c>
      <c r="D54" s="98" t="s">
        <v>164</v>
      </c>
      <c r="E54" s="97">
        <v>3</v>
      </c>
      <c r="F54" s="96">
        <f t="shared" si="15"/>
        <v>166</v>
      </c>
      <c r="G54" s="95">
        <f t="shared" si="16"/>
        <v>124</v>
      </c>
      <c r="H54" s="93">
        <f t="shared" si="17"/>
        <v>40</v>
      </c>
      <c r="I54" s="93">
        <f t="shared" si="18"/>
        <v>2</v>
      </c>
      <c r="J54" s="94"/>
      <c r="K54" s="94"/>
      <c r="L54" s="94"/>
      <c r="M54" s="94"/>
      <c r="N54" s="94"/>
      <c r="O54" s="94"/>
      <c r="P54" s="94">
        <v>58</v>
      </c>
      <c r="Q54" s="94">
        <v>46</v>
      </c>
      <c r="R54" s="94">
        <v>11</v>
      </c>
      <c r="S54" s="94">
        <v>9</v>
      </c>
      <c r="T54" s="94"/>
      <c r="U54" s="94"/>
      <c r="V54" s="94"/>
      <c r="W54" s="94"/>
      <c r="X54" s="94"/>
      <c r="Y54" s="94"/>
      <c r="Z54" s="94">
        <v>18</v>
      </c>
      <c r="AA54" s="94">
        <v>15</v>
      </c>
      <c r="AB54" s="94">
        <v>4</v>
      </c>
      <c r="AC54" s="94">
        <v>3</v>
      </c>
      <c r="AD54" s="94"/>
      <c r="AE54" s="94"/>
      <c r="AF54" s="94"/>
      <c r="AG54" s="94"/>
      <c r="AH54" s="94"/>
      <c r="AI54" s="94"/>
      <c r="AJ54" s="94">
        <v>1</v>
      </c>
      <c r="AK54" s="94">
        <v>1</v>
      </c>
      <c r="AL54" s="94">
        <v>0</v>
      </c>
      <c r="AM54" s="94">
        <v>0</v>
      </c>
      <c r="AN54" s="93">
        <f t="shared" si="19"/>
        <v>0</v>
      </c>
      <c r="AO54" s="93">
        <f t="shared" si="20"/>
        <v>0</v>
      </c>
      <c r="AP54" s="93">
        <f t="shared" si="21"/>
        <v>0</v>
      </c>
      <c r="AQ54" s="93">
        <f t="shared" si="22"/>
        <v>0</v>
      </c>
      <c r="AR54" s="93">
        <f t="shared" si="23"/>
        <v>0</v>
      </c>
      <c r="AS54" s="93">
        <f t="shared" si="24"/>
        <v>0</v>
      </c>
      <c r="AT54" s="93">
        <f t="shared" si="25"/>
        <v>77</v>
      </c>
      <c r="AU54" s="93">
        <f t="shared" si="26"/>
        <v>62</v>
      </c>
      <c r="AV54" s="93">
        <f t="shared" si="27"/>
        <v>15</v>
      </c>
      <c r="AW54" s="93">
        <f t="shared" si="28"/>
        <v>12</v>
      </c>
      <c r="AX54" s="93">
        <f t="shared" si="29"/>
        <v>166</v>
      </c>
    </row>
    <row r="55" spans="1:50" x14ac:dyDescent="0.35">
      <c r="A55" s="98" t="s">
        <v>113</v>
      </c>
      <c r="B55" s="98" t="s">
        <v>114</v>
      </c>
      <c r="C55" s="98" t="s">
        <v>165</v>
      </c>
      <c r="D55" s="98" t="s">
        <v>166</v>
      </c>
      <c r="E55" s="97">
        <v>2</v>
      </c>
      <c r="F55" s="96">
        <f t="shared" si="15"/>
        <v>0</v>
      </c>
      <c r="G55" s="95">
        <f t="shared" si="16"/>
        <v>0</v>
      </c>
      <c r="H55" s="93">
        <f t="shared" si="17"/>
        <v>0</v>
      </c>
      <c r="I55" s="93">
        <f t="shared" si="18"/>
        <v>0</v>
      </c>
      <c r="J55" s="94"/>
      <c r="K55" s="94"/>
      <c r="L55" s="94"/>
      <c r="M55" s="94"/>
      <c r="N55" s="94"/>
      <c r="O55" s="94"/>
      <c r="P55" s="94">
        <v>0</v>
      </c>
      <c r="Q55" s="94">
        <v>0</v>
      </c>
      <c r="R55" s="94">
        <v>0</v>
      </c>
      <c r="S55" s="94">
        <v>0</v>
      </c>
      <c r="T55" s="94"/>
      <c r="U55" s="94"/>
      <c r="V55" s="94"/>
      <c r="W55" s="94"/>
      <c r="X55" s="94"/>
      <c r="Y55" s="94"/>
      <c r="Z55" s="94">
        <v>0</v>
      </c>
      <c r="AA55" s="94">
        <v>0</v>
      </c>
      <c r="AB55" s="94">
        <v>0</v>
      </c>
      <c r="AC55" s="94">
        <v>0</v>
      </c>
      <c r="AD55" s="94"/>
      <c r="AE55" s="94"/>
      <c r="AF55" s="94"/>
      <c r="AG55" s="94"/>
      <c r="AH55" s="94"/>
      <c r="AI55" s="94"/>
      <c r="AJ55" s="94">
        <v>0</v>
      </c>
      <c r="AK55" s="94">
        <v>0</v>
      </c>
      <c r="AL55" s="94">
        <v>0</v>
      </c>
      <c r="AM55" s="94">
        <v>0</v>
      </c>
      <c r="AN55" s="93">
        <f t="shared" si="19"/>
        <v>0</v>
      </c>
      <c r="AO55" s="93">
        <f t="shared" si="20"/>
        <v>0</v>
      </c>
      <c r="AP55" s="93">
        <f t="shared" si="21"/>
        <v>0</v>
      </c>
      <c r="AQ55" s="93">
        <f t="shared" si="22"/>
        <v>0</v>
      </c>
      <c r="AR55" s="93">
        <f t="shared" si="23"/>
        <v>0</v>
      </c>
      <c r="AS55" s="93">
        <f t="shared" si="24"/>
        <v>0</v>
      </c>
      <c r="AT55" s="93">
        <f t="shared" si="25"/>
        <v>0</v>
      </c>
      <c r="AU55" s="93">
        <f t="shared" si="26"/>
        <v>0</v>
      </c>
      <c r="AV55" s="93">
        <f t="shared" si="27"/>
        <v>0</v>
      </c>
      <c r="AW55" s="93">
        <f t="shared" si="28"/>
        <v>0</v>
      </c>
      <c r="AX55" s="93">
        <f t="shared" si="29"/>
        <v>0</v>
      </c>
    </row>
    <row r="56" spans="1:50" x14ac:dyDescent="0.35">
      <c r="A56" s="98" t="s">
        <v>113</v>
      </c>
      <c r="B56" s="98" t="s">
        <v>114</v>
      </c>
      <c r="C56" s="98" t="s">
        <v>316</v>
      </c>
      <c r="D56" s="98" t="s">
        <v>168</v>
      </c>
      <c r="E56" s="97">
        <v>2</v>
      </c>
      <c r="F56" s="96">
        <f t="shared" si="15"/>
        <v>0</v>
      </c>
      <c r="G56" s="95">
        <f t="shared" si="16"/>
        <v>0</v>
      </c>
      <c r="H56" s="93">
        <f t="shared" si="17"/>
        <v>0</v>
      </c>
      <c r="I56" s="93">
        <f t="shared" si="18"/>
        <v>0</v>
      </c>
      <c r="J56" s="94"/>
      <c r="K56" s="94"/>
      <c r="L56" s="94"/>
      <c r="M56" s="94"/>
      <c r="N56" s="94"/>
      <c r="O56" s="94"/>
      <c r="P56" s="94">
        <v>0</v>
      </c>
      <c r="Q56" s="94">
        <v>0</v>
      </c>
      <c r="R56" s="94">
        <v>0</v>
      </c>
      <c r="S56" s="94">
        <v>0</v>
      </c>
      <c r="T56" s="94"/>
      <c r="U56" s="94"/>
      <c r="V56" s="94"/>
      <c r="W56" s="94"/>
      <c r="X56" s="94"/>
      <c r="Y56" s="94"/>
      <c r="Z56" s="94">
        <v>0</v>
      </c>
      <c r="AA56" s="94">
        <v>0</v>
      </c>
      <c r="AB56" s="94">
        <v>0</v>
      </c>
      <c r="AC56" s="94">
        <v>0</v>
      </c>
      <c r="AD56" s="94"/>
      <c r="AE56" s="94"/>
      <c r="AF56" s="94"/>
      <c r="AG56" s="94"/>
      <c r="AH56" s="94"/>
      <c r="AI56" s="94"/>
      <c r="AJ56" s="94">
        <v>0</v>
      </c>
      <c r="AK56" s="94">
        <v>0</v>
      </c>
      <c r="AL56" s="94">
        <v>0</v>
      </c>
      <c r="AM56" s="94">
        <v>0</v>
      </c>
      <c r="AN56" s="93">
        <f t="shared" si="19"/>
        <v>0</v>
      </c>
      <c r="AO56" s="93">
        <f t="shared" si="20"/>
        <v>0</v>
      </c>
      <c r="AP56" s="93">
        <f t="shared" si="21"/>
        <v>0</v>
      </c>
      <c r="AQ56" s="93">
        <f t="shared" si="22"/>
        <v>0</v>
      </c>
      <c r="AR56" s="93">
        <f t="shared" si="23"/>
        <v>0</v>
      </c>
      <c r="AS56" s="93">
        <f t="shared" si="24"/>
        <v>0</v>
      </c>
      <c r="AT56" s="93">
        <f t="shared" si="25"/>
        <v>0</v>
      </c>
      <c r="AU56" s="93">
        <f t="shared" si="26"/>
        <v>0</v>
      </c>
      <c r="AV56" s="93">
        <f t="shared" si="27"/>
        <v>0</v>
      </c>
      <c r="AW56" s="93">
        <f t="shared" si="28"/>
        <v>0</v>
      </c>
      <c r="AX56" s="93">
        <f t="shared" si="29"/>
        <v>0</v>
      </c>
    </row>
    <row r="57" spans="1:50" x14ac:dyDescent="0.35">
      <c r="A57" s="98" t="s">
        <v>169</v>
      </c>
      <c r="B57" s="98" t="s">
        <v>170</v>
      </c>
      <c r="C57" s="98" t="s">
        <v>171</v>
      </c>
      <c r="D57" s="98" t="s">
        <v>172</v>
      </c>
      <c r="E57" s="97">
        <v>2</v>
      </c>
      <c r="F57" s="96">
        <f t="shared" si="15"/>
        <v>452</v>
      </c>
      <c r="G57" s="95">
        <f t="shared" si="16"/>
        <v>417</v>
      </c>
      <c r="H57" s="93">
        <f t="shared" si="17"/>
        <v>0</v>
      </c>
      <c r="I57" s="93">
        <f t="shared" si="18"/>
        <v>35</v>
      </c>
      <c r="J57" s="94"/>
      <c r="K57" s="94"/>
      <c r="L57" s="94"/>
      <c r="M57" s="94"/>
      <c r="N57" s="94"/>
      <c r="O57" s="94"/>
      <c r="P57" s="94">
        <v>242</v>
      </c>
      <c r="Q57" s="94">
        <v>117</v>
      </c>
      <c r="R57" s="94">
        <v>33</v>
      </c>
      <c r="S57" s="94">
        <v>25</v>
      </c>
      <c r="T57" s="94"/>
      <c r="U57" s="94"/>
      <c r="V57" s="94"/>
      <c r="W57" s="94"/>
      <c r="X57" s="94"/>
      <c r="Y57" s="94"/>
      <c r="Z57" s="94">
        <v>0</v>
      </c>
      <c r="AA57" s="94">
        <v>0</v>
      </c>
      <c r="AB57" s="94">
        <v>0</v>
      </c>
      <c r="AC57" s="94">
        <v>0</v>
      </c>
      <c r="AD57" s="94"/>
      <c r="AE57" s="94"/>
      <c r="AF57" s="94"/>
      <c r="AG57" s="94"/>
      <c r="AH57" s="94"/>
      <c r="AI57" s="94"/>
      <c r="AJ57" s="94">
        <v>16</v>
      </c>
      <c r="AK57" s="94">
        <v>15</v>
      </c>
      <c r="AL57" s="94">
        <v>2</v>
      </c>
      <c r="AM57" s="94">
        <v>2</v>
      </c>
      <c r="AN57" s="93">
        <f t="shared" si="19"/>
        <v>0</v>
      </c>
      <c r="AO57" s="93">
        <f t="shared" si="20"/>
        <v>0</v>
      </c>
      <c r="AP57" s="93">
        <f t="shared" si="21"/>
        <v>0</v>
      </c>
      <c r="AQ57" s="93">
        <f t="shared" si="22"/>
        <v>0</v>
      </c>
      <c r="AR57" s="93">
        <f t="shared" si="23"/>
        <v>0</v>
      </c>
      <c r="AS57" s="93">
        <f t="shared" si="24"/>
        <v>0</v>
      </c>
      <c r="AT57" s="93">
        <f t="shared" si="25"/>
        <v>258</v>
      </c>
      <c r="AU57" s="93">
        <f t="shared" si="26"/>
        <v>132</v>
      </c>
      <c r="AV57" s="93">
        <f t="shared" si="27"/>
        <v>35</v>
      </c>
      <c r="AW57" s="93">
        <f t="shared" si="28"/>
        <v>27</v>
      </c>
      <c r="AX57" s="93">
        <f t="shared" si="29"/>
        <v>452</v>
      </c>
    </row>
    <row r="58" spans="1:50" x14ac:dyDescent="0.35">
      <c r="A58" s="98" t="s">
        <v>169</v>
      </c>
      <c r="B58" s="98" t="s">
        <v>170</v>
      </c>
      <c r="C58" s="98" t="s">
        <v>173</v>
      </c>
      <c r="D58" s="98" t="s">
        <v>174</v>
      </c>
      <c r="E58" s="97">
        <v>2</v>
      </c>
      <c r="F58" s="96">
        <f t="shared" si="15"/>
        <v>126</v>
      </c>
      <c r="G58" s="95">
        <f t="shared" si="16"/>
        <v>98</v>
      </c>
      <c r="H58" s="93">
        <f t="shared" si="17"/>
        <v>0</v>
      </c>
      <c r="I58" s="93">
        <f t="shared" si="18"/>
        <v>28</v>
      </c>
      <c r="J58" s="94"/>
      <c r="K58" s="94"/>
      <c r="L58" s="94"/>
      <c r="M58" s="94"/>
      <c r="N58" s="94"/>
      <c r="O58" s="94"/>
      <c r="P58" s="94">
        <v>56</v>
      </c>
      <c r="Q58" s="94">
        <v>37</v>
      </c>
      <c r="R58" s="94">
        <v>3</v>
      </c>
      <c r="S58" s="94">
        <v>2</v>
      </c>
      <c r="T58" s="94"/>
      <c r="U58" s="94"/>
      <c r="V58" s="94"/>
      <c r="W58" s="94"/>
      <c r="X58" s="94"/>
      <c r="Y58" s="94"/>
      <c r="Z58" s="94">
        <v>0</v>
      </c>
      <c r="AA58" s="94">
        <v>0</v>
      </c>
      <c r="AB58" s="94">
        <v>0</v>
      </c>
      <c r="AC58" s="94">
        <v>0</v>
      </c>
      <c r="AD58" s="94"/>
      <c r="AE58" s="94"/>
      <c r="AF58" s="94"/>
      <c r="AG58" s="94"/>
      <c r="AH58" s="94"/>
      <c r="AI58" s="94"/>
      <c r="AJ58" s="94">
        <v>13</v>
      </c>
      <c r="AK58" s="94">
        <v>12</v>
      </c>
      <c r="AL58" s="94">
        <v>2</v>
      </c>
      <c r="AM58" s="94">
        <v>1</v>
      </c>
      <c r="AN58" s="93">
        <f t="shared" si="19"/>
        <v>0</v>
      </c>
      <c r="AO58" s="93">
        <f t="shared" si="20"/>
        <v>0</v>
      </c>
      <c r="AP58" s="93">
        <f t="shared" si="21"/>
        <v>0</v>
      </c>
      <c r="AQ58" s="93">
        <f t="shared" si="22"/>
        <v>0</v>
      </c>
      <c r="AR58" s="93">
        <f t="shared" si="23"/>
        <v>0</v>
      </c>
      <c r="AS58" s="93">
        <f t="shared" si="24"/>
        <v>0</v>
      </c>
      <c r="AT58" s="93">
        <f t="shared" si="25"/>
        <v>69</v>
      </c>
      <c r="AU58" s="93">
        <f t="shared" si="26"/>
        <v>49</v>
      </c>
      <c r="AV58" s="93">
        <f t="shared" si="27"/>
        <v>5</v>
      </c>
      <c r="AW58" s="93">
        <f t="shared" si="28"/>
        <v>3</v>
      </c>
      <c r="AX58" s="93">
        <f t="shared" si="29"/>
        <v>126</v>
      </c>
    </row>
    <row r="59" spans="1:50" x14ac:dyDescent="0.35">
      <c r="A59" s="98" t="s">
        <v>169</v>
      </c>
      <c r="B59" s="98" t="s">
        <v>170</v>
      </c>
      <c r="C59" s="98" t="s">
        <v>175</v>
      </c>
      <c r="D59" s="98" t="s">
        <v>176</v>
      </c>
      <c r="E59" s="97">
        <v>4</v>
      </c>
      <c r="F59" s="96">
        <f t="shared" si="15"/>
        <v>321</v>
      </c>
      <c r="G59" s="95">
        <f t="shared" si="16"/>
        <v>269</v>
      </c>
      <c r="H59" s="93">
        <f t="shared" si="17"/>
        <v>14</v>
      </c>
      <c r="I59" s="93">
        <f t="shared" si="18"/>
        <v>38</v>
      </c>
      <c r="J59" s="94"/>
      <c r="K59" s="94"/>
      <c r="L59" s="94"/>
      <c r="M59" s="94"/>
      <c r="N59" s="94"/>
      <c r="O59" s="94"/>
      <c r="P59" s="94">
        <v>153</v>
      </c>
      <c r="Q59" s="94">
        <v>98</v>
      </c>
      <c r="R59" s="94">
        <v>10</v>
      </c>
      <c r="S59" s="94">
        <v>8</v>
      </c>
      <c r="T59" s="94"/>
      <c r="U59" s="94"/>
      <c r="V59" s="94"/>
      <c r="W59" s="94"/>
      <c r="X59" s="94"/>
      <c r="Y59" s="94"/>
      <c r="Z59" s="94">
        <v>8</v>
      </c>
      <c r="AA59" s="94">
        <v>6</v>
      </c>
      <c r="AB59" s="94">
        <v>0</v>
      </c>
      <c r="AC59" s="94">
        <v>0</v>
      </c>
      <c r="AD59" s="94"/>
      <c r="AE59" s="94"/>
      <c r="AF59" s="94"/>
      <c r="AG59" s="94"/>
      <c r="AH59" s="94"/>
      <c r="AI59" s="94"/>
      <c r="AJ59" s="94">
        <v>17</v>
      </c>
      <c r="AK59" s="94">
        <v>17</v>
      </c>
      <c r="AL59" s="94">
        <v>2</v>
      </c>
      <c r="AM59" s="94">
        <v>2</v>
      </c>
      <c r="AN59" s="93">
        <f t="shared" si="19"/>
        <v>0</v>
      </c>
      <c r="AO59" s="93">
        <f t="shared" si="20"/>
        <v>0</v>
      </c>
      <c r="AP59" s="93">
        <f t="shared" si="21"/>
        <v>0</v>
      </c>
      <c r="AQ59" s="93">
        <f t="shared" si="22"/>
        <v>0</v>
      </c>
      <c r="AR59" s="93">
        <f t="shared" si="23"/>
        <v>0</v>
      </c>
      <c r="AS59" s="93">
        <f t="shared" si="24"/>
        <v>0</v>
      </c>
      <c r="AT59" s="93">
        <f t="shared" si="25"/>
        <v>178</v>
      </c>
      <c r="AU59" s="93">
        <f t="shared" si="26"/>
        <v>121</v>
      </c>
      <c r="AV59" s="93">
        <f t="shared" si="27"/>
        <v>12</v>
      </c>
      <c r="AW59" s="93">
        <f t="shared" si="28"/>
        <v>10</v>
      </c>
      <c r="AX59" s="93">
        <f t="shared" si="29"/>
        <v>321</v>
      </c>
    </row>
    <row r="60" spans="1:50" x14ac:dyDescent="0.35">
      <c r="A60" s="98" t="s">
        <v>169</v>
      </c>
      <c r="B60" s="98" t="s">
        <v>170</v>
      </c>
      <c r="C60" s="98" t="s">
        <v>177</v>
      </c>
      <c r="D60" s="98" t="s">
        <v>178</v>
      </c>
      <c r="E60" s="97">
        <v>3</v>
      </c>
      <c r="F60" s="96">
        <f t="shared" si="15"/>
        <v>74</v>
      </c>
      <c r="G60" s="95">
        <f t="shared" si="16"/>
        <v>37</v>
      </c>
      <c r="H60" s="93">
        <f t="shared" si="17"/>
        <v>0</v>
      </c>
      <c r="I60" s="93">
        <f t="shared" si="18"/>
        <v>37</v>
      </c>
      <c r="J60" s="94"/>
      <c r="K60" s="94"/>
      <c r="L60" s="94"/>
      <c r="M60" s="94"/>
      <c r="N60" s="94"/>
      <c r="O60" s="94"/>
      <c r="P60" s="94">
        <v>18</v>
      </c>
      <c r="Q60" s="94">
        <v>15</v>
      </c>
      <c r="R60" s="94">
        <v>2</v>
      </c>
      <c r="S60" s="94">
        <v>2</v>
      </c>
      <c r="T60" s="94"/>
      <c r="U60" s="94"/>
      <c r="V60" s="94"/>
      <c r="W60" s="94"/>
      <c r="X60" s="94"/>
      <c r="Y60" s="94"/>
      <c r="Z60" s="94">
        <v>0</v>
      </c>
      <c r="AA60" s="94">
        <v>0</v>
      </c>
      <c r="AB60" s="94">
        <v>0</v>
      </c>
      <c r="AC60" s="94">
        <v>0</v>
      </c>
      <c r="AD60" s="94"/>
      <c r="AE60" s="94"/>
      <c r="AF60" s="94"/>
      <c r="AG60" s="94"/>
      <c r="AH60" s="94"/>
      <c r="AI60" s="94"/>
      <c r="AJ60" s="94">
        <v>17</v>
      </c>
      <c r="AK60" s="94">
        <v>16</v>
      </c>
      <c r="AL60" s="94">
        <v>2</v>
      </c>
      <c r="AM60" s="94">
        <v>2</v>
      </c>
      <c r="AN60" s="93">
        <f t="shared" si="19"/>
        <v>0</v>
      </c>
      <c r="AO60" s="93">
        <f t="shared" si="20"/>
        <v>0</v>
      </c>
      <c r="AP60" s="93">
        <f t="shared" si="21"/>
        <v>0</v>
      </c>
      <c r="AQ60" s="93">
        <f t="shared" si="22"/>
        <v>0</v>
      </c>
      <c r="AR60" s="93">
        <f t="shared" si="23"/>
        <v>0</v>
      </c>
      <c r="AS60" s="93">
        <f t="shared" si="24"/>
        <v>0</v>
      </c>
      <c r="AT60" s="93">
        <f t="shared" si="25"/>
        <v>35</v>
      </c>
      <c r="AU60" s="93">
        <f t="shared" si="26"/>
        <v>31</v>
      </c>
      <c r="AV60" s="93">
        <f t="shared" si="27"/>
        <v>4</v>
      </c>
      <c r="AW60" s="93">
        <f t="shared" si="28"/>
        <v>4</v>
      </c>
      <c r="AX60" s="93">
        <f t="shared" si="29"/>
        <v>74</v>
      </c>
    </row>
    <row r="61" spans="1:50" x14ac:dyDescent="0.35">
      <c r="A61" s="98" t="s">
        <v>169</v>
      </c>
      <c r="B61" s="98" t="s">
        <v>170</v>
      </c>
      <c r="C61" s="98" t="s">
        <v>179</v>
      </c>
      <c r="D61" s="98" t="s">
        <v>180</v>
      </c>
      <c r="E61" s="97">
        <v>2</v>
      </c>
      <c r="F61" s="96">
        <f t="shared" si="15"/>
        <v>0</v>
      </c>
      <c r="G61" s="95">
        <f t="shared" si="16"/>
        <v>0</v>
      </c>
      <c r="H61" s="93">
        <f t="shared" si="17"/>
        <v>0</v>
      </c>
      <c r="I61" s="93">
        <f t="shared" si="18"/>
        <v>0</v>
      </c>
      <c r="J61" s="94"/>
      <c r="K61" s="94"/>
      <c r="L61" s="94"/>
      <c r="M61" s="94"/>
      <c r="N61" s="94"/>
      <c r="O61" s="94"/>
      <c r="P61" s="94">
        <v>0</v>
      </c>
      <c r="Q61" s="94">
        <v>0</v>
      </c>
      <c r="R61" s="94">
        <v>0</v>
      </c>
      <c r="S61" s="94">
        <v>0</v>
      </c>
      <c r="T61" s="94"/>
      <c r="U61" s="94"/>
      <c r="V61" s="94"/>
      <c r="W61" s="94"/>
      <c r="X61" s="94"/>
      <c r="Y61" s="94"/>
      <c r="Z61" s="94">
        <v>0</v>
      </c>
      <c r="AA61" s="94">
        <v>0</v>
      </c>
      <c r="AB61" s="94">
        <v>0</v>
      </c>
      <c r="AC61" s="94">
        <v>0</v>
      </c>
      <c r="AD61" s="94"/>
      <c r="AE61" s="94"/>
      <c r="AF61" s="94"/>
      <c r="AG61" s="94"/>
      <c r="AH61" s="94"/>
      <c r="AI61" s="94"/>
      <c r="AJ61" s="94">
        <v>0</v>
      </c>
      <c r="AK61" s="94">
        <v>0</v>
      </c>
      <c r="AL61" s="94">
        <v>0</v>
      </c>
      <c r="AM61" s="94">
        <v>0</v>
      </c>
      <c r="AN61" s="93">
        <f t="shared" si="19"/>
        <v>0</v>
      </c>
      <c r="AO61" s="93">
        <f t="shared" si="20"/>
        <v>0</v>
      </c>
      <c r="AP61" s="93">
        <f t="shared" si="21"/>
        <v>0</v>
      </c>
      <c r="AQ61" s="93">
        <f t="shared" si="22"/>
        <v>0</v>
      </c>
      <c r="AR61" s="93">
        <f t="shared" si="23"/>
        <v>0</v>
      </c>
      <c r="AS61" s="93">
        <f t="shared" si="24"/>
        <v>0</v>
      </c>
      <c r="AT61" s="93">
        <f t="shared" si="25"/>
        <v>0</v>
      </c>
      <c r="AU61" s="93">
        <f t="shared" si="26"/>
        <v>0</v>
      </c>
      <c r="AV61" s="93">
        <f t="shared" si="27"/>
        <v>0</v>
      </c>
      <c r="AW61" s="93">
        <f t="shared" si="28"/>
        <v>0</v>
      </c>
      <c r="AX61" s="93">
        <f t="shared" si="29"/>
        <v>0</v>
      </c>
    </row>
    <row r="62" spans="1:50" x14ac:dyDescent="0.35">
      <c r="A62" s="98" t="s">
        <v>169</v>
      </c>
      <c r="B62" s="98" t="s">
        <v>170</v>
      </c>
      <c r="C62" s="98" t="s">
        <v>181</v>
      </c>
      <c r="D62" s="98" t="s">
        <v>182</v>
      </c>
      <c r="E62" s="97">
        <v>3</v>
      </c>
      <c r="F62" s="96">
        <f t="shared" si="15"/>
        <v>222</v>
      </c>
      <c r="G62" s="95">
        <f t="shared" si="16"/>
        <v>53</v>
      </c>
      <c r="H62" s="93">
        <f t="shared" si="17"/>
        <v>134</v>
      </c>
      <c r="I62" s="93">
        <f t="shared" si="18"/>
        <v>35</v>
      </c>
      <c r="J62" s="94"/>
      <c r="K62" s="94"/>
      <c r="L62" s="94"/>
      <c r="M62" s="94"/>
      <c r="N62" s="94"/>
      <c r="O62" s="94"/>
      <c r="P62" s="94">
        <v>24</v>
      </c>
      <c r="Q62" s="94">
        <v>19</v>
      </c>
      <c r="R62" s="94">
        <v>6</v>
      </c>
      <c r="S62" s="94">
        <v>4</v>
      </c>
      <c r="T62" s="94"/>
      <c r="U62" s="94"/>
      <c r="V62" s="94"/>
      <c r="W62" s="94"/>
      <c r="X62" s="94"/>
      <c r="Y62" s="94"/>
      <c r="Z62" s="94">
        <v>64</v>
      </c>
      <c r="AA62" s="94">
        <v>51</v>
      </c>
      <c r="AB62" s="94">
        <v>11</v>
      </c>
      <c r="AC62" s="94">
        <v>8</v>
      </c>
      <c r="AD62" s="94"/>
      <c r="AE62" s="94"/>
      <c r="AF62" s="94"/>
      <c r="AG62" s="94"/>
      <c r="AH62" s="94"/>
      <c r="AI62" s="94"/>
      <c r="AJ62" s="94">
        <v>16</v>
      </c>
      <c r="AK62" s="94">
        <v>15</v>
      </c>
      <c r="AL62" s="94">
        <v>2</v>
      </c>
      <c r="AM62" s="94">
        <v>2</v>
      </c>
      <c r="AN62" s="93">
        <f t="shared" si="19"/>
        <v>0</v>
      </c>
      <c r="AO62" s="93">
        <f t="shared" si="20"/>
        <v>0</v>
      </c>
      <c r="AP62" s="93">
        <f t="shared" si="21"/>
        <v>0</v>
      </c>
      <c r="AQ62" s="93">
        <f t="shared" si="22"/>
        <v>0</v>
      </c>
      <c r="AR62" s="93">
        <f t="shared" si="23"/>
        <v>0</v>
      </c>
      <c r="AS62" s="93">
        <f t="shared" si="24"/>
        <v>0</v>
      </c>
      <c r="AT62" s="93">
        <f t="shared" si="25"/>
        <v>104</v>
      </c>
      <c r="AU62" s="93">
        <f t="shared" si="26"/>
        <v>85</v>
      </c>
      <c r="AV62" s="93">
        <f t="shared" si="27"/>
        <v>19</v>
      </c>
      <c r="AW62" s="93">
        <f t="shared" si="28"/>
        <v>14</v>
      </c>
      <c r="AX62" s="93">
        <f t="shared" si="29"/>
        <v>222</v>
      </c>
    </row>
    <row r="63" spans="1:50" x14ac:dyDescent="0.35">
      <c r="A63" s="98" t="s">
        <v>169</v>
      </c>
      <c r="B63" s="98" t="s">
        <v>170</v>
      </c>
      <c r="C63" s="98" t="s">
        <v>183</v>
      </c>
      <c r="D63" s="98" t="s">
        <v>184</v>
      </c>
      <c r="E63" s="97">
        <v>4</v>
      </c>
      <c r="F63" s="96">
        <f t="shared" si="15"/>
        <v>0</v>
      </c>
      <c r="G63" s="95">
        <f t="shared" si="16"/>
        <v>0</v>
      </c>
      <c r="H63" s="93">
        <f t="shared" si="17"/>
        <v>0</v>
      </c>
      <c r="I63" s="93">
        <f t="shared" si="18"/>
        <v>0</v>
      </c>
      <c r="J63" s="94"/>
      <c r="K63" s="94"/>
      <c r="L63" s="94"/>
      <c r="M63" s="94"/>
      <c r="N63" s="94"/>
      <c r="O63" s="94"/>
      <c r="P63" s="94">
        <v>0</v>
      </c>
      <c r="Q63" s="94">
        <v>0</v>
      </c>
      <c r="R63" s="94">
        <v>0</v>
      </c>
      <c r="S63" s="94">
        <v>0</v>
      </c>
      <c r="T63" s="94"/>
      <c r="U63" s="94"/>
      <c r="V63" s="94"/>
      <c r="W63" s="94"/>
      <c r="X63" s="94"/>
      <c r="Y63" s="94"/>
      <c r="Z63" s="94">
        <v>0</v>
      </c>
      <c r="AA63" s="94">
        <v>0</v>
      </c>
      <c r="AB63" s="94">
        <v>0</v>
      </c>
      <c r="AC63" s="94">
        <v>0</v>
      </c>
      <c r="AD63" s="94"/>
      <c r="AE63" s="94"/>
      <c r="AF63" s="94"/>
      <c r="AG63" s="94"/>
      <c r="AH63" s="94"/>
      <c r="AI63" s="94"/>
      <c r="AJ63" s="94">
        <v>0</v>
      </c>
      <c r="AK63" s="94">
        <v>0</v>
      </c>
      <c r="AL63" s="94">
        <v>0</v>
      </c>
      <c r="AM63" s="94">
        <v>0</v>
      </c>
      <c r="AN63" s="93">
        <f t="shared" si="19"/>
        <v>0</v>
      </c>
      <c r="AO63" s="93">
        <f t="shared" si="20"/>
        <v>0</v>
      </c>
      <c r="AP63" s="93">
        <f t="shared" si="21"/>
        <v>0</v>
      </c>
      <c r="AQ63" s="93">
        <f t="shared" si="22"/>
        <v>0</v>
      </c>
      <c r="AR63" s="93">
        <f t="shared" si="23"/>
        <v>0</v>
      </c>
      <c r="AS63" s="93">
        <f t="shared" si="24"/>
        <v>0</v>
      </c>
      <c r="AT63" s="93">
        <f t="shared" si="25"/>
        <v>0</v>
      </c>
      <c r="AU63" s="93">
        <f t="shared" si="26"/>
        <v>0</v>
      </c>
      <c r="AV63" s="93">
        <f t="shared" si="27"/>
        <v>0</v>
      </c>
      <c r="AW63" s="93">
        <f t="shared" si="28"/>
        <v>0</v>
      </c>
      <c r="AX63" s="93">
        <f t="shared" si="29"/>
        <v>0</v>
      </c>
    </row>
    <row r="64" spans="1:50" x14ac:dyDescent="0.35">
      <c r="A64" s="98" t="s">
        <v>169</v>
      </c>
      <c r="B64" s="98" t="s">
        <v>170</v>
      </c>
      <c r="C64" s="98" t="s">
        <v>185</v>
      </c>
      <c r="D64" s="98" t="s">
        <v>186</v>
      </c>
      <c r="E64" s="97">
        <v>4</v>
      </c>
      <c r="F64" s="96">
        <f t="shared" si="15"/>
        <v>129</v>
      </c>
      <c r="G64" s="95">
        <f t="shared" si="16"/>
        <v>11</v>
      </c>
      <c r="H64" s="93">
        <f t="shared" si="17"/>
        <v>61</v>
      </c>
      <c r="I64" s="93">
        <f t="shared" si="18"/>
        <v>57</v>
      </c>
      <c r="J64" s="94"/>
      <c r="K64" s="94"/>
      <c r="L64" s="94"/>
      <c r="M64" s="94"/>
      <c r="N64" s="94"/>
      <c r="O64" s="94"/>
      <c r="P64" s="94">
        <v>7</v>
      </c>
      <c r="Q64" s="94">
        <v>4</v>
      </c>
      <c r="R64" s="94">
        <v>0</v>
      </c>
      <c r="S64" s="94">
        <v>0</v>
      </c>
      <c r="T64" s="94"/>
      <c r="U64" s="94"/>
      <c r="V64" s="94"/>
      <c r="W64" s="94"/>
      <c r="X64" s="94"/>
      <c r="Y64" s="94"/>
      <c r="Z64" s="94">
        <v>30</v>
      </c>
      <c r="AA64" s="94">
        <v>29</v>
      </c>
      <c r="AB64" s="94">
        <v>1</v>
      </c>
      <c r="AC64" s="94">
        <v>1</v>
      </c>
      <c r="AD64" s="94"/>
      <c r="AE64" s="94"/>
      <c r="AF64" s="94"/>
      <c r="AG64" s="94"/>
      <c r="AH64" s="94"/>
      <c r="AI64" s="94"/>
      <c r="AJ64" s="94">
        <v>26</v>
      </c>
      <c r="AK64" s="94">
        <v>25</v>
      </c>
      <c r="AL64" s="94">
        <v>3</v>
      </c>
      <c r="AM64" s="94">
        <v>3</v>
      </c>
      <c r="AN64" s="93">
        <f t="shared" si="19"/>
        <v>0</v>
      </c>
      <c r="AO64" s="93">
        <f t="shared" si="20"/>
        <v>0</v>
      </c>
      <c r="AP64" s="93">
        <f t="shared" si="21"/>
        <v>0</v>
      </c>
      <c r="AQ64" s="93">
        <f t="shared" si="22"/>
        <v>0</v>
      </c>
      <c r="AR64" s="93">
        <f t="shared" si="23"/>
        <v>0</v>
      </c>
      <c r="AS64" s="93">
        <f t="shared" si="24"/>
        <v>0</v>
      </c>
      <c r="AT64" s="93">
        <f t="shared" si="25"/>
        <v>63</v>
      </c>
      <c r="AU64" s="93">
        <f t="shared" si="26"/>
        <v>58</v>
      </c>
      <c r="AV64" s="93">
        <f t="shared" si="27"/>
        <v>4</v>
      </c>
      <c r="AW64" s="93">
        <f t="shared" si="28"/>
        <v>4</v>
      </c>
      <c r="AX64" s="93">
        <f t="shared" si="29"/>
        <v>129</v>
      </c>
    </row>
    <row r="65" spans="1:50" x14ac:dyDescent="0.35">
      <c r="A65" s="98" t="s">
        <v>169</v>
      </c>
      <c r="B65" s="98" t="s">
        <v>170</v>
      </c>
      <c r="C65" s="98" t="s">
        <v>187</v>
      </c>
      <c r="D65" s="98" t="s">
        <v>188</v>
      </c>
      <c r="E65" s="97">
        <v>3</v>
      </c>
      <c r="F65" s="96">
        <f t="shared" si="15"/>
        <v>17</v>
      </c>
      <c r="G65" s="95">
        <f t="shared" si="16"/>
        <v>3</v>
      </c>
      <c r="H65" s="93">
        <f t="shared" si="17"/>
        <v>0</v>
      </c>
      <c r="I65" s="93">
        <f t="shared" si="18"/>
        <v>14</v>
      </c>
      <c r="J65" s="94"/>
      <c r="K65" s="94"/>
      <c r="L65" s="94"/>
      <c r="M65" s="94"/>
      <c r="N65" s="94"/>
      <c r="O65" s="94"/>
      <c r="P65" s="94">
        <v>2</v>
      </c>
      <c r="Q65" s="94">
        <v>1</v>
      </c>
      <c r="R65" s="94">
        <v>0</v>
      </c>
      <c r="S65" s="94">
        <v>0</v>
      </c>
      <c r="T65" s="94"/>
      <c r="U65" s="94"/>
      <c r="V65" s="94"/>
      <c r="W65" s="94"/>
      <c r="X65" s="94"/>
      <c r="Y65" s="94"/>
      <c r="Z65" s="94">
        <v>0</v>
      </c>
      <c r="AA65" s="94">
        <v>0</v>
      </c>
      <c r="AB65" s="94">
        <v>0</v>
      </c>
      <c r="AC65" s="94">
        <v>0</v>
      </c>
      <c r="AD65" s="94"/>
      <c r="AE65" s="94"/>
      <c r="AF65" s="94"/>
      <c r="AG65" s="94"/>
      <c r="AH65" s="94"/>
      <c r="AI65" s="94"/>
      <c r="AJ65" s="94">
        <v>6</v>
      </c>
      <c r="AK65" s="94">
        <v>6</v>
      </c>
      <c r="AL65" s="94">
        <v>1</v>
      </c>
      <c r="AM65" s="94">
        <v>1</v>
      </c>
      <c r="AN65" s="93">
        <f t="shared" si="19"/>
        <v>0</v>
      </c>
      <c r="AO65" s="93">
        <f t="shared" si="20"/>
        <v>0</v>
      </c>
      <c r="AP65" s="93">
        <f t="shared" si="21"/>
        <v>0</v>
      </c>
      <c r="AQ65" s="93">
        <f t="shared" si="22"/>
        <v>0</v>
      </c>
      <c r="AR65" s="93">
        <f t="shared" si="23"/>
        <v>0</v>
      </c>
      <c r="AS65" s="93">
        <f t="shared" si="24"/>
        <v>0</v>
      </c>
      <c r="AT65" s="93">
        <f t="shared" si="25"/>
        <v>8</v>
      </c>
      <c r="AU65" s="93">
        <f t="shared" si="26"/>
        <v>7</v>
      </c>
      <c r="AV65" s="93">
        <f t="shared" si="27"/>
        <v>1</v>
      </c>
      <c r="AW65" s="93">
        <f t="shared" si="28"/>
        <v>1</v>
      </c>
      <c r="AX65" s="93">
        <f t="shared" si="29"/>
        <v>17</v>
      </c>
    </row>
    <row r="66" spans="1:50" x14ac:dyDescent="0.35">
      <c r="A66" s="98" t="s">
        <v>169</v>
      </c>
      <c r="B66" s="98" t="s">
        <v>170</v>
      </c>
      <c r="C66" s="98" t="s">
        <v>189</v>
      </c>
      <c r="D66" s="98" t="s">
        <v>190</v>
      </c>
      <c r="E66" s="97">
        <v>2</v>
      </c>
      <c r="F66" s="96">
        <f t="shared" si="15"/>
        <v>55</v>
      </c>
      <c r="G66" s="95">
        <f t="shared" si="16"/>
        <v>13</v>
      </c>
      <c r="H66" s="93">
        <f t="shared" si="17"/>
        <v>0</v>
      </c>
      <c r="I66" s="93">
        <f t="shared" si="18"/>
        <v>42</v>
      </c>
      <c r="J66" s="94"/>
      <c r="K66" s="94"/>
      <c r="L66" s="94"/>
      <c r="M66" s="94"/>
      <c r="N66" s="94"/>
      <c r="O66" s="94"/>
      <c r="P66" s="94">
        <v>8</v>
      </c>
      <c r="Q66" s="94">
        <v>5</v>
      </c>
      <c r="R66" s="94">
        <v>0</v>
      </c>
      <c r="S66" s="94">
        <v>0</v>
      </c>
      <c r="T66" s="94"/>
      <c r="U66" s="94"/>
      <c r="V66" s="94"/>
      <c r="W66" s="94"/>
      <c r="X66" s="94"/>
      <c r="Y66" s="94"/>
      <c r="Z66" s="94">
        <v>0</v>
      </c>
      <c r="AA66" s="94">
        <v>0</v>
      </c>
      <c r="AB66" s="94">
        <v>0</v>
      </c>
      <c r="AC66" s="94">
        <v>0</v>
      </c>
      <c r="AD66" s="94"/>
      <c r="AE66" s="94"/>
      <c r="AF66" s="94"/>
      <c r="AG66" s="94"/>
      <c r="AH66" s="94"/>
      <c r="AI66" s="94"/>
      <c r="AJ66" s="94">
        <v>19</v>
      </c>
      <c r="AK66" s="94">
        <v>19</v>
      </c>
      <c r="AL66" s="94">
        <v>2</v>
      </c>
      <c r="AM66" s="94">
        <v>2</v>
      </c>
      <c r="AN66" s="93">
        <f t="shared" si="19"/>
        <v>0</v>
      </c>
      <c r="AO66" s="93">
        <f t="shared" si="20"/>
        <v>0</v>
      </c>
      <c r="AP66" s="93">
        <f t="shared" si="21"/>
        <v>0</v>
      </c>
      <c r="AQ66" s="93">
        <f t="shared" si="22"/>
        <v>0</v>
      </c>
      <c r="AR66" s="93">
        <f t="shared" si="23"/>
        <v>0</v>
      </c>
      <c r="AS66" s="93">
        <f t="shared" si="24"/>
        <v>0</v>
      </c>
      <c r="AT66" s="93">
        <f t="shared" si="25"/>
        <v>27</v>
      </c>
      <c r="AU66" s="93">
        <f t="shared" si="26"/>
        <v>24</v>
      </c>
      <c r="AV66" s="93">
        <f t="shared" si="27"/>
        <v>2</v>
      </c>
      <c r="AW66" s="93">
        <f t="shared" si="28"/>
        <v>2</v>
      </c>
      <c r="AX66" s="93">
        <f t="shared" si="29"/>
        <v>55</v>
      </c>
    </row>
    <row r="67" spans="1:50" x14ac:dyDescent="0.35">
      <c r="A67" s="98" t="s">
        <v>169</v>
      </c>
      <c r="B67" s="98" t="s">
        <v>170</v>
      </c>
      <c r="C67" s="98" t="s">
        <v>317</v>
      </c>
      <c r="D67" s="98" t="s">
        <v>192</v>
      </c>
      <c r="E67" s="97">
        <v>2</v>
      </c>
      <c r="F67" s="96">
        <f t="shared" si="15"/>
        <v>48</v>
      </c>
      <c r="G67" s="95">
        <f t="shared" si="16"/>
        <v>4</v>
      </c>
      <c r="H67" s="93">
        <f t="shared" si="17"/>
        <v>0</v>
      </c>
      <c r="I67" s="93">
        <f t="shared" si="18"/>
        <v>44</v>
      </c>
      <c r="J67" s="94"/>
      <c r="K67" s="94"/>
      <c r="L67" s="94"/>
      <c r="M67" s="94"/>
      <c r="N67" s="94"/>
      <c r="O67" s="94"/>
      <c r="P67" s="94">
        <v>2</v>
      </c>
      <c r="Q67" s="94">
        <v>2</v>
      </c>
      <c r="R67" s="94">
        <v>0</v>
      </c>
      <c r="S67" s="94">
        <v>0</v>
      </c>
      <c r="T67" s="94"/>
      <c r="U67" s="94"/>
      <c r="V67" s="94"/>
      <c r="W67" s="94"/>
      <c r="X67" s="94"/>
      <c r="Y67" s="94"/>
      <c r="Z67" s="94">
        <v>0</v>
      </c>
      <c r="AA67" s="94">
        <v>0</v>
      </c>
      <c r="AB67" s="94">
        <v>0</v>
      </c>
      <c r="AC67" s="94">
        <v>0</v>
      </c>
      <c r="AD67" s="94"/>
      <c r="AE67" s="94"/>
      <c r="AF67" s="94"/>
      <c r="AG67" s="94"/>
      <c r="AH67" s="94"/>
      <c r="AI67" s="94"/>
      <c r="AJ67" s="94">
        <v>20</v>
      </c>
      <c r="AK67" s="94">
        <v>19</v>
      </c>
      <c r="AL67" s="94">
        <v>3</v>
      </c>
      <c r="AM67" s="94">
        <v>2</v>
      </c>
      <c r="AN67" s="93">
        <f t="shared" si="19"/>
        <v>0</v>
      </c>
      <c r="AO67" s="93">
        <f t="shared" si="20"/>
        <v>0</v>
      </c>
      <c r="AP67" s="93">
        <f t="shared" si="21"/>
        <v>0</v>
      </c>
      <c r="AQ67" s="93">
        <f t="shared" si="22"/>
        <v>0</v>
      </c>
      <c r="AR67" s="93">
        <f t="shared" si="23"/>
        <v>0</v>
      </c>
      <c r="AS67" s="93">
        <f t="shared" si="24"/>
        <v>0</v>
      </c>
      <c r="AT67" s="93">
        <f t="shared" si="25"/>
        <v>22</v>
      </c>
      <c r="AU67" s="93">
        <f t="shared" si="26"/>
        <v>21</v>
      </c>
      <c r="AV67" s="93">
        <f t="shared" si="27"/>
        <v>3</v>
      </c>
      <c r="AW67" s="93">
        <f t="shared" si="28"/>
        <v>2</v>
      </c>
      <c r="AX67" s="93">
        <f t="shared" si="29"/>
        <v>48</v>
      </c>
    </row>
    <row r="68" spans="1:50" x14ac:dyDescent="0.35">
      <c r="A68" s="98" t="s">
        <v>169</v>
      </c>
      <c r="B68" s="98" t="s">
        <v>170</v>
      </c>
      <c r="C68" s="98" t="s">
        <v>193</v>
      </c>
      <c r="D68" s="98" t="s">
        <v>194</v>
      </c>
      <c r="E68" s="97">
        <v>2</v>
      </c>
      <c r="F68" s="96">
        <f t="shared" si="15"/>
        <v>0</v>
      </c>
      <c r="G68" s="95">
        <f t="shared" si="16"/>
        <v>0</v>
      </c>
      <c r="H68" s="93">
        <f t="shared" si="17"/>
        <v>0</v>
      </c>
      <c r="I68" s="93">
        <f t="shared" si="18"/>
        <v>0</v>
      </c>
      <c r="J68" s="94"/>
      <c r="K68" s="94"/>
      <c r="L68" s="94"/>
      <c r="M68" s="94"/>
      <c r="N68" s="94"/>
      <c r="O68" s="94"/>
      <c r="P68" s="94">
        <v>0</v>
      </c>
      <c r="Q68" s="94">
        <v>0</v>
      </c>
      <c r="R68" s="94">
        <v>0</v>
      </c>
      <c r="S68" s="94">
        <v>0</v>
      </c>
      <c r="T68" s="94"/>
      <c r="U68" s="94"/>
      <c r="V68" s="94"/>
      <c r="W68" s="94"/>
      <c r="X68" s="94"/>
      <c r="Y68" s="94"/>
      <c r="Z68" s="94">
        <v>0</v>
      </c>
      <c r="AA68" s="94">
        <v>0</v>
      </c>
      <c r="AB68" s="94">
        <v>0</v>
      </c>
      <c r="AC68" s="94">
        <v>0</v>
      </c>
      <c r="AD68" s="94"/>
      <c r="AE68" s="94"/>
      <c r="AF68" s="94"/>
      <c r="AG68" s="94"/>
      <c r="AH68" s="94"/>
      <c r="AI68" s="94"/>
      <c r="AJ68" s="94">
        <v>0</v>
      </c>
      <c r="AK68" s="94">
        <v>0</v>
      </c>
      <c r="AL68" s="94">
        <v>0</v>
      </c>
      <c r="AM68" s="94">
        <v>0</v>
      </c>
      <c r="AN68" s="93">
        <f t="shared" si="19"/>
        <v>0</v>
      </c>
      <c r="AO68" s="93">
        <f t="shared" si="20"/>
        <v>0</v>
      </c>
      <c r="AP68" s="93">
        <f t="shared" si="21"/>
        <v>0</v>
      </c>
      <c r="AQ68" s="93">
        <f t="shared" si="22"/>
        <v>0</v>
      </c>
      <c r="AR68" s="93">
        <f t="shared" si="23"/>
        <v>0</v>
      </c>
      <c r="AS68" s="93">
        <f t="shared" si="24"/>
        <v>0</v>
      </c>
      <c r="AT68" s="93">
        <f t="shared" si="25"/>
        <v>0</v>
      </c>
      <c r="AU68" s="93">
        <f t="shared" si="26"/>
        <v>0</v>
      </c>
      <c r="AV68" s="93">
        <f t="shared" si="27"/>
        <v>0</v>
      </c>
      <c r="AW68" s="93">
        <f t="shared" si="28"/>
        <v>0</v>
      </c>
      <c r="AX68" s="93">
        <f t="shared" si="29"/>
        <v>0</v>
      </c>
    </row>
    <row r="69" spans="1:50" x14ac:dyDescent="0.35">
      <c r="A69" s="98" t="s">
        <v>169</v>
      </c>
      <c r="B69" s="98" t="s">
        <v>170</v>
      </c>
      <c r="C69" s="98" t="s">
        <v>195</v>
      </c>
      <c r="D69" s="98" t="s">
        <v>196</v>
      </c>
      <c r="E69" s="97">
        <v>3</v>
      </c>
      <c r="F69" s="96">
        <f t="shared" si="15"/>
        <v>86</v>
      </c>
      <c r="G69" s="95">
        <f t="shared" si="16"/>
        <v>60</v>
      </c>
      <c r="H69" s="93">
        <f t="shared" si="17"/>
        <v>0</v>
      </c>
      <c r="I69" s="93">
        <f t="shared" si="18"/>
        <v>26</v>
      </c>
      <c r="J69" s="94"/>
      <c r="K69" s="94"/>
      <c r="L69" s="94"/>
      <c r="M69" s="94"/>
      <c r="N69" s="94"/>
      <c r="O69" s="94"/>
      <c r="P69" s="94">
        <v>35</v>
      </c>
      <c r="Q69" s="94">
        <v>22</v>
      </c>
      <c r="R69" s="94">
        <v>2</v>
      </c>
      <c r="S69" s="94">
        <v>1</v>
      </c>
      <c r="T69" s="94"/>
      <c r="U69" s="94"/>
      <c r="V69" s="94"/>
      <c r="W69" s="94"/>
      <c r="X69" s="94"/>
      <c r="Y69" s="94"/>
      <c r="Z69" s="94">
        <v>0</v>
      </c>
      <c r="AA69" s="94">
        <v>0</v>
      </c>
      <c r="AB69" s="94">
        <v>0</v>
      </c>
      <c r="AC69" s="94">
        <v>0</v>
      </c>
      <c r="AD69" s="94"/>
      <c r="AE69" s="94"/>
      <c r="AF69" s="94"/>
      <c r="AG69" s="94"/>
      <c r="AH69" s="94"/>
      <c r="AI69" s="94"/>
      <c r="AJ69" s="94">
        <v>12</v>
      </c>
      <c r="AK69" s="94">
        <v>11</v>
      </c>
      <c r="AL69" s="94">
        <v>2</v>
      </c>
      <c r="AM69" s="94">
        <v>1</v>
      </c>
      <c r="AN69" s="93">
        <f t="shared" si="19"/>
        <v>0</v>
      </c>
      <c r="AO69" s="93">
        <f t="shared" si="20"/>
        <v>0</v>
      </c>
      <c r="AP69" s="93">
        <f t="shared" si="21"/>
        <v>0</v>
      </c>
      <c r="AQ69" s="93">
        <f t="shared" si="22"/>
        <v>0</v>
      </c>
      <c r="AR69" s="93">
        <f t="shared" si="23"/>
        <v>0</v>
      </c>
      <c r="AS69" s="93">
        <f t="shared" si="24"/>
        <v>0</v>
      </c>
      <c r="AT69" s="93">
        <f t="shared" si="25"/>
        <v>47</v>
      </c>
      <c r="AU69" s="93">
        <f t="shared" si="26"/>
        <v>33</v>
      </c>
      <c r="AV69" s="93">
        <f t="shared" si="27"/>
        <v>4</v>
      </c>
      <c r="AW69" s="93">
        <f t="shared" si="28"/>
        <v>2</v>
      </c>
      <c r="AX69" s="93">
        <f t="shared" si="29"/>
        <v>86</v>
      </c>
    </row>
    <row r="70" spans="1:50" x14ac:dyDescent="0.35">
      <c r="A70" s="98" t="s">
        <v>169</v>
      </c>
      <c r="B70" s="98" t="s">
        <v>170</v>
      </c>
      <c r="C70" s="98" t="s">
        <v>197</v>
      </c>
      <c r="D70" s="98" t="s">
        <v>198</v>
      </c>
      <c r="E70" s="97">
        <v>3</v>
      </c>
      <c r="F70" s="96">
        <f t="shared" si="15"/>
        <v>46</v>
      </c>
      <c r="G70" s="95">
        <f t="shared" si="16"/>
        <v>10</v>
      </c>
      <c r="H70" s="93">
        <f t="shared" si="17"/>
        <v>0</v>
      </c>
      <c r="I70" s="93">
        <f t="shared" si="18"/>
        <v>36</v>
      </c>
      <c r="J70" s="94"/>
      <c r="K70" s="94"/>
      <c r="L70" s="94"/>
      <c r="M70" s="94"/>
      <c r="N70" s="94"/>
      <c r="O70" s="94"/>
      <c r="P70" s="94">
        <v>4</v>
      </c>
      <c r="Q70" s="94">
        <v>4</v>
      </c>
      <c r="R70" s="94">
        <v>1</v>
      </c>
      <c r="S70" s="94">
        <v>1</v>
      </c>
      <c r="T70" s="94"/>
      <c r="U70" s="94"/>
      <c r="V70" s="94"/>
      <c r="W70" s="94"/>
      <c r="X70" s="94"/>
      <c r="Y70" s="94"/>
      <c r="Z70" s="94">
        <v>0</v>
      </c>
      <c r="AA70" s="94">
        <v>0</v>
      </c>
      <c r="AB70" s="94">
        <v>0</v>
      </c>
      <c r="AC70" s="94">
        <v>0</v>
      </c>
      <c r="AD70" s="94"/>
      <c r="AE70" s="94"/>
      <c r="AF70" s="94"/>
      <c r="AG70" s="94"/>
      <c r="AH70" s="94"/>
      <c r="AI70" s="94"/>
      <c r="AJ70" s="94">
        <v>16</v>
      </c>
      <c r="AK70" s="94">
        <v>16</v>
      </c>
      <c r="AL70" s="94">
        <v>2</v>
      </c>
      <c r="AM70" s="94">
        <v>2</v>
      </c>
      <c r="AN70" s="93">
        <f t="shared" si="19"/>
        <v>0</v>
      </c>
      <c r="AO70" s="93">
        <f t="shared" si="20"/>
        <v>0</v>
      </c>
      <c r="AP70" s="93">
        <f t="shared" si="21"/>
        <v>0</v>
      </c>
      <c r="AQ70" s="93">
        <f t="shared" si="22"/>
        <v>0</v>
      </c>
      <c r="AR70" s="93">
        <f t="shared" si="23"/>
        <v>0</v>
      </c>
      <c r="AS70" s="93">
        <f t="shared" si="24"/>
        <v>0</v>
      </c>
      <c r="AT70" s="93">
        <f t="shared" si="25"/>
        <v>20</v>
      </c>
      <c r="AU70" s="93">
        <f t="shared" si="26"/>
        <v>20</v>
      </c>
      <c r="AV70" s="93">
        <f t="shared" si="27"/>
        <v>3</v>
      </c>
      <c r="AW70" s="93">
        <f t="shared" si="28"/>
        <v>3</v>
      </c>
      <c r="AX70" s="93">
        <f t="shared" si="29"/>
        <v>46</v>
      </c>
    </row>
    <row r="71" spans="1:50" x14ac:dyDescent="0.35">
      <c r="A71" s="98" t="s">
        <v>169</v>
      </c>
      <c r="B71" s="98" t="s">
        <v>170</v>
      </c>
      <c r="C71" s="98" t="s">
        <v>199</v>
      </c>
      <c r="D71" s="98" t="s">
        <v>200</v>
      </c>
      <c r="E71" s="97">
        <v>3</v>
      </c>
      <c r="F71" s="96">
        <f t="shared" si="15"/>
        <v>39</v>
      </c>
      <c r="G71" s="95">
        <f t="shared" si="16"/>
        <v>25</v>
      </c>
      <c r="H71" s="93">
        <f t="shared" si="17"/>
        <v>0</v>
      </c>
      <c r="I71" s="93">
        <f t="shared" si="18"/>
        <v>14</v>
      </c>
      <c r="J71" s="94"/>
      <c r="K71" s="94"/>
      <c r="L71" s="94"/>
      <c r="M71" s="94"/>
      <c r="N71" s="94"/>
      <c r="O71" s="94"/>
      <c r="P71" s="94">
        <v>12</v>
      </c>
      <c r="Q71" s="94">
        <v>11</v>
      </c>
      <c r="R71" s="94">
        <v>1</v>
      </c>
      <c r="S71" s="94">
        <v>1</v>
      </c>
      <c r="T71" s="94"/>
      <c r="U71" s="94"/>
      <c r="V71" s="94"/>
      <c r="W71" s="94"/>
      <c r="X71" s="94"/>
      <c r="Y71" s="94"/>
      <c r="Z71" s="94">
        <v>0</v>
      </c>
      <c r="AA71" s="94">
        <v>0</v>
      </c>
      <c r="AB71" s="94">
        <v>0</v>
      </c>
      <c r="AC71" s="94">
        <v>0</v>
      </c>
      <c r="AD71" s="94"/>
      <c r="AE71" s="94"/>
      <c r="AF71" s="94"/>
      <c r="AG71" s="94"/>
      <c r="AH71" s="94"/>
      <c r="AI71" s="94"/>
      <c r="AJ71" s="94">
        <v>6</v>
      </c>
      <c r="AK71" s="94">
        <v>6</v>
      </c>
      <c r="AL71" s="94">
        <v>1</v>
      </c>
      <c r="AM71" s="94">
        <v>1</v>
      </c>
      <c r="AN71" s="93">
        <f t="shared" si="19"/>
        <v>0</v>
      </c>
      <c r="AO71" s="93">
        <f t="shared" si="20"/>
        <v>0</v>
      </c>
      <c r="AP71" s="93">
        <f t="shared" si="21"/>
        <v>0</v>
      </c>
      <c r="AQ71" s="93">
        <f t="shared" si="22"/>
        <v>0</v>
      </c>
      <c r="AR71" s="93">
        <f t="shared" si="23"/>
        <v>0</v>
      </c>
      <c r="AS71" s="93">
        <f t="shared" si="24"/>
        <v>0</v>
      </c>
      <c r="AT71" s="93">
        <f t="shared" si="25"/>
        <v>18</v>
      </c>
      <c r="AU71" s="93">
        <f t="shared" si="26"/>
        <v>17</v>
      </c>
      <c r="AV71" s="93">
        <f t="shared" si="27"/>
        <v>2</v>
      </c>
      <c r="AW71" s="93">
        <f t="shared" si="28"/>
        <v>2</v>
      </c>
      <c r="AX71" s="93">
        <f t="shared" si="29"/>
        <v>39</v>
      </c>
    </row>
    <row r="72" spans="1:50" x14ac:dyDescent="0.35">
      <c r="A72" s="98" t="s">
        <v>169</v>
      </c>
      <c r="B72" s="98" t="s">
        <v>170</v>
      </c>
      <c r="C72" s="98" t="s">
        <v>201</v>
      </c>
      <c r="D72" s="98" t="s">
        <v>202</v>
      </c>
      <c r="E72" s="97">
        <v>2</v>
      </c>
      <c r="F72" s="96">
        <f t="shared" si="15"/>
        <v>72</v>
      </c>
      <c r="G72" s="95">
        <f t="shared" si="16"/>
        <v>39</v>
      </c>
      <c r="H72" s="93">
        <f t="shared" si="17"/>
        <v>7</v>
      </c>
      <c r="I72" s="93">
        <f t="shared" si="18"/>
        <v>26</v>
      </c>
      <c r="J72" s="94"/>
      <c r="K72" s="94"/>
      <c r="L72" s="94"/>
      <c r="M72" s="94"/>
      <c r="N72" s="94"/>
      <c r="O72" s="94"/>
      <c r="P72" s="94">
        <v>19</v>
      </c>
      <c r="Q72" s="94">
        <v>16</v>
      </c>
      <c r="R72" s="94">
        <v>2</v>
      </c>
      <c r="S72" s="94">
        <v>2</v>
      </c>
      <c r="T72" s="94"/>
      <c r="U72" s="94"/>
      <c r="V72" s="94"/>
      <c r="W72" s="94"/>
      <c r="X72" s="94"/>
      <c r="Y72" s="94"/>
      <c r="Z72" s="94">
        <v>4</v>
      </c>
      <c r="AA72" s="94">
        <v>3</v>
      </c>
      <c r="AB72" s="94">
        <v>0</v>
      </c>
      <c r="AC72" s="94">
        <v>0</v>
      </c>
      <c r="AD72" s="94"/>
      <c r="AE72" s="94"/>
      <c r="AF72" s="94"/>
      <c r="AG72" s="94"/>
      <c r="AH72" s="94"/>
      <c r="AI72" s="94"/>
      <c r="AJ72" s="94">
        <v>12</v>
      </c>
      <c r="AK72" s="94">
        <v>11</v>
      </c>
      <c r="AL72" s="94">
        <v>2</v>
      </c>
      <c r="AM72" s="94">
        <v>1</v>
      </c>
      <c r="AN72" s="93">
        <f t="shared" si="19"/>
        <v>0</v>
      </c>
      <c r="AO72" s="93">
        <f t="shared" si="20"/>
        <v>0</v>
      </c>
      <c r="AP72" s="93">
        <f t="shared" si="21"/>
        <v>0</v>
      </c>
      <c r="AQ72" s="93">
        <f t="shared" si="22"/>
        <v>0</v>
      </c>
      <c r="AR72" s="93">
        <f t="shared" si="23"/>
        <v>0</v>
      </c>
      <c r="AS72" s="93">
        <f t="shared" si="24"/>
        <v>0</v>
      </c>
      <c r="AT72" s="93">
        <f t="shared" si="25"/>
        <v>35</v>
      </c>
      <c r="AU72" s="93">
        <f t="shared" si="26"/>
        <v>30</v>
      </c>
      <c r="AV72" s="93">
        <f t="shared" si="27"/>
        <v>4</v>
      </c>
      <c r="AW72" s="93">
        <f t="shared" si="28"/>
        <v>3</v>
      </c>
      <c r="AX72" s="93">
        <f t="shared" si="29"/>
        <v>72</v>
      </c>
    </row>
    <row r="73" spans="1:50" x14ac:dyDescent="0.35">
      <c r="A73" s="98" t="s">
        <v>169</v>
      </c>
      <c r="B73" s="98" t="s">
        <v>170</v>
      </c>
      <c r="C73" s="98" t="s">
        <v>203</v>
      </c>
      <c r="D73" s="98" t="s">
        <v>204</v>
      </c>
      <c r="E73" s="97">
        <v>4</v>
      </c>
      <c r="F73" s="96">
        <f t="shared" ref="F73:F104" si="30">SUM(G73:I73)</f>
        <v>50</v>
      </c>
      <c r="G73" s="95">
        <f t="shared" si="16"/>
        <v>19</v>
      </c>
      <c r="H73" s="93">
        <f t="shared" si="17"/>
        <v>3</v>
      </c>
      <c r="I73" s="93">
        <f t="shared" si="18"/>
        <v>28</v>
      </c>
      <c r="J73" s="94"/>
      <c r="K73" s="94"/>
      <c r="L73" s="94"/>
      <c r="M73" s="94"/>
      <c r="N73" s="94"/>
      <c r="O73" s="94"/>
      <c r="P73" s="94">
        <v>9</v>
      </c>
      <c r="Q73" s="94">
        <v>8</v>
      </c>
      <c r="R73" s="94">
        <v>1</v>
      </c>
      <c r="S73" s="94">
        <v>1</v>
      </c>
      <c r="T73" s="94"/>
      <c r="U73" s="94"/>
      <c r="V73" s="94"/>
      <c r="W73" s="94"/>
      <c r="X73" s="94"/>
      <c r="Y73" s="94"/>
      <c r="Z73" s="94">
        <v>2</v>
      </c>
      <c r="AA73" s="94">
        <v>1</v>
      </c>
      <c r="AB73" s="94">
        <v>0</v>
      </c>
      <c r="AC73" s="94">
        <v>0</v>
      </c>
      <c r="AD73" s="94"/>
      <c r="AE73" s="94"/>
      <c r="AF73" s="94"/>
      <c r="AG73" s="94"/>
      <c r="AH73" s="94"/>
      <c r="AI73" s="94"/>
      <c r="AJ73" s="94">
        <v>13</v>
      </c>
      <c r="AK73" s="94">
        <v>12</v>
      </c>
      <c r="AL73" s="94">
        <v>2</v>
      </c>
      <c r="AM73" s="94">
        <v>1</v>
      </c>
      <c r="AN73" s="93">
        <f t="shared" si="19"/>
        <v>0</v>
      </c>
      <c r="AO73" s="93">
        <f t="shared" si="20"/>
        <v>0</v>
      </c>
      <c r="AP73" s="93">
        <f t="shared" si="21"/>
        <v>0</v>
      </c>
      <c r="AQ73" s="93">
        <f t="shared" si="22"/>
        <v>0</v>
      </c>
      <c r="AR73" s="93">
        <f t="shared" si="23"/>
        <v>0</v>
      </c>
      <c r="AS73" s="93">
        <f t="shared" si="24"/>
        <v>0</v>
      </c>
      <c r="AT73" s="93">
        <f t="shared" si="25"/>
        <v>24</v>
      </c>
      <c r="AU73" s="93">
        <f t="shared" si="26"/>
        <v>21</v>
      </c>
      <c r="AV73" s="93">
        <f t="shared" si="27"/>
        <v>3</v>
      </c>
      <c r="AW73" s="93">
        <f t="shared" si="28"/>
        <v>2</v>
      </c>
      <c r="AX73" s="93">
        <f t="shared" ref="AX73:AX104" si="31">SUM(AN73:AW73)</f>
        <v>50</v>
      </c>
    </row>
    <row r="74" spans="1:50" x14ac:dyDescent="0.35">
      <c r="A74" s="132" t="s">
        <v>52</v>
      </c>
      <c r="B74" s="132"/>
      <c r="C74" s="132"/>
      <c r="D74" s="132"/>
      <c r="E74" s="132"/>
      <c r="F74" s="92">
        <f>SUM(F9:F73)</f>
        <v>20000</v>
      </c>
      <c r="G74" s="92">
        <f>SUM(G9:G73)</f>
        <v>16183</v>
      </c>
      <c r="H74" s="92">
        <f>SUM(F9:F73)</f>
        <v>20000</v>
      </c>
      <c r="I74" s="92">
        <f t="shared" ref="I74:AG74" si="32">SUM(I9:I73)</f>
        <v>1041</v>
      </c>
      <c r="J74" s="92">
        <f t="shared" si="32"/>
        <v>0</v>
      </c>
      <c r="K74" s="92">
        <f t="shared" si="32"/>
        <v>0</v>
      </c>
      <c r="L74" s="92">
        <f t="shared" si="32"/>
        <v>0</v>
      </c>
      <c r="M74" s="92">
        <f t="shared" si="32"/>
        <v>0</v>
      </c>
      <c r="N74" s="92">
        <f t="shared" si="32"/>
        <v>0</v>
      </c>
      <c r="O74" s="92">
        <f t="shared" si="32"/>
        <v>0</v>
      </c>
      <c r="P74" s="92">
        <f t="shared" si="32"/>
        <v>8282</v>
      </c>
      <c r="Q74" s="92">
        <f t="shared" si="32"/>
        <v>6226</v>
      </c>
      <c r="R74" s="92">
        <f t="shared" si="32"/>
        <v>907</v>
      </c>
      <c r="S74" s="92">
        <f t="shared" si="32"/>
        <v>768</v>
      </c>
      <c r="T74" s="92">
        <f t="shared" si="32"/>
        <v>0</v>
      </c>
      <c r="U74" s="92">
        <f t="shared" si="32"/>
        <v>0</v>
      </c>
      <c r="V74" s="92">
        <f t="shared" si="32"/>
        <v>0</v>
      </c>
      <c r="W74" s="92">
        <f t="shared" si="32"/>
        <v>0</v>
      </c>
      <c r="X74" s="92">
        <f t="shared" si="32"/>
        <v>0</v>
      </c>
      <c r="Y74" s="92">
        <f t="shared" si="32"/>
        <v>0</v>
      </c>
      <c r="Z74" s="92">
        <f t="shared" si="32"/>
        <v>1363</v>
      </c>
      <c r="AA74" s="92">
        <f t="shared" si="32"/>
        <v>1120</v>
      </c>
      <c r="AB74" s="92">
        <f t="shared" si="32"/>
        <v>163</v>
      </c>
      <c r="AC74" s="92">
        <f t="shared" si="32"/>
        <v>130</v>
      </c>
      <c r="AD74" s="92">
        <f t="shared" si="32"/>
        <v>0</v>
      </c>
      <c r="AE74" s="92">
        <f t="shared" si="32"/>
        <v>0</v>
      </c>
      <c r="AF74" s="92">
        <f t="shared" si="32"/>
        <v>0</v>
      </c>
      <c r="AG74" s="92">
        <f t="shared" si="32"/>
        <v>0</v>
      </c>
      <c r="AH74" s="92">
        <f>SUM(AF9:AF73)</f>
        <v>0</v>
      </c>
      <c r="AI74" s="92">
        <f t="shared" ref="AI74:AX74" si="33">SUM(AI9:AI73)</f>
        <v>0</v>
      </c>
      <c r="AJ74" s="92">
        <f t="shared" si="33"/>
        <v>472</v>
      </c>
      <c r="AK74" s="92">
        <f t="shared" si="33"/>
        <v>456</v>
      </c>
      <c r="AL74" s="92">
        <f t="shared" si="33"/>
        <v>61</v>
      </c>
      <c r="AM74" s="92">
        <f t="shared" si="33"/>
        <v>52</v>
      </c>
      <c r="AN74" s="92">
        <f t="shared" si="33"/>
        <v>0</v>
      </c>
      <c r="AO74" s="92">
        <f t="shared" si="33"/>
        <v>0</v>
      </c>
      <c r="AP74" s="92">
        <f t="shared" si="33"/>
        <v>0</v>
      </c>
      <c r="AQ74" s="92">
        <f t="shared" si="33"/>
        <v>0</v>
      </c>
      <c r="AR74" s="92">
        <f t="shared" si="33"/>
        <v>0</v>
      </c>
      <c r="AS74" s="92">
        <f t="shared" si="33"/>
        <v>0</v>
      </c>
      <c r="AT74" s="92">
        <f t="shared" si="33"/>
        <v>10117</v>
      </c>
      <c r="AU74" s="92">
        <f t="shared" si="33"/>
        <v>7802</v>
      </c>
      <c r="AV74" s="92">
        <f t="shared" si="33"/>
        <v>1131</v>
      </c>
      <c r="AW74" s="92">
        <f t="shared" si="33"/>
        <v>950</v>
      </c>
      <c r="AX74" s="92">
        <f t="shared" si="33"/>
        <v>20000</v>
      </c>
    </row>
  </sheetData>
  <sheetProtection algorithmName="SHA-512" hashValue="7rGF8Pr0KAMpe+oKeQeuYKzIxOYyV1g7CfN+Uy9INIOvHGiWb/rsrprY/aWyGScuPdURLY66gEVPKjf7TTsb6g==" saltValue="sqX+qiwkvgv25DC+XbOQbA==" spinCount="100000" sheet="1" selectLockedCells="1"/>
  <autoFilter ref="A8:AX74"/>
  <mergeCells count="2">
    <mergeCell ref="A1:B1"/>
    <mergeCell ref="A74:E74"/>
  </mergeCells>
  <conditionalFormatting sqref="F9:F73">
    <cfRule type="cellIs" dxfId="39" priority="5" operator="greaterThan">
      <formula>#REF!</formula>
    </cfRule>
  </conditionalFormatting>
  <conditionalFormatting sqref="E9:E73">
    <cfRule type="cellIs" dxfId="38" priority="1" operator="equal">
      <formula>4</formula>
    </cfRule>
    <cfRule type="cellIs" dxfId="37" priority="2" operator="equal">
      <formula>3</formula>
    </cfRule>
    <cfRule type="cellIs" dxfId="36" priority="3" operator="equal">
      <formula>2</formula>
    </cfRule>
    <cfRule type="cellIs" dxfId="35" priority="4" operator="equal">
      <formula>1</formula>
    </cfRule>
  </conditionalFormatting>
  <pageMargins left="0.7" right="0.7" top="0.75" bottom="0.75" header="0.3" footer="0.3"/>
  <pageSetup orientation="portrait" horizontalDpi="4294967295" verticalDpi="4294967295"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topLeftCell="G1" zoomScale="85" zoomScaleNormal="85" workbookViewId="0">
      <selection activeCell="R10" sqref="R10"/>
    </sheetView>
  </sheetViews>
  <sheetFormatPr defaultColWidth="8.81640625" defaultRowHeight="14.5" x14ac:dyDescent="0.35"/>
  <cols>
    <col min="1" max="2" width="20.6328125" style="91" customWidth="1"/>
    <col min="3" max="3" width="8.81640625" style="91"/>
    <col min="4" max="5" width="14.81640625" style="91" customWidth="1"/>
    <col min="6" max="6" width="15.453125" style="91" customWidth="1"/>
    <col min="7" max="7" width="16.453125" style="91" customWidth="1"/>
    <col min="8" max="8" width="14.453125" style="91" customWidth="1"/>
    <col min="9" max="9" width="20.453125" style="91" bestFit="1" customWidth="1"/>
    <col min="10" max="49" width="8.81640625" style="91"/>
    <col min="50" max="50" width="11.453125" style="91" bestFit="1" customWidth="1"/>
    <col min="51" max="16384" width="8.81640625" style="91"/>
  </cols>
  <sheetData>
    <row r="1" spans="1:50" ht="31.5" customHeight="1" x14ac:dyDescent="0.5">
      <c r="A1" s="131" t="s">
        <v>304</v>
      </c>
      <c r="B1" s="131"/>
    </row>
    <row r="2" spans="1:50" ht="18.5" x14ac:dyDescent="0.45">
      <c r="A2" s="120" t="s">
        <v>299</v>
      </c>
      <c r="B2" s="115">
        <f>SUMIFS($F$9:$F$73,$E$9:$E$73,1)</f>
        <v>0</v>
      </c>
    </row>
    <row r="3" spans="1:50" ht="18.5" x14ac:dyDescent="0.45">
      <c r="A3" s="119" t="s">
        <v>300</v>
      </c>
      <c r="B3" s="115">
        <f>SUMIFS($F$9:$F$73,$E$9:$E$73,2)</f>
        <v>1448</v>
      </c>
    </row>
    <row r="4" spans="1:50" ht="18.5" x14ac:dyDescent="0.45">
      <c r="A4" s="118" t="s">
        <v>301</v>
      </c>
      <c r="B4" s="115">
        <f>SUMIFS($F$9:$F$73,$E$9:$E$73,3)</f>
        <v>7720</v>
      </c>
    </row>
    <row r="5" spans="1:50" ht="18.5" x14ac:dyDescent="0.45">
      <c r="A5" s="117" t="s">
        <v>302</v>
      </c>
      <c r="B5" s="115">
        <f>SUMIFS($F$9:$F$73,$E$9:$E$73,4)</f>
        <v>10832</v>
      </c>
    </row>
    <row r="6" spans="1:50" ht="18.5" x14ac:dyDescent="0.45">
      <c r="A6" s="116" t="s">
        <v>303</v>
      </c>
      <c r="B6" s="115">
        <f>SUMIFS($F$9:$F$73,$E$9:$E$73,5)</f>
        <v>0</v>
      </c>
    </row>
    <row r="7" spans="1:50" ht="115.5" customHeight="1" x14ac:dyDescent="0.45">
      <c r="A7" s="114"/>
      <c r="B7" s="114"/>
      <c r="C7" s="114"/>
      <c r="D7" s="114"/>
      <c r="E7" s="114"/>
      <c r="F7" s="114"/>
      <c r="G7" s="114"/>
      <c r="H7" s="114"/>
      <c r="I7" s="114"/>
      <c r="J7" s="113"/>
      <c r="K7" s="111"/>
      <c r="L7" s="111" t="s">
        <v>49</v>
      </c>
      <c r="M7" s="111"/>
      <c r="N7" s="111"/>
      <c r="O7" s="111"/>
      <c r="P7" s="111"/>
      <c r="Q7" s="111"/>
      <c r="R7" s="111"/>
      <c r="S7" s="111"/>
      <c r="T7" s="113"/>
      <c r="U7" s="111"/>
      <c r="V7" s="111"/>
      <c r="W7" s="111"/>
      <c r="X7" s="111"/>
      <c r="Y7" s="111"/>
      <c r="Z7" s="111" t="s">
        <v>50</v>
      </c>
      <c r="AA7" s="111"/>
      <c r="AB7" s="111"/>
      <c r="AC7" s="111"/>
      <c r="AD7" s="113"/>
      <c r="AE7" s="111"/>
      <c r="AF7" s="111"/>
      <c r="AG7" s="111"/>
      <c r="AH7" s="111"/>
      <c r="AI7" s="111" t="s">
        <v>305</v>
      </c>
      <c r="AJ7" s="111"/>
      <c r="AK7" s="111"/>
      <c r="AL7" s="111"/>
      <c r="AM7" s="112"/>
      <c r="AN7" s="111"/>
      <c r="AO7" s="111"/>
      <c r="AP7" s="111"/>
      <c r="AQ7" s="111"/>
      <c r="AR7" s="111"/>
      <c r="AS7" s="111" t="s">
        <v>52</v>
      </c>
      <c r="AT7" s="111"/>
      <c r="AU7" s="111"/>
      <c r="AV7" s="111"/>
      <c r="AW7" s="111"/>
      <c r="AX7" s="111"/>
    </row>
    <row r="8" spans="1:50" ht="56.25" customHeight="1" x14ac:dyDescent="0.45">
      <c r="A8" s="110" t="s">
        <v>53</v>
      </c>
      <c r="B8" s="110" t="s">
        <v>54</v>
      </c>
      <c r="C8" s="110" t="s">
        <v>55</v>
      </c>
      <c r="D8" s="110" t="s">
        <v>56</v>
      </c>
      <c r="E8" s="109" t="s">
        <v>295</v>
      </c>
      <c r="F8" s="107" t="s">
        <v>205</v>
      </c>
      <c r="G8" s="108" t="s">
        <v>49</v>
      </c>
      <c r="H8" s="107" t="s">
        <v>50</v>
      </c>
      <c r="I8" s="107" t="s">
        <v>305</v>
      </c>
      <c r="J8" s="106" t="s">
        <v>57</v>
      </c>
      <c r="K8" s="100" t="s">
        <v>58</v>
      </c>
      <c r="L8" s="100" t="s">
        <v>59</v>
      </c>
      <c r="M8" s="100" t="s">
        <v>60</v>
      </c>
      <c r="N8" s="100" t="s">
        <v>61</v>
      </c>
      <c r="O8" s="100" t="s">
        <v>62</v>
      </c>
      <c r="P8" s="100" t="s">
        <v>64</v>
      </c>
      <c r="Q8" s="100" t="s">
        <v>63</v>
      </c>
      <c r="R8" s="105" t="s">
        <v>66</v>
      </c>
      <c r="S8" s="100" t="s">
        <v>65</v>
      </c>
      <c r="T8" s="104" t="s">
        <v>57</v>
      </c>
      <c r="U8" s="102" t="s">
        <v>58</v>
      </c>
      <c r="V8" s="102" t="s">
        <v>59</v>
      </c>
      <c r="W8" s="102" t="s">
        <v>60</v>
      </c>
      <c r="X8" s="102" t="s">
        <v>61</v>
      </c>
      <c r="Y8" s="102" t="s">
        <v>62</v>
      </c>
      <c r="Z8" s="102" t="s">
        <v>64</v>
      </c>
      <c r="AA8" s="102" t="s">
        <v>63</v>
      </c>
      <c r="AB8" s="103" t="s">
        <v>66</v>
      </c>
      <c r="AC8" s="102" t="s">
        <v>65</v>
      </c>
      <c r="AD8" s="101" t="s">
        <v>57</v>
      </c>
      <c r="AE8" s="100" t="s">
        <v>58</v>
      </c>
      <c r="AF8" s="100" t="s">
        <v>59</v>
      </c>
      <c r="AG8" s="100" t="s">
        <v>60</v>
      </c>
      <c r="AH8" s="100" t="s">
        <v>61</v>
      </c>
      <c r="AI8" s="100" t="s">
        <v>62</v>
      </c>
      <c r="AJ8" s="100" t="s">
        <v>68</v>
      </c>
      <c r="AK8" s="100" t="s">
        <v>67</v>
      </c>
      <c r="AL8" s="100" t="s">
        <v>66</v>
      </c>
      <c r="AM8" s="100" t="s">
        <v>65</v>
      </c>
      <c r="AN8" s="99" t="s">
        <v>57</v>
      </c>
      <c r="AO8" s="99" t="s">
        <v>58</v>
      </c>
      <c r="AP8" s="99" t="s">
        <v>59</v>
      </c>
      <c r="AQ8" s="99" t="s">
        <v>60</v>
      </c>
      <c r="AR8" s="99" t="s">
        <v>61</v>
      </c>
      <c r="AS8" s="99" t="s">
        <v>62</v>
      </c>
      <c r="AT8" s="99" t="s">
        <v>68</v>
      </c>
      <c r="AU8" s="99" t="s">
        <v>67</v>
      </c>
      <c r="AV8" s="99" t="s">
        <v>66</v>
      </c>
      <c r="AW8" s="99" t="s">
        <v>65</v>
      </c>
      <c r="AX8" s="99" t="s">
        <v>52</v>
      </c>
    </row>
    <row r="9" spans="1:50" x14ac:dyDescent="0.35">
      <c r="A9" s="98" t="s">
        <v>69</v>
      </c>
      <c r="B9" s="98" t="s">
        <v>70</v>
      </c>
      <c r="C9" s="98" t="s">
        <v>71</v>
      </c>
      <c r="D9" s="98" t="s">
        <v>72</v>
      </c>
      <c r="E9" s="97">
        <v>3</v>
      </c>
      <c r="F9" s="96">
        <f t="shared" ref="F9:F40" si="0">SUM(G9:I9)</f>
        <v>132</v>
      </c>
      <c r="G9" s="95">
        <f t="shared" ref="G9:G40" si="1">SUM(J9:S9)</f>
        <v>98</v>
      </c>
      <c r="H9" s="93">
        <f t="shared" ref="H9:H40" si="2">SUM(T9:AC9)</f>
        <v>14</v>
      </c>
      <c r="I9" s="93">
        <f t="shared" ref="I9:I40" si="3">SUM(AD9:AM9)</f>
        <v>20</v>
      </c>
      <c r="J9" s="94"/>
      <c r="K9" s="94"/>
      <c r="L9" s="94"/>
      <c r="M9" s="94"/>
      <c r="N9" s="94"/>
      <c r="O9" s="94"/>
      <c r="P9" s="94">
        <v>35</v>
      </c>
      <c r="Q9" s="94">
        <v>35</v>
      </c>
      <c r="R9" s="94">
        <v>14</v>
      </c>
      <c r="S9" s="94">
        <v>14</v>
      </c>
      <c r="T9" s="94"/>
      <c r="U9" s="94"/>
      <c r="V9" s="94"/>
      <c r="W9" s="94"/>
      <c r="X9" s="94"/>
      <c r="Y9" s="94"/>
      <c r="Z9" s="94">
        <v>5</v>
      </c>
      <c r="AA9" s="94">
        <v>5</v>
      </c>
      <c r="AB9" s="94">
        <v>2</v>
      </c>
      <c r="AC9" s="94">
        <v>2</v>
      </c>
      <c r="AD9" s="94"/>
      <c r="AE9" s="94"/>
      <c r="AF9" s="94"/>
      <c r="AG9" s="94"/>
      <c r="AH9" s="94"/>
      <c r="AI9" s="94"/>
      <c r="AJ9" s="94">
        <v>9</v>
      </c>
      <c r="AK9" s="94">
        <v>9</v>
      </c>
      <c r="AL9" s="94">
        <v>1</v>
      </c>
      <c r="AM9" s="94">
        <v>1</v>
      </c>
      <c r="AN9" s="93">
        <f t="shared" ref="AN9:AN40" si="4">SUM(J9+T9+AD9)</f>
        <v>0</v>
      </c>
      <c r="AO9" s="93">
        <f t="shared" ref="AO9:AO40" si="5">SUM(K9+U9+AE9)</f>
        <v>0</v>
      </c>
      <c r="AP9" s="93">
        <f t="shared" ref="AP9:AP40" si="6">SUM(L9+V9+AF9)</f>
        <v>0</v>
      </c>
      <c r="AQ9" s="93">
        <f t="shared" ref="AQ9:AQ40" si="7">SUM(M9+W9+AG9)</f>
        <v>0</v>
      </c>
      <c r="AR9" s="93">
        <f t="shared" ref="AR9:AR40" si="8">SUM(N9+X9+AF9)</f>
        <v>0</v>
      </c>
      <c r="AS9" s="93">
        <f t="shared" ref="AS9:AS40" si="9">SUM(O9+Y9+AI9)</f>
        <v>0</v>
      </c>
      <c r="AT9" s="93">
        <f t="shared" ref="AT9:AT40" si="10">SUM(P9+Z9+AJ9)</f>
        <v>49</v>
      </c>
      <c r="AU9" s="93">
        <f t="shared" ref="AU9:AU40" si="11">SUM(Q9+AA9+AK9)</f>
        <v>49</v>
      </c>
      <c r="AV9" s="93">
        <f t="shared" ref="AV9:AV40" si="12">SUM(R9+AB9+AL9)</f>
        <v>17</v>
      </c>
      <c r="AW9" s="93">
        <f t="shared" ref="AW9:AW40" si="13">SUM(S9+AC9+AM9)</f>
        <v>17</v>
      </c>
      <c r="AX9" s="93">
        <f t="shared" ref="AX9:AX40" si="14">SUM(AN9:AW9)</f>
        <v>132</v>
      </c>
    </row>
    <row r="10" spans="1:50" x14ac:dyDescent="0.35">
      <c r="A10" s="98" t="s">
        <v>69</v>
      </c>
      <c r="B10" s="98" t="s">
        <v>70</v>
      </c>
      <c r="C10" s="98" t="s">
        <v>73</v>
      </c>
      <c r="D10" s="98" t="s">
        <v>74</v>
      </c>
      <c r="E10" s="97">
        <v>3</v>
      </c>
      <c r="F10" s="96">
        <f t="shared" si="0"/>
        <v>30</v>
      </c>
      <c r="G10" s="95">
        <f t="shared" si="1"/>
        <v>10</v>
      </c>
      <c r="H10" s="93">
        <f t="shared" si="2"/>
        <v>0</v>
      </c>
      <c r="I10" s="93">
        <f t="shared" si="3"/>
        <v>20</v>
      </c>
      <c r="J10" s="94"/>
      <c r="K10" s="94"/>
      <c r="L10" s="94"/>
      <c r="M10" s="94"/>
      <c r="N10" s="94"/>
      <c r="O10" s="94"/>
      <c r="P10" s="94">
        <v>5</v>
      </c>
      <c r="Q10" s="94">
        <v>5</v>
      </c>
      <c r="R10" s="94">
        <v>0</v>
      </c>
      <c r="S10" s="94">
        <v>0</v>
      </c>
      <c r="T10" s="94"/>
      <c r="U10" s="94"/>
      <c r="V10" s="94"/>
      <c r="W10" s="94"/>
      <c r="X10" s="94"/>
      <c r="Y10" s="94"/>
      <c r="Z10" s="94">
        <v>0</v>
      </c>
      <c r="AA10" s="94">
        <v>0</v>
      </c>
      <c r="AB10" s="94">
        <v>0</v>
      </c>
      <c r="AC10" s="94">
        <v>0</v>
      </c>
      <c r="AD10" s="94"/>
      <c r="AE10" s="94"/>
      <c r="AF10" s="94"/>
      <c r="AG10" s="94"/>
      <c r="AH10" s="94"/>
      <c r="AI10" s="94"/>
      <c r="AJ10" s="94">
        <v>9</v>
      </c>
      <c r="AK10" s="94">
        <v>9</v>
      </c>
      <c r="AL10" s="94">
        <v>1</v>
      </c>
      <c r="AM10" s="94">
        <v>1</v>
      </c>
      <c r="AN10" s="93">
        <f t="shared" si="4"/>
        <v>0</v>
      </c>
      <c r="AO10" s="93">
        <f t="shared" si="5"/>
        <v>0</v>
      </c>
      <c r="AP10" s="93">
        <f t="shared" si="6"/>
        <v>0</v>
      </c>
      <c r="AQ10" s="93">
        <f t="shared" si="7"/>
        <v>0</v>
      </c>
      <c r="AR10" s="93">
        <f t="shared" si="8"/>
        <v>0</v>
      </c>
      <c r="AS10" s="93">
        <f t="shared" si="9"/>
        <v>0</v>
      </c>
      <c r="AT10" s="93">
        <f t="shared" si="10"/>
        <v>14</v>
      </c>
      <c r="AU10" s="93">
        <f t="shared" si="11"/>
        <v>14</v>
      </c>
      <c r="AV10" s="93">
        <f t="shared" si="12"/>
        <v>1</v>
      </c>
      <c r="AW10" s="93">
        <f t="shared" si="13"/>
        <v>1</v>
      </c>
      <c r="AX10" s="93">
        <f t="shared" si="14"/>
        <v>30</v>
      </c>
    </row>
    <row r="11" spans="1:50" x14ac:dyDescent="0.35">
      <c r="A11" s="98" t="s">
        <v>69</v>
      </c>
      <c r="B11" s="98" t="s">
        <v>70</v>
      </c>
      <c r="C11" s="98" t="s">
        <v>75</v>
      </c>
      <c r="D11" s="98" t="s">
        <v>76</v>
      </c>
      <c r="E11" s="97">
        <v>2</v>
      </c>
      <c r="F11" s="96">
        <f t="shared" si="0"/>
        <v>37</v>
      </c>
      <c r="G11" s="95">
        <f t="shared" si="1"/>
        <v>4</v>
      </c>
      <c r="H11" s="93">
        <f t="shared" si="2"/>
        <v>0</v>
      </c>
      <c r="I11" s="93">
        <f t="shared" si="3"/>
        <v>33</v>
      </c>
      <c r="J11" s="94"/>
      <c r="K11" s="94"/>
      <c r="L11" s="94"/>
      <c r="M11" s="94"/>
      <c r="N11" s="94"/>
      <c r="O11" s="94"/>
      <c r="P11" s="94">
        <v>2</v>
      </c>
      <c r="Q11" s="94">
        <v>2</v>
      </c>
      <c r="R11" s="94">
        <v>0</v>
      </c>
      <c r="S11" s="94">
        <v>0</v>
      </c>
      <c r="T11" s="94"/>
      <c r="U11" s="94"/>
      <c r="V11" s="94"/>
      <c r="W11" s="94"/>
      <c r="X11" s="94"/>
      <c r="Y11" s="94"/>
      <c r="Z11" s="94">
        <v>0</v>
      </c>
      <c r="AA11" s="94">
        <v>0</v>
      </c>
      <c r="AB11" s="94">
        <v>0</v>
      </c>
      <c r="AC11" s="94">
        <v>0</v>
      </c>
      <c r="AD11" s="94"/>
      <c r="AE11" s="94"/>
      <c r="AF11" s="94"/>
      <c r="AG11" s="94"/>
      <c r="AH11" s="94"/>
      <c r="AI11" s="94"/>
      <c r="AJ11" s="94">
        <v>15</v>
      </c>
      <c r="AK11" s="94">
        <v>14</v>
      </c>
      <c r="AL11" s="94">
        <v>2</v>
      </c>
      <c r="AM11" s="94">
        <v>2</v>
      </c>
      <c r="AN11" s="93">
        <f t="shared" si="4"/>
        <v>0</v>
      </c>
      <c r="AO11" s="93">
        <f t="shared" si="5"/>
        <v>0</v>
      </c>
      <c r="AP11" s="93">
        <f t="shared" si="6"/>
        <v>0</v>
      </c>
      <c r="AQ11" s="93">
        <f t="shared" si="7"/>
        <v>0</v>
      </c>
      <c r="AR11" s="93">
        <f t="shared" si="8"/>
        <v>0</v>
      </c>
      <c r="AS11" s="93">
        <f t="shared" si="9"/>
        <v>0</v>
      </c>
      <c r="AT11" s="93">
        <f t="shared" si="10"/>
        <v>17</v>
      </c>
      <c r="AU11" s="93">
        <f t="shared" si="11"/>
        <v>16</v>
      </c>
      <c r="AV11" s="93">
        <f t="shared" si="12"/>
        <v>2</v>
      </c>
      <c r="AW11" s="93">
        <f t="shared" si="13"/>
        <v>2</v>
      </c>
      <c r="AX11" s="93">
        <f t="shared" si="14"/>
        <v>37</v>
      </c>
    </row>
    <row r="12" spans="1:50" x14ac:dyDescent="0.35">
      <c r="A12" s="98" t="s">
        <v>69</v>
      </c>
      <c r="B12" s="98" t="s">
        <v>70</v>
      </c>
      <c r="C12" s="98" t="s">
        <v>77</v>
      </c>
      <c r="D12" s="98" t="s">
        <v>78</v>
      </c>
      <c r="E12" s="97">
        <v>2</v>
      </c>
      <c r="F12" s="96">
        <f t="shared" si="0"/>
        <v>43</v>
      </c>
      <c r="G12" s="95">
        <f t="shared" si="1"/>
        <v>29</v>
      </c>
      <c r="H12" s="93">
        <f t="shared" si="2"/>
        <v>0</v>
      </c>
      <c r="I12" s="93">
        <f t="shared" si="3"/>
        <v>14</v>
      </c>
      <c r="J12" s="94"/>
      <c r="K12" s="94"/>
      <c r="L12" s="94"/>
      <c r="M12" s="94"/>
      <c r="N12" s="94"/>
      <c r="O12" s="94"/>
      <c r="P12" s="94">
        <v>14</v>
      </c>
      <c r="Q12" s="94">
        <v>13</v>
      </c>
      <c r="R12" s="94">
        <v>1</v>
      </c>
      <c r="S12" s="94">
        <v>1</v>
      </c>
      <c r="T12" s="94"/>
      <c r="U12" s="94"/>
      <c r="V12" s="94"/>
      <c r="W12" s="94"/>
      <c r="X12" s="94"/>
      <c r="Y12" s="94"/>
      <c r="Z12" s="94">
        <v>0</v>
      </c>
      <c r="AA12" s="94">
        <v>0</v>
      </c>
      <c r="AB12" s="94">
        <v>0</v>
      </c>
      <c r="AC12" s="94">
        <v>0</v>
      </c>
      <c r="AD12" s="94"/>
      <c r="AE12" s="94"/>
      <c r="AF12" s="94"/>
      <c r="AG12" s="94"/>
      <c r="AH12" s="94"/>
      <c r="AI12" s="94"/>
      <c r="AJ12" s="94">
        <v>6</v>
      </c>
      <c r="AK12" s="94">
        <v>6</v>
      </c>
      <c r="AL12" s="94">
        <v>1</v>
      </c>
      <c r="AM12" s="94">
        <v>1</v>
      </c>
      <c r="AN12" s="93">
        <f t="shared" si="4"/>
        <v>0</v>
      </c>
      <c r="AO12" s="93">
        <f t="shared" si="5"/>
        <v>0</v>
      </c>
      <c r="AP12" s="93">
        <f t="shared" si="6"/>
        <v>0</v>
      </c>
      <c r="AQ12" s="93">
        <f t="shared" si="7"/>
        <v>0</v>
      </c>
      <c r="AR12" s="93">
        <f t="shared" si="8"/>
        <v>0</v>
      </c>
      <c r="AS12" s="93">
        <f t="shared" si="9"/>
        <v>0</v>
      </c>
      <c r="AT12" s="93">
        <f t="shared" si="10"/>
        <v>20</v>
      </c>
      <c r="AU12" s="93">
        <f t="shared" si="11"/>
        <v>19</v>
      </c>
      <c r="AV12" s="93">
        <f t="shared" si="12"/>
        <v>2</v>
      </c>
      <c r="AW12" s="93">
        <f t="shared" si="13"/>
        <v>2</v>
      </c>
      <c r="AX12" s="93">
        <f t="shared" si="14"/>
        <v>43</v>
      </c>
    </row>
    <row r="13" spans="1:50" x14ac:dyDescent="0.35">
      <c r="A13" s="98" t="s">
        <v>69</v>
      </c>
      <c r="B13" s="98" t="s">
        <v>70</v>
      </c>
      <c r="C13" s="98" t="s">
        <v>79</v>
      </c>
      <c r="D13" s="98" t="s">
        <v>80</v>
      </c>
      <c r="E13" s="97">
        <v>2</v>
      </c>
      <c r="F13" s="96">
        <f t="shared" si="0"/>
        <v>45</v>
      </c>
      <c r="G13" s="95">
        <f t="shared" si="1"/>
        <v>4</v>
      </c>
      <c r="H13" s="93">
        <f t="shared" si="2"/>
        <v>29</v>
      </c>
      <c r="I13" s="93">
        <f t="shared" si="3"/>
        <v>12</v>
      </c>
      <c r="J13" s="94"/>
      <c r="K13" s="94"/>
      <c r="L13" s="94"/>
      <c r="M13" s="94"/>
      <c r="N13" s="94"/>
      <c r="O13" s="94"/>
      <c r="P13" s="94">
        <v>2</v>
      </c>
      <c r="Q13" s="94">
        <v>2</v>
      </c>
      <c r="R13" s="94">
        <v>0</v>
      </c>
      <c r="S13" s="94">
        <v>0</v>
      </c>
      <c r="T13" s="94"/>
      <c r="U13" s="94"/>
      <c r="V13" s="94"/>
      <c r="W13" s="94"/>
      <c r="X13" s="94"/>
      <c r="Y13" s="94"/>
      <c r="Z13" s="94">
        <v>15</v>
      </c>
      <c r="AA13" s="94">
        <v>12</v>
      </c>
      <c r="AB13" s="94">
        <v>1</v>
      </c>
      <c r="AC13" s="94">
        <v>1</v>
      </c>
      <c r="AD13" s="94"/>
      <c r="AE13" s="94"/>
      <c r="AF13" s="94"/>
      <c r="AG13" s="94"/>
      <c r="AH13" s="94"/>
      <c r="AI13" s="94"/>
      <c r="AJ13" s="94">
        <v>5</v>
      </c>
      <c r="AK13" s="94">
        <v>5</v>
      </c>
      <c r="AL13" s="94">
        <v>1</v>
      </c>
      <c r="AM13" s="94">
        <v>1</v>
      </c>
      <c r="AN13" s="93">
        <f t="shared" si="4"/>
        <v>0</v>
      </c>
      <c r="AO13" s="93">
        <f t="shared" si="5"/>
        <v>0</v>
      </c>
      <c r="AP13" s="93">
        <f t="shared" si="6"/>
        <v>0</v>
      </c>
      <c r="AQ13" s="93">
        <f t="shared" si="7"/>
        <v>0</v>
      </c>
      <c r="AR13" s="93">
        <f t="shared" si="8"/>
        <v>0</v>
      </c>
      <c r="AS13" s="93">
        <f t="shared" si="9"/>
        <v>0</v>
      </c>
      <c r="AT13" s="93">
        <f t="shared" si="10"/>
        <v>22</v>
      </c>
      <c r="AU13" s="93">
        <f t="shared" si="11"/>
        <v>19</v>
      </c>
      <c r="AV13" s="93">
        <f t="shared" si="12"/>
        <v>2</v>
      </c>
      <c r="AW13" s="93">
        <f t="shared" si="13"/>
        <v>2</v>
      </c>
      <c r="AX13" s="93">
        <f t="shared" si="14"/>
        <v>45</v>
      </c>
    </row>
    <row r="14" spans="1:50" x14ac:dyDescent="0.35">
      <c r="A14" s="98" t="s">
        <v>69</v>
      </c>
      <c r="B14" s="98" t="s">
        <v>70</v>
      </c>
      <c r="C14" s="98" t="s">
        <v>81</v>
      </c>
      <c r="D14" s="98" t="s">
        <v>82</v>
      </c>
      <c r="E14" s="97">
        <v>3</v>
      </c>
      <c r="F14" s="96">
        <f t="shared" si="0"/>
        <v>0</v>
      </c>
      <c r="G14" s="95">
        <f t="shared" si="1"/>
        <v>0</v>
      </c>
      <c r="H14" s="93">
        <f t="shared" si="2"/>
        <v>0</v>
      </c>
      <c r="I14" s="93">
        <f t="shared" si="3"/>
        <v>0</v>
      </c>
      <c r="J14" s="94"/>
      <c r="K14" s="94"/>
      <c r="L14" s="94"/>
      <c r="M14" s="94"/>
      <c r="N14" s="94"/>
      <c r="O14" s="94"/>
      <c r="P14" s="94">
        <v>0</v>
      </c>
      <c r="Q14" s="94">
        <v>0</v>
      </c>
      <c r="R14" s="94">
        <v>0</v>
      </c>
      <c r="S14" s="94">
        <v>0</v>
      </c>
      <c r="T14" s="94"/>
      <c r="U14" s="94"/>
      <c r="V14" s="94"/>
      <c r="W14" s="94"/>
      <c r="X14" s="94"/>
      <c r="Y14" s="94"/>
      <c r="Z14" s="94">
        <v>0</v>
      </c>
      <c r="AA14" s="94">
        <v>0</v>
      </c>
      <c r="AB14" s="94">
        <v>0</v>
      </c>
      <c r="AC14" s="94">
        <v>0</v>
      </c>
      <c r="AD14" s="94"/>
      <c r="AE14" s="94"/>
      <c r="AF14" s="94"/>
      <c r="AG14" s="94"/>
      <c r="AH14" s="94"/>
      <c r="AI14" s="94"/>
      <c r="AJ14" s="94">
        <v>0</v>
      </c>
      <c r="AK14" s="94">
        <v>0</v>
      </c>
      <c r="AL14" s="94">
        <v>0</v>
      </c>
      <c r="AM14" s="94">
        <v>0</v>
      </c>
      <c r="AN14" s="93">
        <f t="shared" si="4"/>
        <v>0</v>
      </c>
      <c r="AO14" s="93">
        <f t="shared" si="5"/>
        <v>0</v>
      </c>
      <c r="AP14" s="93">
        <f t="shared" si="6"/>
        <v>0</v>
      </c>
      <c r="AQ14" s="93">
        <f t="shared" si="7"/>
        <v>0</v>
      </c>
      <c r="AR14" s="93">
        <f t="shared" si="8"/>
        <v>0</v>
      </c>
      <c r="AS14" s="93">
        <f t="shared" si="9"/>
        <v>0</v>
      </c>
      <c r="AT14" s="93">
        <f t="shared" si="10"/>
        <v>0</v>
      </c>
      <c r="AU14" s="93">
        <f t="shared" si="11"/>
        <v>0</v>
      </c>
      <c r="AV14" s="93">
        <f t="shared" si="12"/>
        <v>0</v>
      </c>
      <c r="AW14" s="93">
        <f t="shared" si="13"/>
        <v>0</v>
      </c>
      <c r="AX14" s="93">
        <f t="shared" si="14"/>
        <v>0</v>
      </c>
    </row>
    <row r="15" spans="1:50" x14ac:dyDescent="0.35">
      <c r="A15" s="98" t="s">
        <v>69</v>
      </c>
      <c r="B15" s="98" t="s">
        <v>70</v>
      </c>
      <c r="C15" s="98" t="s">
        <v>306</v>
      </c>
      <c r="D15" s="98" t="s">
        <v>84</v>
      </c>
      <c r="E15" s="97">
        <v>4</v>
      </c>
      <c r="F15" s="96">
        <f t="shared" si="0"/>
        <v>0</v>
      </c>
      <c r="G15" s="95">
        <f t="shared" si="1"/>
        <v>0</v>
      </c>
      <c r="H15" s="93">
        <f t="shared" si="2"/>
        <v>0</v>
      </c>
      <c r="I15" s="93">
        <f t="shared" si="3"/>
        <v>0</v>
      </c>
      <c r="J15" s="94"/>
      <c r="K15" s="94"/>
      <c r="L15" s="94"/>
      <c r="M15" s="94"/>
      <c r="N15" s="94"/>
      <c r="O15" s="94"/>
      <c r="P15" s="94">
        <v>0</v>
      </c>
      <c r="Q15" s="94">
        <v>0</v>
      </c>
      <c r="R15" s="94">
        <v>0</v>
      </c>
      <c r="S15" s="94">
        <v>0</v>
      </c>
      <c r="T15" s="94"/>
      <c r="U15" s="94"/>
      <c r="V15" s="94"/>
      <c r="W15" s="94"/>
      <c r="X15" s="94"/>
      <c r="Y15" s="94"/>
      <c r="Z15" s="94">
        <v>0</v>
      </c>
      <c r="AA15" s="94">
        <v>0</v>
      </c>
      <c r="AB15" s="94">
        <v>0</v>
      </c>
      <c r="AC15" s="94">
        <v>0</v>
      </c>
      <c r="AD15" s="94"/>
      <c r="AE15" s="94"/>
      <c r="AF15" s="94"/>
      <c r="AG15" s="94"/>
      <c r="AH15" s="94"/>
      <c r="AI15" s="94"/>
      <c r="AJ15" s="94">
        <v>0</v>
      </c>
      <c r="AK15" s="94">
        <v>0</v>
      </c>
      <c r="AL15" s="94">
        <v>0</v>
      </c>
      <c r="AM15" s="94">
        <v>0</v>
      </c>
      <c r="AN15" s="93">
        <f t="shared" si="4"/>
        <v>0</v>
      </c>
      <c r="AO15" s="93">
        <f t="shared" si="5"/>
        <v>0</v>
      </c>
      <c r="AP15" s="93">
        <f t="shared" si="6"/>
        <v>0</v>
      </c>
      <c r="AQ15" s="93">
        <f t="shared" si="7"/>
        <v>0</v>
      </c>
      <c r="AR15" s="93">
        <f t="shared" si="8"/>
        <v>0</v>
      </c>
      <c r="AS15" s="93">
        <f t="shared" si="9"/>
        <v>0</v>
      </c>
      <c r="AT15" s="93">
        <f t="shared" si="10"/>
        <v>0</v>
      </c>
      <c r="AU15" s="93">
        <f t="shared" si="11"/>
        <v>0</v>
      </c>
      <c r="AV15" s="93">
        <f t="shared" si="12"/>
        <v>0</v>
      </c>
      <c r="AW15" s="93">
        <f t="shared" si="13"/>
        <v>0</v>
      </c>
      <c r="AX15" s="93">
        <f t="shared" si="14"/>
        <v>0</v>
      </c>
    </row>
    <row r="16" spans="1:50" x14ac:dyDescent="0.35">
      <c r="A16" s="98" t="s">
        <v>69</v>
      </c>
      <c r="B16" s="98" t="s">
        <v>70</v>
      </c>
      <c r="C16" s="98" t="s">
        <v>85</v>
      </c>
      <c r="D16" s="98" t="s">
        <v>86</v>
      </c>
      <c r="E16" s="97">
        <v>4</v>
      </c>
      <c r="F16" s="96">
        <f t="shared" si="0"/>
        <v>36</v>
      </c>
      <c r="G16" s="95">
        <f t="shared" si="1"/>
        <v>2</v>
      </c>
      <c r="H16" s="93">
        <f t="shared" si="2"/>
        <v>0</v>
      </c>
      <c r="I16" s="93">
        <f t="shared" si="3"/>
        <v>34</v>
      </c>
      <c r="J16" s="94"/>
      <c r="K16" s="94"/>
      <c r="L16" s="94"/>
      <c r="M16" s="94"/>
      <c r="N16" s="94"/>
      <c r="O16" s="94"/>
      <c r="P16" s="94">
        <v>1</v>
      </c>
      <c r="Q16" s="94">
        <v>1</v>
      </c>
      <c r="R16" s="94">
        <v>0</v>
      </c>
      <c r="S16" s="94">
        <v>0</v>
      </c>
      <c r="T16" s="94"/>
      <c r="U16" s="94"/>
      <c r="V16" s="94"/>
      <c r="W16" s="94"/>
      <c r="X16" s="94"/>
      <c r="Y16" s="94"/>
      <c r="Z16" s="94">
        <v>0</v>
      </c>
      <c r="AA16" s="94">
        <v>0</v>
      </c>
      <c r="AB16" s="94">
        <v>0</v>
      </c>
      <c r="AC16" s="94">
        <v>0</v>
      </c>
      <c r="AD16" s="94"/>
      <c r="AE16" s="94"/>
      <c r="AF16" s="94"/>
      <c r="AG16" s="94"/>
      <c r="AH16" s="94"/>
      <c r="AI16" s="94"/>
      <c r="AJ16" s="94">
        <v>15</v>
      </c>
      <c r="AK16" s="94">
        <v>15</v>
      </c>
      <c r="AL16" s="94">
        <v>2</v>
      </c>
      <c r="AM16" s="94">
        <v>2</v>
      </c>
      <c r="AN16" s="93">
        <f t="shared" si="4"/>
        <v>0</v>
      </c>
      <c r="AO16" s="93">
        <f t="shared" si="5"/>
        <v>0</v>
      </c>
      <c r="AP16" s="93">
        <f t="shared" si="6"/>
        <v>0</v>
      </c>
      <c r="AQ16" s="93">
        <f t="shared" si="7"/>
        <v>0</v>
      </c>
      <c r="AR16" s="93">
        <f t="shared" si="8"/>
        <v>0</v>
      </c>
      <c r="AS16" s="93">
        <f t="shared" si="9"/>
        <v>0</v>
      </c>
      <c r="AT16" s="93">
        <f t="shared" si="10"/>
        <v>16</v>
      </c>
      <c r="AU16" s="93">
        <f t="shared" si="11"/>
        <v>16</v>
      </c>
      <c r="AV16" s="93">
        <f t="shared" si="12"/>
        <v>2</v>
      </c>
      <c r="AW16" s="93">
        <f t="shared" si="13"/>
        <v>2</v>
      </c>
      <c r="AX16" s="93">
        <f t="shared" si="14"/>
        <v>36</v>
      </c>
    </row>
    <row r="17" spans="1:50" x14ac:dyDescent="0.35">
      <c r="A17" s="98" t="s">
        <v>69</v>
      </c>
      <c r="B17" s="98" t="s">
        <v>70</v>
      </c>
      <c r="C17" s="98" t="s">
        <v>87</v>
      </c>
      <c r="D17" s="98" t="s">
        <v>88</v>
      </c>
      <c r="E17" s="97">
        <v>4</v>
      </c>
      <c r="F17" s="96">
        <f t="shared" si="0"/>
        <v>73</v>
      </c>
      <c r="G17" s="95">
        <f t="shared" si="1"/>
        <v>19</v>
      </c>
      <c r="H17" s="93">
        <f t="shared" si="2"/>
        <v>36</v>
      </c>
      <c r="I17" s="93">
        <f t="shared" si="3"/>
        <v>18</v>
      </c>
      <c r="J17" s="94"/>
      <c r="K17" s="94"/>
      <c r="L17" s="94"/>
      <c r="M17" s="94"/>
      <c r="N17" s="94"/>
      <c r="O17" s="94"/>
      <c r="P17" s="94">
        <v>9</v>
      </c>
      <c r="Q17" s="94">
        <v>8</v>
      </c>
      <c r="R17" s="94">
        <v>1</v>
      </c>
      <c r="S17" s="94">
        <v>1</v>
      </c>
      <c r="T17" s="94"/>
      <c r="U17" s="94"/>
      <c r="V17" s="94"/>
      <c r="W17" s="94"/>
      <c r="X17" s="94"/>
      <c r="Y17" s="94"/>
      <c r="Z17" s="94">
        <v>17</v>
      </c>
      <c r="AA17" s="94">
        <v>17</v>
      </c>
      <c r="AB17" s="94">
        <v>1</v>
      </c>
      <c r="AC17" s="94">
        <v>1</v>
      </c>
      <c r="AD17" s="94"/>
      <c r="AE17" s="94"/>
      <c r="AF17" s="94"/>
      <c r="AG17" s="94"/>
      <c r="AH17" s="94"/>
      <c r="AI17" s="94"/>
      <c r="AJ17" s="94">
        <v>8</v>
      </c>
      <c r="AK17" s="94">
        <v>8</v>
      </c>
      <c r="AL17" s="94">
        <v>1</v>
      </c>
      <c r="AM17" s="94">
        <v>1</v>
      </c>
      <c r="AN17" s="93">
        <f t="shared" si="4"/>
        <v>0</v>
      </c>
      <c r="AO17" s="93">
        <f t="shared" si="5"/>
        <v>0</v>
      </c>
      <c r="AP17" s="93">
        <f t="shared" si="6"/>
        <v>0</v>
      </c>
      <c r="AQ17" s="93">
        <f t="shared" si="7"/>
        <v>0</v>
      </c>
      <c r="AR17" s="93">
        <f t="shared" si="8"/>
        <v>0</v>
      </c>
      <c r="AS17" s="93">
        <f t="shared" si="9"/>
        <v>0</v>
      </c>
      <c r="AT17" s="93">
        <f t="shared" si="10"/>
        <v>34</v>
      </c>
      <c r="AU17" s="93">
        <f t="shared" si="11"/>
        <v>33</v>
      </c>
      <c r="AV17" s="93">
        <f t="shared" si="12"/>
        <v>3</v>
      </c>
      <c r="AW17" s="93">
        <f t="shared" si="13"/>
        <v>3</v>
      </c>
      <c r="AX17" s="93">
        <f t="shared" si="14"/>
        <v>73</v>
      </c>
    </row>
    <row r="18" spans="1:50" x14ac:dyDescent="0.35">
      <c r="A18" s="98" t="s">
        <v>69</v>
      </c>
      <c r="B18" s="98" t="s">
        <v>70</v>
      </c>
      <c r="C18" s="98" t="s">
        <v>89</v>
      </c>
      <c r="D18" s="98" t="s">
        <v>90</v>
      </c>
      <c r="E18" s="97">
        <v>4</v>
      </c>
      <c r="F18" s="96">
        <f t="shared" si="0"/>
        <v>0</v>
      </c>
      <c r="G18" s="95">
        <f t="shared" si="1"/>
        <v>0</v>
      </c>
      <c r="H18" s="93">
        <f t="shared" si="2"/>
        <v>0</v>
      </c>
      <c r="I18" s="93">
        <f t="shared" si="3"/>
        <v>0</v>
      </c>
      <c r="J18" s="94"/>
      <c r="K18" s="94"/>
      <c r="L18" s="94"/>
      <c r="M18" s="94"/>
      <c r="N18" s="94"/>
      <c r="O18" s="94"/>
      <c r="P18" s="94">
        <v>0</v>
      </c>
      <c r="Q18" s="94">
        <v>0</v>
      </c>
      <c r="R18" s="94">
        <v>0</v>
      </c>
      <c r="S18" s="94">
        <v>0</v>
      </c>
      <c r="T18" s="94"/>
      <c r="U18" s="94"/>
      <c r="V18" s="94"/>
      <c r="W18" s="94"/>
      <c r="X18" s="94"/>
      <c r="Y18" s="94"/>
      <c r="Z18" s="94">
        <v>0</v>
      </c>
      <c r="AA18" s="94">
        <v>0</v>
      </c>
      <c r="AB18" s="94">
        <v>0</v>
      </c>
      <c r="AC18" s="94">
        <v>0</v>
      </c>
      <c r="AD18" s="94"/>
      <c r="AE18" s="94"/>
      <c r="AF18" s="94"/>
      <c r="AG18" s="94"/>
      <c r="AH18" s="94"/>
      <c r="AI18" s="94"/>
      <c r="AJ18" s="94">
        <v>0</v>
      </c>
      <c r="AK18" s="94">
        <v>0</v>
      </c>
      <c r="AL18" s="94">
        <v>0</v>
      </c>
      <c r="AM18" s="94">
        <v>0</v>
      </c>
      <c r="AN18" s="93">
        <f t="shared" si="4"/>
        <v>0</v>
      </c>
      <c r="AO18" s="93">
        <f t="shared" si="5"/>
        <v>0</v>
      </c>
      <c r="AP18" s="93">
        <f t="shared" si="6"/>
        <v>0</v>
      </c>
      <c r="AQ18" s="93">
        <f t="shared" si="7"/>
        <v>0</v>
      </c>
      <c r="AR18" s="93">
        <f t="shared" si="8"/>
        <v>0</v>
      </c>
      <c r="AS18" s="93">
        <f t="shared" si="9"/>
        <v>0</v>
      </c>
      <c r="AT18" s="93">
        <f t="shared" si="10"/>
        <v>0</v>
      </c>
      <c r="AU18" s="93">
        <f t="shared" si="11"/>
        <v>0</v>
      </c>
      <c r="AV18" s="93">
        <f t="shared" si="12"/>
        <v>0</v>
      </c>
      <c r="AW18" s="93">
        <f t="shared" si="13"/>
        <v>0</v>
      </c>
      <c r="AX18" s="93">
        <f t="shared" si="14"/>
        <v>0</v>
      </c>
    </row>
    <row r="19" spans="1:50" x14ac:dyDescent="0.35">
      <c r="A19" s="98" t="s">
        <v>69</v>
      </c>
      <c r="B19" s="98" t="s">
        <v>70</v>
      </c>
      <c r="C19" s="98" t="s">
        <v>307</v>
      </c>
      <c r="D19" s="98" t="s">
        <v>92</v>
      </c>
      <c r="E19" s="97">
        <v>4</v>
      </c>
      <c r="F19" s="96">
        <f t="shared" si="0"/>
        <v>54</v>
      </c>
      <c r="G19" s="95">
        <f t="shared" si="1"/>
        <v>22</v>
      </c>
      <c r="H19" s="93">
        <f t="shared" si="2"/>
        <v>30</v>
      </c>
      <c r="I19" s="93">
        <f t="shared" si="3"/>
        <v>2</v>
      </c>
      <c r="J19" s="94"/>
      <c r="K19" s="94"/>
      <c r="L19" s="94"/>
      <c r="M19" s="94"/>
      <c r="N19" s="94"/>
      <c r="O19" s="94"/>
      <c r="P19" s="94">
        <v>10</v>
      </c>
      <c r="Q19" s="94">
        <v>10</v>
      </c>
      <c r="R19" s="94">
        <v>1</v>
      </c>
      <c r="S19" s="94">
        <v>1</v>
      </c>
      <c r="T19" s="94"/>
      <c r="U19" s="94"/>
      <c r="V19" s="94"/>
      <c r="W19" s="94"/>
      <c r="X19" s="94"/>
      <c r="Y19" s="94"/>
      <c r="Z19" s="94">
        <v>15</v>
      </c>
      <c r="AA19" s="94">
        <v>11</v>
      </c>
      <c r="AB19" s="94">
        <v>2</v>
      </c>
      <c r="AC19" s="94">
        <v>2</v>
      </c>
      <c r="AD19" s="94"/>
      <c r="AE19" s="94"/>
      <c r="AF19" s="94"/>
      <c r="AG19" s="94"/>
      <c r="AH19" s="94"/>
      <c r="AI19" s="94"/>
      <c r="AJ19" s="94">
        <v>1</v>
      </c>
      <c r="AK19" s="94">
        <v>1</v>
      </c>
      <c r="AL19" s="94">
        <v>0</v>
      </c>
      <c r="AM19" s="94">
        <v>0</v>
      </c>
      <c r="AN19" s="93">
        <f t="shared" si="4"/>
        <v>0</v>
      </c>
      <c r="AO19" s="93">
        <f t="shared" si="5"/>
        <v>0</v>
      </c>
      <c r="AP19" s="93">
        <f t="shared" si="6"/>
        <v>0</v>
      </c>
      <c r="AQ19" s="93">
        <f t="shared" si="7"/>
        <v>0</v>
      </c>
      <c r="AR19" s="93">
        <f t="shared" si="8"/>
        <v>0</v>
      </c>
      <c r="AS19" s="93">
        <f t="shared" si="9"/>
        <v>0</v>
      </c>
      <c r="AT19" s="93">
        <f t="shared" si="10"/>
        <v>26</v>
      </c>
      <c r="AU19" s="93">
        <f t="shared" si="11"/>
        <v>22</v>
      </c>
      <c r="AV19" s="93">
        <f t="shared" si="12"/>
        <v>3</v>
      </c>
      <c r="AW19" s="93">
        <f t="shared" si="13"/>
        <v>3</v>
      </c>
      <c r="AX19" s="93">
        <f t="shared" si="14"/>
        <v>54</v>
      </c>
    </row>
    <row r="20" spans="1:50" x14ac:dyDescent="0.35">
      <c r="A20" s="98" t="s">
        <v>69</v>
      </c>
      <c r="B20" s="98" t="s">
        <v>70</v>
      </c>
      <c r="C20" s="98" t="s">
        <v>93</v>
      </c>
      <c r="D20" s="98" t="s">
        <v>94</v>
      </c>
      <c r="E20" s="97">
        <v>3</v>
      </c>
      <c r="F20" s="96">
        <f t="shared" si="0"/>
        <v>88</v>
      </c>
      <c r="G20" s="95">
        <f t="shared" si="1"/>
        <v>5</v>
      </c>
      <c r="H20" s="93">
        <f t="shared" si="2"/>
        <v>0</v>
      </c>
      <c r="I20" s="93">
        <f t="shared" si="3"/>
        <v>83</v>
      </c>
      <c r="J20" s="94"/>
      <c r="K20" s="94"/>
      <c r="L20" s="94"/>
      <c r="M20" s="94"/>
      <c r="N20" s="94"/>
      <c r="O20" s="94"/>
      <c r="P20" s="94">
        <v>3</v>
      </c>
      <c r="Q20" s="94">
        <v>2</v>
      </c>
      <c r="R20" s="94">
        <v>0</v>
      </c>
      <c r="S20" s="94">
        <v>0</v>
      </c>
      <c r="T20" s="94"/>
      <c r="U20" s="94"/>
      <c r="V20" s="94"/>
      <c r="W20" s="94"/>
      <c r="X20" s="94"/>
      <c r="Y20" s="94"/>
      <c r="Z20" s="94">
        <v>0</v>
      </c>
      <c r="AA20" s="94">
        <v>0</v>
      </c>
      <c r="AB20" s="94">
        <v>0</v>
      </c>
      <c r="AC20" s="94">
        <v>0</v>
      </c>
      <c r="AD20" s="94"/>
      <c r="AE20" s="94"/>
      <c r="AF20" s="94"/>
      <c r="AG20" s="94"/>
      <c r="AH20" s="94"/>
      <c r="AI20" s="94"/>
      <c r="AJ20" s="94">
        <v>38</v>
      </c>
      <c r="AK20" s="94">
        <v>36</v>
      </c>
      <c r="AL20" s="94">
        <v>5</v>
      </c>
      <c r="AM20" s="94">
        <v>4</v>
      </c>
      <c r="AN20" s="93">
        <f t="shared" si="4"/>
        <v>0</v>
      </c>
      <c r="AO20" s="93">
        <f t="shared" si="5"/>
        <v>0</v>
      </c>
      <c r="AP20" s="93">
        <f t="shared" si="6"/>
        <v>0</v>
      </c>
      <c r="AQ20" s="93">
        <f t="shared" si="7"/>
        <v>0</v>
      </c>
      <c r="AR20" s="93">
        <f t="shared" si="8"/>
        <v>0</v>
      </c>
      <c r="AS20" s="93">
        <f t="shared" si="9"/>
        <v>0</v>
      </c>
      <c r="AT20" s="93">
        <f t="shared" si="10"/>
        <v>41</v>
      </c>
      <c r="AU20" s="93">
        <f t="shared" si="11"/>
        <v>38</v>
      </c>
      <c r="AV20" s="93">
        <f t="shared" si="12"/>
        <v>5</v>
      </c>
      <c r="AW20" s="93">
        <f t="shared" si="13"/>
        <v>4</v>
      </c>
      <c r="AX20" s="93">
        <f t="shared" si="14"/>
        <v>88</v>
      </c>
    </row>
    <row r="21" spans="1:50" x14ac:dyDescent="0.35">
      <c r="A21" s="98" t="s">
        <v>69</v>
      </c>
      <c r="B21" s="98" t="s">
        <v>70</v>
      </c>
      <c r="C21" s="98" t="s">
        <v>308</v>
      </c>
      <c r="D21" s="98" t="s">
        <v>96</v>
      </c>
      <c r="E21" s="97">
        <v>4</v>
      </c>
      <c r="F21" s="96">
        <f t="shared" si="0"/>
        <v>0</v>
      </c>
      <c r="G21" s="95">
        <f t="shared" si="1"/>
        <v>0</v>
      </c>
      <c r="H21" s="93">
        <f t="shared" si="2"/>
        <v>0</v>
      </c>
      <c r="I21" s="93">
        <f t="shared" si="3"/>
        <v>0</v>
      </c>
      <c r="J21" s="94"/>
      <c r="K21" s="94"/>
      <c r="L21" s="94"/>
      <c r="M21" s="94"/>
      <c r="N21" s="94"/>
      <c r="O21" s="94"/>
      <c r="P21" s="94">
        <v>0</v>
      </c>
      <c r="Q21" s="94">
        <v>0</v>
      </c>
      <c r="R21" s="94">
        <v>0</v>
      </c>
      <c r="S21" s="94">
        <v>0</v>
      </c>
      <c r="T21" s="94"/>
      <c r="U21" s="94"/>
      <c r="V21" s="94"/>
      <c r="W21" s="94"/>
      <c r="X21" s="94"/>
      <c r="Y21" s="94"/>
      <c r="Z21" s="94">
        <v>0</v>
      </c>
      <c r="AA21" s="94">
        <v>0</v>
      </c>
      <c r="AB21" s="94">
        <v>0</v>
      </c>
      <c r="AC21" s="94">
        <v>0</v>
      </c>
      <c r="AD21" s="94"/>
      <c r="AE21" s="94"/>
      <c r="AF21" s="94"/>
      <c r="AG21" s="94"/>
      <c r="AH21" s="94"/>
      <c r="AI21" s="94"/>
      <c r="AJ21" s="94">
        <v>0</v>
      </c>
      <c r="AK21" s="94">
        <v>0</v>
      </c>
      <c r="AL21" s="94">
        <v>0</v>
      </c>
      <c r="AM21" s="94">
        <v>0</v>
      </c>
      <c r="AN21" s="93">
        <f t="shared" si="4"/>
        <v>0</v>
      </c>
      <c r="AO21" s="93">
        <f t="shared" si="5"/>
        <v>0</v>
      </c>
      <c r="AP21" s="93">
        <f t="shared" si="6"/>
        <v>0</v>
      </c>
      <c r="AQ21" s="93">
        <f t="shared" si="7"/>
        <v>0</v>
      </c>
      <c r="AR21" s="93">
        <f t="shared" si="8"/>
        <v>0</v>
      </c>
      <c r="AS21" s="93">
        <f t="shared" si="9"/>
        <v>0</v>
      </c>
      <c r="AT21" s="93">
        <f t="shared" si="10"/>
        <v>0</v>
      </c>
      <c r="AU21" s="93">
        <f t="shared" si="11"/>
        <v>0</v>
      </c>
      <c r="AV21" s="93">
        <f t="shared" si="12"/>
        <v>0</v>
      </c>
      <c r="AW21" s="93">
        <f t="shared" si="13"/>
        <v>0</v>
      </c>
      <c r="AX21" s="93">
        <f t="shared" si="14"/>
        <v>0</v>
      </c>
    </row>
    <row r="22" spans="1:50" x14ac:dyDescent="0.35">
      <c r="A22" s="98" t="s">
        <v>69</v>
      </c>
      <c r="B22" s="98" t="s">
        <v>70</v>
      </c>
      <c r="C22" s="98" t="s">
        <v>309</v>
      </c>
      <c r="D22" s="98" t="s">
        <v>98</v>
      </c>
      <c r="E22" s="97">
        <v>4</v>
      </c>
      <c r="F22" s="96">
        <f t="shared" si="0"/>
        <v>62</v>
      </c>
      <c r="G22" s="95">
        <f t="shared" si="1"/>
        <v>20</v>
      </c>
      <c r="H22" s="93">
        <f t="shared" si="2"/>
        <v>38</v>
      </c>
      <c r="I22" s="93">
        <f t="shared" si="3"/>
        <v>4</v>
      </c>
      <c r="J22" s="94"/>
      <c r="K22" s="94"/>
      <c r="L22" s="94"/>
      <c r="M22" s="94"/>
      <c r="N22" s="94"/>
      <c r="O22" s="94"/>
      <c r="P22" s="94">
        <v>9</v>
      </c>
      <c r="Q22" s="94">
        <v>9</v>
      </c>
      <c r="R22" s="94">
        <v>1</v>
      </c>
      <c r="S22" s="94">
        <v>1</v>
      </c>
      <c r="T22" s="94"/>
      <c r="U22" s="94"/>
      <c r="V22" s="94"/>
      <c r="W22" s="94"/>
      <c r="X22" s="94"/>
      <c r="Y22" s="94"/>
      <c r="Z22" s="94">
        <v>18</v>
      </c>
      <c r="AA22" s="94">
        <v>18</v>
      </c>
      <c r="AB22" s="94">
        <v>1</v>
      </c>
      <c r="AC22" s="94">
        <v>1</v>
      </c>
      <c r="AD22" s="94"/>
      <c r="AE22" s="94"/>
      <c r="AF22" s="94"/>
      <c r="AG22" s="94"/>
      <c r="AH22" s="94"/>
      <c r="AI22" s="94"/>
      <c r="AJ22" s="94">
        <v>2</v>
      </c>
      <c r="AK22" s="94">
        <v>2</v>
      </c>
      <c r="AL22" s="94">
        <v>0</v>
      </c>
      <c r="AM22" s="94">
        <v>0</v>
      </c>
      <c r="AN22" s="93">
        <f t="shared" si="4"/>
        <v>0</v>
      </c>
      <c r="AO22" s="93">
        <f t="shared" si="5"/>
        <v>0</v>
      </c>
      <c r="AP22" s="93">
        <f t="shared" si="6"/>
        <v>0</v>
      </c>
      <c r="AQ22" s="93">
        <f t="shared" si="7"/>
        <v>0</v>
      </c>
      <c r="AR22" s="93">
        <f t="shared" si="8"/>
        <v>0</v>
      </c>
      <c r="AS22" s="93">
        <f t="shared" si="9"/>
        <v>0</v>
      </c>
      <c r="AT22" s="93">
        <f t="shared" si="10"/>
        <v>29</v>
      </c>
      <c r="AU22" s="93">
        <f t="shared" si="11"/>
        <v>29</v>
      </c>
      <c r="AV22" s="93">
        <f t="shared" si="12"/>
        <v>2</v>
      </c>
      <c r="AW22" s="93">
        <f t="shared" si="13"/>
        <v>2</v>
      </c>
      <c r="AX22" s="93">
        <f t="shared" si="14"/>
        <v>62</v>
      </c>
    </row>
    <row r="23" spans="1:50" x14ac:dyDescent="0.35">
      <c r="A23" s="98" t="s">
        <v>69</v>
      </c>
      <c r="B23" s="98" t="s">
        <v>70</v>
      </c>
      <c r="C23" s="98" t="s">
        <v>310</v>
      </c>
      <c r="D23" s="98" t="s">
        <v>100</v>
      </c>
      <c r="E23" s="97">
        <v>4</v>
      </c>
      <c r="F23" s="96">
        <f t="shared" si="0"/>
        <v>583</v>
      </c>
      <c r="G23" s="95">
        <f t="shared" si="1"/>
        <v>117</v>
      </c>
      <c r="H23" s="93">
        <f t="shared" si="2"/>
        <v>452</v>
      </c>
      <c r="I23" s="93">
        <f t="shared" si="3"/>
        <v>14</v>
      </c>
      <c r="J23" s="94"/>
      <c r="K23" s="94"/>
      <c r="L23" s="94"/>
      <c r="M23" s="94"/>
      <c r="N23" s="94"/>
      <c r="O23" s="94"/>
      <c r="P23" s="94">
        <v>55</v>
      </c>
      <c r="Q23" s="94">
        <v>58</v>
      </c>
      <c r="R23" s="94">
        <v>2</v>
      </c>
      <c r="S23" s="94">
        <v>2</v>
      </c>
      <c r="T23" s="94"/>
      <c r="U23" s="94"/>
      <c r="V23" s="94"/>
      <c r="W23" s="94"/>
      <c r="X23" s="94"/>
      <c r="Y23" s="94"/>
      <c r="Z23" s="94">
        <v>208</v>
      </c>
      <c r="AA23" s="94">
        <v>202</v>
      </c>
      <c r="AB23" s="94">
        <v>23</v>
      </c>
      <c r="AC23" s="94">
        <v>19</v>
      </c>
      <c r="AD23" s="94"/>
      <c r="AE23" s="94"/>
      <c r="AF23" s="94"/>
      <c r="AG23" s="94"/>
      <c r="AH23" s="94"/>
      <c r="AI23" s="94"/>
      <c r="AJ23" s="94">
        <v>6</v>
      </c>
      <c r="AK23" s="94">
        <v>6</v>
      </c>
      <c r="AL23" s="94">
        <v>1</v>
      </c>
      <c r="AM23" s="94">
        <v>1</v>
      </c>
      <c r="AN23" s="93">
        <f t="shared" si="4"/>
        <v>0</v>
      </c>
      <c r="AO23" s="93">
        <f t="shared" si="5"/>
        <v>0</v>
      </c>
      <c r="AP23" s="93">
        <f t="shared" si="6"/>
        <v>0</v>
      </c>
      <c r="AQ23" s="93">
        <f t="shared" si="7"/>
        <v>0</v>
      </c>
      <c r="AR23" s="93">
        <f t="shared" si="8"/>
        <v>0</v>
      </c>
      <c r="AS23" s="93">
        <f t="shared" si="9"/>
        <v>0</v>
      </c>
      <c r="AT23" s="93">
        <f t="shared" si="10"/>
        <v>269</v>
      </c>
      <c r="AU23" s="93">
        <f t="shared" si="11"/>
        <v>266</v>
      </c>
      <c r="AV23" s="93">
        <f t="shared" si="12"/>
        <v>26</v>
      </c>
      <c r="AW23" s="93">
        <f t="shared" si="13"/>
        <v>22</v>
      </c>
      <c r="AX23" s="93">
        <f t="shared" si="14"/>
        <v>583</v>
      </c>
    </row>
    <row r="24" spans="1:50" x14ac:dyDescent="0.35">
      <c r="A24" s="98" t="s">
        <v>69</v>
      </c>
      <c r="B24" s="98" t="s">
        <v>70</v>
      </c>
      <c r="C24" s="98" t="s">
        <v>101</v>
      </c>
      <c r="D24" s="98" t="s">
        <v>102</v>
      </c>
      <c r="E24" s="97">
        <v>4</v>
      </c>
      <c r="F24" s="96">
        <f t="shared" si="0"/>
        <v>0</v>
      </c>
      <c r="G24" s="95">
        <f t="shared" si="1"/>
        <v>0</v>
      </c>
      <c r="H24" s="93">
        <f t="shared" si="2"/>
        <v>0</v>
      </c>
      <c r="I24" s="93">
        <f t="shared" si="3"/>
        <v>0</v>
      </c>
      <c r="J24" s="94"/>
      <c r="K24" s="94"/>
      <c r="L24" s="94"/>
      <c r="M24" s="94"/>
      <c r="N24" s="94"/>
      <c r="O24" s="94"/>
      <c r="P24" s="94">
        <v>0</v>
      </c>
      <c r="Q24" s="94">
        <v>0</v>
      </c>
      <c r="R24" s="94">
        <v>0</v>
      </c>
      <c r="S24" s="94">
        <v>0</v>
      </c>
      <c r="T24" s="94"/>
      <c r="U24" s="94"/>
      <c r="V24" s="94"/>
      <c r="W24" s="94"/>
      <c r="X24" s="94"/>
      <c r="Y24" s="94"/>
      <c r="Z24" s="94">
        <v>0</v>
      </c>
      <c r="AA24" s="94">
        <v>0</v>
      </c>
      <c r="AB24" s="94">
        <v>0</v>
      </c>
      <c r="AC24" s="94">
        <v>0</v>
      </c>
      <c r="AD24" s="94"/>
      <c r="AE24" s="94"/>
      <c r="AF24" s="94"/>
      <c r="AG24" s="94"/>
      <c r="AH24" s="94"/>
      <c r="AI24" s="94"/>
      <c r="AJ24" s="94">
        <v>0</v>
      </c>
      <c r="AK24" s="94">
        <v>0</v>
      </c>
      <c r="AL24" s="94">
        <v>0</v>
      </c>
      <c r="AM24" s="94">
        <v>0</v>
      </c>
      <c r="AN24" s="93">
        <f t="shared" si="4"/>
        <v>0</v>
      </c>
      <c r="AO24" s="93">
        <f t="shared" si="5"/>
        <v>0</v>
      </c>
      <c r="AP24" s="93">
        <f t="shared" si="6"/>
        <v>0</v>
      </c>
      <c r="AQ24" s="93">
        <f t="shared" si="7"/>
        <v>0</v>
      </c>
      <c r="AR24" s="93">
        <f t="shared" si="8"/>
        <v>0</v>
      </c>
      <c r="AS24" s="93">
        <f t="shared" si="9"/>
        <v>0</v>
      </c>
      <c r="AT24" s="93">
        <f t="shared" si="10"/>
        <v>0</v>
      </c>
      <c r="AU24" s="93">
        <f t="shared" si="11"/>
        <v>0</v>
      </c>
      <c r="AV24" s="93">
        <f t="shared" si="12"/>
        <v>0</v>
      </c>
      <c r="AW24" s="93">
        <f t="shared" si="13"/>
        <v>0</v>
      </c>
      <c r="AX24" s="93">
        <f t="shared" si="14"/>
        <v>0</v>
      </c>
    </row>
    <row r="25" spans="1:50" x14ac:dyDescent="0.35">
      <c r="A25" s="98" t="s">
        <v>69</v>
      </c>
      <c r="B25" s="98" t="s">
        <v>70</v>
      </c>
      <c r="C25" s="98" t="s">
        <v>311</v>
      </c>
      <c r="D25" s="98" t="s">
        <v>104</v>
      </c>
      <c r="E25" s="97">
        <v>1</v>
      </c>
      <c r="F25" s="96">
        <f t="shared" si="0"/>
        <v>0</v>
      </c>
      <c r="G25" s="95">
        <f t="shared" si="1"/>
        <v>0</v>
      </c>
      <c r="H25" s="93">
        <f t="shared" si="2"/>
        <v>0</v>
      </c>
      <c r="I25" s="93">
        <f t="shared" si="3"/>
        <v>0</v>
      </c>
      <c r="J25" s="94"/>
      <c r="K25" s="94"/>
      <c r="L25" s="94"/>
      <c r="M25" s="94"/>
      <c r="N25" s="94"/>
      <c r="O25" s="94"/>
      <c r="P25" s="94">
        <v>0</v>
      </c>
      <c r="Q25" s="94">
        <v>0</v>
      </c>
      <c r="R25" s="94">
        <v>0</v>
      </c>
      <c r="S25" s="94">
        <v>0</v>
      </c>
      <c r="T25" s="94"/>
      <c r="U25" s="94"/>
      <c r="V25" s="94"/>
      <c r="W25" s="94"/>
      <c r="X25" s="94"/>
      <c r="Y25" s="94"/>
      <c r="Z25" s="94">
        <v>0</v>
      </c>
      <c r="AA25" s="94">
        <v>0</v>
      </c>
      <c r="AB25" s="94">
        <v>0</v>
      </c>
      <c r="AC25" s="94">
        <v>0</v>
      </c>
      <c r="AD25" s="94"/>
      <c r="AE25" s="94"/>
      <c r="AF25" s="94"/>
      <c r="AG25" s="94"/>
      <c r="AH25" s="94"/>
      <c r="AI25" s="94"/>
      <c r="AJ25" s="94">
        <v>0</v>
      </c>
      <c r="AK25" s="94">
        <v>0</v>
      </c>
      <c r="AL25" s="94">
        <v>0</v>
      </c>
      <c r="AM25" s="94">
        <v>0</v>
      </c>
      <c r="AN25" s="93">
        <f t="shared" si="4"/>
        <v>0</v>
      </c>
      <c r="AO25" s="93">
        <f t="shared" si="5"/>
        <v>0</v>
      </c>
      <c r="AP25" s="93">
        <f t="shared" si="6"/>
        <v>0</v>
      </c>
      <c r="AQ25" s="93">
        <f t="shared" si="7"/>
        <v>0</v>
      </c>
      <c r="AR25" s="93">
        <f t="shared" si="8"/>
        <v>0</v>
      </c>
      <c r="AS25" s="93">
        <f t="shared" si="9"/>
        <v>0</v>
      </c>
      <c r="AT25" s="93">
        <f t="shared" si="10"/>
        <v>0</v>
      </c>
      <c r="AU25" s="93">
        <f t="shared" si="11"/>
        <v>0</v>
      </c>
      <c r="AV25" s="93">
        <f t="shared" si="12"/>
        <v>0</v>
      </c>
      <c r="AW25" s="93">
        <f t="shared" si="13"/>
        <v>0</v>
      </c>
      <c r="AX25" s="93">
        <f t="shared" si="14"/>
        <v>0</v>
      </c>
    </row>
    <row r="26" spans="1:50" x14ac:dyDescent="0.35">
      <c r="A26" s="98" t="s">
        <v>69</v>
      </c>
      <c r="B26" s="98" t="s">
        <v>70</v>
      </c>
      <c r="C26" s="98" t="s">
        <v>105</v>
      </c>
      <c r="D26" s="98" t="s">
        <v>106</v>
      </c>
      <c r="E26" s="97">
        <v>2</v>
      </c>
      <c r="F26" s="96">
        <f t="shared" si="0"/>
        <v>141</v>
      </c>
      <c r="G26" s="95">
        <f t="shared" si="1"/>
        <v>16</v>
      </c>
      <c r="H26" s="93">
        <f t="shared" si="2"/>
        <v>90</v>
      </c>
      <c r="I26" s="93">
        <f t="shared" si="3"/>
        <v>35</v>
      </c>
      <c r="J26" s="94"/>
      <c r="K26" s="94"/>
      <c r="L26" s="94"/>
      <c r="M26" s="94"/>
      <c r="N26" s="94"/>
      <c r="O26" s="94"/>
      <c r="P26" s="94">
        <v>6</v>
      </c>
      <c r="Q26" s="94">
        <v>6</v>
      </c>
      <c r="R26" s="94">
        <v>2</v>
      </c>
      <c r="S26" s="94">
        <v>2</v>
      </c>
      <c r="T26" s="94"/>
      <c r="U26" s="94"/>
      <c r="V26" s="94"/>
      <c r="W26" s="94"/>
      <c r="X26" s="94"/>
      <c r="Y26" s="94"/>
      <c r="Z26" s="94">
        <v>43</v>
      </c>
      <c r="AA26" s="94">
        <v>43</v>
      </c>
      <c r="AB26" s="94">
        <v>2</v>
      </c>
      <c r="AC26" s="94">
        <v>2</v>
      </c>
      <c r="AD26" s="94"/>
      <c r="AE26" s="94"/>
      <c r="AF26" s="94"/>
      <c r="AG26" s="94"/>
      <c r="AH26" s="94"/>
      <c r="AI26" s="94"/>
      <c r="AJ26" s="94">
        <v>16</v>
      </c>
      <c r="AK26" s="94">
        <v>15</v>
      </c>
      <c r="AL26" s="94">
        <v>2</v>
      </c>
      <c r="AM26" s="94">
        <v>2</v>
      </c>
      <c r="AN26" s="93">
        <f t="shared" si="4"/>
        <v>0</v>
      </c>
      <c r="AO26" s="93">
        <f t="shared" si="5"/>
        <v>0</v>
      </c>
      <c r="AP26" s="93">
        <f t="shared" si="6"/>
        <v>0</v>
      </c>
      <c r="AQ26" s="93">
        <f t="shared" si="7"/>
        <v>0</v>
      </c>
      <c r="AR26" s="93">
        <f t="shared" si="8"/>
        <v>0</v>
      </c>
      <c r="AS26" s="93">
        <f t="shared" si="9"/>
        <v>0</v>
      </c>
      <c r="AT26" s="93">
        <f t="shared" si="10"/>
        <v>65</v>
      </c>
      <c r="AU26" s="93">
        <f t="shared" si="11"/>
        <v>64</v>
      </c>
      <c r="AV26" s="93">
        <f t="shared" si="12"/>
        <v>6</v>
      </c>
      <c r="AW26" s="93">
        <f t="shared" si="13"/>
        <v>6</v>
      </c>
      <c r="AX26" s="93">
        <f t="shared" si="14"/>
        <v>141</v>
      </c>
    </row>
    <row r="27" spans="1:50" x14ac:dyDescent="0.35">
      <c r="A27" s="98" t="s">
        <v>69</v>
      </c>
      <c r="B27" s="98" t="s">
        <v>70</v>
      </c>
      <c r="C27" s="98" t="s">
        <v>107</v>
      </c>
      <c r="D27" s="98" t="s">
        <v>108</v>
      </c>
      <c r="E27" s="97">
        <v>1</v>
      </c>
      <c r="F27" s="96">
        <f t="shared" si="0"/>
        <v>0</v>
      </c>
      <c r="G27" s="95">
        <f t="shared" si="1"/>
        <v>0</v>
      </c>
      <c r="H27" s="93">
        <f t="shared" si="2"/>
        <v>0</v>
      </c>
      <c r="I27" s="93">
        <f t="shared" si="3"/>
        <v>0</v>
      </c>
      <c r="J27" s="94"/>
      <c r="K27" s="94"/>
      <c r="L27" s="94"/>
      <c r="M27" s="94"/>
      <c r="N27" s="94"/>
      <c r="O27" s="94"/>
      <c r="P27" s="94">
        <v>0</v>
      </c>
      <c r="Q27" s="94">
        <v>0</v>
      </c>
      <c r="R27" s="94">
        <v>0</v>
      </c>
      <c r="S27" s="94">
        <v>0</v>
      </c>
      <c r="T27" s="94"/>
      <c r="U27" s="94"/>
      <c r="V27" s="94"/>
      <c r="W27" s="94"/>
      <c r="X27" s="94"/>
      <c r="Y27" s="94"/>
      <c r="Z27" s="94">
        <v>0</v>
      </c>
      <c r="AA27" s="94">
        <v>0</v>
      </c>
      <c r="AB27" s="94">
        <v>0</v>
      </c>
      <c r="AC27" s="94">
        <v>0</v>
      </c>
      <c r="AD27" s="94"/>
      <c r="AE27" s="94"/>
      <c r="AF27" s="94"/>
      <c r="AG27" s="94"/>
      <c r="AH27" s="94"/>
      <c r="AI27" s="94"/>
      <c r="AJ27" s="94">
        <v>0</v>
      </c>
      <c r="AK27" s="94">
        <v>0</v>
      </c>
      <c r="AL27" s="94">
        <v>0</v>
      </c>
      <c r="AM27" s="94">
        <v>0</v>
      </c>
      <c r="AN27" s="93">
        <f t="shared" si="4"/>
        <v>0</v>
      </c>
      <c r="AO27" s="93">
        <f t="shared" si="5"/>
        <v>0</v>
      </c>
      <c r="AP27" s="93">
        <f t="shared" si="6"/>
        <v>0</v>
      </c>
      <c r="AQ27" s="93">
        <f t="shared" si="7"/>
        <v>0</v>
      </c>
      <c r="AR27" s="93">
        <f t="shared" si="8"/>
        <v>0</v>
      </c>
      <c r="AS27" s="93">
        <f t="shared" si="9"/>
        <v>0</v>
      </c>
      <c r="AT27" s="93">
        <f t="shared" si="10"/>
        <v>0</v>
      </c>
      <c r="AU27" s="93">
        <f t="shared" si="11"/>
        <v>0</v>
      </c>
      <c r="AV27" s="93">
        <f t="shared" si="12"/>
        <v>0</v>
      </c>
      <c r="AW27" s="93">
        <f t="shared" si="13"/>
        <v>0</v>
      </c>
      <c r="AX27" s="93">
        <f t="shared" si="14"/>
        <v>0</v>
      </c>
    </row>
    <row r="28" spans="1:50" x14ac:dyDescent="0.35">
      <c r="A28" s="98" t="s">
        <v>69</v>
      </c>
      <c r="B28" s="98" t="s">
        <v>70</v>
      </c>
      <c r="C28" s="98" t="s">
        <v>312</v>
      </c>
      <c r="D28" s="98" t="s">
        <v>110</v>
      </c>
      <c r="E28" s="97">
        <v>3</v>
      </c>
      <c r="F28" s="96">
        <f t="shared" si="0"/>
        <v>31</v>
      </c>
      <c r="G28" s="95">
        <f t="shared" si="1"/>
        <v>14</v>
      </c>
      <c r="H28" s="93">
        <f t="shared" si="2"/>
        <v>0</v>
      </c>
      <c r="I28" s="93">
        <f t="shared" si="3"/>
        <v>17</v>
      </c>
      <c r="J28" s="94"/>
      <c r="K28" s="94"/>
      <c r="L28" s="94"/>
      <c r="M28" s="94"/>
      <c r="N28" s="94"/>
      <c r="O28" s="94"/>
      <c r="P28" s="94">
        <v>8</v>
      </c>
      <c r="Q28" s="94">
        <v>6</v>
      </c>
      <c r="R28" s="94">
        <v>0</v>
      </c>
      <c r="S28" s="94">
        <v>0</v>
      </c>
      <c r="T28" s="94"/>
      <c r="U28" s="94"/>
      <c r="V28" s="94"/>
      <c r="W28" s="94"/>
      <c r="X28" s="94"/>
      <c r="Y28" s="94"/>
      <c r="Z28" s="94">
        <v>0</v>
      </c>
      <c r="AA28" s="94">
        <v>0</v>
      </c>
      <c r="AB28" s="94">
        <v>0</v>
      </c>
      <c r="AC28" s="94">
        <v>0</v>
      </c>
      <c r="AD28" s="94"/>
      <c r="AE28" s="94"/>
      <c r="AF28" s="94"/>
      <c r="AG28" s="94"/>
      <c r="AH28" s="94"/>
      <c r="AI28" s="94"/>
      <c r="AJ28" s="94">
        <v>8</v>
      </c>
      <c r="AK28" s="94">
        <v>7</v>
      </c>
      <c r="AL28" s="94">
        <v>1</v>
      </c>
      <c r="AM28" s="94">
        <v>1</v>
      </c>
      <c r="AN28" s="93">
        <f t="shared" si="4"/>
        <v>0</v>
      </c>
      <c r="AO28" s="93">
        <f t="shared" si="5"/>
        <v>0</v>
      </c>
      <c r="AP28" s="93">
        <f t="shared" si="6"/>
        <v>0</v>
      </c>
      <c r="AQ28" s="93">
        <f t="shared" si="7"/>
        <v>0</v>
      </c>
      <c r="AR28" s="93">
        <f t="shared" si="8"/>
        <v>0</v>
      </c>
      <c r="AS28" s="93">
        <f t="shared" si="9"/>
        <v>0</v>
      </c>
      <c r="AT28" s="93">
        <f t="shared" si="10"/>
        <v>16</v>
      </c>
      <c r="AU28" s="93">
        <f t="shared" si="11"/>
        <v>13</v>
      </c>
      <c r="AV28" s="93">
        <f t="shared" si="12"/>
        <v>1</v>
      </c>
      <c r="AW28" s="93">
        <f t="shared" si="13"/>
        <v>1</v>
      </c>
      <c r="AX28" s="93">
        <f t="shared" si="14"/>
        <v>31</v>
      </c>
    </row>
    <row r="29" spans="1:50" x14ac:dyDescent="0.35">
      <c r="A29" s="98" t="s">
        <v>69</v>
      </c>
      <c r="B29" s="98" t="s">
        <v>70</v>
      </c>
      <c r="C29" s="98" t="s">
        <v>313</v>
      </c>
      <c r="D29" s="98" t="s">
        <v>112</v>
      </c>
      <c r="E29" s="97">
        <v>4</v>
      </c>
      <c r="F29" s="96">
        <f t="shared" si="0"/>
        <v>76</v>
      </c>
      <c r="G29" s="95">
        <f t="shared" si="1"/>
        <v>47</v>
      </c>
      <c r="H29" s="93">
        <f t="shared" si="2"/>
        <v>0</v>
      </c>
      <c r="I29" s="93">
        <f t="shared" si="3"/>
        <v>29</v>
      </c>
      <c r="J29" s="94"/>
      <c r="K29" s="94"/>
      <c r="L29" s="94"/>
      <c r="M29" s="94"/>
      <c r="N29" s="94"/>
      <c r="O29" s="94"/>
      <c r="P29" s="94">
        <v>23</v>
      </c>
      <c r="Q29" s="94">
        <v>21</v>
      </c>
      <c r="R29" s="94">
        <v>2</v>
      </c>
      <c r="S29" s="94">
        <v>1</v>
      </c>
      <c r="T29" s="94"/>
      <c r="U29" s="94"/>
      <c r="V29" s="94"/>
      <c r="W29" s="94"/>
      <c r="X29" s="94"/>
      <c r="Y29" s="94"/>
      <c r="Z29" s="94">
        <v>0</v>
      </c>
      <c r="AA29" s="94">
        <v>0</v>
      </c>
      <c r="AB29" s="94">
        <v>0</v>
      </c>
      <c r="AC29" s="94">
        <v>0</v>
      </c>
      <c r="AD29" s="94"/>
      <c r="AE29" s="94"/>
      <c r="AF29" s="94"/>
      <c r="AG29" s="94"/>
      <c r="AH29" s="94"/>
      <c r="AI29" s="94"/>
      <c r="AJ29" s="94">
        <v>13</v>
      </c>
      <c r="AK29" s="94">
        <v>13</v>
      </c>
      <c r="AL29" s="94">
        <v>2</v>
      </c>
      <c r="AM29" s="94">
        <v>1</v>
      </c>
      <c r="AN29" s="93">
        <f t="shared" si="4"/>
        <v>0</v>
      </c>
      <c r="AO29" s="93">
        <f t="shared" si="5"/>
        <v>0</v>
      </c>
      <c r="AP29" s="93">
        <f t="shared" si="6"/>
        <v>0</v>
      </c>
      <c r="AQ29" s="93">
        <f t="shared" si="7"/>
        <v>0</v>
      </c>
      <c r="AR29" s="93">
        <f t="shared" si="8"/>
        <v>0</v>
      </c>
      <c r="AS29" s="93">
        <f t="shared" si="9"/>
        <v>0</v>
      </c>
      <c r="AT29" s="93">
        <f t="shared" si="10"/>
        <v>36</v>
      </c>
      <c r="AU29" s="93">
        <f t="shared" si="11"/>
        <v>34</v>
      </c>
      <c r="AV29" s="93">
        <f t="shared" si="12"/>
        <v>4</v>
      </c>
      <c r="AW29" s="93">
        <f t="shared" si="13"/>
        <v>2</v>
      </c>
      <c r="AX29" s="93">
        <f t="shared" si="14"/>
        <v>76</v>
      </c>
    </row>
    <row r="30" spans="1:50" x14ac:dyDescent="0.35">
      <c r="A30" s="98" t="s">
        <v>113</v>
      </c>
      <c r="B30" s="98" t="s">
        <v>114</v>
      </c>
      <c r="C30" s="98" t="s">
        <v>115</v>
      </c>
      <c r="D30" s="98" t="s">
        <v>116</v>
      </c>
      <c r="E30" s="97">
        <v>0</v>
      </c>
      <c r="F30" s="96">
        <f t="shared" si="0"/>
        <v>0</v>
      </c>
      <c r="G30" s="95">
        <f t="shared" si="1"/>
        <v>0</v>
      </c>
      <c r="H30" s="93">
        <f t="shared" si="2"/>
        <v>0</v>
      </c>
      <c r="I30" s="93">
        <f t="shared" si="3"/>
        <v>0</v>
      </c>
      <c r="J30" s="94"/>
      <c r="K30" s="94"/>
      <c r="L30" s="94"/>
      <c r="M30" s="94"/>
      <c r="N30" s="94"/>
      <c r="O30" s="94"/>
      <c r="P30" s="94">
        <v>0</v>
      </c>
      <c r="Q30" s="94">
        <v>0</v>
      </c>
      <c r="R30" s="94">
        <v>0</v>
      </c>
      <c r="S30" s="94">
        <v>0</v>
      </c>
      <c r="T30" s="94"/>
      <c r="U30" s="94"/>
      <c r="V30" s="94"/>
      <c r="W30" s="94"/>
      <c r="X30" s="94"/>
      <c r="Y30" s="94"/>
      <c r="Z30" s="94">
        <v>0</v>
      </c>
      <c r="AA30" s="94">
        <v>0</v>
      </c>
      <c r="AB30" s="94">
        <v>0</v>
      </c>
      <c r="AC30" s="94">
        <v>0</v>
      </c>
      <c r="AD30" s="94"/>
      <c r="AE30" s="94"/>
      <c r="AF30" s="94"/>
      <c r="AG30" s="94"/>
      <c r="AH30" s="94"/>
      <c r="AI30" s="94"/>
      <c r="AJ30" s="94">
        <v>0</v>
      </c>
      <c r="AK30" s="94">
        <v>0</v>
      </c>
      <c r="AL30" s="94">
        <v>0</v>
      </c>
      <c r="AM30" s="94">
        <v>0</v>
      </c>
      <c r="AN30" s="93">
        <f t="shared" si="4"/>
        <v>0</v>
      </c>
      <c r="AO30" s="93">
        <f t="shared" si="5"/>
        <v>0</v>
      </c>
      <c r="AP30" s="93">
        <f t="shared" si="6"/>
        <v>0</v>
      </c>
      <c r="AQ30" s="93">
        <f t="shared" si="7"/>
        <v>0</v>
      </c>
      <c r="AR30" s="93">
        <f t="shared" si="8"/>
        <v>0</v>
      </c>
      <c r="AS30" s="93">
        <f t="shared" si="9"/>
        <v>0</v>
      </c>
      <c r="AT30" s="93">
        <f t="shared" si="10"/>
        <v>0</v>
      </c>
      <c r="AU30" s="93">
        <f t="shared" si="11"/>
        <v>0</v>
      </c>
      <c r="AV30" s="93">
        <f t="shared" si="12"/>
        <v>0</v>
      </c>
      <c r="AW30" s="93">
        <f t="shared" si="13"/>
        <v>0</v>
      </c>
      <c r="AX30" s="93">
        <f t="shared" si="14"/>
        <v>0</v>
      </c>
    </row>
    <row r="31" spans="1:50" x14ac:dyDescent="0.35">
      <c r="A31" s="98" t="s">
        <v>113</v>
      </c>
      <c r="B31" s="98" t="s">
        <v>114</v>
      </c>
      <c r="C31" s="98" t="s">
        <v>117</v>
      </c>
      <c r="D31" s="98" t="s">
        <v>118</v>
      </c>
      <c r="E31" s="97">
        <v>3</v>
      </c>
      <c r="F31" s="96">
        <f t="shared" si="0"/>
        <v>83</v>
      </c>
      <c r="G31" s="95">
        <f t="shared" si="1"/>
        <v>14</v>
      </c>
      <c r="H31" s="93">
        <f t="shared" si="2"/>
        <v>61</v>
      </c>
      <c r="I31" s="93">
        <f t="shared" si="3"/>
        <v>8</v>
      </c>
      <c r="J31" s="94"/>
      <c r="K31" s="94"/>
      <c r="L31" s="94"/>
      <c r="M31" s="94"/>
      <c r="N31" s="94"/>
      <c r="O31" s="94"/>
      <c r="P31" s="94">
        <v>7</v>
      </c>
      <c r="Q31" s="94">
        <v>7</v>
      </c>
      <c r="R31" s="94">
        <v>0</v>
      </c>
      <c r="S31" s="94">
        <v>0</v>
      </c>
      <c r="T31" s="94"/>
      <c r="U31" s="94"/>
      <c r="V31" s="94"/>
      <c r="W31" s="94"/>
      <c r="X31" s="94"/>
      <c r="Y31" s="94"/>
      <c r="Z31" s="94">
        <v>30</v>
      </c>
      <c r="AA31" s="94">
        <v>24</v>
      </c>
      <c r="AB31" s="94">
        <v>4</v>
      </c>
      <c r="AC31" s="94">
        <v>3</v>
      </c>
      <c r="AD31" s="94"/>
      <c r="AE31" s="94"/>
      <c r="AF31" s="94"/>
      <c r="AG31" s="94"/>
      <c r="AH31" s="94"/>
      <c r="AI31" s="94"/>
      <c r="AJ31" s="94">
        <v>4</v>
      </c>
      <c r="AK31" s="94">
        <v>4</v>
      </c>
      <c r="AL31" s="94">
        <v>0</v>
      </c>
      <c r="AM31" s="94">
        <v>0</v>
      </c>
      <c r="AN31" s="93">
        <f t="shared" si="4"/>
        <v>0</v>
      </c>
      <c r="AO31" s="93">
        <f t="shared" si="5"/>
        <v>0</v>
      </c>
      <c r="AP31" s="93">
        <f t="shared" si="6"/>
        <v>0</v>
      </c>
      <c r="AQ31" s="93">
        <f t="shared" si="7"/>
        <v>0</v>
      </c>
      <c r="AR31" s="93">
        <f t="shared" si="8"/>
        <v>0</v>
      </c>
      <c r="AS31" s="93">
        <f t="shared" si="9"/>
        <v>0</v>
      </c>
      <c r="AT31" s="93">
        <f t="shared" si="10"/>
        <v>41</v>
      </c>
      <c r="AU31" s="93">
        <f t="shared" si="11"/>
        <v>35</v>
      </c>
      <c r="AV31" s="93">
        <f t="shared" si="12"/>
        <v>4</v>
      </c>
      <c r="AW31" s="93">
        <f t="shared" si="13"/>
        <v>3</v>
      </c>
      <c r="AX31" s="93">
        <f t="shared" si="14"/>
        <v>83</v>
      </c>
    </row>
    <row r="32" spans="1:50" x14ac:dyDescent="0.35">
      <c r="A32" s="98" t="s">
        <v>113</v>
      </c>
      <c r="B32" s="98" t="s">
        <v>114</v>
      </c>
      <c r="C32" s="98" t="s">
        <v>119</v>
      </c>
      <c r="D32" s="98" t="s">
        <v>120</v>
      </c>
      <c r="E32" s="97">
        <v>4</v>
      </c>
      <c r="F32" s="96">
        <f t="shared" si="0"/>
        <v>1414</v>
      </c>
      <c r="G32" s="95">
        <f t="shared" si="1"/>
        <v>1243</v>
      </c>
      <c r="H32" s="93">
        <f t="shared" si="2"/>
        <v>165</v>
      </c>
      <c r="I32" s="93">
        <f t="shared" si="3"/>
        <v>6</v>
      </c>
      <c r="J32" s="94"/>
      <c r="K32" s="94"/>
      <c r="L32" s="94"/>
      <c r="M32" s="94"/>
      <c r="N32" s="94"/>
      <c r="O32" s="94"/>
      <c r="P32" s="94">
        <v>701</v>
      </c>
      <c r="Q32" s="94">
        <v>377</v>
      </c>
      <c r="R32" s="94">
        <v>85</v>
      </c>
      <c r="S32" s="94">
        <v>80</v>
      </c>
      <c r="T32" s="94"/>
      <c r="U32" s="94"/>
      <c r="V32" s="94"/>
      <c r="W32" s="94"/>
      <c r="X32" s="94"/>
      <c r="Y32" s="94"/>
      <c r="Z32" s="94">
        <v>85</v>
      </c>
      <c r="AA32" s="94">
        <v>69</v>
      </c>
      <c r="AB32" s="94">
        <v>6</v>
      </c>
      <c r="AC32" s="94">
        <v>5</v>
      </c>
      <c r="AD32" s="94"/>
      <c r="AE32" s="94"/>
      <c r="AF32" s="94"/>
      <c r="AG32" s="94"/>
      <c r="AH32" s="94"/>
      <c r="AI32" s="94"/>
      <c r="AJ32" s="94">
        <v>3</v>
      </c>
      <c r="AK32" s="94">
        <v>3</v>
      </c>
      <c r="AL32" s="94">
        <v>0</v>
      </c>
      <c r="AM32" s="94">
        <v>0</v>
      </c>
      <c r="AN32" s="93">
        <f t="shared" si="4"/>
        <v>0</v>
      </c>
      <c r="AO32" s="93">
        <f t="shared" si="5"/>
        <v>0</v>
      </c>
      <c r="AP32" s="93">
        <f t="shared" si="6"/>
        <v>0</v>
      </c>
      <c r="AQ32" s="93">
        <f t="shared" si="7"/>
        <v>0</v>
      </c>
      <c r="AR32" s="93">
        <f t="shared" si="8"/>
        <v>0</v>
      </c>
      <c r="AS32" s="93">
        <f t="shared" si="9"/>
        <v>0</v>
      </c>
      <c r="AT32" s="93">
        <f t="shared" si="10"/>
        <v>789</v>
      </c>
      <c r="AU32" s="93">
        <f t="shared" si="11"/>
        <v>449</v>
      </c>
      <c r="AV32" s="93">
        <f t="shared" si="12"/>
        <v>91</v>
      </c>
      <c r="AW32" s="93">
        <f t="shared" si="13"/>
        <v>85</v>
      </c>
      <c r="AX32" s="93">
        <f t="shared" si="14"/>
        <v>1414</v>
      </c>
    </row>
    <row r="33" spans="1:50" x14ac:dyDescent="0.35">
      <c r="A33" s="98" t="s">
        <v>113</v>
      </c>
      <c r="B33" s="98" t="s">
        <v>114</v>
      </c>
      <c r="C33" s="98" t="s">
        <v>121</v>
      </c>
      <c r="D33" s="98" t="s">
        <v>122</v>
      </c>
      <c r="E33" s="97">
        <v>2</v>
      </c>
      <c r="F33" s="96">
        <f t="shared" si="0"/>
        <v>0</v>
      </c>
      <c r="G33" s="95">
        <f t="shared" si="1"/>
        <v>0</v>
      </c>
      <c r="H33" s="93">
        <f t="shared" si="2"/>
        <v>0</v>
      </c>
      <c r="I33" s="93">
        <f t="shared" si="3"/>
        <v>0</v>
      </c>
      <c r="J33" s="94"/>
      <c r="K33" s="94"/>
      <c r="L33" s="94"/>
      <c r="M33" s="94"/>
      <c r="N33" s="94"/>
      <c r="O33" s="94"/>
      <c r="P33" s="94">
        <v>0</v>
      </c>
      <c r="Q33" s="94">
        <v>0</v>
      </c>
      <c r="R33" s="94">
        <v>0</v>
      </c>
      <c r="S33" s="94">
        <v>0</v>
      </c>
      <c r="T33" s="94"/>
      <c r="U33" s="94"/>
      <c r="V33" s="94"/>
      <c r="W33" s="94"/>
      <c r="X33" s="94"/>
      <c r="Y33" s="94"/>
      <c r="Z33" s="94">
        <v>0</v>
      </c>
      <c r="AA33" s="94">
        <v>0</v>
      </c>
      <c r="AB33" s="94">
        <v>0</v>
      </c>
      <c r="AC33" s="94">
        <v>0</v>
      </c>
      <c r="AD33" s="94"/>
      <c r="AE33" s="94"/>
      <c r="AF33" s="94"/>
      <c r="AG33" s="94"/>
      <c r="AH33" s="94"/>
      <c r="AI33" s="94"/>
      <c r="AJ33" s="94">
        <v>0</v>
      </c>
      <c r="AK33" s="94">
        <v>0</v>
      </c>
      <c r="AL33" s="94">
        <v>0</v>
      </c>
      <c r="AM33" s="94">
        <v>0</v>
      </c>
      <c r="AN33" s="93">
        <f t="shared" si="4"/>
        <v>0</v>
      </c>
      <c r="AO33" s="93">
        <f t="shared" si="5"/>
        <v>0</v>
      </c>
      <c r="AP33" s="93">
        <f t="shared" si="6"/>
        <v>0</v>
      </c>
      <c r="AQ33" s="93">
        <f t="shared" si="7"/>
        <v>0</v>
      </c>
      <c r="AR33" s="93">
        <f t="shared" si="8"/>
        <v>0</v>
      </c>
      <c r="AS33" s="93">
        <f t="shared" si="9"/>
        <v>0</v>
      </c>
      <c r="AT33" s="93">
        <f t="shared" si="10"/>
        <v>0</v>
      </c>
      <c r="AU33" s="93">
        <f t="shared" si="11"/>
        <v>0</v>
      </c>
      <c r="AV33" s="93">
        <f t="shared" si="12"/>
        <v>0</v>
      </c>
      <c r="AW33" s="93">
        <f t="shared" si="13"/>
        <v>0</v>
      </c>
      <c r="AX33" s="93">
        <f t="shared" si="14"/>
        <v>0</v>
      </c>
    </row>
    <row r="34" spans="1:50" x14ac:dyDescent="0.35">
      <c r="A34" s="98" t="s">
        <v>113</v>
      </c>
      <c r="B34" s="98" t="s">
        <v>114</v>
      </c>
      <c r="C34" s="98" t="s">
        <v>123</v>
      </c>
      <c r="D34" s="98" t="s">
        <v>124</v>
      </c>
      <c r="E34" s="97">
        <v>2</v>
      </c>
      <c r="F34" s="96">
        <f t="shared" si="0"/>
        <v>326</v>
      </c>
      <c r="G34" s="95">
        <f t="shared" si="1"/>
        <v>269</v>
      </c>
      <c r="H34" s="93">
        <f t="shared" si="2"/>
        <v>19</v>
      </c>
      <c r="I34" s="93">
        <f t="shared" si="3"/>
        <v>38</v>
      </c>
      <c r="J34" s="94"/>
      <c r="K34" s="94"/>
      <c r="L34" s="94"/>
      <c r="M34" s="94"/>
      <c r="N34" s="94"/>
      <c r="O34" s="94"/>
      <c r="P34" s="94">
        <v>111</v>
      </c>
      <c r="Q34" s="94">
        <v>103</v>
      </c>
      <c r="R34" s="94">
        <v>32</v>
      </c>
      <c r="S34" s="94">
        <v>23</v>
      </c>
      <c r="T34" s="94"/>
      <c r="U34" s="94"/>
      <c r="V34" s="94"/>
      <c r="W34" s="94"/>
      <c r="X34" s="94"/>
      <c r="Y34" s="94"/>
      <c r="Z34" s="94">
        <v>10</v>
      </c>
      <c r="AA34" s="94">
        <v>6</v>
      </c>
      <c r="AB34" s="94">
        <v>2</v>
      </c>
      <c r="AC34" s="94">
        <v>1</v>
      </c>
      <c r="AD34" s="94"/>
      <c r="AE34" s="94"/>
      <c r="AF34" s="94"/>
      <c r="AG34" s="94"/>
      <c r="AH34" s="94"/>
      <c r="AI34" s="94"/>
      <c r="AJ34" s="94">
        <v>17</v>
      </c>
      <c r="AK34" s="94">
        <v>17</v>
      </c>
      <c r="AL34" s="94">
        <v>2</v>
      </c>
      <c r="AM34" s="94">
        <v>2</v>
      </c>
      <c r="AN34" s="93">
        <f t="shared" si="4"/>
        <v>0</v>
      </c>
      <c r="AO34" s="93">
        <f t="shared" si="5"/>
        <v>0</v>
      </c>
      <c r="AP34" s="93">
        <f t="shared" si="6"/>
        <v>0</v>
      </c>
      <c r="AQ34" s="93">
        <f t="shared" si="7"/>
        <v>0</v>
      </c>
      <c r="AR34" s="93">
        <f t="shared" si="8"/>
        <v>0</v>
      </c>
      <c r="AS34" s="93">
        <f t="shared" si="9"/>
        <v>0</v>
      </c>
      <c r="AT34" s="93">
        <f t="shared" si="10"/>
        <v>138</v>
      </c>
      <c r="AU34" s="93">
        <f t="shared" si="11"/>
        <v>126</v>
      </c>
      <c r="AV34" s="93">
        <f t="shared" si="12"/>
        <v>36</v>
      </c>
      <c r="AW34" s="93">
        <f t="shared" si="13"/>
        <v>26</v>
      </c>
      <c r="AX34" s="93">
        <f t="shared" si="14"/>
        <v>326</v>
      </c>
    </row>
    <row r="35" spans="1:50" x14ac:dyDescent="0.35">
      <c r="A35" s="98" t="s">
        <v>113</v>
      </c>
      <c r="B35" s="98" t="s">
        <v>114</v>
      </c>
      <c r="C35" s="98" t="s">
        <v>314</v>
      </c>
      <c r="D35" s="98" t="s">
        <v>126</v>
      </c>
      <c r="E35" s="97">
        <v>2</v>
      </c>
      <c r="F35" s="96">
        <f t="shared" si="0"/>
        <v>42</v>
      </c>
      <c r="G35" s="95">
        <f t="shared" si="1"/>
        <v>24</v>
      </c>
      <c r="H35" s="93">
        <f t="shared" si="2"/>
        <v>12</v>
      </c>
      <c r="I35" s="93">
        <f t="shared" si="3"/>
        <v>6</v>
      </c>
      <c r="J35" s="94"/>
      <c r="K35" s="94"/>
      <c r="L35" s="94"/>
      <c r="M35" s="94"/>
      <c r="N35" s="94"/>
      <c r="O35" s="94"/>
      <c r="P35" s="94">
        <v>12</v>
      </c>
      <c r="Q35" s="94">
        <v>10</v>
      </c>
      <c r="R35" s="94">
        <v>1</v>
      </c>
      <c r="S35" s="94">
        <v>1</v>
      </c>
      <c r="T35" s="94"/>
      <c r="U35" s="94"/>
      <c r="V35" s="94"/>
      <c r="W35" s="94"/>
      <c r="X35" s="94"/>
      <c r="Y35" s="94"/>
      <c r="Z35" s="94">
        <v>6</v>
      </c>
      <c r="AA35" s="94">
        <v>6</v>
      </c>
      <c r="AB35" s="94">
        <v>0</v>
      </c>
      <c r="AC35" s="94">
        <v>0</v>
      </c>
      <c r="AD35" s="94"/>
      <c r="AE35" s="94"/>
      <c r="AF35" s="94"/>
      <c r="AG35" s="94"/>
      <c r="AH35" s="94"/>
      <c r="AI35" s="94"/>
      <c r="AJ35" s="94">
        <v>3</v>
      </c>
      <c r="AK35" s="94">
        <v>3</v>
      </c>
      <c r="AL35" s="94">
        <v>0</v>
      </c>
      <c r="AM35" s="94">
        <v>0</v>
      </c>
      <c r="AN35" s="93">
        <f t="shared" si="4"/>
        <v>0</v>
      </c>
      <c r="AO35" s="93">
        <f t="shared" si="5"/>
        <v>0</v>
      </c>
      <c r="AP35" s="93">
        <f t="shared" si="6"/>
        <v>0</v>
      </c>
      <c r="AQ35" s="93">
        <f t="shared" si="7"/>
        <v>0</v>
      </c>
      <c r="AR35" s="93">
        <f t="shared" si="8"/>
        <v>0</v>
      </c>
      <c r="AS35" s="93">
        <f t="shared" si="9"/>
        <v>0</v>
      </c>
      <c r="AT35" s="93">
        <f t="shared" si="10"/>
        <v>21</v>
      </c>
      <c r="AU35" s="93">
        <f t="shared" si="11"/>
        <v>19</v>
      </c>
      <c r="AV35" s="93">
        <f t="shared" si="12"/>
        <v>1</v>
      </c>
      <c r="AW35" s="93">
        <f t="shared" si="13"/>
        <v>1</v>
      </c>
      <c r="AX35" s="93">
        <f t="shared" si="14"/>
        <v>42</v>
      </c>
    </row>
    <row r="36" spans="1:50" x14ac:dyDescent="0.35">
      <c r="A36" s="98" t="s">
        <v>113</v>
      </c>
      <c r="B36" s="98" t="s">
        <v>114</v>
      </c>
      <c r="C36" s="98" t="s">
        <v>127</v>
      </c>
      <c r="D36" s="98" t="s">
        <v>128</v>
      </c>
      <c r="E36" s="97">
        <v>3</v>
      </c>
      <c r="F36" s="96">
        <f t="shared" si="0"/>
        <v>0</v>
      </c>
      <c r="G36" s="95">
        <f t="shared" si="1"/>
        <v>0</v>
      </c>
      <c r="H36" s="93">
        <f t="shared" si="2"/>
        <v>0</v>
      </c>
      <c r="I36" s="93">
        <f t="shared" si="3"/>
        <v>0</v>
      </c>
      <c r="J36" s="94"/>
      <c r="K36" s="94"/>
      <c r="L36" s="94"/>
      <c r="M36" s="94"/>
      <c r="N36" s="94"/>
      <c r="O36" s="94"/>
      <c r="P36" s="94">
        <v>0</v>
      </c>
      <c r="Q36" s="94">
        <v>0</v>
      </c>
      <c r="R36" s="94">
        <v>0</v>
      </c>
      <c r="S36" s="94">
        <v>0</v>
      </c>
      <c r="T36" s="94"/>
      <c r="U36" s="94"/>
      <c r="V36" s="94"/>
      <c r="W36" s="94"/>
      <c r="X36" s="94"/>
      <c r="Y36" s="94"/>
      <c r="Z36" s="94">
        <v>0</v>
      </c>
      <c r="AA36" s="94">
        <v>0</v>
      </c>
      <c r="AB36" s="94">
        <v>0</v>
      </c>
      <c r="AC36" s="94">
        <v>0</v>
      </c>
      <c r="AD36" s="94"/>
      <c r="AE36" s="94"/>
      <c r="AF36" s="94"/>
      <c r="AG36" s="94"/>
      <c r="AH36" s="94"/>
      <c r="AI36" s="94"/>
      <c r="AJ36" s="94">
        <v>0</v>
      </c>
      <c r="AK36" s="94">
        <v>0</v>
      </c>
      <c r="AL36" s="94">
        <v>0</v>
      </c>
      <c r="AM36" s="94">
        <v>0</v>
      </c>
      <c r="AN36" s="93">
        <f t="shared" si="4"/>
        <v>0</v>
      </c>
      <c r="AO36" s="93">
        <f t="shared" si="5"/>
        <v>0</v>
      </c>
      <c r="AP36" s="93">
        <f t="shared" si="6"/>
        <v>0</v>
      </c>
      <c r="AQ36" s="93">
        <f t="shared" si="7"/>
        <v>0</v>
      </c>
      <c r="AR36" s="93">
        <f t="shared" si="8"/>
        <v>0</v>
      </c>
      <c r="AS36" s="93">
        <f t="shared" si="9"/>
        <v>0</v>
      </c>
      <c r="AT36" s="93">
        <f t="shared" si="10"/>
        <v>0</v>
      </c>
      <c r="AU36" s="93">
        <f t="shared" si="11"/>
        <v>0</v>
      </c>
      <c r="AV36" s="93">
        <f t="shared" si="12"/>
        <v>0</v>
      </c>
      <c r="AW36" s="93">
        <f t="shared" si="13"/>
        <v>0</v>
      </c>
      <c r="AX36" s="93">
        <f t="shared" si="14"/>
        <v>0</v>
      </c>
    </row>
    <row r="37" spans="1:50" x14ac:dyDescent="0.35">
      <c r="A37" s="98" t="s">
        <v>113</v>
      </c>
      <c r="B37" s="98" t="s">
        <v>114</v>
      </c>
      <c r="C37" s="98" t="s">
        <v>129</v>
      </c>
      <c r="D37" s="98" t="s">
        <v>130</v>
      </c>
      <c r="E37" s="97">
        <v>4</v>
      </c>
      <c r="F37" s="96">
        <f t="shared" si="0"/>
        <v>1278</v>
      </c>
      <c r="G37" s="95">
        <f t="shared" si="1"/>
        <v>1178</v>
      </c>
      <c r="H37" s="93">
        <f t="shared" si="2"/>
        <v>96</v>
      </c>
      <c r="I37" s="93">
        <f t="shared" si="3"/>
        <v>4</v>
      </c>
      <c r="J37" s="94"/>
      <c r="K37" s="94"/>
      <c r="L37" s="94"/>
      <c r="M37" s="94"/>
      <c r="N37" s="94"/>
      <c r="O37" s="94"/>
      <c r="P37" s="94">
        <v>588</v>
      </c>
      <c r="Q37" s="94">
        <v>481</v>
      </c>
      <c r="R37" s="94">
        <v>60</v>
      </c>
      <c r="S37" s="94">
        <v>49</v>
      </c>
      <c r="T37" s="94"/>
      <c r="U37" s="94"/>
      <c r="V37" s="94"/>
      <c r="W37" s="94"/>
      <c r="X37" s="94"/>
      <c r="Y37" s="94"/>
      <c r="Z37" s="94">
        <v>48</v>
      </c>
      <c r="AA37" s="94">
        <v>39</v>
      </c>
      <c r="AB37" s="94">
        <v>5</v>
      </c>
      <c r="AC37" s="94">
        <v>4</v>
      </c>
      <c r="AD37" s="94"/>
      <c r="AE37" s="94"/>
      <c r="AF37" s="94"/>
      <c r="AG37" s="94"/>
      <c r="AH37" s="94"/>
      <c r="AI37" s="94"/>
      <c r="AJ37" s="94">
        <v>2</v>
      </c>
      <c r="AK37" s="94">
        <v>2</v>
      </c>
      <c r="AL37" s="94">
        <v>0</v>
      </c>
      <c r="AM37" s="94">
        <v>0</v>
      </c>
      <c r="AN37" s="93">
        <f t="shared" si="4"/>
        <v>0</v>
      </c>
      <c r="AO37" s="93">
        <f t="shared" si="5"/>
        <v>0</v>
      </c>
      <c r="AP37" s="93">
        <f t="shared" si="6"/>
        <v>0</v>
      </c>
      <c r="AQ37" s="93">
        <f t="shared" si="7"/>
        <v>0</v>
      </c>
      <c r="AR37" s="93">
        <f t="shared" si="8"/>
        <v>0</v>
      </c>
      <c r="AS37" s="93">
        <f t="shared" si="9"/>
        <v>0</v>
      </c>
      <c r="AT37" s="93">
        <f t="shared" si="10"/>
        <v>638</v>
      </c>
      <c r="AU37" s="93">
        <f t="shared" si="11"/>
        <v>522</v>
      </c>
      <c r="AV37" s="93">
        <f t="shared" si="12"/>
        <v>65</v>
      </c>
      <c r="AW37" s="93">
        <f t="shared" si="13"/>
        <v>53</v>
      </c>
      <c r="AX37" s="93">
        <f t="shared" si="14"/>
        <v>1278</v>
      </c>
    </row>
    <row r="38" spans="1:50" x14ac:dyDescent="0.35">
      <c r="A38" s="98" t="s">
        <v>113</v>
      </c>
      <c r="B38" s="98" t="s">
        <v>114</v>
      </c>
      <c r="C38" s="98" t="s">
        <v>131</v>
      </c>
      <c r="D38" s="98" t="s">
        <v>132</v>
      </c>
      <c r="E38" s="97">
        <v>4</v>
      </c>
      <c r="F38" s="96">
        <f t="shared" si="0"/>
        <v>271</v>
      </c>
      <c r="G38" s="95">
        <f t="shared" si="1"/>
        <v>145</v>
      </c>
      <c r="H38" s="93">
        <f t="shared" si="2"/>
        <v>112</v>
      </c>
      <c r="I38" s="93">
        <f t="shared" si="3"/>
        <v>14</v>
      </c>
      <c r="J38" s="94"/>
      <c r="K38" s="94"/>
      <c r="L38" s="94"/>
      <c r="M38" s="94"/>
      <c r="N38" s="94"/>
      <c r="O38" s="94"/>
      <c r="P38" s="94">
        <v>73</v>
      </c>
      <c r="Q38" s="94">
        <v>63</v>
      </c>
      <c r="R38" s="94">
        <v>5</v>
      </c>
      <c r="S38" s="94">
        <v>4</v>
      </c>
      <c r="T38" s="94"/>
      <c r="U38" s="94"/>
      <c r="V38" s="94"/>
      <c r="W38" s="94"/>
      <c r="X38" s="94"/>
      <c r="Y38" s="94"/>
      <c r="Z38" s="94">
        <v>58</v>
      </c>
      <c r="AA38" s="94">
        <v>47</v>
      </c>
      <c r="AB38" s="94">
        <v>4</v>
      </c>
      <c r="AC38" s="94">
        <v>3</v>
      </c>
      <c r="AD38" s="94"/>
      <c r="AE38" s="94"/>
      <c r="AF38" s="94"/>
      <c r="AG38" s="94"/>
      <c r="AH38" s="94"/>
      <c r="AI38" s="94"/>
      <c r="AJ38" s="94">
        <v>6</v>
      </c>
      <c r="AK38" s="94">
        <v>6</v>
      </c>
      <c r="AL38" s="94">
        <v>1</v>
      </c>
      <c r="AM38" s="94">
        <v>1</v>
      </c>
      <c r="AN38" s="93">
        <f t="shared" si="4"/>
        <v>0</v>
      </c>
      <c r="AO38" s="93">
        <f t="shared" si="5"/>
        <v>0</v>
      </c>
      <c r="AP38" s="93">
        <f t="shared" si="6"/>
        <v>0</v>
      </c>
      <c r="AQ38" s="93">
        <f t="shared" si="7"/>
        <v>0</v>
      </c>
      <c r="AR38" s="93">
        <f t="shared" si="8"/>
        <v>0</v>
      </c>
      <c r="AS38" s="93">
        <f t="shared" si="9"/>
        <v>0</v>
      </c>
      <c r="AT38" s="93">
        <f t="shared" si="10"/>
        <v>137</v>
      </c>
      <c r="AU38" s="93">
        <f t="shared" si="11"/>
        <v>116</v>
      </c>
      <c r="AV38" s="93">
        <f t="shared" si="12"/>
        <v>10</v>
      </c>
      <c r="AW38" s="93">
        <f t="shared" si="13"/>
        <v>8</v>
      </c>
      <c r="AX38" s="93">
        <f t="shared" si="14"/>
        <v>271</v>
      </c>
    </row>
    <row r="39" spans="1:50" x14ac:dyDescent="0.35">
      <c r="A39" s="98" t="s">
        <v>113</v>
      </c>
      <c r="B39" s="98" t="s">
        <v>114</v>
      </c>
      <c r="C39" s="98" t="s">
        <v>133</v>
      </c>
      <c r="D39" s="98" t="s">
        <v>134</v>
      </c>
      <c r="E39" s="97">
        <v>0</v>
      </c>
      <c r="F39" s="96">
        <f t="shared" si="0"/>
        <v>0</v>
      </c>
      <c r="G39" s="95">
        <f t="shared" si="1"/>
        <v>0</v>
      </c>
      <c r="H39" s="93">
        <f t="shared" si="2"/>
        <v>0</v>
      </c>
      <c r="I39" s="93">
        <f t="shared" si="3"/>
        <v>0</v>
      </c>
      <c r="J39" s="94"/>
      <c r="K39" s="94"/>
      <c r="L39" s="94"/>
      <c r="M39" s="94"/>
      <c r="N39" s="94"/>
      <c r="O39" s="94"/>
      <c r="P39" s="94">
        <v>0</v>
      </c>
      <c r="Q39" s="94">
        <v>0</v>
      </c>
      <c r="R39" s="94">
        <v>0</v>
      </c>
      <c r="S39" s="94">
        <v>0</v>
      </c>
      <c r="T39" s="94"/>
      <c r="U39" s="94"/>
      <c r="V39" s="94"/>
      <c r="W39" s="94"/>
      <c r="X39" s="94"/>
      <c r="Y39" s="94"/>
      <c r="Z39" s="94">
        <v>0</v>
      </c>
      <c r="AA39" s="94">
        <v>0</v>
      </c>
      <c r="AB39" s="94">
        <v>0</v>
      </c>
      <c r="AC39" s="94">
        <v>0</v>
      </c>
      <c r="AD39" s="94"/>
      <c r="AE39" s="94"/>
      <c r="AF39" s="94"/>
      <c r="AG39" s="94"/>
      <c r="AH39" s="94"/>
      <c r="AI39" s="94"/>
      <c r="AJ39" s="94">
        <v>0</v>
      </c>
      <c r="AK39" s="94">
        <v>0</v>
      </c>
      <c r="AL39" s="94">
        <v>0</v>
      </c>
      <c r="AM39" s="94">
        <v>0</v>
      </c>
      <c r="AN39" s="93">
        <f t="shared" si="4"/>
        <v>0</v>
      </c>
      <c r="AO39" s="93">
        <f t="shared" si="5"/>
        <v>0</v>
      </c>
      <c r="AP39" s="93">
        <f t="shared" si="6"/>
        <v>0</v>
      </c>
      <c r="AQ39" s="93">
        <f t="shared" si="7"/>
        <v>0</v>
      </c>
      <c r="AR39" s="93">
        <f t="shared" si="8"/>
        <v>0</v>
      </c>
      <c r="AS39" s="93">
        <f t="shared" si="9"/>
        <v>0</v>
      </c>
      <c r="AT39" s="93">
        <f t="shared" si="10"/>
        <v>0</v>
      </c>
      <c r="AU39" s="93">
        <f t="shared" si="11"/>
        <v>0</v>
      </c>
      <c r="AV39" s="93">
        <f t="shared" si="12"/>
        <v>0</v>
      </c>
      <c r="AW39" s="93">
        <f t="shared" si="13"/>
        <v>0</v>
      </c>
      <c r="AX39" s="93">
        <f t="shared" si="14"/>
        <v>0</v>
      </c>
    </row>
    <row r="40" spans="1:50" x14ac:dyDescent="0.35">
      <c r="A40" s="98" t="s">
        <v>113</v>
      </c>
      <c r="B40" s="98" t="s">
        <v>114</v>
      </c>
      <c r="C40" s="98" t="s">
        <v>135</v>
      </c>
      <c r="D40" s="98" t="s">
        <v>136</v>
      </c>
      <c r="E40" s="97">
        <v>3</v>
      </c>
      <c r="F40" s="96">
        <f t="shared" si="0"/>
        <v>2363</v>
      </c>
      <c r="G40" s="95">
        <f t="shared" si="1"/>
        <v>1953</v>
      </c>
      <c r="H40" s="93">
        <f t="shared" si="2"/>
        <v>406</v>
      </c>
      <c r="I40" s="93">
        <f t="shared" si="3"/>
        <v>4</v>
      </c>
      <c r="J40" s="94"/>
      <c r="K40" s="94"/>
      <c r="L40" s="94"/>
      <c r="M40" s="94"/>
      <c r="N40" s="94"/>
      <c r="O40" s="94"/>
      <c r="P40" s="94">
        <v>1042</v>
      </c>
      <c r="Q40" s="94">
        <v>674</v>
      </c>
      <c r="R40" s="94">
        <v>123</v>
      </c>
      <c r="S40" s="94">
        <v>114</v>
      </c>
      <c r="T40" s="94"/>
      <c r="U40" s="94"/>
      <c r="V40" s="94"/>
      <c r="W40" s="94"/>
      <c r="X40" s="94"/>
      <c r="Y40" s="94"/>
      <c r="Z40" s="94">
        <v>208</v>
      </c>
      <c r="AA40" s="94">
        <v>135</v>
      </c>
      <c r="AB40" s="94">
        <v>34</v>
      </c>
      <c r="AC40" s="94">
        <v>29</v>
      </c>
      <c r="AD40" s="94"/>
      <c r="AE40" s="94"/>
      <c r="AF40" s="94"/>
      <c r="AG40" s="94"/>
      <c r="AH40" s="94"/>
      <c r="AI40" s="94"/>
      <c r="AJ40" s="94">
        <v>2</v>
      </c>
      <c r="AK40" s="94">
        <v>2</v>
      </c>
      <c r="AL40" s="94">
        <v>0</v>
      </c>
      <c r="AM40" s="94">
        <v>0</v>
      </c>
      <c r="AN40" s="93">
        <f t="shared" si="4"/>
        <v>0</v>
      </c>
      <c r="AO40" s="93">
        <f t="shared" si="5"/>
        <v>0</v>
      </c>
      <c r="AP40" s="93">
        <f t="shared" si="6"/>
        <v>0</v>
      </c>
      <c r="AQ40" s="93">
        <f t="shared" si="7"/>
        <v>0</v>
      </c>
      <c r="AR40" s="93">
        <f t="shared" si="8"/>
        <v>0</v>
      </c>
      <c r="AS40" s="93">
        <f t="shared" si="9"/>
        <v>0</v>
      </c>
      <c r="AT40" s="93">
        <f t="shared" si="10"/>
        <v>1252</v>
      </c>
      <c r="AU40" s="93">
        <f t="shared" si="11"/>
        <v>811</v>
      </c>
      <c r="AV40" s="93">
        <f t="shared" si="12"/>
        <v>157</v>
      </c>
      <c r="AW40" s="93">
        <f t="shared" si="13"/>
        <v>143</v>
      </c>
      <c r="AX40" s="93">
        <f t="shared" si="14"/>
        <v>2363</v>
      </c>
    </row>
    <row r="41" spans="1:50" x14ac:dyDescent="0.35">
      <c r="A41" s="98" t="s">
        <v>113</v>
      </c>
      <c r="B41" s="98" t="s">
        <v>114</v>
      </c>
      <c r="C41" s="98" t="s">
        <v>315</v>
      </c>
      <c r="D41" s="98" t="s">
        <v>138</v>
      </c>
      <c r="E41" s="97">
        <v>2</v>
      </c>
      <c r="F41" s="96">
        <f t="shared" ref="F41:F72" si="15">SUM(G41:I41)</f>
        <v>44</v>
      </c>
      <c r="G41" s="95">
        <f t="shared" ref="G41:G73" si="16">SUM(J41:S41)</f>
        <v>36</v>
      </c>
      <c r="H41" s="93">
        <f t="shared" ref="H41:H73" si="17">SUM(T41:AC41)</f>
        <v>8</v>
      </c>
      <c r="I41" s="93">
        <f t="shared" ref="I41:I73" si="18">SUM(AD41:AM41)</f>
        <v>0</v>
      </c>
      <c r="J41" s="94"/>
      <c r="K41" s="94"/>
      <c r="L41" s="94"/>
      <c r="M41" s="94"/>
      <c r="N41" s="94"/>
      <c r="O41" s="94"/>
      <c r="P41" s="94">
        <v>18</v>
      </c>
      <c r="Q41" s="94">
        <v>16</v>
      </c>
      <c r="R41" s="94">
        <v>1</v>
      </c>
      <c r="S41" s="94">
        <v>1</v>
      </c>
      <c r="T41" s="94"/>
      <c r="U41" s="94"/>
      <c r="V41" s="94"/>
      <c r="W41" s="94"/>
      <c r="X41" s="94"/>
      <c r="Y41" s="94"/>
      <c r="Z41" s="94">
        <v>4</v>
      </c>
      <c r="AA41" s="94">
        <v>4</v>
      </c>
      <c r="AB41" s="94">
        <v>0</v>
      </c>
      <c r="AC41" s="94">
        <v>0</v>
      </c>
      <c r="AD41" s="94"/>
      <c r="AE41" s="94"/>
      <c r="AF41" s="94"/>
      <c r="AG41" s="94"/>
      <c r="AH41" s="94"/>
      <c r="AI41" s="94"/>
      <c r="AJ41" s="94">
        <v>0</v>
      </c>
      <c r="AK41" s="94">
        <v>0</v>
      </c>
      <c r="AL41" s="94">
        <v>0</v>
      </c>
      <c r="AM41" s="94">
        <v>0</v>
      </c>
      <c r="AN41" s="93">
        <f t="shared" ref="AN41:AN73" si="19">SUM(J41+T41+AD41)</f>
        <v>0</v>
      </c>
      <c r="AO41" s="93">
        <f t="shared" ref="AO41:AO73" si="20">SUM(K41+U41+AE41)</f>
        <v>0</v>
      </c>
      <c r="AP41" s="93">
        <f t="shared" ref="AP41:AP73" si="21">SUM(L41+V41+AF41)</f>
        <v>0</v>
      </c>
      <c r="AQ41" s="93">
        <f t="shared" ref="AQ41:AQ73" si="22">SUM(M41+W41+AG41)</f>
        <v>0</v>
      </c>
      <c r="AR41" s="93">
        <f t="shared" ref="AR41:AR73" si="23">SUM(N41+X41+AF41)</f>
        <v>0</v>
      </c>
      <c r="AS41" s="93">
        <f t="shared" ref="AS41:AS73" si="24">SUM(O41+Y41+AI41)</f>
        <v>0</v>
      </c>
      <c r="AT41" s="93">
        <f t="shared" ref="AT41:AT73" si="25">SUM(P41+Z41+AJ41)</f>
        <v>22</v>
      </c>
      <c r="AU41" s="93">
        <f t="shared" ref="AU41:AU73" si="26">SUM(Q41+AA41+AK41)</f>
        <v>20</v>
      </c>
      <c r="AV41" s="93">
        <f t="shared" ref="AV41:AV73" si="27">SUM(R41+AB41+AL41)</f>
        <v>1</v>
      </c>
      <c r="AW41" s="93">
        <f t="shared" ref="AW41:AW73" si="28">SUM(S41+AC41+AM41)</f>
        <v>1</v>
      </c>
      <c r="AX41" s="93">
        <f t="shared" ref="AX41:AX72" si="29">SUM(AN41:AW41)</f>
        <v>44</v>
      </c>
    </row>
    <row r="42" spans="1:50" x14ac:dyDescent="0.35">
      <c r="A42" s="98" t="s">
        <v>113</v>
      </c>
      <c r="B42" s="98" t="s">
        <v>114</v>
      </c>
      <c r="C42" s="98" t="s">
        <v>139</v>
      </c>
      <c r="D42" s="98" t="s">
        <v>140</v>
      </c>
      <c r="E42" s="97">
        <v>4</v>
      </c>
      <c r="F42" s="96">
        <f t="shared" si="15"/>
        <v>472</v>
      </c>
      <c r="G42" s="95">
        <f t="shared" si="16"/>
        <v>470</v>
      </c>
      <c r="H42" s="93">
        <f t="shared" si="17"/>
        <v>2</v>
      </c>
      <c r="I42" s="93">
        <f t="shared" si="18"/>
        <v>0</v>
      </c>
      <c r="J42" s="94"/>
      <c r="K42" s="94"/>
      <c r="L42" s="94"/>
      <c r="M42" s="94"/>
      <c r="N42" s="94"/>
      <c r="O42" s="94"/>
      <c r="P42" s="94">
        <v>246</v>
      </c>
      <c r="Q42" s="94">
        <v>195</v>
      </c>
      <c r="R42" s="94">
        <v>16</v>
      </c>
      <c r="S42" s="94">
        <v>13</v>
      </c>
      <c r="T42" s="94"/>
      <c r="U42" s="94"/>
      <c r="V42" s="94"/>
      <c r="W42" s="94"/>
      <c r="X42" s="94"/>
      <c r="Y42" s="94"/>
      <c r="Z42" s="94">
        <v>1</v>
      </c>
      <c r="AA42" s="94">
        <v>1</v>
      </c>
      <c r="AB42" s="94">
        <v>0</v>
      </c>
      <c r="AC42" s="94">
        <v>0</v>
      </c>
      <c r="AD42" s="94"/>
      <c r="AE42" s="94"/>
      <c r="AF42" s="94"/>
      <c r="AG42" s="94"/>
      <c r="AH42" s="94"/>
      <c r="AI42" s="94"/>
      <c r="AJ42" s="94">
        <v>0</v>
      </c>
      <c r="AK42" s="94">
        <v>0</v>
      </c>
      <c r="AL42" s="94">
        <v>0</v>
      </c>
      <c r="AM42" s="94">
        <v>0</v>
      </c>
      <c r="AN42" s="93">
        <f t="shared" si="19"/>
        <v>0</v>
      </c>
      <c r="AO42" s="93">
        <f t="shared" si="20"/>
        <v>0</v>
      </c>
      <c r="AP42" s="93">
        <f t="shared" si="21"/>
        <v>0</v>
      </c>
      <c r="AQ42" s="93">
        <f t="shared" si="22"/>
        <v>0</v>
      </c>
      <c r="AR42" s="93">
        <f t="shared" si="23"/>
        <v>0</v>
      </c>
      <c r="AS42" s="93">
        <f t="shared" si="24"/>
        <v>0</v>
      </c>
      <c r="AT42" s="93">
        <f t="shared" si="25"/>
        <v>247</v>
      </c>
      <c r="AU42" s="93">
        <f t="shared" si="26"/>
        <v>196</v>
      </c>
      <c r="AV42" s="93">
        <f t="shared" si="27"/>
        <v>16</v>
      </c>
      <c r="AW42" s="93">
        <f t="shared" si="28"/>
        <v>13</v>
      </c>
      <c r="AX42" s="93">
        <f t="shared" si="29"/>
        <v>472</v>
      </c>
    </row>
    <row r="43" spans="1:50" x14ac:dyDescent="0.35">
      <c r="A43" s="98" t="s">
        <v>113</v>
      </c>
      <c r="B43" s="98" t="s">
        <v>114</v>
      </c>
      <c r="C43" s="98" t="s">
        <v>141</v>
      </c>
      <c r="D43" s="98" t="s">
        <v>142</v>
      </c>
      <c r="E43" s="97">
        <v>4</v>
      </c>
      <c r="F43" s="96">
        <f t="shared" si="15"/>
        <v>433</v>
      </c>
      <c r="G43" s="95">
        <f t="shared" si="16"/>
        <v>286</v>
      </c>
      <c r="H43" s="93">
        <f t="shared" si="17"/>
        <v>137</v>
      </c>
      <c r="I43" s="93">
        <f t="shared" si="18"/>
        <v>10</v>
      </c>
      <c r="J43" s="94"/>
      <c r="K43" s="94"/>
      <c r="L43" s="94"/>
      <c r="M43" s="94"/>
      <c r="N43" s="94"/>
      <c r="O43" s="94"/>
      <c r="P43" s="94">
        <v>130</v>
      </c>
      <c r="Q43" s="94">
        <v>104</v>
      </c>
      <c r="R43" s="94">
        <v>28</v>
      </c>
      <c r="S43" s="94">
        <v>24</v>
      </c>
      <c r="T43" s="94"/>
      <c r="U43" s="94"/>
      <c r="V43" s="94"/>
      <c r="W43" s="94"/>
      <c r="X43" s="94"/>
      <c r="Y43" s="94"/>
      <c r="Z43" s="94">
        <v>55</v>
      </c>
      <c r="AA43" s="94">
        <v>45</v>
      </c>
      <c r="AB43" s="94">
        <v>20</v>
      </c>
      <c r="AC43" s="94">
        <v>17</v>
      </c>
      <c r="AD43" s="94"/>
      <c r="AE43" s="94"/>
      <c r="AF43" s="94"/>
      <c r="AG43" s="94"/>
      <c r="AH43" s="94"/>
      <c r="AI43" s="94"/>
      <c r="AJ43" s="94">
        <v>5</v>
      </c>
      <c r="AK43" s="94">
        <v>4</v>
      </c>
      <c r="AL43" s="94">
        <v>1</v>
      </c>
      <c r="AM43" s="94">
        <v>0</v>
      </c>
      <c r="AN43" s="93">
        <f t="shared" si="19"/>
        <v>0</v>
      </c>
      <c r="AO43" s="93">
        <f t="shared" si="20"/>
        <v>0</v>
      </c>
      <c r="AP43" s="93">
        <f t="shared" si="21"/>
        <v>0</v>
      </c>
      <c r="AQ43" s="93">
        <f t="shared" si="22"/>
        <v>0</v>
      </c>
      <c r="AR43" s="93">
        <f t="shared" si="23"/>
        <v>0</v>
      </c>
      <c r="AS43" s="93">
        <f t="shared" si="24"/>
        <v>0</v>
      </c>
      <c r="AT43" s="93">
        <f t="shared" si="25"/>
        <v>190</v>
      </c>
      <c r="AU43" s="93">
        <f t="shared" si="26"/>
        <v>153</v>
      </c>
      <c r="AV43" s="93">
        <f t="shared" si="27"/>
        <v>49</v>
      </c>
      <c r="AW43" s="93">
        <f t="shared" si="28"/>
        <v>41</v>
      </c>
      <c r="AX43" s="93">
        <f t="shared" si="29"/>
        <v>433</v>
      </c>
    </row>
    <row r="44" spans="1:50" x14ac:dyDescent="0.35">
      <c r="A44" s="98" t="s">
        <v>113</v>
      </c>
      <c r="B44" s="98" t="s">
        <v>114</v>
      </c>
      <c r="C44" s="98" t="s">
        <v>143</v>
      </c>
      <c r="D44" s="98" t="s">
        <v>144</v>
      </c>
      <c r="E44" s="97">
        <v>3</v>
      </c>
      <c r="F44" s="96">
        <f t="shared" si="15"/>
        <v>672</v>
      </c>
      <c r="G44" s="95">
        <f t="shared" si="16"/>
        <v>666</v>
      </c>
      <c r="H44" s="93">
        <f t="shared" si="17"/>
        <v>0</v>
      </c>
      <c r="I44" s="93">
        <f t="shared" si="18"/>
        <v>6</v>
      </c>
      <c r="J44" s="94"/>
      <c r="K44" s="94"/>
      <c r="L44" s="94"/>
      <c r="M44" s="94"/>
      <c r="N44" s="94"/>
      <c r="O44" s="94"/>
      <c r="P44" s="94">
        <v>335</v>
      </c>
      <c r="Q44" s="94">
        <v>310</v>
      </c>
      <c r="R44" s="94">
        <v>11</v>
      </c>
      <c r="S44" s="94">
        <v>10</v>
      </c>
      <c r="T44" s="94"/>
      <c r="U44" s="94"/>
      <c r="V44" s="94"/>
      <c r="W44" s="94"/>
      <c r="X44" s="94"/>
      <c r="Y44" s="94"/>
      <c r="Z44" s="94">
        <v>0</v>
      </c>
      <c r="AA44" s="94">
        <v>0</v>
      </c>
      <c r="AB44" s="94">
        <v>0</v>
      </c>
      <c r="AC44" s="94">
        <v>0</v>
      </c>
      <c r="AD44" s="94"/>
      <c r="AE44" s="94"/>
      <c r="AF44" s="94"/>
      <c r="AG44" s="94"/>
      <c r="AH44" s="94"/>
      <c r="AI44" s="94"/>
      <c r="AJ44" s="94">
        <v>3</v>
      </c>
      <c r="AK44" s="94">
        <v>3</v>
      </c>
      <c r="AL44" s="94">
        <v>0</v>
      </c>
      <c r="AM44" s="94">
        <v>0</v>
      </c>
      <c r="AN44" s="93">
        <f t="shared" si="19"/>
        <v>0</v>
      </c>
      <c r="AO44" s="93">
        <f t="shared" si="20"/>
        <v>0</v>
      </c>
      <c r="AP44" s="93">
        <f t="shared" si="21"/>
        <v>0</v>
      </c>
      <c r="AQ44" s="93">
        <f t="shared" si="22"/>
        <v>0</v>
      </c>
      <c r="AR44" s="93">
        <f t="shared" si="23"/>
        <v>0</v>
      </c>
      <c r="AS44" s="93">
        <f t="shared" si="24"/>
        <v>0</v>
      </c>
      <c r="AT44" s="93">
        <f t="shared" si="25"/>
        <v>338</v>
      </c>
      <c r="AU44" s="93">
        <f t="shared" si="26"/>
        <v>313</v>
      </c>
      <c r="AV44" s="93">
        <f t="shared" si="27"/>
        <v>11</v>
      </c>
      <c r="AW44" s="93">
        <f t="shared" si="28"/>
        <v>10</v>
      </c>
      <c r="AX44" s="93">
        <f t="shared" si="29"/>
        <v>672</v>
      </c>
    </row>
    <row r="45" spans="1:50" x14ac:dyDescent="0.35">
      <c r="A45" s="98" t="s">
        <v>113</v>
      </c>
      <c r="B45" s="98" t="s">
        <v>114</v>
      </c>
      <c r="C45" s="98" t="s">
        <v>145</v>
      </c>
      <c r="D45" s="98" t="s">
        <v>146</v>
      </c>
      <c r="E45" s="97">
        <v>3</v>
      </c>
      <c r="F45" s="96">
        <f t="shared" si="15"/>
        <v>2637</v>
      </c>
      <c r="G45" s="95">
        <f t="shared" si="16"/>
        <v>2330</v>
      </c>
      <c r="H45" s="93">
        <f t="shared" si="17"/>
        <v>293</v>
      </c>
      <c r="I45" s="93">
        <f t="shared" si="18"/>
        <v>14</v>
      </c>
      <c r="J45" s="94"/>
      <c r="K45" s="94"/>
      <c r="L45" s="94"/>
      <c r="M45" s="94"/>
      <c r="N45" s="94"/>
      <c r="O45" s="94"/>
      <c r="P45" s="94">
        <v>1177</v>
      </c>
      <c r="Q45" s="94">
        <v>954</v>
      </c>
      <c r="R45" s="94">
        <v>110</v>
      </c>
      <c r="S45" s="94">
        <v>89</v>
      </c>
      <c r="T45" s="94"/>
      <c r="U45" s="94"/>
      <c r="V45" s="94"/>
      <c r="W45" s="94"/>
      <c r="X45" s="94"/>
      <c r="Y45" s="94"/>
      <c r="Z45" s="94">
        <v>149</v>
      </c>
      <c r="AA45" s="94">
        <v>120</v>
      </c>
      <c r="AB45" s="94">
        <v>13</v>
      </c>
      <c r="AC45" s="94">
        <v>11</v>
      </c>
      <c r="AD45" s="94"/>
      <c r="AE45" s="94"/>
      <c r="AF45" s="94"/>
      <c r="AG45" s="94"/>
      <c r="AH45" s="94"/>
      <c r="AI45" s="94"/>
      <c r="AJ45" s="94">
        <v>6</v>
      </c>
      <c r="AK45" s="94">
        <v>6</v>
      </c>
      <c r="AL45" s="94">
        <v>1</v>
      </c>
      <c r="AM45" s="94">
        <v>1</v>
      </c>
      <c r="AN45" s="93">
        <f t="shared" si="19"/>
        <v>0</v>
      </c>
      <c r="AO45" s="93">
        <f t="shared" si="20"/>
        <v>0</v>
      </c>
      <c r="AP45" s="93">
        <f t="shared" si="21"/>
        <v>0</v>
      </c>
      <c r="AQ45" s="93">
        <f t="shared" si="22"/>
        <v>0</v>
      </c>
      <c r="AR45" s="93">
        <f t="shared" si="23"/>
        <v>0</v>
      </c>
      <c r="AS45" s="93">
        <f t="shared" si="24"/>
        <v>0</v>
      </c>
      <c r="AT45" s="93">
        <f t="shared" si="25"/>
        <v>1332</v>
      </c>
      <c r="AU45" s="93">
        <f t="shared" si="26"/>
        <v>1080</v>
      </c>
      <c r="AV45" s="93">
        <f t="shared" si="27"/>
        <v>124</v>
      </c>
      <c r="AW45" s="93">
        <f t="shared" si="28"/>
        <v>101</v>
      </c>
      <c r="AX45" s="93">
        <f t="shared" si="29"/>
        <v>2637</v>
      </c>
    </row>
    <row r="46" spans="1:50" x14ac:dyDescent="0.35">
      <c r="A46" s="98" t="s">
        <v>113</v>
      </c>
      <c r="B46" s="98" t="s">
        <v>114</v>
      </c>
      <c r="C46" s="98" t="s">
        <v>147</v>
      </c>
      <c r="D46" s="98" t="s">
        <v>148</v>
      </c>
      <c r="E46" s="97">
        <v>0</v>
      </c>
      <c r="F46" s="96">
        <f t="shared" si="15"/>
        <v>0</v>
      </c>
      <c r="G46" s="95">
        <f t="shared" si="16"/>
        <v>0</v>
      </c>
      <c r="H46" s="93">
        <f t="shared" si="17"/>
        <v>0</v>
      </c>
      <c r="I46" s="93">
        <f t="shared" si="18"/>
        <v>0</v>
      </c>
      <c r="J46" s="94"/>
      <c r="K46" s="94"/>
      <c r="L46" s="94"/>
      <c r="M46" s="94"/>
      <c r="N46" s="94"/>
      <c r="O46" s="94"/>
      <c r="P46" s="94">
        <v>0</v>
      </c>
      <c r="Q46" s="94">
        <v>0</v>
      </c>
      <c r="R46" s="94">
        <v>0</v>
      </c>
      <c r="S46" s="94">
        <v>0</v>
      </c>
      <c r="T46" s="94"/>
      <c r="U46" s="94"/>
      <c r="V46" s="94"/>
      <c r="W46" s="94"/>
      <c r="X46" s="94"/>
      <c r="Y46" s="94"/>
      <c r="Z46" s="94">
        <v>0</v>
      </c>
      <c r="AA46" s="94">
        <v>0</v>
      </c>
      <c r="AB46" s="94">
        <v>0</v>
      </c>
      <c r="AC46" s="94">
        <v>0</v>
      </c>
      <c r="AD46" s="94"/>
      <c r="AE46" s="94"/>
      <c r="AF46" s="94"/>
      <c r="AG46" s="94"/>
      <c r="AH46" s="94"/>
      <c r="AI46" s="94"/>
      <c r="AJ46" s="94">
        <v>0</v>
      </c>
      <c r="AK46" s="94">
        <v>0</v>
      </c>
      <c r="AL46" s="94">
        <v>0</v>
      </c>
      <c r="AM46" s="94">
        <v>0</v>
      </c>
      <c r="AN46" s="93">
        <f t="shared" si="19"/>
        <v>0</v>
      </c>
      <c r="AO46" s="93">
        <f t="shared" si="20"/>
        <v>0</v>
      </c>
      <c r="AP46" s="93">
        <f t="shared" si="21"/>
        <v>0</v>
      </c>
      <c r="AQ46" s="93">
        <f t="shared" si="22"/>
        <v>0</v>
      </c>
      <c r="AR46" s="93">
        <f t="shared" si="23"/>
        <v>0</v>
      </c>
      <c r="AS46" s="93">
        <f t="shared" si="24"/>
        <v>0</v>
      </c>
      <c r="AT46" s="93">
        <f t="shared" si="25"/>
        <v>0</v>
      </c>
      <c r="AU46" s="93">
        <f t="shared" si="26"/>
        <v>0</v>
      </c>
      <c r="AV46" s="93">
        <f t="shared" si="27"/>
        <v>0</v>
      </c>
      <c r="AW46" s="93">
        <f t="shared" si="28"/>
        <v>0</v>
      </c>
      <c r="AX46" s="93">
        <f t="shared" si="29"/>
        <v>0</v>
      </c>
    </row>
    <row r="47" spans="1:50" x14ac:dyDescent="0.35">
      <c r="A47" s="98" t="s">
        <v>113</v>
      </c>
      <c r="B47" s="98" t="s">
        <v>114</v>
      </c>
      <c r="C47" s="98" t="s">
        <v>149</v>
      </c>
      <c r="D47" s="98" t="s">
        <v>150</v>
      </c>
      <c r="E47" s="97">
        <v>2</v>
      </c>
      <c r="F47" s="96">
        <f t="shared" si="15"/>
        <v>17</v>
      </c>
      <c r="G47" s="95">
        <f t="shared" si="16"/>
        <v>5</v>
      </c>
      <c r="H47" s="93">
        <f t="shared" si="17"/>
        <v>0</v>
      </c>
      <c r="I47" s="93">
        <f t="shared" si="18"/>
        <v>12</v>
      </c>
      <c r="J47" s="94"/>
      <c r="K47" s="94"/>
      <c r="L47" s="94"/>
      <c r="M47" s="94"/>
      <c r="N47" s="94"/>
      <c r="O47" s="94"/>
      <c r="P47" s="94">
        <v>2</v>
      </c>
      <c r="Q47" s="94">
        <v>2</v>
      </c>
      <c r="R47" s="94">
        <v>1</v>
      </c>
      <c r="S47" s="94">
        <v>0</v>
      </c>
      <c r="T47" s="94"/>
      <c r="U47" s="94"/>
      <c r="V47" s="94"/>
      <c r="W47" s="94"/>
      <c r="X47" s="94"/>
      <c r="Y47" s="94"/>
      <c r="Z47" s="94">
        <v>0</v>
      </c>
      <c r="AA47" s="94">
        <v>0</v>
      </c>
      <c r="AB47" s="94">
        <v>0</v>
      </c>
      <c r="AC47" s="94">
        <v>0</v>
      </c>
      <c r="AD47" s="94"/>
      <c r="AE47" s="94"/>
      <c r="AF47" s="94"/>
      <c r="AG47" s="94"/>
      <c r="AH47" s="94"/>
      <c r="AI47" s="94"/>
      <c r="AJ47" s="94">
        <v>5</v>
      </c>
      <c r="AK47" s="94">
        <v>5</v>
      </c>
      <c r="AL47" s="94">
        <v>1</v>
      </c>
      <c r="AM47" s="94">
        <v>1</v>
      </c>
      <c r="AN47" s="93">
        <f t="shared" si="19"/>
        <v>0</v>
      </c>
      <c r="AO47" s="93">
        <f t="shared" si="20"/>
        <v>0</v>
      </c>
      <c r="AP47" s="93">
        <f t="shared" si="21"/>
        <v>0</v>
      </c>
      <c r="AQ47" s="93">
        <f t="shared" si="22"/>
        <v>0</v>
      </c>
      <c r="AR47" s="93">
        <f t="shared" si="23"/>
        <v>0</v>
      </c>
      <c r="AS47" s="93">
        <f t="shared" si="24"/>
        <v>0</v>
      </c>
      <c r="AT47" s="93">
        <f t="shared" si="25"/>
        <v>7</v>
      </c>
      <c r="AU47" s="93">
        <f t="shared" si="26"/>
        <v>7</v>
      </c>
      <c r="AV47" s="93">
        <f t="shared" si="27"/>
        <v>2</v>
      </c>
      <c r="AW47" s="93">
        <f t="shared" si="28"/>
        <v>1</v>
      </c>
      <c r="AX47" s="93">
        <f t="shared" si="29"/>
        <v>17</v>
      </c>
    </row>
    <row r="48" spans="1:50" x14ac:dyDescent="0.35">
      <c r="A48" s="98" t="s">
        <v>113</v>
      </c>
      <c r="B48" s="98" t="s">
        <v>114</v>
      </c>
      <c r="C48" s="98" t="s">
        <v>151</v>
      </c>
      <c r="D48" s="98" t="s">
        <v>152</v>
      </c>
      <c r="E48" s="97">
        <v>3</v>
      </c>
      <c r="F48" s="96">
        <f t="shared" si="15"/>
        <v>437</v>
      </c>
      <c r="G48" s="95">
        <f t="shared" si="16"/>
        <v>346</v>
      </c>
      <c r="H48" s="93">
        <f t="shared" si="17"/>
        <v>71</v>
      </c>
      <c r="I48" s="93">
        <f t="shared" si="18"/>
        <v>20</v>
      </c>
      <c r="J48" s="94"/>
      <c r="K48" s="94"/>
      <c r="L48" s="94"/>
      <c r="M48" s="94"/>
      <c r="N48" s="94"/>
      <c r="O48" s="94"/>
      <c r="P48" s="94">
        <v>184</v>
      </c>
      <c r="Q48" s="94">
        <v>146</v>
      </c>
      <c r="R48" s="94">
        <v>9</v>
      </c>
      <c r="S48" s="94">
        <v>7</v>
      </c>
      <c r="T48" s="94"/>
      <c r="U48" s="94"/>
      <c r="V48" s="94"/>
      <c r="W48" s="94"/>
      <c r="X48" s="94"/>
      <c r="Y48" s="94"/>
      <c r="Z48" s="94">
        <v>36</v>
      </c>
      <c r="AA48" s="94">
        <v>30</v>
      </c>
      <c r="AB48" s="94">
        <v>3</v>
      </c>
      <c r="AC48" s="94">
        <v>2</v>
      </c>
      <c r="AD48" s="94"/>
      <c r="AE48" s="94"/>
      <c r="AF48" s="94"/>
      <c r="AG48" s="94"/>
      <c r="AH48" s="94"/>
      <c r="AI48" s="94"/>
      <c r="AJ48" s="94">
        <v>9</v>
      </c>
      <c r="AK48" s="94">
        <v>9</v>
      </c>
      <c r="AL48" s="94">
        <v>1</v>
      </c>
      <c r="AM48" s="94">
        <v>1</v>
      </c>
      <c r="AN48" s="93">
        <f t="shared" si="19"/>
        <v>0</v>
      </c>
      <c r="AO48" s="93">
        <f t="shared" si="20"/>
        <v>0</v>
      </c>
      <c r="AP48" s="93">
        <f t="shared" si="21"/>
        <v>0</v>
      </c>
      <c r="AQ48" s="93">
        <f t="shared" si="22"/>
        <v>0</v>
      </c>
      <c r="AR48" s="93">
        <f t="shared" si="23"/>
        <v>0</v>
      </c>
      <c r="AS48" s="93">
        <f t="shared" si="24"/>
        <v>0</v>
      </c>
      <c r="AT48" s="93">
        <f t="shared" si="25"/>
        <v>229</v>
      </c>
      <c r="AU48" s="93">
        <f t="shared" si="26"/>
        <v>185</v>
      </c>
      <c r="AV48" s="93">
        <f t="shared" si="27"/>
        <v>13</v>
      </c>
      <c r="AW48" s="93">
        <f t="shared" si="28"/>
        <v>10</v>
      </c>
      <c r="AX48" s="93">
        <f t="shared" si="29"/>
        <v>437</v>
      </c>
    </row>
    <row r="49" spans="1:50" x14ac:dyDescent="0.35">
      <c r="A49" s="98" t="s">
        <v>113</v>
      </c>
      <c r="B49" s="98" t="s">
        <v>114</v>
      </c>
      <c r="C49" s="98" t="s">
        <v>153</v>
      </c>
      <c r="D49" s="98" t="s">
        <v>154</v>
      </c>
      <c r="E49" s="97">
        <v>3</v>
      </c>
      <c r="F49" s="96">
        <f t="shared" si="15"/>
        <v>597</v>
      </c>
      <c r="G49" s="95">
        <f t="shared" si="16"/>
        <v>526</v>
      </c>
      <c r="H49" s="93">
        <f t="shared" si="17"/>
        <v>47</v>
      </c>
      <c r="I49" s="93">
        <f t="shared" si="18"/>
        <v>24</v>
      </c>
      <c r="J49" s="94"/>
      <c r="K49" s="94"/>
      <c r="L49" s="94"/>
      <c r="M49" s="94"/>
      <c r="N49" s="94"/>
      <c r="O49" s="94"/>
      <c r="P49" s="94">
        <v>270</v>
      </c>
      <c r="Q49" s="94">
        <v>220</v>
      </c>
      <c r="R49" s="94">
        <v>20</v>
      </c>
      <c r="S49" s="94">
        <v>16</v>
      </c>
      <c r="T49" s="94"/>
      <c r="U49" s="94"/>
      <c r="V49" s="94"/>
      <c r="W49" s="94"/>
      <c r="X49" s="94"/>
      <c r="Y49" s="94"/>
      <c r="Z49" s="94">
        <v>24</v>
      </c>
      <c r="AA49" s="94">
        <v>20</v>
      </c>
      <c r="AB49" s="94">
        <v>2</v>
      </c>
      <c r="AC49" s="94">
        <v>1</v>
      </c>
      <c r="AD49" s="94"/>
      <c r="AE49" s="94"/>
      <c r="AF49" s="94"/>
      <c r="AG49" s="94"/>
      <c r="AH49" s="94"/>
      <c r="AI49" s="94"/>
      <c r="AJ49" s="94">
        <v>11</v>
      </c>
      <c r="AK49" s="94">
        <v>11</v>
      </c>
      <c r="AL49" s="94">
        <v>1</v>
      </c>
      <c r="AM49" s="94">
        <v>1</v>
      </c>
      <c r="AN49" s="93">
        <f t="shared" si="19"/>
        <v>0</v>
      </c>
      <c r="AO49" s="93">
        <f t="shared" si="20"/>
        <v>0</v>
      </c>
      <c r="AP49" s="93">
        <f t="shared" si="21"/>
        <v>0</v>
      </c>
      <c r="AQ49" s="93">
        <f t="shared" si="22"/>
        <v>0</v>
      </c>
      <c r="AR49" s="93">
        <f t="shared" si="23"/>
        <v>0</v>
      </c>
      <c r="AS49" s="93">
        <f t="shared" si="24"/>
        <v>0</v>
      </c>
      <c r="AT49" s="93">
        <f t="shared" si="25"/>
        <v>305</v>
      </c>
      <c r="AU49" s="93">
        <f t="shared" si="26"/>
        <v>251</v>
      </c>
      <c r="AV49" s="93">
        <f t="shared" si="27"/>
        <v>23</v>
      </c>
      <c r="AW49" s="93">
        <f t="shared" si="28"/>
        <v>18</v>
      </c>
      <c r="AX49" s="93">
        <f t="shared" si="29"/>
        <v>597</v>
      </c>
    </row>
    <row r="50" spans="1:50" x14ac:dyDescent="0.35">
      <c r="A50" s="98" t="s">
        <v>113</v>
      </c>
      <c r="B50" s="98" t="s">
        <v>114</v>
      </c>
      <c r="C50" s="98" t="s">
        <v>155</v>
      </c>
      <c r="D50" s="98" t="s">
        <v>156</v>
      </c>
      <c r="E50" s="97">
        <v>4</v>
      </c>
      <c r="F50" s="96">
        <f t="shared" si="15"/>
        <v>2291</v>
      </c>
      <c r="G50" s="95">
        <f t="shared" si="16"/>
        <v>2234</v>
      </c>
      <c r="H50" s="93">
        <f t="shared" si="17"/>
        <v>0</v>
      </c>
      <c r="I50" s="93">
        <f t="shared" si="18"/>
        <v>57</v>
      </c>
      <c r="J50" s="94"/>
      <c r="K50" s="94"/>
      <c r="L50" s="94"/>
      <c r="M50" s="94"/>
      <c r="N50" s="94"/>
      <c r="O50" s="94"/>
      <c r="P50" s="94">
        <v>1125</v>
      </c>
      <c r="Q50" s="94">
        <v>947</v>
      </c>
      <c r="R50" s="94">
        <v>91</v>
      </c>
      <c r="S50" s="94">
        <v>71</v>
      </c>
      <c r="T50" s="94"/>
      <c r="U50" s="94"/>
      <c r="V50" s="94"/>
      <c r="W50" s="94"/>
      <c r="X50" s="94"/>
      <c r="Y50" s="94"/>
      <c r="Z50" s="94">
        <v>0</v>
      </c>
      <c r="AA50" s="94">
        <v>0</v>
      </c>
      <c r="AB50" s="94">
        <v>0</v>
      </c>
      <c r="AC50" s="94">
        <v>0</v>
      </c>
      <c r="AD50" s="94"/>
      <c r="AE50" s="94"/>
      <c r="AF50" s="94"/>
      <c r="AG50" s="94"/>
      <c r="AH50" s="94"/>
      <c r="AI50" s="94"/>
      <c r="AJ50" s="94">
        <v>26</v>
      </c>
      <c r="AK50" s="94">
        <v>25</v>
      </c>
      <c r="AL50" s="94">
        <v>3</v>
      </c>
      <c r="AM50" s="94">
        <v>3</v>
      </c>
      <c r="AN50" s="93">
        <f t="shared" si="19"/>
        <v>0</v>
      </c>
      <c r="AO50" s="93">
        <f t="shared" si="20"/>
        <v>0</v>
      </c>
      <c r="AP50" s="93">
        <f t="shared" si="21"/>
        <v>0</v>
      </c>
      <c r="AQ50" s="93">
        <f t="shared" si="22"/>
        <v>0</v>
      </c>
      <c r="AR50" s="93">
        <f t="shared" si="23"/>
        <v>0</v>
      </c>
      <c r="AS50" s="93">
        <f t="shared" si="24"/>
        <v>0</v>
      </c>
      <c r="AT50" s="93">
        <f t="shared" si="25"/>
        <v>1151</v>
      </c>
      <c r="AU50" s="93">
        <f t="shared" si="26"/>
        <v>972</v>
      </c>
      <c r="AV50" s="93">
        <f t="shared" si="27"/>
        <v>94</v>
      </c>
      <c r="AW50" s="93">
        <f t="shared" si="28"/>
        <v>74</v>
      </c>
      <c r="AX50" s="93">
        <f t="shared" si="29"/>
        <v>2291</v>
      </c>
    </row>
    <row r="51" spans="1:50" x14ac:dyDescent="0.35">
      <c r="A51" s="98" t="s">
        <v>113</v>
      </c>
      <c r="B51" s="98" t="s">
        <v>114</v>
      </c>
      <c r="C51" s="98" t="s">
        <v>157</v>
      </c>
      <c r="D51" s="98" t="s">
        <v>158</v>
      </c>
      <c r="E51" s="97">
        <v>0</v>
      </c>
      <c r="F51" s="96">
        <f t="shared" si="15"/>
        <v>0</v>
      </c>
      <c r="G51" s="95">
        <f t="shared" si="16"/>
        <v>0</v>
      </c>
      <c r="H51" s="93">
        <f t="shared" si="17"/>
        <v>0</v>
      </c>
      <c r="I51" s="93">
        <f t="shared" si="18"/>
        <v>0</v>
      </c>
      <c r="J51" s="94"/>
      <c r="K51" s="94"/>
      <c r="L51" s="94"/>
      <c r="M51" s="94"/>
      <c r="N51" s="94"/>
      <c r="O51" s="94"/>
      <c r="P51" s="94">
        <v>0</v>
      </c>
      <c r="Q51" s="94">
        <v>0</v>
      </c>
      <c r="R51" s="94">
        <v>0</v>
      </c>
      <c r="S51" s="94">
        <v>0</v>
      </c>
      <c r="T51" s="94"/>
      <c r="U51" s="94"/>
      <c r="V51" s="94"/>
      <c r="W51" s="94"/>
      <c r="X51" s="94"/>
      <c r="Y51" s="94"/>
      <c r="Z51" s="94">
        <v>0</v>
      </c>
      <c r="AA51" s="94">
        <v>0</v>
      </c>
      <c r="AB51" s="94">
        <v>0</v>
      </c>
      <c r="AC51" s="94">
        <v>0</v>
      </c>
      <c r="AD51" s="94"/>
      <c r="AE51" s="94"/>
      <c r="AF51" s="94"/>
      <c r="AG51" s="94"/>
      <c r="AH51" s="94"/>
      <c r="AI51" s="94"/>
      <c r="AJ51" s="94">
        <v>0</v>
      </c>
      <c r="AK51" s="94">
        <v>0</v>
      </c>
      <c r="AL51" s="94">
        <v>0</v>
      </c>
      <c r="AM51" s="94">
        <v>0</v>
      </c>
      <c r="AN51" s="93">
        <f t="shared" si="19"/>
        <v>0</v>
      </c>
      <c r="AO51" s="93">
        <f t="shared" si="20"/>
        <v>0</v>
      </c>
      <c r="AP51" s="93">
        <f t="shared" si="21"/>
        <v>0</v>
      </c>
      <c r="AQ51" s="93">
        <f t="shared" si="22"/>
        <v>0</v>
      </c>
      <c r="AR51" s="93">
        <f t="shared" si="23"/>
        <v>0</v>
      </c>
      <c r="AS51" s="93">
        <f t="shared" si="24"/>
        <v>0</v>
      </c>
      <c r="AT51" s="93">
        <f t="shared" si="25"/>
        <v>0</v>
      </c>
      <c r="AU51" s="93">
        <f t="shared" si="26"/>
        <v>0</v>
      </c>
      <c r="AV51" s="93">
        <f t="shared" si="27"/>
        <v>0</v>
      </c>
      <c r="AW51" s="93">
        <f t="shared" si="28"/>
        <v>0</v>
      </c>
      <c r="AX51" s="93">
        <f t="shared" si="29"/>
        <v>0</v>
      </c>
    </row>
    <row r="52" spans="1:50" x14ac:dyDescent="0.35">
      <c r="A52" s="98" t="s">
        <v>113</v>
      </c>
      <c r="B52" s="98" t="s">
        <v>114</v>
      </c>
      <c r="C52" s="98" t="s">
        <v>159</v>
      </c>
      <c r="D52" s="98" t="s">
        <v>160</v>
      </c>
      <c r="E52" s="97">
        <v>4</v>
      </c>
      <c r="F52" s="96">
        <f t="shared" si="15"/>
        <v>417</v>
      </c>
      <c r="G52" s="95">
        <f t="shared" si="16"/>
        <v>224</v>
      </c>
      <c r="H52" s="93">
        <f t="shared" si="17"/>
        <v>181</v>
      </c>
      <c r="I52" s="93">
        <f t="shared" si="18"/>
        <v>12</v>
      </c>
      <c r="J52" s="94"/>
      <c r="K52" s="94"/>
      <c r="L52" s="94"/>
      <c r="M52" s="94"/>
      <c r="N52" s="94"/>
      <c r="O52" s="94"/>
      <c r="P52" s="94">
        <v>110</v>
      </c>
      <c r="Q52" s="94">
        <v>91</v>
      </c>
      <c r="R52" s="94">
        <v>13</v>
      </c>
      <c r="S52" s="94">
        <v>10</v>
      </c>
      <c r="T52" s="94"/>
      <c r="U52" s="94"/>
      <c r="V52" s="94"/>
      <c r="W52" s="94"/>
      <c r="X52" s="94"/>
      <c r="Y52" s="94"/>
      <c r="Z52" s="94">
        <v>85</v>
      </c>
      <c r="AA52" s="94">
        <v>80</v>
      </c>
      <c r="AB52" s="94">
        <v>9</v>
      </c>
      <c r="AC52" s="94">
        <v>7</v>
      </c>
      <c r="AD52" s="94"/>
      <c r="AE52" s="94"/>
      <c r="AF52" s="94"/>
      <c r="AG52" s="94"/>
      <c r="AH52" s="94"/>
      <c r="AI52" s="94"/>
      <c r="AJ52" s="94">
        <v>5</v>
      </c>
      <c r="AK52" s="94">
        <v>5</v>
      </c>
      <c r="AL52" s="94">
        <v>1</v>
      </c>
      <c r="AM52" s="94">
        <v>1</v>
      </c>
      <c r="AN52" s="93">
        <f t="shared" si="19"/>
        <v>0</v>
      </c>
      <c r="AO52" s="93">
        <f t="shared" si="20"/>
        <v>0</v>
      </c>
      <c r="AP52" s="93">
        <f t="shared" si="21"/>
        <v>0</v>
      </c>
      <c r="AQ52" s="93">
        <f t="shared" si="22"/>
        <v>0</v>
      </c>
      <c r="AR52" s="93">
        <f t="shared" si="23"/>
        <v>0</v>
      </c>
      <c r="AS52" s="93">
        <f t="shared" si="24"/>
        <v>0</v>
      </c>
      <c r="AT52" s="93">
        <f t="shared" si="25"/>
        <v>200</v>
      </c>
      <c r="AU52" s="93">
        <f t="shared" si="26"/>
        <v>176</v>
      </c>
      <c r="AV52" s="93">
        <f t="shared" si="27"/>
        <v>23</v>
      </c>
      <c r="AW52" s="93">
        <f t="shared" si="28"/>
        <v>18</v>
      </c>
      <c r="AX52" s="93">
        <f t="shared" si="29"/>
        <v>417</v>
      </c>
    </row>
    <row r="53" spans="1:50" x14ac:dyDescent="0.35">
      <c r="A53" s="98" t="s">
        <v>113</v>
      </c>
      <c r="B53" s="98" t="s">
        <v>114</v>
      </c>
      <c r="C53" s="98" t="s">
        <v>161</v>
      </c>
      <c r="D53" s="98" t="s">
        <v>162</v>
      </c>
      <c r="E53" s="97">
        <v>4</v>
      </c>
      <c r="F53" s="96">
        <f t="shared" si="15"/>
        <v>2872</v>
      </c>
      <c r="G53" s="95">
        <f t="shared" si="16"/>
        <v>2645</v>
      </c>
      <c r="H53" s="93">
        <f t="shared" si="17"/>
        <v>218</v>
      </c>
      <c r="I53" s="93">
        <f t="shared" si="18"/>
        <v>9</v>
      </c>
      <c r="J53" s="94"/>
      <c r="K53" s="94"/>
      <c r="L53" s="94"/>
      <c r="M53" s="94"/>
      <c r="N53" s="94"/>
      <c r="O53" s="94"/>
      <c r="P53" s="94">
        <v>1320</v>
      </c>
      <c r="Q53" s="94">
        <v>943</v>
      </c>
      <c r="R53" s="94">
        <v>205</v>
      </c>
      <c r="S53" s="94">
        <v>177</v>
      </c>
      <c r="T53" s="94"/>
      <c r="U53" s="94"/>
      <c r="V53" s="94"/>
      <c r="W53" s="94"/>
      <c r="X53" s="94"/>
      <c r="Y53" s="94"/>
      <c r="Z53" s="94">
        <v>117</v>
      </c>
      <c r="AA53" s="94">
        <v>81</v>
      </c>
      <c r="AB53" s="94">
        <v>13</v>
      </c>
      <c r="AC53" s="94">
        <v>7</v>
      </c>
      <c r="AD53" s="94"/>
      <c r="AE53" s="94"/>
      <c r="AF53" s="94"/>
      <c r="AG53" s="94"/>
      <c r="AH53" s="94"/>
      <c r="AI53" s="94"/>
      <c r="AJ53" s="94">
        <v>4</v>
      </c>
      <c r="AK53" s="94">
        <v>4</v>
      </c>
      <c r="AL53" s="94">
        <v>1</v>
      </c>
      <c r="AM53" s="94">
        <v>0</v>
      </c>
      <c r="AN53" s="93">
        <f t="shared" si="19"/>
        <v>0</v>
      </c>
      <c r="AO53" s="93">
        <f t="shared" si="20"/>
        <v>0</v>
      </c>
      <c r="AP53" s="93">
        <f t="shared" si="21"/>
        <v>0</v>
      </c>
      <c r="AQ53" s="93">
        <f t="shared" si="22"/>
        <v>0</v>
      </c>
      <c r="AR53" s="93">
        <f t="shared" si="23"/>
        <v>0</v>
      </c>
      <c r="AS53" s="93">
        <f t="shared" si="24"/>
        <v>0</v>
      </c>
      <c r="AT53" s="93">
        <f t="shared" si="25"/>
        <v>1441</v>
      </c>
      <c r="AU53" s="93">
        <f t="shared" si="26"/>
        <v>1028</v>
      </c>
      <c r="AV53" s="93">
        <f t="shared" si="27"/>
        <v>219</v>
      </c>
      <c r="AW53" s="93">
        <f t="shared" si="28"/>
        <v>184</v>
      </c>
      <c r="AX53" s="93">
        <f t="shared" si="29"/>
        <v>2872</v>
      </c>
    </row>
    <row r="54" spans="1:50" x14ac:dyDescent="0.35">
      <c r="A54" s="98" t="s">
        <v>113</v>
      </c>
      <c r="B54" s="98" t="s">
        <v>114</v>
      </c>
      <c r="C54" s="98" t="s">
        <v>163</v>
      </c>
      <c r="D54" s="98" t="s">
        <v>164</v>
      </c>
      <c r="E54" s="97">
        <v>3</v>
      </c>
      <c r="F54" s="96">
        <f t="shared" si="15"/>
        <v>166</v>
      </c>
      <c r="G54" s="95">
        <f t="shared" si="16"/>
        <v>124</v>
      </c>
      <c r="H54" s="93">
        <f t="shared" si="17"/>
        <v>40</v>
      </c>
      <c r="I54" s="93">
        <f t="shared" si="18"/>
        <v>2</v>
      </c>
      <c r="J54" s="94"/>
      <c r="K54" s="94"/>
      <c r="L54" s="94"/>
      <c r="M54" s="94"/>
      <c r="N54" s="94"/>
      <c r="O54" s="94"/>
      <c r="P54" s="94">
        <v>58</v>
      </c>
      <c r="Q54" s="94">
        <v>46</v>
      </c>
      <c r="R54" s="94">
        <v>11</v>
      </c>
      <c r="S54" s="94">
        <v>9</v>
      </c>
      <c r="T54" s="94"/>
      <c r="U54" s="94"/>
      <c r="V54" s="94"/>
      <c r="W54" s="94"/>
      <c r="X54" s="94"/>
      <c r="Y54" s="94"/>
      <c r="Z54" s="94">
        <v>18</v>
      </c>
      <c r="AA54" s="94">
        <v>15</v>
      </c>
      <c r="AB54" s="94">
        <v>4</v>
      </c>
      <c r="AC54" s="94">
        <v>3</v>
      </c>
      <c r="AD54" s="94"/>
      <c r="AE54" s="94"/>
      <c r="AF54" s="94"/>
      <c r="AG54" s="94"/>
      <c r="AH54" s="94"/>
      <c r="AI54" s="94"/>
      <c r="AJ54" s="94">
        <v>1</v>
      </c>
      <c r="AK54" s="94">
        <v>1</v>
      </c>
      <c r="AL54" s="94">
        <v>0</v>
      </c>
      <c r="AM54" s="94">
        <v>0</v>
      </c>
      <c r="AN54" s="93">
        <f t="shared" si="19"/>
        <v>0</v>
      </c>
      <c r="AO54" s="93">
        <f t="shared" si="20"/>
        <v>0</v>
      </c>
      <c r="AP54" s="93">
        <f t="shared" si="21"/>
        <v>0</v>
      </c>
      <c r="AQ54" s="93">
        <f t="shared" si="22"/>
        <v>0</v>
      </c>
      <c r="AR54" s="93">
        <f t="shared" si="23"/>
        <v>0</v>
      </c>
      <c r="AS54" s="93">
        <f t="shared" si="24"/>
        <v>0</v>
      </c>
      <c r="AT54" s="93">
        <f t="shared" si="25"/>
        <v>77</v>
      </c>
      <c r="AU54" s="93">
        <f t="shared" si="26"/>
        <v>62</v>
      </c>
      <c r="AV54" s="93">
        <f t="shared" si="27"/>
        <v>15</v>
      </c>
      <c r="AW54" s="93">
        <f t="shared" si="28"/>
        <v>12</v>
      </c>
      <c r="AX54" s="93">
        <f t="shared" si="29"/>
        <v>166</v>
      </c>
    </row>
    <row r="55" spans="1:50" x14ac:dyDescent="0.35">
      <c r="A55" s="98" t="s">
        <v>113</v>
      </c>
      <c r="B55" s="98" t="s">
        <v>114</v>
      </c>
      <c r="C55" s="98" t="s">
        <v>165</v>
      </c>
      <c r="D55" s="98" t="s">
        <v>166</v>
      </c>
      <c r="E55" s="97">
        <v>2</v>
      </c>
      <c r="F55" s="96">
        <f t="shared" si="15"/>
        <v>0</v>
      </c>
      <c r="G55" s="95">
        <f t="shared" si="16"/>
        <v>0</v>
      </c>
      <c r="H55" s="93">
        <f t="shared" si="17"/>
        <v>0</v>
      </c>
      <c r="I55" s="93">
        <f t="shared" si="18"/>
        <v>0</v>
      </c>
      <c r="J55" s="94"/>
      <c r="K55" s="94"/>
      <c r="L55" s="94"/>
      <c r="M55" s="94"/>
      <c r="N55" s="94"/>
      <c r="O55" s="94"/>
      <c r="P55" s="94">
        <v>0</v>
      </c>
      <c r="Q55" s="94">
        <v>0</v>
      </c>
      <c r="R55" s="94">
        <v>0</v>
      </c>
      <c r="S55" s="94">
        <v>0</v>
      </c>
      <c r="T55" s="94"/>
      <c r="U55" s="94"/>
      <c r="V55" s="94"/>
      <c r="W55" s="94"/>
      <c r="X55" s="94"/>
      <c r="Y55" s="94"/>
      <c r="Z55" s="94">
        <v>0</v>
      </c>
      <c r="AA55" s="94">
        <v>0</v>
      </c>
      <c r="AB55" s="94">
        <v>0</v>
      </c>
      <c r="AC55" s="94">
        <v>0</v>
      </c>
      <c r="AD55" s="94"/>
      <c r="AE55" s="94"/>
      <c r="AF55" s="94"/>
      <c r="AG55" s="94"/>
      <c r="AH55" s="94"/>
      <c r="AI55" s="94"/>
      <c r="AJ55" s="94">
        <v>0</v>
      </c>
      <c r="AK55" s="94">
        <v>0</v>
      </c>
      <c r="AL55" s="94">
        <v>0</v>
      </c>
      <c r="AM55" s="94">
        <v>0</v>
      </c>
      <c r="AN55" s="93">
        <f t="shared" si="19"/>
        <v>0</v>
      </c>
      <c r="AO55" s="93">
        <f t="shared" si="20"/>
        <v>0</v>
      </c>
      <c r="AP55" s="93">
        <f t="shared" si="21"/>
        <v>0</v>
      </c>
      <c r="AQ55" s="93">
        <f t="shared" si="22"/>
        <v>0</v>
      </c>
      <c r="AR55" s="93">
        <f t="shared" si="23"/>
        <v>0</v>
      </c>
      <c r="AS55" s="93">
        <f t="shared" si="24"/>
        <v>0</v>
      </c>
      <c r="AT55" s="93">
        <f t="shared" si="25"/>
        <v>0</v>
      </c>
      <c r="AU55" s="93">
        <f t="shared" si="26"/>
        <v>0</v>
      </c>
      <c r="AV55" s="93">
        <f t="shared" si="27"/>
        <v>0</v>
      </c>
      <c r="AW55" s="93">
        <f t="shared" si="28"/>
        <v>0</v>
      </c>
      <c r="AX55" s="93">
        <f t="shared" si="29"/>
        <v>0</v>
      </c>
    </row>
    <row r="56" spans="1:50" x14ac:dyDescent="0.35">
      <c r="A56" s="98" t="s">
        <v>113</v>
      </c>
      <c r="B56" s="98" t="s">
        <v>114</v>
      </c>
      <c r="C56" s="98" t="s">
        <v>316</v>
      </c>
      <c r="D56" s="98" t="s">
        <v>168</v>
      </c>
      <c r="E56" s="97">
        <v>2</v>
      </c>
      <c r="F56" s="96">
        <f t="shared" si="15"/>
        <v>0</v>
      </c>
      <c r="G56" s="95">
        <f t="shared" si="16"/>
        <v>0</v>
      </c>
      <c r="H56" s="93">
        <f t="shared" si="17"/>
        <v>0</v>
      </c>
      <c r="I56" s="93">
        <f t="shared" si="18"/>
        <v>0</v>
      </c>
      <c r="J56" s="94"/>
      <c r="K56" s="94"/>
      <c r="L56" s="94"/>
      <c r="M56" s="94"/>
      <c r="N56" s="94"/>
      <c r="O56" s="94"/>
      <c r="P56" s="94">
        <v>0</v>
      </c>
      <c r="Q56" s="94">
        <v>0</v>
      </c>
      <c r="R56" s="94">
        <v>0</v>
      </c>
      <c r="S56" s="94">
        <v>0</v>
      </c>
      <c r="T56" s="94"/>
      <c r="U56" s="94"/>
      <c r="V56" s="94"/>
      <c r="W56" s="94"/>
      <c r="X56" s="94"/>
      <c r="Y56" s="94"/>
      <c r="Z56" s="94">
        <v>0</v>
      </c>
      <c r="AA56" s="94">
        <v>0</v>
      </c>
      <c r="AB56" s="94">
        <v>0</v>
      </c>
      <c r="AC56" s="94">
        <v>0</v>
      </c>
      <c r="AD56" s="94"/>
      <c r="AE56" s="94"/>
      <c r="AF56" s="94"/>
      <c r="AG56" s="94"/>
      <c r="AH56" s="94"/>
      <c r="AI56" s="94"/>
      <c r="AJ56" s="94">
        <v>0</v>
      </c>
      <c r="AK56" s="94">
        <v>0</v>
      </c>
      <c r="AL56" s="94">
        <v>0</v>
      </c>
      <c r="AM56" s="94">
        <v>0</v>
      </c>
      <c r="AN56" s="93">
        <f t="shared" si="19"/>
        <v>0</v>
      </c>
      <c r="AO56" s="93">
        <f t="shared" si="20"/>
        <v>0</v>
      </c>
      <c r="AP56" s="93">
        <f t="shared" si="21"/>
        <v>0</v>
      </c>
      <c r="AQ56" s="93">
        <f t="shared" si="22"/>
        <v>0</v>
      </c>
      <c r="AR56" s="93">
        <f t="shared" si="23"/>
        <v>0</v>
      </c>
      <c r="AS56" s="93">
        <f t="shared" si="24"/>
        <v>0</v>
      </c>
      <c r="AT56" s="93">
        <f t="shared" si="25"/>
        <v>0</v>
      </c>
      <c r="AU56" s="93">
        <f t="shared" si="26"/>
        <v>0</v>
      </c>
      <c r="AV56" s="93">
        <f t="shared" si="27"/>
        <v>0</v>
      </c>
      <c r="AW56" s="93">
        <f t="shared" si="28"/>
        <v>0</v>
      </c>
      <c r="AX56" s="93">
        <f t="shared" si="29"/>
        <v>0</v>
      </c>
    </row>
    <row r="57" spans="1:50" x14ac:dyDescent="0.35">
      <c r="A57" s="98" t="s">
        <v>169</v>
      </c>
      <c r="B57" s="98" t="s">
        <v>170</v>
      </c>
      <c r="C57" s="98" t="s">
        <v>171</v>
      </c>
      <c r="D57" s="98" t="s">
        <v>172</v>
      </c>
      <c r="E57" s="97">
        <v>2</v>
      </c>
      <c r="F57" s="96">
        <f t="shared" si="15"/>
        <v>452</v>
      </c>
      <c r="G57" s="95">
        <f t="shared" si="16"/>
        <v>417</v>
      </c>
      <c r="H57" s="93">
        <f t="shared" si="17"/>
        <v>0</v>
      </c>
      <c r="I57" s="93">
        <f t="shared" si="18"/>
        <v>35</v>
      </c>
      <c r="J57" s="94"/>
      <c r="K57" s="94"/>
      <c r="L57" s="94"/>
      <c r="M57" s="94"/>
      <c r="N57" s="94"/>
      <c r="O57" s="94"/>
      <c r="P57" s="94">
        <v>242</v>
      </c>
      <c r="Q57" s="94">
        <v>117</v>
      </c>
      <c r="R57" s="94">
        <v>33</v>
      </c>
      <c r="S57" s="94">
        <v>25</v>
      </c>
      <c r="T57" s="94"/>
      <c r="U57" s="94"/>
      <c r="V57" s="94"/>
      <c r="W57" s="94"/>
      <c r="X57" s="94"/>
      <c r="Y57" s="94"/>
      <c r="Z57" s="94">
        <v>0</v>
      </c>
      <c r="AA57" s="94">
        <v>0</v>
      </c>
      <c r="AB57" s="94">
        <v>0</v>
      </c>
      <c r="AC57" s="94">
        <v>0</v>
      </c>
      <c r="AD57" s="94"/>
      <c r="AE57" s="94"/>
      <c r="AF57" s="94"/>
      <c r="AG57" s="94"/>
      <c r="AH57" s="94"/>
      <c r="AI57" s="94"/>
      <c r="AJ57" s="94">
        <v>16</v>
      </c>
      <c r="AK57" s="94">
        <v>15</v>
      </c>
      <c r="AL57" s="94">
        <v>2</v>
      </c>
      <c r="AM57" s="94">
        <v>2</v>
      </c>
      <c r="AN57" s="93">
        <f t="shared" si="19"/>
        <v>0</v>
      </c>
      <c r="AO57" s="93">
        <f t="shared" si="20"/>
        <v>0</v>
      </c>
      <c r="AP57" s="93">
        <f t="shared" si="21"/>
        <v>0</v>
      </c>
      <c r="AQ57" s="93">
        <f t="shared" si="22"/>
        <v>0</v>
      </c>
      <c r="AR57" s="93">
        <f t="shared" si="23"/>
        <v>0</v>
      </c>
      <c r="AS57" s="93">
        <f t="shared" si="24"/>
        <v>0</v>
      </c>
      <c r="AT57" s="93">
        <f t="shared" si="25"/>
        <v>258</v>
      </c>
      <c r="AU57" s="93">
        <f t="shared" si="26"/>
        <v>132</v>
      </c>
      <c r="AV57" s="93">
        <f t="shared" si="27"/>
        <v>35</v>
      </c>
      <c r="AW57" s="93">
        <f t="shared" si="28"/>
        <v>27</v>
      </c>
      <c r="AX57" s="93">
        <f t="shared" si="29"/>
        <v>452</v>
      </c>
    </row>
    <row r="58" spans="1:50" x14ac:dyDescent="0.35">
      <c r="A58" s="98" t="s">
        <v>169</v>
      </c>
      <c r="B58" s="98" t="s">
        <v>170</v>
      </c>
      <c r="C58" s="98" t="s">
        <v>173</v>
      </c>
      <c r="D58" s="98" t="s">
        <v>174</v>
      </c>
      <c r="E58" s="97">
        <v>2</v>
      </c>
      <c r="F58" s="96">
        <f t="shared" si="15"/>
        <v>126</v>
      </c>
      <c r="G58" s="95">
        <f t="shared" si="16"/>
        <v>98</v>
      </c>
      <c r="H58" s="93">
        <f t="shared" si="17"/>
        <v>0</v>
      </c>
      <c r="I58" s="93">
        <f t="shared" si="18"/>
        <v>28</v>
      </c>
      <c r="J58" s="94"/>
      <c r="K58" s="94"/>
      <c r="L58" s="94"/>
      <c r="M58" s="94"/>
      <c r="N58" s="94"/>
      <c r="O58" s="94"/>
      <c r="P58" s="94">
        <v>56</v>
      </c>
      <c r="Q58" s="94">
        <v>37</v>
      </c>
      <c r="R58" s="94">
        <v>3</v>
      </c>
      <c r="S58" s="94">
        <v>2</v>
      </c>
      <c r="T58" s="94"/>
      <c r="U58" s="94"/>
      <c r="V58" s="94"/>
      <c r="W58" s="94"/>
      <c r="X58" s="94"/>
      <c r="Y58" s="94"/>
      <c r="Z58" s="94">
        <v>0</v>
      </c>
      <c r="AA58" s="94">
        <v>0</v>
      </c>
      <c r="AB58" s="94">
        <v>0</v>
      </c>
      <c r="AC58" s="94">
        <v>0</v>
      </c>
      <c r="AD58" s="94"/>
      <c r="AE58" s="94"/>
      <c r="AF58" s="94"/>
      <c r="AG58" s="94"/>
      <c r="AH58" s="94"/>
      <c r="AI58" s="94"/>
      <c r="AJ58" s="94">
        <v>13</v>
      </c>
      <c r="AK58" s="94">
        <v>12</v>
      </c>
      <c r="AL58" s="94">
        <v>2</v>
      </c>
      <c r="AM58" s="94">
        <v>1</v>
      </c>
      <c r="AN58" s="93">
        <f t="shared" si="19"/>
        <v>0</v>
      </c>
      <c r="AO58" s="93">
        <f t="shared" si="20"/>
        <v>0</v>
      </c>
      <c r="AP58" s="93">
        <f t="shared" si="21"/>
        <v>0</v>
      </c>
      <c r="AQ58" s="93">
        <f t="shared" si="22"/>
        <v>0</v>
      </c>
      <c r="AR58" s="93">
        <f t="shared" si="23"/>
        <v>0</v>
      </c>
      <c r="AS58" s="93">
        <f t="shared" si="24"/>
        <v>0</v>
      </c>
      <c r="AT58" s="93">
        <f t="shared" si="25"/>
        <v>69</v>
      </c>
      <c r="AU58" s="93">
        <f t="shared" si="26"/>
        <v>49</v>
      </c>
      <c r="AV58" s="93">
        <f t="shared" si="27"/>
        <v>5</v>
      </c>
      <c r="AW58" s="93">
        <f t="shared" si="28"/>
        <v>3</v>
      </c>
      <c r="AX58" s="93">
        <f t="shared" si="29"/>
        <v>126</v>
      </c>
    </row>
    <row r="59" spans="1:50" x14ac:dyDescent="0.35">
      <c r="A59" s="98" t="s">
        <v>169</v>
      </c>
      <c r="B59" s="98" t="s">
        <v>170</v>
      </c>
      <c r="C59" s="98" t="s">
        <v>175</v>
      </c>
      <c r="D59" s="98" t="s">
        <v>176</v>
      </c>
      <c r="E59" s="97">
        <v>4</v>
      </c>
      <c r="F59" s="96">
        <f t="shared" si="15"/>
        <v>321</v>
      </c>
      <c r="G59" s="95">
        <f t="shared" si="16"/>
        <v>269</v>
      </c>
      <c r="H59" s="93">
        <f t="shared" si="17"/>
        <v>14</v>
      </c>
      <c r="I59" s="93">
        <f t="shared" si="18"/>
        <v>38</v>
      </c>
      <c r="J59" s="94"/>
      <c r="K59" s="94"/>
      <c r="L59" s="94"/>
      <c r="M59" s="94"/>
      <c r="N59" s="94"/>
      <c r="O59" s="94"/>
      <c r="P59" s="94">
        <v>153</v>
      </c>
      <c r="Q59" s="94">
        <v>98</v>
      </c>
      <c r="R59" s="94">
        <v>10</v>
      </c>
      <c r="S59" s="94">
        <v>8</v>
      </c>
      <c r="T59" s="94"/>
      <c r="U59" s="94"/>
      <c r="V59" s="94"/>
      <c r="W59" s="94"/>
      <c r="X59" s="94"/>
      <c r="Y59" s="94"/>
      <c r="Z59" s="94">
        <v>8</v>
      </c>
      <c r="AA59" s="94">
        <v>6</v>
      </c>
      <c r="AB59" s="94">
        <v>0</v>
      </c>
      <c r="AC59" s="94">
        <v>0</v>
      </c>
      <c r="AD59" s="94"/>
      <c r="AE59" s="94"/>
      <c r="AF59" s="94"/>
      <c r="AG59" s="94"/>
      <c r="AH59" s="94"/>
      <c r="AI59" s="94"/>
      <c r="AJ59" s="94">
        <v>17</v>
      </c>
      <c r="AK59" s="94">
        <v>17</v>
      </c>
      <c r="AL59" s="94">
        <v>2</v>
      </c>
      <c r="AM59" s="94">
        <v>2</v>
      </c>
      <c r="AN59" s="93">
        <f t="shared" si="19"/>
        <v>0</v>
      </c>
      <c r="AO59" s="93">
        <f t="shared" si="20"/>
        <v>0</v>
      </c>
      <c r="AP59" s="93">
        <f t="shared" si="21"/>
        <v>0</v>
      </c>
      <c r="AQ59" s="93">
        <f t="shared" si="22"/>
        <v>0</v>
      </c>
      <c r="AR59" s="93">
        <f t="shared" si="23"/>
        <v>0</v>
      </c>
      <c r="AS59" s="93">
        <f t="shared" si="24"/>
        <v>0</v>
      </c>
      <c r="AT59" s="93">
        <f t="shared" si="25"/>
        <v>178</v>
      </c>
      <c r="AU59" s="93">
        <f t="shared" si="26"/>
        <v>121</v>
      </c>
      <c r="AV59" s="93">
        <f t="shared" si="27"/>
        <v>12</v>
      </c>
      <c r="AW59" s="93">
        <f t="shared" si="28"/>
        <v>10</v>
      </c>
      <c r="AX59" s="93">
        <f t="shared" si="29"/>
        <v>321</v>
      </c>
    </row>
    <row r="60" spans="1:50" x14ac:dyDescent="0.35">
      <c r="A60" s="98" t="s">
        <v>169</v>
      </c>
      <c r="B60" s="98" t="s">
        <v>170</v>
      </c>
      <c r="C60" s="98" t="s">
        <v>177</v>
      </c>
      <c r="D60" s="98" t="s">
        <v>178</v>
      </c>
      <c r="E60" s="97">
        <v>3</v>
      </c>
      <c r="F60" s="96">
        <f t="shared" si="15"/>
        <v>74</v>
      </c>
      <c r="G60" s="95">
        <f t="shared" si="16"/>
        <v>37</v>
      </c>
      <c r="H60" s="93">
        <f t="shared" si="17"/>
        <v>0</v>
      </c>
      <c r="I60" s="93">
        <f t="shared" si="18"/>
        <v>37</v>
      </c>
      <c r="J60" s="94"/>
      <c r="K60" s="94"/>
      <c r="L60" s="94"/>
      <c r="M60" s="94"/>
      <c r="N60" s="94"/>
      <c r="O60" s="94"/>
      <c r="P60" s="94">
        <v>18</v>
      </c>
      <c r="Q60" s="94">
        <v>15</v>
      </c>
      <c r="R60" s="94">
        <v>2</v>
      </c>
      <c r="S60" s="94">
        <v>2</v>
      </c>
      <c r="T60" s="94"/>
      <c r="U60" s="94"/>
      <c r="V60" s="94"/>
      <c r="W60" s="94"/>
      <c r="X60" s="94"/>
      <c r="Y60" s="94"/>
      <c r="Z60" s="94">
        <v>0</v>
      </c>
      <c r="AA60" s="94">
        <v>0</v>
      </c>
      <c r="AB60" s="94">
        <v>0</v>
      </c>
      <c r="AC60" s="94">
        <v>0</v>
      </c>
      <c r="AD60" s="94"/>
      <c r="AE60" s="94"/>
      <c r="AF60" s="94"/>
      <c r="AG60" s="94"/>
      <c r="AH60" s="94"/>
      <c r="AI60" s="94"/>
      <c r="AJ60" s="94">
        <v>17</v>
      </c>
      <c r="AK60" s="94">
        <v>16</v>
      </c>
      <c r="AL60" s="94">
        <v>2</v>
      </c>
      <c r="AM60" s="94">
        <v>2</v>
      </c>
      <c r="AN60" s="93">
        <f t="shared" si="19"/>
        <v>0</v>
      </c>
      <c r="AO60" s="93">
        <f t="shared" si="20"/>
        <v>0</v>
      </c>
      <c r="AP60" s="93">
        <f t="shared" si="21"/>
        <v>0</v>
      </c>
      <c r="AQ60" s="93">
        <f t="shared" si="22"/>
        <v>0</v>
      </c>
      <c r="AR60" s="93">
        <f t="shared" si="23"/>
        <v>0</v>
      </c>
      <c r="AS60" s="93">
        <f t="shared" si="24"/>
        <v>0</v>
      </c>
      <c r="AT60" s="93">
        <f t="shared" si="25"/>
        <v>35</v>
      </c>
      <c r="AU60" s="93">
        <f t="shared" si="26"/>
        <v>31</v>
      </c>
      <c r="AV60" s="93">
        <f t="shared" si="27"/>
        <v>4</v>
      </c>
      <c r="AW60" s="93">
        <f t="shared" si="28"/>
        <v>4</v>
      </c>
      <c r="AX60" s="93">
        <f t="shared" si="29"/>
        <v>74</v>
      </c>
    </row>
    <row r="61" spans="1:50" x14ac:dyDescent="0.35">
      <c r="A61" s="98" t="s">
        <v>169</v>
      </c>
      <c r="B61" s="98" t="s">
        <v>170</v>
      </c>
      <c r="C61" s="98" t="s">
        <v>179</v>
      </c>
      <c r="D61" s="98" t="s">
        <v>180</v>
      </c>
      <c r="E61" s="97">
        <v>2</v>
      </c>
      <c r="F61" s="96">
        <f t="shared" si="15"/>
        <v>0</v>
      </c>
      <c r="G61" s="95">
        <f t="shared" si="16"/>
        <v>0</v>
      </c>
      <c r="H61" s="93">
        <f t="shared" si="17"/>
        <v>0</v>
      </c>
      <c r="I61" s="93">
        <f t="shared" si="18"/>
        <v>0</v>
      </c>
      <c r="J61" s="94"/>
      <c r="K61" s="94"/>
      <c r="L61" s="94"/>
      <c r="M61" s="94"/>
      <c r="N61" s="94"/>
      <c r="O61" s="94"/>
      <c r="P61" s="94">
        <v>0</v>
      </c>
      <c r="Q61" s="94">
        <v>0</v>
      </c>
      <c r="R61" s="94">
        <v>0</v>
      </c>
      <c r="S61" s="94">
        <v>0</v>
      </c>
      <c r="T61" s="94"/>
      <c r="U61" s="94"/>
      <c r="V61" s="94"/>
      <c r="W61" s="94"/>
      <c r="X61" s="94"/>
      <c r="Y61" s="94"/>
      <c r="Z61" s="94">
        <v>0</v>
      </c>
      <c r="AA61" s="94">
        <v>0</v>
      </c>
      <c r="AB61" s="94">
        <v>0</v>
      </c>
      <c r="AC61" s="94">
        <v>0</v>
      </c>
      <c r="AD61" s="94"/>
      <c r="AE61" s="94"/>
      <c r="AF61" s="94"/>
      <c r="AG61" s="94"/>
      <c r="AH61" s="94"/>
      <c r="AI61" s="94"/>
      <c r="AJ61" s="94">
        <v>0</v>
      </c>
      <c r="AK61" s="94">
        <v>0</v>
      </c>
      <c r="AL61" s="94">
        <v>0</v>
      </c>
      <c r="AM61" s="94">
        <v>0</v>
      </c>
      <c r="AN61" s="93">
        <f t="shared" si="19"/>
        <v>0</v>
      </c>
      <c r="AO61" s="93">
        <f t="shared" si="20"/>
        <v>0</v>
      </c>
      <c r="AP61" s="93">
        <f t="shared" si="21"/>
        <v>0</v>
      </c>
      <c r="AQ61" s="93">
        <f t="shared" si="22"/>
        <v>0</v>
      </c>
      <c r="AR61" s="93">
        <f t="shared" si="23"/>
        <v>0</v>
      </c>
      <c r="AS61" s="93">
        <f t="shared" si="24"/>
        <v>0</v>
      </c>
      <c r="AT61" s="93">
        <f t="shared" si="25"/>
        <v>0</v>
      </c>
      <c r="AU61" s="93">
        <f t="shared" si="26"/>
        <v>0</v>
      </c>
      <c r="AV61" s="93">
        <f t="shared" si="27"/>
        <v>0</v>
      </c>
      <c r="AW61" s="93">
        <f t="shared" si="28"/>
        <v>0</v>
      </c>
      <c r="AX61" s="93">
        <f t="shared" si="29"/>
        <v>0</v>
      </c>
    </row>
    <row r="62" spans="1:50" x14ac:dyDescent="0.35">
      <c r="A62" s="98" t="s">
        <v>169</v>
      </c>
      <c r="B62" s="98" t="s">
        <v>170</v>
      </c>
      <c r="C62" s="98" t="s">
        <v>181</v>
      </c>
      <c r="D62" s="98" t="s">
        <v>182</v>
      </c>
      <c r="E62" s="97">
        <v>3</v>
      </c>
      <c r="F62" s="96">
        <f t="shared" si="15"/>
        <v>222</v>
      </c>
      <c r="G62" s="95">
        <f t="shared" si="16"/>
        <v>53</v>
      </c>
      <c r="H62" s="93">
        <f t="shared" si="17"/>
        <v>134</v>
      </c>
      <c r="I62" s="93">
        <f t="shared" si="18"/>
        <v>35</v>
      </c>
      <c r="J62" s="94"/>
      <c r="K62" s="94"/>
      <c r="L62" s="94"/>
      <c r="M62" s="94"/>
      <c r="N62" s="94"/>
      <c r="O62" s="94"/>
      <c r="P62" s="94">
        <v>24</v>
      </c>
      <c r="Q62" s="94">
        <v>19</v>
      </c>
      <c r="R62" s="94">
        <v>6</v>
      </c>
      <c r="S62" s="94">
        <v>4</v>
      </c>
      <c r="T62" s="94"/>
      <c r="U62" s="94"/>
      <c r="V62" s="94"/>
      <c r="W62" s="94"/>
      <c r="X62" s="94"/>
      <c r="Y62" s="94"/>
      <c r="Z62" s="94">
        <v>64</v>
      </c>
      <c r="AA62" s="94">
        <v>51</v>
      </c>
      <c r="AB62" s="94">
        <v>11</v>
      </c>
      <c r="AC62" s="94">
        <v>8</v>
      </c>
      <c r="AD62" s="94"/>
      <c r="AE62" s="94"/>
      <c r="AF62" s="94"/>
      <c r="AG62" s="94"/>
      <c r="AH62" s="94"/>
      <c r="AI62" s="94"/>
      <c r="AJ62" s="94">
        <v>16</v>
      </c>
      <c r="AK62" s="94">
        <v>15</v>
      </c>
      <c r="AL62" s="94">
        <v>2</v>
      </c>
      <c r="AM62" s="94">
        <v>2</v>
      </c>
      <c r="AN62" s="93">
        <f t="shared" si="19"/>
        <v>0</v>
      </c>
      <c r="AO62" s="93">
        <f t="shared" si="20"/>
        <v>0</v>
      </c>
      <c r="AP62" s="93">
        <f t="shared" si="21"/>
        <v>0</v>
      </c>
      <c r="AQ62" s="93">
        <f t="shared" si="22"/>
        <v>0</v>
      </c>
      <c r="AR62" s="93">
        <f t="shared" si="23"/>
        <v>0</v>
      </c>
      <c r="AS62" s="93">
        <f t="shared" si="24"/>
        <v>0</v>
      </c>
      <c r="AT62" s="93">
        <f t="shared" si="25"/>
        <v>104</v>
      </c>
      <c r="AU62" s="93">
        <f t="shared" si="26"/>
        <v>85</v>
      </c>
      <c r="AV62" s="93">
        <f t="shared" si="27"/>
        <v>19</v>
      </c>
      <c r="AW62" s="93">
        <f t="shared" si="28"/>
        <v>14</v>
      </c>
      <c r="AX62" s="93">
        <f t="shared" si="29"/>
        <v>222</v>
      </c>
    </row>
    <row r="63" spans="1:50" x14ac:dyDescent="0.35">
      <c r="A63" s="98" t="s">
        <v>169</v>
      </c>
      <c r="B63" s="98" t="s">
        <v>170</v>
      </c>
      <c r="C63" s="98" t="s">
        <v>183</v>
      </c>
      <c r="D63" s="98" t="s">
        <v>184</v>
      </c>
      <c r="E63" s="97">
        <v>4</v>
      </c>
      <c r="F63" s="96">
        <f t="shared" si="15"/>
        <v>0</v>
      </c>
      <c r="G63" s="95">
        <f t="shared" si="16"/>
        <v>0</v>
      </c>
      <c r="H63" s="93">
        <f t="shared" si="17"/>
        <v>0</v>
      </c>
      <c r="I63" s="93">
        <f t="shared" si="18"/>
        <v>0</v>
      </c>
      <c r="J63" s="94"/>
      <c r="K63" s="94"/>
      <c r="L63" s="94"/>
      <c r="M63" s="94"/>
      <c r="N63" s="94"/>
      <c r="O63" s="94"/>
      <c r="P63" s="94">
        <v>0</v>
      </c>
      <c r="Q63" s="94">
        <v>0</v>
      </c>
      <c r="R63" s="94">
        <v>0</v>
      </c>
      <c r="S63" s="94">
        <v>0</v>
      </c>
      <c r="T63" s="94"/>
      <c r="U63" s="94"/>
      <c r="V63" s="94"/>
      <c r="W63" s="94"/>
      <c r="X63" s="94"/>
      <c r="Y63" s="94"/>
      <c r="Z63" s="94">
        <v>0</v>
      </c>
      <c r="AA63" s="94">
        <v>0</v>
      </c>
      <c r="AB63" s="94">
        <v>0</v>
      </c>
      <c r="AC63" s="94">
        <v>0</v>
      </c>
      <c r="AD63" s="94"/>
      <c r="AE63" s="94"/>
      <c r="AF63" s="94"/>
      <c r="AG63" s="94"/>
      <c r="AH63" s="94"/>
      <c r="AI63" s="94"/>
      <c r="AJ63" s="94">
        <v>0</v>
      </c>
      <c r="AK63" s="94">
        <v>0</v>
      </c>
      <c r="AL63" s="94">
        <v>0</v>
      </c>
      <c r="AM63" s="94">
        <v>0</v>
      </c>
      <c r="AN63" s="93">
        <f t="shared" si="19"/>
        <v>0</v>
      </c>
      <c r="AO63" s="93">
        <f t="shared" si="20"/>
        <v>0</v>
      </c>
      <c r="AP63" s="93">
        <f t="shared" si="21"/>
        <v>0</v>
      </c>
      <c r="AQ63" s="93">
        <f t="shared" si="22"/>
        <v>0</v>
      </c>
      <c r="AR63" s="93">
        <f t="shared" si="23"/>
        <v>0</v>
      </c>
      <c r="AS63" s="93">
        <f t="shared" si="24"/>
        <v>0</v>
      </c>
      <c r="AT63" s="93">
        <f t="shared" si="25"/>
        <v>0</v>
      </c>
      <c r="AU63" s="93">
        <f t="shared" si="26"/>
        <v>0</v>
      </c>
      <c r="AV63" s="93">
        <f t="shared" si="27"/>
        <v>0</v>
      </c>
      <c r="AW63" s="93">
        <f t="shared" si="28"/>
        <v>0</v>
      </c>
      <c r="AX63" s="93">
        <f t="shared" si="29"/>
        <v>0</v>
      </c>
    </row>
    <row r="64" spans="1:50" x14ac:dyDescent="0.35">
      <c r="A64" s="98" t="s">
        <v>169</v>
      </c>
      <c r="B64" s="98" t="s">
        <v>170</v>
      </c>
      <c r="C64" s="98" t="s">
        <v>185</v>
      </c>
      <c r="D64" s="98" t="s">
        <v>186</v>
      </c>
      <c r="E64" s="97">
        <v>4</v>
      </c>
      <c r="F64" s="96">
        <f t="shared" si="15"/>
        <v>129</v>
      </c>
      <c r="G64" s="95">
        <f t="shared" si="16"/>
        <v>11</v>
      </c>
      <c r="H64" s="93">
        <f t="shared" si="17"/>
        <v>61</v>
      </c>
      <c r="I64" s="93">
        <f t="shared" si="18"/>
        <v>57</v>
      </c>
      <c r="J64" s="94"/>
      <c r="K64" s="94"/>
      <c r="L64" s="94"/>
      <c r="M64" s="94"/>
      <c r="N64" s="94"/>
      <c r="O64" s="94"/>
      <c r="P64" s="94">
        <v>7</v>
      </c>
      <c r="Q64" s="94">
        <v>4</v>
      </c>
      <c r="R64" s="94">
        <v>0</v>
      </c>
      <c r="S64" s="94">
        <v>0</v>
      </c>
      <c r="T64" s="94"/>
      <c r="U64" s="94"/>
      <c r="V64" s="94"/>
      <c r="W64" s="94"/>
      <c r="X64" s="94"/>
      <c r="Y64" s="94"/>
      <c r="Z64" s="94">
        <v>30</v>
      </c>
      <c r="AA64" s="94">
        <v>29</v>
      </c>
      <c r="AB64" s="94">
        <v>1</v>
      </c>
      <c r="AC64" s="94">
        <v>1</v>
      </c>
      <c r="AD64" s="94"/>
      <c r="AE64" s="94"/>
      <c r="AF64" s="94"/>
      <c r="AG64" s="94"/>
      <c r="AH64" s="94"/>
      <c r="AI64" s="94"/>
      <c r="AJ64" s="94">
        <v>26</v>
      </c>
      <c r="AK64" s="94">
        <v>25</v>
      </c>
      <c r="AL64" s="94">
        <v>3</v>
      </c>
      <c r="AM64" s="94">
        <v>3</v>
      </c>
      <c r="AN64" s="93">
        <f t="shared" si="19"/>
        <v>0</v>
      </c>
      <c r="AO64" s="93">
        <f t="shared" si="20"/>
        <v>0</v>
      </c>
      <c r="AP64" s="93">
        <f t="shared" si="21"/>
        <v>0</v>
      </c>
      <c r="AQ64" s="93">
        <f t="shared" si="22"/>
        <v>0</v>
      </c>
      <c r="AR64" s="93">
        <f t="shared" si="23"/>
        <v>0</v>
      </c>
      <c r="AS64" s="93">
        <f t="shared" si="24"/>
        <v>0</v>
      </c>
      <c r="AT64" s="93">
        <f t="shared" si="25"/>
        <v>63</v>
      </c>
      <c r="AU64" s="93">
        <f t="shared" si="26"/>
        <v>58</v>
      </c>
      <c r="AV64" s="93">
        <f t="shared" si="27"/>
        <v>4</v>
      </c>
      <c r="AW64" s="93">
        <f t="shared" si="28"/>
        <v>4</v>
      </c>
      <c r="AX64" s="93">
        <f t="shared" si="29"/>
        <v>129</v>
      </c>
    </row>
    <row r="65" spans="1:50" x14ac:dyDescent="0.35">
      <c r="A65" s="98" t="s">
        <v>169</v>
      </c>
      <c r="B65" s="98" t="s">
        <v>170</v>
      </c>
      <c r="C65" s="98" t="s">
        <v>187</v>
      </c>
      <c r="D65" s="98" t="s">
        <v>188</v>
      </c>
      <c r="E65" s="97">
        <v>3</v>
      </c>
      <c r="F65" s="96">
        <f t="shared" si="15"/>
        <v>17</v>
      </c>
      <c r="G65" s="95">
        <f t="shared" si="16"/>
        <v>3</v>
      </c>
      <c r="H65" s="93">
        <f t="shared" si="17"/>
        <v>0</v>
      </c>
      <c r="I65" s="93">
        <f t="shared" si="18"/>
        <v>14</v>
      </c>
      <c r="J65" s="94"/>
      <c r="K65" s="94"/>
      <c r="L65" s="94"/>
      <c r="M65" s="94"/>
      <c r="N65" s="94"/>
      <c r="O65" s="94"/>
      <c r="P65" s="94">
        <v>2</v>
      </c>
      <c r="Q65" s="94">
        <v>1</v>
      </c>
      <c r="R65" s="94">
        <v>0</v>
      </c>
      <c r="S65" s="94">
        <v>0</v>
      </c>
      <c r="T65" s="94"/>
      <c r="U65" s="94"/>
      <c r="V65" s="94"/>
      <c r="W65" s="94"/>
      <c r="X65" s="94"/>
      <c r="Y65" s="94"/>
      <c r="Z65" s="94">
        <v>0</v>
      </c>
      <c r="AA65" s="94">
        <v>0</v>
      </c>
      <c r="AB65" s="94">
        <v>0</v>
      </c>
      <c r="AC65" s="94">
        <v>0</v>
      </c>
      <c r="AD65" s="94"/>
      <c r="AE65" s="94"/>
      <c r="AF65" s="94"/>
      <c r="AG65" s="94"/>
      <c r="AH65" s="94"/>
      <c r="AI65" s="94"/>
      <c r="AJ65" s="94">
        <v>6</v>
      </c>
      <c r="AK65" s="94">
        <v>6</v>
      </c>
      <c r="AL65" s="94">
        <v>1</v>
      </c>
      <c r="AM65" s="94">
        <v>1</v>
      </c>
      <c r="AN65" s="93">
        <f t="shared" si="19"/>
        <v>0</v>
      </c>
      <c r="AO65" s="93">
        <f t="shared" si="20"/>
        <v>0</v>
      </c>
      <c r="AP65" s="93">
        <f t="shared" si="21"/>
        <v>0</v>
      </c>
      <c r="AQ65" s="93">
        <f t="shared" si="22"/>
        <v>0</v>
      </c>
      <c r="AR65" s="93">
        <f t="shared" si="23"/>
        <v>0</v>
      </c>
      <c r="AS65" s="93">
        <f t="shared" si="24"/>
        <v>0</v>
      </c>
      <c r="AT65" s="93">
        <f t="shared" si="25"/>
        <v>8</v>
      </c>
      <c r="AU65" s="93">
        <f t="shared" si="26"/>
        <v>7</v>
      </c>
      <c r="AV65" s="93">
        <f t="shared" si="27"/>
        <v>1</v>
      </c>
      <c r="AW65" s="93">
        <f t="shared" si="28"/>
        <v>1</v>
      </c>
      <c r="AX65" s="93">
        <f t="shared" si="29"/>
        <v>17</v>
      </c>
    </row>
    <row r="66" spans="1:50" x14ac:dyDescent="0.35">
      <c r="A66" s="98" t="s">
        <v>169</v>
      </c>
      <c r="B66" s="98" t="s">
        <v>170</v>
      </c>
      <c r="C66" s="98" t="s">
        <v>189</v>
      </c>
      <c r="D66" s="98" t="s">
        <v>190</v>
      </c>
      <c r="E66" s="97">
        <v>2</v>
      </c>
      <c r="F66" s="96">
        <f t="shared" si="15"/>
        <v>55</v>
      </c>
      <c r="G66" s="95">
        <f t="shared" si="16"/>
        <v>13</v>
      </c>
      <c r="H66" s="93">
        <f t="shared" si="17"/>
        <v>0</v>
      </c>
      <c r="I66" s="93">
        <f t="shared" si="18"/>
        <v>42</v>
      </c>
      <c r="J66" s="94"/>
      <c r="K66" s="94"/>
      <c r="L66" s="94"/>
      <c r="M66" s="94"/>
      <c r="N66" s="94"/>
      <c r="O66" s="94"/>
      <c r="P66" s="94">
        <v>8</v>
      </c>
      <c r="Q66" s="94">
        <v>5</v>
      </c>
      <c r="R66" s="94">
        <v>0</v>
      </c>
      <c r="S66" s="94">
        <v>0</v>
      </c>
      <c r="T66" s="94"/>
      <c r="U66" s="94"/>
      <c r="V66" s="94"/>
      <c r="W66" s="94"/>
      <c r="X66" s="94"/>
      <c r="Y66" s="94"/>
      <c r="Z66" s="94">
        <v>0</v>
      </c>
      <c r="AA66" s="94">
        <v>0</v>
      </c>
      <c r="AB66" s="94">
        <v>0</v>
      </c>
      <c r="AC66" s="94">
        <v>0</v>
      </c>
      <c r="AD66" s="94"/>
      <c r="AE66" s="94"/>
      <c r="AF66" s="94"/>
      <c r="AG66" s="94"/>
      <c r="AH66" s="94"/>
      <c r="AI66" s="94"/>
      <c r="AJ66" s="94">
        <v>19</v>
      </c>
      <c r="AK66" s="94">
        <v>19</v>
      </c>
      <c r="AL66" s="94">
        <v>2</v>
      </c>
      <c r="AM66" s="94">
        <v>2</v>
      </c>
      <c r="AN66" s="93">
        <f t="shared" si="19"/>
        <v>0</v>
      </c>
      <c r="AO66" s="93">
        <f t="shared" si="20"/>
        <v>0</v>
      </c>
      <c r="AP66" s="93">
        <f t="shared" si="21"/>
        <v>0</v>
      </c>
      <c r="AQ66" s="93">
        <f t="shared" si="22"/>
        <v>0</v>
      </c>
      <c r="AR66" s="93">
        <f t="shared" si="23"/>
        <v>0</v>
      </c>
      <c r="AS66" s="93">
        <f t="shared" si="24"/>
        <v>0</v>
      </c>
      <c r="AT66" s="93">
        <f t="shared" si="25"/>
        <v>27</v>
      </c>
      <c r="AU66" s="93">
        <f t="shared" si="26"/>
        <v>24</v>
      </c>
      <c r="AV66" s="93">
        <f t="shared" si="27"/>
        <v>2</v>
      </c>
      <c r="AW66" s="93">
        <f t="shared" si="28"/>
        <v>2</v>
      </c>
      <c r="AX66" s="93">
        <f t="shared" si="29"/>
        <v>55</v>
      </c>
    </row>
    <row r="67" spans="1:50" x14ac:dyDescent="0.35">
      <c r="A67" s="98" t="s">
        <v>169</v>
      </c>
      <c r="B67" s="98" t="s">
        <v>170</v>
      </c>
      <c r="C67" s="98" t="s">
        <v>317</v>
      </c>
      <c r="D67" s="98" t="s">
        <v>192</v>
      </c>
      <c r="E67" s="97">
        <v>2</v>
      </c>
      <c r="F67" s="96">
        <f t="shared" si="15"/>
        <v>48</v>
      </c>
      <c r="G67" s="95">
        <f t="shared" si="16"/>
        <v>4</v>
      </c>
      <c r="H67" s="93">
        <f t="shared" si="17"/>
        <v>0</v>
      </c>
      <c r="I67" s="93">
        <f t="shared" si="18"/>
        <v>44</v>
      </c>
      <c r="J67" s="94"/>
      <c r="K67" s="94"/>
      <c r="L67" s="94"/>
      <c r="M67" s="94"/>
      <c r="N67" s="94"/>
      <c r="O67" s="94"/>
      <c r="P67" s="94">
        <v>2</v>
      </c>
      <c r="Q67" s="94">
        <v>2</v>
      </c>
      <c r="R67" s="94">
        <v>0</v>
      </c>
      <c r="S67" s="94">
        <v>0</v>
      </c>
      <c r="T67" s="94"/>
      <c r="U67" s="94"/>
      <c r="V67" s="94"/>
      <c r="W67" s="94"/>
      <c r="X67" s="94"/>
      <c r="Y67" s="94"/>
      <c r="Z67" s="94">
        <v>0</v>
      </c>
      <c r="AA67" s="94">
        <v>0</v>
      </c>
      <c r="AB67" s="94">
        <v>0</v>
      </c>
      <c r="AC67" s="94">
        <v>0</v>
      </c>
      <c r="AD67" s="94"/>
      <c r="AE67" s="94"/>
      <c r="AF67" s="94"/>
      <c r="AG67" s="94"/>
      <c r="AH67" s="94"/>
      <c r="AI67" s="94"/>
      <c r="AJ67" s="94">
        <v>20</v>
      </c>
      <c r="AK67" s="94">
        <v>19</v>
      </c>
      <c r="AL67" s="94">
        <v>3</v>
      </c>
      <c r="AM67" s="94">
        <v>2</v>
      </c>
      <c r="AN67" s="93">
        <f t="shared" si="19"/>
        <v>0</v>
      </c>
      <c r="AO67" s="93">
        <f t="shared" si="20"/>
        <v>0</v>
      </c>
      <c r="AP67" s="93">
        <f t="shared" si="21"/>
        <v>0</v>
      </c>
      <c r="AQ67" s="93">
        <f t="shared" si="22"/>
        <v>0</v>
      </c>
      <c r="AR67" s="93">
        <f t="shared" si="23"/>
        <v>0</v>
      </c>
      <c r="AS67" s="93">
        <f t="shared" si="24"/>
        <v>0</v>
      </c>
      <c r="AT67" s="93">
        <f t="shared" si="25"/>
        <v>22</v>
      </c>
      <c r="AU67" s="93">
        <f t="shared" si="26"/>
        <v>21</v>
      </c>
      <c r="AV67" s="93">
        <f t="shared" si="27"/>
        <v>3</v>
      </c>
      <c r="AW67" s="93">
        <f t="shared" si="28"/>
        <v>2</v>
      </c>
      <c r="AX67" s="93">
        <f t="shared" si="29"/>
        <v>48</v>
      </c>
    </row>
    <row r="68" spans="1:50" x14ac:dyDescent="0.35">
      <c r="A68" s="98" t="s">
        <v>169</v>
      </c>
      <c r="B68" s="98" t="s">
        <v>170</v>
      </c>
      <c r="C68" s="98" t="s">
        <v>193</v>
      </c>
      <c r="D68" s="98" t="s">
        <v>194</v>
      </c>
      <c r="E68" s="97">
        <v>2</v>
      </c>
      <c r="F68" s="96">
        <f t="shared" si="15"/>
        <v>0</v>
      </c>
      <c r="G68" s="95">
        <f t="shared" si="16"/>
        <v>0</v>
      </c>
      <c r="H68" s="93">
        <f t="shared" si="17"/>
        <v>0</v>
      </c>
      <c r="I68" s="93">
        <f t="shared" si="18"/>
        <v>0</v>
      </c>
      <c r="J68" s="94"/>
      <c r="K68" s="94"/>
      <c r="L68" s="94"/>
      <c r="M68" s="94"/>
      <c r="N68" s="94"/>
      <c r="O68" s="94"/>
      <c r="P68" s="94">
        <v>0</v>
      </c>
      <c r="Q68" s="94">
        <v>0</v>
      </c>
      <c r="R68" s="94">
        <v>0</v>
      </c>
      <c r="S68" s="94">
        <v>0</v>
      </c>
      <c r="T68" s="94"/>
      <c r="U68" s="94"/>
      <c r="V68" s="94"/>
      <c r="W68" s="94"/>
      <c r="X68" s="94"/>
      <c r="Y68" s="94"/>
      <c r="Z68" s="94">
        <v>0</v>
      </c>
      <c r="AA68" s="94">
        <v>0</v>
      </c>
      <c r="AB68" s="94">
        <v>0</v>
      </c>
      <c r="AC68" s="94">
        <v>0</v>
      </c>
      <c r="AD68" s="94"/>
      <c r="AE68" s="94"/>
      <c r="AF68" s="94"/>
      <c r="AG68" s="94"/>
      <c r="AH68" s="94"/>
      <c r="AI68" s="94"/>
      <c r="AJ68" s="94">
        <v>0</v>
      </c>
      <c r="AK68" s="94">
        <v>0</v>
      </c>
      <c r="AL68" s="94">
        <v>0</v>
      </c>
      <c r="AM68" s="94">
        <v>0</v>
      </c>
      <c r="AN68" s="93">
        <f t="shared" si="19"/>
        <v>0</v>
      </c>
      <c r="AO68" s="93">
        <f t="shared" si="20"/>
        <v>0</v>
      </c>
      <c r="AP68" s="93">
        <f t="shared" si="21"/>
        <v>0</v>
      </c>
      <c r="AQ68" s="93">
        <f t="shared" si="22"/>
        <v>0</v>
      </c>
      <c r="AR68" s="93">
        <f t="shared" si="23"/>
        <v>0</v>
      </c>
      <c r="AS68" s="93">
        <f t="shared" si="24"/>
        <v>0</v>
      </c>
      <c r="AT68" s="93">
        <f t="shared" si="25"/>
        <v>0</v>
      </c>
      <c r="AU68" s="93">
        <f t="shared" si="26"/>
        <v>0</v>
      </c>
      <c r="AV68" s="93">
        <f t="shared" si="27"/>
        <v>0</v>
      </c>
      <c r="AW68" s="93">
        <f t="shared" si="28"/>
        <v>0</v>
      </c>
      <c r="AX68" s="93">
        <f t="shared" si="29"/>
        <v>0</v>
      </c>
    </row>
    <row r="69" spans="1:50" x14ac:dyDescent="0.35">
      <c r="A69" s="98" t="s">
        <v>169</v>
      </c>
      <c r="B69" s="98" t="s">
        <v>170</v>
      </c>
      <c r="C69" s="98" t="s">
        <v>195</v>
      </c>
      <c r="D69" s="98" t="s">
        <v>196</v>
      </c>
      <c r="E69" s="97">
        <v>3</v>
      </c>
      <c r="F69" s="96">
        <f t="shared" si="15"/>
        <v>86</v>
      </c>
      <c r="G69" s="95">
        <f t="shared" si="16"/>
        <v>60</v>
      </c>
      <c r="H69" s="93">
        <f t="shared" si="17"/>
        <v>0</v>
      </c>
      <c r="I69" s="93">
        <f t="shared" si="18"/>
        <v>26</v>
      </c>
      <c r="J69" s="94"/>
      <c r="K69" s="94"/>
      <c r="L69" s="94"/>
      <c r="M69" s="94"/>
      <c r="N69" s="94"/>
      <c r="O69" s="94"/>
      <c r="P69" s="94">
        <v>35</v>
      </c>
      <c r="Q69" s="94">
        <v>22</v>
      </c>
      <c r="R69" s="94">
        <v>2</v>
      </c>
      <c r="S69" s="94">
        <v>1</v>
      </c>
      <c r="T69" s="94"/>
      <c r="U69" s="94"/>
      <c r="V69" s="94"/>
      <c r="W69" s="94"/>
      <c r="X69" s="94"/>
      <c r="Y69" s="94"/>
      <c r="Z69" s="94">
        <v>0</v>
      </c>
      <c r="AA69" s="94">
        <v>0</v>
      </c>
      <c r="AB69" s="94">
        <v>0</v>
      </c>
      <c r="AC69" s="94">
        <v>0</v>
      </c>
      <c r="AD69" s="94"/>
      <c r="AE69" s="94"/>
      <c r="AF69" s="94"/>
      <c r="AG69" s="94"/>
      <c r="AH69" s="94"/>
      <c r="AI69" s="94"/>
      <c r="AJ69" s="94">
        <v>12</v>
      </c>
      <c r="AK69" s="94">
        <v>11</v>
      </c>
      <c r="AL69" s="94">
        <v>2</v>
      </c>
      <c r="AM69" s="94">
        <v>1</v>
      </c>
      <c r="AN69" s="93">
        <f t="shared" si="19"/>
        <v>0</v>
      </c>
      <c r="AO69" s="93">
        <f t="shared" si="20"/>
        <v>0</v>
      </c>
      <c r="AP69" s="93">
        <f t="shared" si="21"/>
        <v>0</v>
      </c>
      <c r="AQ69" s="93">
        <f t="shared" si="22"/>
        <v>0</v>
      </c>
      <c r="AR69" s="93">
        <f t="shared" si="23"/>
        <v>0</v>
      </c>
      <c r="AS69" s="93">
        <f t="shared" si="24"/>
        <v>0</v>
      </c>
      <c r="AT69" s="93">
        <f t="shared" si="25"/>
        <v>47</v>
      </c>
      <c r="AU69" s="93">
        <f t="shared" si="26"/>
        <v>33</v>
      </c>
      <c r="AV69" s="93">
        <f t="shared" si="27"/>
        <v>4</v>
      </c>
      <c r="AW69" s="93">
        <f t="shared" si="28"/>
        <v>2</v>
      </c>
      <c r="AX69" s="93">
        <f t="shared" si="29"/>
        <v>86</v>
      </c>
    </row>
    <row r="70" spans="1:50" x14ac:dyDescent="0.35">
      <c r="A70" s="98" t="s">
        <v>169</v>
      </c>
      <c r="B70" s="98" t="s">
        <v>170</v>
      </c>
      <c r="C70" s="98" t="s">
        <v>197</v>
      </c>
      <c r="D70" s="98" t="s">
        <v>198</v>
      </c>
      <c r="E70" s="97">
        <v>3</v>
      </c>
      <c r="F70" s="96">
        <f t="shared" si="15"/>
        <v>46</v>
      </c>
      <c r="G70" s="95">
        <f t="shared" si="16"/>
        <v>10</v>
      </c>
      <c r="H70" s="93">
        <f t="shared" si="17"/>
        <v>0</v>
      </c>
      <c r="I70" s="93">
        <f t="shared" si="18"/>
        <v>36</v>
      </c>
      <c r="J70" s="94"/>
      <c r="K70" s="94"/>
      <c r="L70" s="94"/>
      <c r="M70" s="94"/>
      <c r="N70" s="94"/>
      <c r="O70" s="94"/>
      <c r="P70" s="94">
        <v>4</v>
      </c>
      <c r="Q70" s="94">
        <v>4</v>
      </c>
      <c r="R70" s="94">
        <v>1</v>
      </c>
      <c r="S70" s="94">
        <v>1</v>
      </c>
      <c r="T70" s="94"/>
      <c r="U70" s="94"/>
      <c r="V70" s="94"/>
      <c r="W70" s="94"/>
      <c r="X70" s="94"/>
      <c r="Y70" s="94"/>
      <c r="Z70" s="94">
        <v>0</v>
      </c>
      <c r="AA70" s="94">
        <v>0</v>
      </c>
      <c r="AB70" s="94">
        <v>0</v>
      </c>
      <c r="AC70" s="94">
        <v>0</v>
      </c>
      <c r="AD70" s="94"/>
      <c r="AE70" s="94"/>
      <c r="AF70" s="94"/>
      <c r="AG70" s="94"/>
      <c r="AH70" s="94"/>
      <c r="AI70" s="94"/>
      <c r="AJ70" s="94">
        <v>16</v>
      </c>
      <c r="AK70" s="94">
        <v>16</v>
      </c>
      <c r="AL70" s="94">
        <v>2</v>
      </c>
      <c r="AM70" s="94">
        <v>2</v>
      </c>
      <c r="AN70" s="93">
        <f t="shared" si="19"/>
        <v>0</v>
      </c>
      <c r="AO70" s="93">
        <f t="shared" si="20"/>
        <v>0</v>
      </c>
      <c r="AP70" s="93">
        <f t="shared" si="21"/>
        <v>0</v>
      </c>
      <c r="AQ70" s="93">
        <f t="shared" si="22"/>
        <v>0</v>
      </c>
      <c r="AR70" s="93">
        <f t="shared" si="23"/>
        <v>0</v>
      </c>
      <c r="AS70" s="93">
        <f t="shared" si="24"/>
        <v>0</v>
      </c>
      <c r="AT70" s="93">
        <f t="shared" si="25"/>
        <v>20</v>
      </c>
      <c r="AU70" s="93">
        <f t="shared" si="26"/>
        <v>20</v>
      </c>
      <c r="AV70" s="93">
        <f t="shared" si="27"/>
        <v>3</v>
      </c>
      <c r="AW70" s="93">
        <f t="shared" si="28"/>
        <v>3</v>
      </c>
      <c r="AX70" s="93">
        <f t="shared" si="29"/>
        <v>46</v>
      </c>
    </row>
    <row r="71" spans="1:50" x14ac:dyDescent="0.35">
      <c r="A71" s="98" t="s">
        <v>169</v>
      </c>
      <c r="B71" s="98" t="s">
        <v>170</v>
      </c>
      <c r="C71" s="98" t="s">
        <v>199</v>
      </c>
      <c r="D71" s="98" t="s">
        <v>200</v>
      </c>
      <c r="E71" s="97">
        <v>3</v>
      </c>
      <c r="F71" s="96">
        <f t="shared" si="15"/>
        <v>39</v>
      </c>
      <c r="G71" s="95">
        <f t="shared" si="16"/>
        <v>25</v>
      </c>
      <c r="H71" s="93">
        <f t="shared" si="17"/>
        <v>0</v>
      </c>
      <c r="I71" s="93">
        <f t="shared" si="18"/>
        <v>14</v>
      </c>
      <c r="J71" s="94"/>
      <c r="K71" s="94"/>
      <c r="L71" s="94"/>
      <c r="M71" s="94"/>
      <c r="N71" s="94"/>
      <c r="O71" s="94"/>
      <c r="P71" s="94">
        <v>12</v>
      </c>
      <c r="Q71" s="94">
        <v>11</v>
      </c>
      <c r="R71" s="94">
        <v>1</v>
      </c>
      <c r="S71" s="94">
        <v>1</v>
      </c>
      <c r="T71" s="94"/>
      <c r="U71" s="94"/>
      <c r="V71" s="94"/>
      <c r="W71" s="94"/>
      <c r="X71" s="94"/>
      <c r="Y71" s="94"/>
      <c r="Z71" s="94">
        <v>0</v>
      </c>
      <c r="AA71" s="94">
        <v>0</v>
      </c>
      <c r="AB71" s="94">
        <v>0</v>
      </c>
      <c r="AC71" s="94">
        <v>0</v>
      </c>
      <c r="AD71" s="94"/>
      <c r="AE71" s="94"/>
      <c r="AF71" s="94"/>
      <c r="AG71" s="94"/>
      <c r="AH71" s="94"/>
      <c r="AI71" s="94"/>
      <c r="AJ71" s="94">
        <v>6</v>
      </c>
      <c r="AK71" s="94">
        <v>6</v>
      </c>
      <c r="AL71" s="94">
        <v>1</v>
      </c>
      <c r="AM71" s="94">
        <v>1</v>
      </c>
      <c r="AN71" s="93">
        <f t="shared" si="19"/>
        <v>0</v>
      </c>
      <c r="AO71" s="93">
        <f t="shared" si="20"/>
        <v>0</v>
      </c>
      <c r="AP71" s="93">
        <f t="shared" si="21"/>
        <v>0</v>
      </c>
      <c r="AQ71" s="93">
        <f t="shared" si="22"/>
        <v>0</v>
      </c>
      <c r="AR71" s="93">
        <f t="shared" si="23"/>
        <v>0</v>
      </c>
      <c r="AS71" s="93">
        <f t="shared" si="24"/>
        <v>0</v>
      </c>
      <c r="AT71" s="93">
        <f t="shared" si="25"/>
        <v>18</v>
      </c>
      <c r="AU71" s="93">
        <f t="shared" si="26"/>
        <v>17</v>
      </c>
      <c r="AV71" s="93">
        <f t="shared" si="27"/>
        <v>2</v>
      </c>
      <c r="AW71" s="93">
        <f t="shared" si="28"/>
        <v>2</v>
      </c>
      <c r="AX71" s="93">
        <f t="shared" si="29"/>
        <v>39</v>
      </c>
    </row>
    <row r="72" spans="1:50" x14ac:dyDescent="0.35">
      <c r="A72" s="98" t="s">
        <v>169</v>
      </c>
      <c r="B72" s="98" t="s">
        <v>170</v>
      </c>
      <c r="C72" s="98" t="s">
        <v>201</v>
      </c>
      <c r="D72" s="98" t="s">
        <v>202</v>
      </c>
      <c r="E72" s="97">
        <v>2</v>
      </c>
      <c r="F72" s="96">
        <f t="shared" si="15"/>
        <v>72</v>
      </c>
      <c r="G72" s="95">
        <f t="shared" si="16"/>
        <v>39</v>
      </c>
      <c r="H72" s="93">
        <f t="shared" si="17"/>
        <v>7</v>
      </c>
      <c r="I72" s="93">
        <f t="shared" si="18"/>
        <v>26</v>
      </c>
      <c r="J72" s="94"/>
      <c r="K72" s="94"/>
      <c r="L72" s="94"/>
      <c r="M72" s="94"/>
      <c r="N72" s="94"/>
      <c r="O72" s="94"/>
      <c r="P72" s="94">
        <v>19</v>
      </c>
      <c r="Q72" s="94">
        <v>16</v>
      </c>
      <c r="R72" s="94">
        <v>2</v>
      </c>
      <c r="S72" s="94">
        <v>2</v>
      </c>
      <c r="T72" s="94"/>
      <c r="U72" s="94"/>
      <c r="V72" s="94"/>
      <c r="W72" s="94"/>
      <c r="X72" s="94"/>
      <c r="Y72" s="94"/>
      <c r="Z72" s="94">
        <v>4</v>
      </c>
      <c r="AA72" s="94">
        <v>3</v>
      </c>
      <c r="AB72" s="94">
        <v>0</v>
      </c>
      <c r="AC72" s="94">
        <v>0</v>
      </c>
      <c r="AD72" s="94"/>
      <c r="AE72" s="94"/>
      <c r="AF72" s="94"/>
      <c r="AG72" s="94"/>
      <c r="AH72" s="94"/>
      <c r="AI72" s="94"/>
      <c r="AJ72" s="94">
        <v>12</v>
      </c>
      <c r="AK72" s="94">
        <v>11</v>
      </c>
      <c r="AL72" s="94">
        <v>2</v>
      </c>
      <c r="AM72" s="94">
        <v>1</v>
      </c>
      <c r="AN72" s="93">
        <f t="shared" si="19"/>
        <v>0</v>
      </c>
      <c r="AO72" s="93">
        <f t="shared" si="20"/>
        <v>0</v>
      </c>
      <c r="AP72" s="93">
        <f t="shared" si="21"/>
        <v>0</v>
      </c>
      <c r="AQ72" s="93">
        <f t="shared" si="22"/>
        <v>0</v>
      </c>
      <c r="AR72" s="93">
        <f t="shared" si="23"/>
        <v>0</v>
      </c>
      <c r="AS72" s="93">
        <f t="shared" si="24"/>
        <v>0</v>
      </c>
      <c r="AT72" s="93">
        <f t="shared" si="25"/>
        <v>35</v>
      </c>
      <c r="AU72" s="93">
        <f t="shared" si="26"/>
        <v>30</v>
      </c>
      <c r="AV72" s="93">
        <f t="shared" si="27"/>
        <v>4</v>
      </c>
      <c r="AW72" s="93">
        <f t="shared" si="28"/>
        <v>3</v>
      </c>
      <c r="AX72" s="93">
        <f t="shared" si="29"/>
        <v>72</v>
      </c>
    </row>
    <row r="73" spans="1:50" x14ac:dyDescent="0.35">
      <c r="A73" s="98" t="s">
        <v>169</v>
      </c>
      <c r="B73" s="98" t="s">
        <v>170</v>
      </c>
      <c r="C73" s="98" t="s">
        <v>203</v>
      </c>
      <c r="D73" s="98" t="s">
        <v>204</v>
      </c>
      <c r="E73" s="97">
        <v>4</v>
      </c>
      <c r="F73" s="96">
        <f t="shared" ref="F73:F104" si="30">SUM(G73:I73)</f>
        <v>50</v>
      </c>
      <c r="G73" s="95">
        <f t="shared" si="16"/>
        <v>19</v>
      </c>
      <c r="H73" s="93">
        <f t="shared" si="17"/>
        <v>3</v>
      </c>
      <c r="I73" s="93">
        <f t="shared" si="18"/>
        <v>28</v>
      </c>
      <c r="J73" s="94"/>
      <c r="K73" s="94"/>
      <c r="L73" s="94"/>
      <c r="M73" s="94"/>
      <c r="N73" s="94"/>
      <c r="O73" s="94"/>
      <c r="P73" s="94">
        <v>9</v>
      </c>
      <c r="Q73" s="94">
        <v>8</v>
      </c>
      <c r="R73" s="94">
        <v>1</v>
      </c>
      <c r="S73" s="94">
        <v>1</v>
      </c>
      <c r="T73" s="94"/>
      <c r="U73" s="94"/>
      <c r="V73" s="94"/>
      <c r="W73" s="94"/>
      <c r="X73" s="94"/>
      <c r="Y73" s="94"/>
      <c r="Z73" s="94">
        <v>2</v>
      </c>
      <c r="AA73" s="94">
        <v>1</v>
      </c>
      <c r="AB73" s="94">
        <v>0</v>
      </c>
      <c r="AC73" s="94">
        <v>0</v>
      </c>
      <c r="AD73" s="94"/>
      <c r="AE73" s="94"/>
      <c r="AF73" s="94"/>
      <c r="AG73" s="94"/>
      <c r="AH73" s="94"/>
      <c r="AI73" s="94"/>
      <c r="AJ73" s="94">
        <v>13</v>
      </c>
      <c r="AK73" s="94">
        <v>12</v>
      </c>
      <c r="AL73" s="94">
        <v>2</v>
      </c>
      <c r="AM73" s="94">
        <v>1</v>
      </c>
      <c r="AN73" s="93">
        <f t="shared" si="19"/>
        <v>0</v>
      </c>
      <c r="AO73" s="93">
        <f t="shared" si="20"/>
        <v>0</v>
      </c>
      <c r="AP73" s="93">
        <f t="shared" si="21"/>
        <v>0</v>
      </c>
      <c r="AQ73" s="93">
        <f t="shared" si="22"/>
        <v>0</v>
      </c>
      <c r="AR73" s="93">
        <f t="shared" si="23"/>
        <v>0</v>
      </c>
      <c r="AS73" s="93">
        <f t="shared" si="24"/>
        <v>0</v>
      </c>
      <c r="AT73" s="93">
        <f t="shared" si="25"/>
        <v>24</v>
      </c>
      <c r="AU73" s="93">
        <f t="shared" si="26"/>
        <v>21</v>
      </c>
      <c r="AV73" s="93">
        <f t="shared" si="27"/>
        <v>3</v>
      </c>
      <c r="AW73" s="93">
        <f t="shared" si="28"/>
        <v>2</v>
      </c>
      <c r="AX73" s="93">
        <f t="shared" ref="AX73:AX104" si="31">SUM(AN73:AW73)</f>
        <v>50</v>
      </c>
    </row>
    <row r="74" spans="1:50" x14ac:dyDescent="0.35">
      <c r="A74" s="132" t="s">
        <v>52</v>
      </c>
      <c r="B74" s="132"/>
      <c r="C74" s="132"/>
      <c r="D74" s="132"/>
      <c r="E74" s="132"/>
      <c r="F74" s="92">
        <f>SUM(F9:F73)</f>
        <v>20000</v>
      </c>
      <c r="G74" s="92">
        <f>SUM(G9:G73)</f>
        <v>16183</v>
      </c>
      <c r="H74" s="92">
        <f>SUM(F9:F73)</f>
        <v>20000</v>
      </c>
      <c r="I74" s="92">
        <f t="shared" ref="I74:AG74" si="32">SUM(I9:I73)</f>
        <v>1041</v>
      </c>
      <c r="J74" s="92">
        <f t="shared" si="32"/>
        <v>0</v>
      </c>
      <c r="K74" s="92">
        <f t="shared" si="32"/>
        <v>0</v>
      </c>
      <c r="L74" s="92">
        <f t="shared" si="32"/>
        <v>0</v>
      </c>
      <c r="M74" s="92">
        <f t="shared" si="32"/>
        <v>0</v>
      </c>
      <c r="N74" s="92">
        <f t="shared" si="32"/>
        <v>0</v>
      </c>
      <c r="O74" s="92">
        <f t="shared" si="32"/>
        <v>0</v>
      </c>
      <c r="P74" s="92">
        <f t="shared" si="32"/>
        <v>8282</v>
      </c>
      <c r="Q74" s="92">
        <f t="shared" si="32"/>
        <v>6226</v>
      </c>
      <c r="R74" s="92">
        <f t="shared" si="32"/>
        <v>907</v>
      </c>
      <c r="S74" s="92">
        <f t="shared" si="32"/>
        <v>768</v>
      </c>
      <c r="T74" s="92">
        <f t="shared" si="32"/>
        <v>0</v>
      </c>
      <c r="U74" s="92">
        <f t="shared" si="32"/>
        <v>0</v>
      </c>
      <c r="V74" s="92">
        <f t="shared" si="32"/>
        <v>0</v>
      </c>
      <c r="W74" s="92">
        <f t="shared" si="32"/>
        <v>0</v>
      </c>
      <c r="X74" s="92">
        <f t="shared" si="32"/>
        <v>0</v>
      </c>
      <c r="Y74" s="92">
        <f t="shared" si="32"/>
        <v>0</v>
      </c>
      <c r="Z74" s="92">
        <f t="shared" si="32"/>
        <v>1363</v>
      </c>
      <c r="AA74" s="92">
        <f t="shared" si="32"/>
        <v>1120</v>
      </c>
      <c r="AB74" s="92">
        <f t="shared" si="32"/>
        <v>163</v>
      </c>
      <c r="AC74" s="92">
        <f t="shared" si="32"/>
        <v>130</v>
      </c>
      <c r="AD74" s="92">
        <f t="shared" si="32"/>
        <v>0</v>
      </c>
      <c r="AE74" s="92">
        <f t="shared" si="32"/>
        <v>0</v>
      </c>
      <c r="AF74" s="92">
        <f t="shared" si="32"/>
        <v>0</v>
      </c>
      <c r="AG74" s="92">
        <f t="shared" si="32"/>
        <v>0</v>
      </c>
      <c r="AH74" s="92">
        <f>SUM(AF9:AF73)</f>
        <v>0</v>
      </c>
      <c r="AI74" s="92">
        <f t="shared" ref="AI74:AX74" si="33">SUM(AI9:AI73)</f>
        <v>0</v>
      </c>
      <c r="AJ74" s="92">
        <f t="shared" si="33"/>
        <v>472</v>
      </c>
      <c r="AK74" s="92">
        <f t="shared" si="33"/>
        <v>456</v>
      </c>
      <c r="AL74" s="92">
        <f t="shared" si="33"/>
        <v>61</v>
      </c>
      <c r="AM74" s="92">
        <f t="shared" si="33"/>
        <v>52</v>
      </c>
      <c r="AN74" s="92">
        <f t="shared" si="33"/>
        <v>0</v>
      </c>
      <c r="AO74" s="92">
        <f t="shared" si="33"/>
        <v>0</v>
      </c>
      <c r="AP74" s="92">
        <f t="shared" si="33"/>
        <v>0</v>
      </c>
      <c r="AQ74" s="92">
        <f t="shared" si="33"/>
        <v>0</v>
      </c>
      <c r="AR74" s="92">
        <f t="shared" si="33"/>
        <v>0</v>
      </c>
      <c r="AS74" s="92">
        <f t="shared" si="33"/>
        <v>0</v>
      </c>
      <c r="AT74" s="92">
        <f t="shared" si="33"/>
        <v>10117</v>
      </c>
      <c r="AU74" s="92">
        <f t="shared" si="33"/>
        <v>7802</v>
      </c>
      <c r="AV74" s="92">
        <f t="shared" si="33"/>
        <v>1131</v>
      </c>
      <c r="AW74" s="92">
        <f t="shared" si="33"/>
        <v>950</v>
      </c>
      <c r="AX74" s="92">
        <f t="shared" si="33"/>
        <v>20000</v>
      </c>
    </row>
  </sheetData>
  <sheetProtection algorithmName="SHA-512" hashValue="7rGF8Pr0KAMpe+oKeQeuYKzIxOYyV1g7CfN+Uy9INIOvHGiWb/rsrprY/aWyGScuPdURLY66gEVPKjf7TTsb6g==" saltValue="sqX+qiwkvgv25DC+XbOQbA==" spinCount="100000" sheet="1" selectLockedCells="1"/>
  <autoFilter ref="A8:AX74"/>
  <mergeCells count="2">
    <mergeCell ref="A1:B1"/>
    <mergeCell ref="A74:E74"/>
  </mergeCells>
  <conditionalFormatting sqref="F9:F73">
    <cfRule type="cellIs" dxfId="34" priority="5" operator="greaterThan">
      <formula>#REF!</formula>
    </cfRule>
  </conditionalFormatting>
  <conditionalFormatting sqref="E9:E73">
    <cfRule type="cellIs" dxfId="33" priority="1" operator="equal">
      <formula>4</formula>
    </cfRule>
    <cfRule type="cellIs" dxfId="32" priority="2" operator="equal">
      <formula>3</formula>
    </cfRule>
    <cfRule type="cellIs" dxfId="31" priority="3" operator="equal">
      <formula>2</formula>
    </cfRule>
    <cfRule type="cellIs" dxfId="30" priority="4" operator="equal">
      <formula>1</formula>
    </cfRule>
  </conditionalFormatting>
  <pageMargins left="0.7" right="0.7" top="0.75" bottom="0.75" header="0.3" footer="0.3"/>
  <pageSetup orientation="portrait" horizontalDpi="4294967295" verticalDpi="4294967295"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topLeftCell="H1" zoomScale="85" zoomScaleNormal="85" workbookViewId="0">
      <selection activeCell="AC15" sqref="AC15"/>
    </sheetView>
  </sheetViews>
  <sheetFormatPr defaultColWidth="8.81640625" defaultRowHeight="14.5" x14ac:dyDescent="0.35"/>
  <cols>
    <col min="1" max="2" width="20.6328125" style="91" customWidth="1"/>
    <col min="3" max="3" width="8.81640625" style="91"/>
    <col min="4" max="5" width="14.81640625" style="91" customWidth="1"/>
    <col min="6" max="6" width="15.453125" style="91" customWidth="1"/>
    <col min="7" max="7" width="16.453125" style="91" customWidth="1"/>
    <col min="8" max="8" width="14.453125" style="91" customWidth="1"/>
    <col min="9" max="9" width="20.453125" style="91" bestFit="1" customWidth="1"/>
    <col min="10" max="49" width="8.81640625" style="91"/>
    <col min="50" max="50" width="11.453125" style="91" bestFit="1" customWidth="1"/>
    <col min="51" max="16384" width="8.81640625" style="91"/>
  </cols>
  <sheetData>
    <row r="1" spans="1:50" ht="31.5" customHeight="1" x14ac:dyDescent="0.5">
      <c r="A1" s="131" t="s">
        <v>304</v>
      </c>
      <c r="B1" s="131"/>
    </row>
    <row r="2" spans="1:50" ht="18.5" x14ac:dyDescent="0.45">
      <c r="A2" s="120" t="s">
        <v>299</v>
      </c>
      <c r="B2" s="115">
        <f>SUMIFS($F$9:$F$73,$E$9:$E$73,1)</f>
        <v>0</v>
      </c>
    </row>
    <row r="3" spans="1:50" ht="18.5" x14ac:dyDescent="0.45">
      <c r="A3" s="119" t="s">
        <v>300</v>
      </c>
      <c r="B3" s="115">
        <f>SUMIFS($F$9:$F$73,$E$9:$E$73,2)</f>
        <v>1745</v>
      </c>
    </row>
    <row r="4" spans="1:50" ht="18.5" x14ac:dyDescent="0.45">
      <c r="A4" s="118" t="s">
        <v>301</v>
      </c>
      <c r="B4" s="115">
        <f>SUMIFS($F$9:$F$73,$E$9:$E$73,3)</f>
        <v>9656</v>
      </c>
    </row>
    <row r="5" spans="1:50" ht="18.5" x14ac:dyDescent="0.45">
      <c r="A5" s="117" t="s">
        <v>302</v>
      </c>
      <c r="B5" s="115">
        <f>SUMIFS($F$9:$F$73,$E$9:$E$73,4)</f>
        <v>13599</v>
      </c>
    </row>
    <row r="6" spans="1:50" ht="18.5" x14ac:dyDescent="0.45">
      <c r="A6" s="116" t="s">
        <v>303</v>
      </c>
      <c r="B6" s="115">
        <f>SUMIFS($F$9:$F$73,$E$9:$E$73,5)</f>
        <v>0</v>
      </c>
    </row>
    <row r="7" spans="1:50" ht="115.5" customHeight="1" x14ac:dyDescent="0.45">
      <c r="A7" s="114"/>
      <c r="B7" s="114"/>
      <c r="C7" s="114"/>
      <c r="D7" s="114"/>
      <c r="E7" s="114"/>
      <c r="F7" s="114"/>
      <c r="G7" s="114"/>
      <c r="H7" s="114"/>
      <c r="I7" s="114"/>
      <c r="J7" s="113"/>
      <c r="K7" s="111"/>
      <c r="L7" s="111" t="s">
        <v>49</v>
      </c>
      <c r="M7" s="111"/>
      <c r="N7" s="111"/>
      <c r="O7" s="111"/>
      <c r="P7" s="111"/>
      <c r="Q7" s="111"/>
      <c r="R7" s="111"/>
      <c r="S7" s="111"/>
      <c r="T7" s="113"/>
      <c r="U7" s="111"/>
      <c r="V7" s="111"/>
      <c r="W7" s="111"/>
      <c r="X7" s="111"/>
      <c r="Y7" s="111"/>
      <c r="Z7" s="111" t="s">
        <v>50</v>
      </c>
      <c r="AA7" s="111"/>
      <c r="AB7" s="111"/>
      <c r="AC7" s="111"/>
      <c r="AD7" s="113"/>
      <c r="AE7" s="111"/>
      <c r="AF7" s="111"/>
      <c r="AG7" s="111"/>
      <c r="AH7" s="111"/>
      <c r="AI7" s="111" t="s">
        <v>305</v>
      </c>
      <c r="AJ7" s="111"/>
      <c r="AK7" s="111"/>
      <c r="AL7" s="111"/>
      <c r="AM7" s="112"/>
      <c r="AN7" s="111"/>
      <c r="AO7" s="111"/>
      <c r="AP7" s="111"/>
      <c r="AQ7" s="111"/>
      <c r="AR7" s="111"/>
      <c r="AS7" s="111" t="s">
        <v>52</v>
      </c>
      <c r="AT7" s="111"/>
      <c r="AU7" s="111"/>
      <c r="AV7" s="111"/>
      <c r="AW7" s="111"/>
      <c r="AX7" s="111"/>
    </row>
    <row r="8" spans="1:50" ht="56.25" customHeight="1" x14ac:dyDescent="0.45">
      <c r="A8" s="110" t="s">
        <v>53</v>
      </c>
      <c r="B8" s="110" t="s">
        <v>54</v>
      </c>
      <c r="C8" s="110" t="s">
        <v>55</v>
      </c>
      <c r="D8" s="110" t="s">
        <v>56</v>
      </c>
      <c r="E8" s="109" t="s">
        <v>295</v>
      </c>
      <c r="F8" s="107" t="s">
        <v>205</v>
      </c>
      <c r="G8" s="108" t="s">
        <v>49</v>
      </c>
      <c r="H8" s="107" t="s">
        <v>50</v>
      </c>
      <c r="I8" s="107" t="s">
        <v>305</v>
      </c>
      <c r="J8" s="106" t="s">
        <v>57</v>
      </c>
      <c r="K8" s="100" t="s">
        <v>58</v>
      </c>
      <c r="L8" s="100" t="s">
        <v>59</v>
      </c>
      <c r="M8" s="100" t="s">
        <v>60</v>
      </c>
      <c r="N8" s="100" t="s">
        <v>61</v>
      </c>
      <c r="O8" s="100" t="s">
        <v>62</v>
      </c>
      <c r="P8" s="100" t="s">
        <v>64</v>
      </c>
      <c r="Q8" s="100" t="s">
        <v>63</v>
      </c>
      <c r="R8" s="105" t="s">
        <v>66</v>
      </c>
      <c r="S8" s="100" t="s">
        <v>65</v>
      </c>
      <c r="T8" s="104" t="s">
        <v>57</v>
      </c>
      <c r="U8" s="102" t="s">
        <v>58</v>
      </c>
      <c r="V8" s="102" t="s">
        <v>59</v>
      </c>
      <c r="W8" s="102" t="s">
        <v>60</v>
      </c>
      <c r="X8" s="102" t="s">
        <v>61</v>
      </c>
      <c r="Y8" s="102" t="s">
        <v>62</v>
      </c>
      <c r="Z8" s="102" t="s">
        <v>64</v>
      </c>
      <c r="AA8" s="102" t="s">
        <v>63</v>
      </c>
      <c r="AB8" s="103" t="s">
        <v>66</v>
      </c>
      <c r="AC8" s="102" t="s">
        <v>65</v>
      </c>
      <c r="AD8" s="101" t="s">
        <v>57</v>
      </c>
      <c r="AE8" s="100" t="s">
        <v>58</v>
      </c>
      <c r="AF8" s="100" t="s">
        <v>59</v>
      </c>
      <c r="AG8" s="100" t="s">
        <v>60</v>
      </c>
      <c r="AH8" s="100" t="s">
        <v>61</v>
      </c>
      <c r="AI8" s="100" t="s">
        <v>62</v>
      </c>
      <c r="AJ8" s="100" t="s">
        <v>68</v>
      </c>
      <c r="AK8" s="100" t="s">
        <v>67</v>
      </c>
      <c r="AL8" s="100" t="s">
        <v>66</v>
      </c>
      <c r="AM8" s="100" t="s">
        <v>65</v>
      </c>
      <c r="AN8" s="99" t="s">
        <v>57</v>
      </c>
      <c r="AO8" s="99" t="s">
        <v>58</v>
      </c>
      <c r="AP8" s="99" t="s">
        <v>59</v>
      </c>
      <c r="AQ8" s="99" t="s">
        <v>60</v>
      </c>
      <c r="AR8" s="99" t="s">
        <v>61</v>
      </c>
      <c r="AS8" s="99" t="s">
        <v>62</v>
      </c>
      <c r="AT8" s="99" t="s">
        <v>68</v>
      </c>
      <c r="AU8" s="99" t="s">
        <v>67</v>
      </c>
      <c r="AV8" s="99" t="s">
        <v>66</v>
      </c>
      <c r="AW8" s="99" t="s">
        <v>65</v>
      </c>
      <c r="AX8" s="99" t="s">
        <v>52</v>
      </c>
    </row>
    <row r="9" spans="1:50" x14ac:dyDescent="0.35">
      <c r="A9" s="98" t="s">
        <v>69</v>
      </c>
      <c r="B9" s="98" t="s">
        <v>70</v>
      </c>
      <c r="C9" s="98" t="s">
        <v>71</v>
      </c>
      <c r="D9" s="98" t="s">
        <v>72</v>
      </c>
      <c r="E9" s="97">
        <v>3</v>
      </c>
      <c r="F9" s="96">
        <f t="shared" ref="F9:F40" si="0">SUM(G9:I9)</f>
        <v>156</v>
      </c>
      <c r="G9" s="95">
        <f t="shared" ref="G9:G40" si="1">SUM(J9:S9)</f>
        <v>99</v>
      </c>
      <c r="H9" s="93">
        <f t="shared" ref="H9:H40" si="2">SUM(T9:AC9)</f>
        <v>37</v>
      </c>
      <c r="I9" s="93">
        <f t="shared" ref="I9:I40" si="3">SUM(AD9:AM9)</f>
        <v>20</v>
      </c>
      <c r="J9" s="94"/>
      <c r="K9" s="94"/>
      <c r="L9" s="94"/>
      <c r="M9" s="94"/>
      <c r="N9" s="94"/>
      <c r="O9" s="94"/>
      <c r="P9" s="94">
        <v>36</v>
      </c>
      <c r="Q9" s="94">
        <v>35</v>
      </c>
      <c r="R9" s="94">
        <v>14</v>
      </c>
      <c r="S9" s="94">
        <v>14</v>
      </c>
      <c r="T9" s="94"/>
      <c r="U9" s="94"/>
      <c r="V9" s="94"/>
      <c r="W9" s="94"/>
      <c r="X9" s="94"/>
      <c r="Y9" s="94"/>
      <c r="Z9" s="94">
        <v>14</v>
      </c>
      <c r="AA9" s="94">
        <v>13</v>
      </c>
      <c r="AB9" s="94">
        <v>5</v>
      </c>
      <c r="AC9" s="94">
        <v>5</v>
      </c>
      <c r="AD9" s="94"/>
      <c r="AE9" s="94"/>
      <c r="AF9" s="94"/>
      <c r="AG9" s="94"/>
      <c r="AH9" s="94"/>
      <c r="AI9" s="94"/>
      <c r="AJ9" s="94">
        <v>9</v>
      </c>
      <c r="AK9" s="94">
        <v>9</v>
      </c>
      <c r="AL9" s="94">
        <v>1</v>
      </c>
      <c r="AM9" s="94">
        <v>1</v>
      </c>
      <c r="AN9" s="93">
        <f t="shared" ref="AN9:AN40" si="4">SUM(J9+T9+AD9)</f>
        <v>0</v>
      </c>
      <c r="AO9" s="93">
        <f t="shared" ref="AO9:AO40" si="5">SUM(K9+U9+AE9)</f>
        <v>0</v>
      </c>
      <c r="AP9" s="93">
        <f t="shared" ref="AP9:AP40" si="6">SUM(L9+V9+AF9)</f>
        <v>0</v>
      </c>
      <c r="AQ9" s="93">
        <f t="shared" ref="AQ9:AQ40" si="7">SUM(M9+W9+AG9)</f>
        <v>0</v>
      </c>
      <c r="AR9" s="93">
        <f t="shared" ref="AR9:AR40" si="8">SUM(N9+X9+AF9)</f>
        <v>0</v>
      </c>
      <c r="AS9" s="93">
        <f t="shared" ref="AS9:AS40" si="9">SUM(O9+Y9+AI9)</f>
        <v>0</v>
      </c>
      <c r="AT9" s="93">
        <f t="shared" ref="AT9:AT40" si="10">SUM(P9+Z9+AJ9)</f>
        <v>59</v>
      </c>
      <c r="AU9" s="93">
        <f t="shared" ref="AU9:AU40" si="11">SUM(Q9+AA9+AK9)</f>
        <v>57</v>
      </c>
      <c r="AV9" s="93">
        <f t="shared" ref="AV9:AV40" si="12">SUM(R9+AB9+AL9)</f>
        <v>20</v>
      </c>
      <c r="AW9" s="93">
        <f t="shared" ref="AW9:AW40" si="13">SUM(S9+AC9+AM9)</f>
        <v>20</v>
      </c>
      <c r="AX9" s="93">
        <f t="shared" ref="AX9:AX40" si="14">SUM(AN9:AW9)</f>
        <v>156</v>
      </c>
    </row>
    <row r="10" spans="1:50" x14ac:dyDescent="0.35">
      <c r="A10" s="98" t="s">
        <v>69</v>
      </c>
      <c r="B10" s="98" t="s">
        <v>70</v>
      </c>
      <c r="C10" s="98" t="s">
        <v>73</v>
      </c>
      <c r="D10" s="98" t="s">
        <v>74</v>
      </c>
      <c r="E10" s="97">
        <v>3</v>
      </c>
      <c r="F10" s="96">
        <f t="shared" si="0"/>
        <v>30</v>
      </c>
      <c r="G10" s="95">
        <f t="shared" si="1"/>
        <v>10</v>
      </c>
      <c r="H10" s="93">
        <f t="shared" si="2"/>
        <v>0</v>
      </c>
      <c r="I10" s="93">
        <f t="shared" si="3"/>
        <v>20</v>
      </c>
      <c r="J10" s="94"/>
      <c r="K10" s="94"/>
      <c r="L10" s="94"/>
      <c r="M10" s="94"/>
      <c r="N10" s="94"/>
      <c r="O10" s="94"/>
      <c r="P10" s="94">
        <v>5</v>
      </c>
      <c r="Q10" s="94">
        <v>5</v>
      </c>
      <c r="R10" s="94">
        <v>0</v>
      </c>
      <c r="S10" s="94">
        <v>0</v>
      </c>
      <c r="T10" s="94"/>
      <c r="U10" s="94"/>
      <c r="V10" s="94"/>
      <c r="W10" s="94"/>
      <c r="X10" s="94"/>
      <c r="Y10" s="94"/>
      <c r="Z10" s="94">
        <v>0</v>
      </c>
      <c r="AA10" s="94">
        <v>0</v>
      </c>
      <c r="AB10" s="94">
        <v>0</v>
      </c>
      <c r="AC10" s="94">
        <v>0</v>
      </c>
      <c r="AD10" s="94"/>
      <c r="AE10" s="94"/>
      <c r="AF10" s="94"/>
      <c r="AG10" s="94"/>
      <c r="AH10" s="94"/>
      <c r="AI10" s="94"/>
      <c r="AJ10" s="94">
        <v>9</v>
      </c>
      <c r="AK10" s="94">
        <v>9</v>
      </c>
      <c r="AL10" s="94">
        <v>1</v>
      </c>
      <c r="AM10" s="94">
        <v>1</v>
      </c>
      <c r="AN10" s="93">
        <f t="shared" si="4"/>
        <v>0</v>
      </c>
      <c r="AO10" s="93">
        <f t="shared" si="5"/>
        <v>0</v>
      </c>
      <c r="AP10" s="93">
        <f t="shared" si="6"/>
        <v>0</v>
      </c>
      <c r="AQ10" s="93">
        <f t="shared" si="7"/>
        <v>0</v>
      </c>
      <c r="AR10" s="93">
        <f t="shared" si="8"/>
        <v>0</v>
      </c>
      <c r="AS10" s="93">
        <f t="shared" si="9"/>
        <v>0</v>
      </c>
      <c r="AT10" s="93">
        <f t="shared" si="10"/>
        <v>14</v>
      </c>
      <c r="AU10" s="93">
        <f t="shared" si="11"/>
        <v>14</v>
      </c>
      <c r="AV10" s="93">
        <f t="shared" si="12"/>
        <v>1</v>
      </c>
      <c r="AW10" s="93">
        <f t="shared" si="13"/>
        <v>1</v>
      </c>
      <c r="AX10" s="93">
        <f t="shared" si="14"/>
        <v>30</v>
      </c>
    </row>
    <row r="11" spans="1:50" x14ac:dyDescent="0.35">
      <c r="A11" s="98" t="s">
        <v>69</v>
      </c>
      <c r="B11" s="98" t="s">
        <v>70</v>
      </c>
      <c r="C11" s="98" t="s">
        <v>75</v>
      </c>
      <c r="D11" s="98" t="s">
        <v>76</v>
      </c>
      <c r="E11" s="97">
        <v>2</v>
      </c>
      <c r="F11" s="96">
        <f t="shared" si="0"/>
        <v>37</v>
      </c>
      <c r="G11" s="95">
        <f t="shared" si="1"/>
        <v>4</v>
      </c>
      <c r="H11" s="93">
        <f t="shared" si="2"/>
        <v>0</v>
      </c>
      <c r="I11" s="93">
        <f t="shared" si="3"/>
        <v>33</v>
      </c>
      <c r="J11" s="94"/>
      <c r="K11" s="94"/>
      <c r="L11" s="94"/>
      <c r="M11" s="94"/>
      <c r="N11" s="94"/>
      <c r="O11" s="94"/>
      <c r="P11" s="94">
        <v>2</v>
      </c>
      <c r="Q11" s="94">
        <v>2</v>
      </c>
      <c r="R11" s="94">
        <v>0</v>
      </c>
      <c r="S11" s="94">
        <v>0</v>
      </c>
      <c r="T11" s="94"/>
      <c r="U11" s="94"/>
      <c r="V11" s="94"/>
      <c r="W11" s="94"/>
      <c r="X11" s="94"/>
      <c r="Y11" s="94"/>
      <c r="Z11" s="94">
        <v>0</v>
      </c>
      <c r="AA11" s="94">
        <v>0</v>
      </c>
      <c r="AB11" s="94">
        <v>0</v>
      </c>
      <c r="AC11" s="94">
        <v>0</v>
      </c>
      <c r="AD11" s="94"/>
      <c r="AE11" s="94"/>
      <c r="AF11" s="94"/>
      <c r="AG11" s="94"/>
      <c r="AH11" s="94"/>
      <c r="AI11" s="94"/>
      <c r="AJ11" s="94">
        <v>15</v>
      </c>
      <c r="AK11" s="94">
        <v>14</v>
      </c>
      <c r="AL11" s="94">
        <v>2</v>
      </c>
      <c r="AM11" s="94">
        <v>2</v>
      </c>
      <c r="AN11" s="93">
        <f t="shared" si="4"/>
        <v>0</v>
      </c>
      <c r="AO11" s="93">
        <f t="shared" si="5"/>
        <v>0</v>
      </c>
      <c r="AP11" s="93">
        <f t="shared" si="6"/>
        <v>0</v>
      </c>
      <c r="AQ11" s="93">
        <f t="shared" si="7"/>
        <v>0</v>
      </c>
      <c r="AR11" s="93">
        <f t="shared" si="8"/>
        <v>0</v>
      </c>
      <c r="AS11" s="93">
        <f t="shared" si="9"/>
        <v>0</v>
      </c>
      <c r="AT11" s="93">
        <f t="shared" si="10"/>
        <v>17</v>
      </c>
      <c r="AU11" s="93">
        <f t="shared" si="11"/>
        <v>16</v>
      </c>
      <c r="AV11" s="93">
        <f t="shared" si="12"/>
        <v>2</v>
      </c>
      <c r="AW11" s="93">
        <f t="shared" si="13"/>
        <v>2</v>
      </c>
      <c r="AX11" s="93">
        <f t="shared" si="14"/>
        <v>37</v>
      </c>
    </row>
    <row r="12" spans="1:50" x14ac:dyDescent="0.35">
      <c r="A12" s="98" t="s">
        <v>69</v>
      </c>
      <c r="B12" s="98" t="s">
        <v>70</v>
      </c>
      <c r="C12" s="98" t="s">
        <v>77</v>
      </c>
      <c r="D12" s="98" t="s">
        <v>78</v>
      </c>
      <c r="E12" s="97">
        <v>2</v>
      </c>
      <c r="F12" s="96">
        <f t="shared" si="0"/>
        <v>45</v>
      </c>
      <c r="G12" s="95">
        <f t="shared" si="1"/>
        <v>29</v>
      </c>
      <c r="H12" s="93">
        <f t="shared" si="2"/>
        <v>2</v>
      </c>
      <c r="I12" s="93">
        <f t="shared" si="3"/>
        <v>14</v>
      </c>
      <c r="J12" s="94"/>
      <c r="K12" s="94"/>
      <c r="L12" s="94"/>
      <c r="M12" s="94"/>
      <c r="N12" s="94"/>
      <c r="O12" s="94"/>
      <c r="P12" s="94">
        <v>14</v>
      </c>
      <c r="Q12" s="94">
        <v>13</v>
      </c>
      <c r="R12" s="94">
        <v>1</v>
      </c>
      <c r="S12" s="94">
        <v>1</v>
      </c>
      <c r="T12" s="94"/>
      <c r="U12" s="94"/>
      <c r="V12" s="94"/>
      <c r="W12" s="94"/>
      <c r="X12" s="94"/>
      <c r="Y12" s="94"/>
      <c r="Z12" s="94">
        <v>1</v>
      </c>
      <c r="AA12" s="94">
        <v>1</v>
      </c>
      <c r="AB12" s="94">
        <v>0</v>
      </c>
      <c r="AC12" s="94">
        <v>0</v>
      </c>
      <c r="AD12" s="94"/>
      <c r="AE12" s="94"/>
      <c r="AF12" s="94"/>
      <c r="AG12" s="94"/>
      <c r="AH12" s="94"/>
      <c r="AI12" s="94"/>
      <c r="AJ12" s="94">
        <v>6</v>
      </c>
      <c r="AK12" s="94">
        <v>6</v>
      </c>
      <c r="AL12" s="94">
        <v>1</v>
      </c>
      <c r="AM12" s="94">
        <v>1</v>
      </c>
      <c r="AN12" s="93">
        <f t="shared" si="4"/>
        <v>0</v>
      </c>
      <c r="AO12" s="93">
        <f t="shared" si="5"/>
        <v>0</v>
      </c>
      <c r="AP12" s="93">
        <f t="shared" si="6"/>
        <v>0</v>
      </c>
      <c r="AQ12" s="93">
        <f t="shared" si="7"/>
        <v>0</v>
      </c>
      <c r="AR12" s="93">
        <f t="shared" si="8"/>
        <v>0</v>
      </c>
      <c r="AS12" s="93">
        <f t="shared" si="9"/>
        <v>0</v>
      </c>
      <c r="AT12" s="93">
        <f t="shared" si="10"/>
        <v>21</v>
      </c>
      <c r="AU12" s="93">
        <f t="shared" si="11"/>
        <v>20</v>
      </c>
      <c r="AV12" s="93">
        <f t="shared" si="12"/>
        <v>2</v>
      </c>
      <c r="AW12" s="93">
        <f t="shared" si="13"/>
        <v>2</v>
      </c>
      <c r="AX12" s="93">
        <f t="shared" si="14"/>
        <v>45</v>
      </c>
    </row>
    <row r="13" spans="1:50" x14ac:dyDescent="0.35">
      <c r="A13" s="98" t="s">
        <v>69</v>
      </c>
      <c r="B13" s="98" t="s">
        <v>70</v>
      </c>
      <c r="C13" s="98" t="s">
        <v>79</v>
      </c>
      <c r="D13" s="98" t="s">
        <v>80</v>
      </c>
      <c r="E13" s="97">
        <v>2</v>
      </c>
      <c r="F13" s="96">
        <f t="shared" si="0"/>
        <v>90</v>
      </c>
      <c r="G13" s="95">
        <f t="shared" si="1"/>
        <v>4</v>
      </c>
      <c r="H13" s="93">
        <f t="shared" si="2"/>
        <v>74</v>
      </c>
      <c r="I13" s="93">
        <f t="shared" si="3"/>
        <v>12</v>
      </c>
      <c r="J13" s="94"/>
      <c r="K13" s="94"/>
      <c r="L13" s="94"/>
      <c r="M13" s="94"/>
      <c r="N13" s="94"/>
      <c r="O13" s="94"/>
      <c r="P13" s="94">
        <v>2</v>
      </c>
      <c r="Q13" s="94">
        <v>2</v>
      </c>
      <c r="R13" s="94">
        <v>0</v>
      </c>
      <c r="S13" s="94">
        <v>0</v>
      </c>
      <c r="T13" s="94"/>
      <c r="U13" s="94"/>
      <c r="V13" s="94"/>
      <c r="W13" s="94"/>
      <c r="X13" s="94"/>
      <c r="Y13" s="94"/>
      <c r="Z13" s="94">
        <v>40</v>
      </c>
      <c r="AA13" s="94">
        <v>31</v>
      </c>
      <c r="AB13" s="94">
        <v>2</v>
      </c>
      <c r="AC13" s="94">
        <v>1</v>
      </c>
      <c r="AD13" s="94"/>
      <c r="AE13" s="94"/>
      <c r="AF13" s="94"/>
      <c r="AG13" s="94"/>
      <c r="AH13" s="94"/>
      <c r="AI13" s="94"/>
      <c r="AJ13" s="94">
        <v>5</v>
      </c>
      <c r="AK13" s="94">
        <v>5</v>
      </c>
      <c r="AL13" s="94">
        <v>1</v>
      </c>
      <c r="AM13" s="94">
        <v>1</v>
      </c>
      <c r="AN13" s="93">
        <f t="shared" si="4"/>
        <v>0</v>
      </c>
      <c r="AO13" s="93">
        <f t="shared" si="5"/>
        <v>0</v>
      </c>
      <c r="AP13" s="93">
        <f t="shared" si="6"/>
        <v>0</v>
      </c>
      <c r="AQ13" s="93">
        <f t="shared" si="7"/>
        <v>0</v>
      </c>
      <c r="AR13" s="93">
        <f t="shared" si="8"/>
        <v>0</v>
      </c>
      <c r="AS13" s="93">
        <f t="shared" si="9"/>
        <v>0</v>
      </c>
      <c r="AT13" s="93">
        <f t="shared" si="10"/>
        <v>47</v>
      </c>
      <c r="AU13" s="93">
        <f t="shared" si="11"/>
        <v>38</v>
      </c>
      <c r="AV13" s="93">
        <f t="shared" si="12"/>
        <v>3</v>
      </c>
      <c r="AW13" s="93">
        <f t="shared" si="13"/>
        <v>2</v>
      </c>
      <c r="AX13" s="93">
        <f t="shared" si="14"/>
        <v>90</v>
      </c>
    </row>
    <row r="14" spans="1:50" x14ac:dyDescent="0.35">
      <c r="A14" s="98" t="s">
        <v>69</v>
      </c>
      <c r="B14" s="98" t="s">
        <v>70</v>
      </c>
      <c r="C14" s="98" t="s">
        <v>81</v>
      </c>
      <c r="D14" s="98" t="s">
        <v>82</v>
      </c>
      <c r="E14" s="97">
        <v>3</v>
      </c>
      <c r="F14" s="96">
        <f t="shared" si="0"/>
        <v>0</v>
      </c>
      <c r="G14" s="95">
        <f t="shared" si="1"/>
        <v>0</v>
      </c>
      <c r="H14" s="93">
        <f t="shared" si="2"/>
        <v>0</v>
      </c>
      <c r="I14" s="93">
        <f t="shared" si="3"/>
        <v>0</v>
      </c>
      <c r="J14" s="94"/>
      <c r="K14" s="94"/>
      <c r="L14" s="94"/>
      <c r="M14" s="94"/>
      <c r="N14" s="94"/>
      <c r="O14" s="94"/>
      <c r="P14" s="94">
        <v>0</v>
      </c>
      <c r="Q14" s="94">
        <v>0</v>
      </c>
      <c r="R14" s="94">
        <v>0</v>
      </c>
      <c r="S14" s="94">
        <v>0</v>
      </c>
      <c r="T14" s="94"/>
      <c r="U14" s="94"/>
      <c r="V14" s="94"/>
      <c r="W14" s="94"/>
      <c r="X14" s="94"/>
      <c r="Y14" s="94"/>
      <c r="Z14" s="94">
        <v>0</v>
      </c>
      <c r="AA14" s="94">
        <v>0</v>
      </c>
      <c r="AB14" s="94">
        <v>0</v>
      </c>
      <c r="AC14" s="94">
        <v>0</v>
      </c>
      <c r="AD14" s="94"/>
      <c r="AE14" s="94"/>
      <c r="AF14" s="94"/>
      <c r="AG14" s="94"/>
      <c r="AH14" s="94"/>
      <c r="AI14" s="94"/>
      <c r="AJ14" s="94">
        <v>0</v>
      </c>
      <c r="AK14" s="94">
        <v>0</v>
      </c>
      <c r="AL14" s="94">
        <v>0</v>
      </c>
      <c r="AM14" s="94">
        <v>0</v>
      </c>
      <c r="AN14" s="93">
        <f t="shared" si="4"/>
        <v>0</v>
      </c>
      <c r="AO14" s="93">
        <f t="shared" si="5"/>
        <v>0</v>
      </c>
      <c r="AP14" s="93">
        <f t="shared" si="6"/>
        <v>0</v>
      </c>
      <c r="AQ14" s="93">
        <f t="shared" si="7"/>
        <v>0</v>
      </c>
      <c r="AR14" s="93">
        <f t="shared" si="8"/>
        <v>0</v>
      </c>
      <c r="AS14" s="93">
        <f t="shared" si="9"/>
        <v>0</v>
      </c>
      <c r="AT14" s="93">
        <f t="shared" si="10"/>
        <v>0</v>
      </c>
      <c r="AU14" s="93">
        <f t="shared" si="11"/>
        <v>0</v>
      </c>
      <c r="AV14" s="93">
        <f t="shared" si="12"/>
        <v>0</v>
      </c>
      <c r="AW14" s="93">
        <f t="shared" si="13"/>
        <v>0</v>
      </c>
      <c r="AX14" s="93">
        <f t="shared" si="14"/>
        <v>0</v>
      </c>
    </row>
    <row r="15" spans="1:50" x14ac:dyDescent="0.35">
      <c r="A15" s="98" t="s">
        <v>69</v>
      </c>
      <c r="B15" s="98" t="s">
        <v>70</v>
      </c>
      <c r="C15" s="98" t="s">
        <v>306</v>
      </c>
      <c r="D15" s="98" t="s">
        <v>84</v>
      </c>
      <c r="E15" s="97">
        <v>4</v>
      </c>
      <c r="F15" s="96">
        <f t="shared" si="0"/>
        <v>0</v>
      </c>
      <c r="G15" s="95">
        <f t="shared" si="1"/>
        <v>0</v>
      </c>
      <c r="H15" s="93">
        <f t="shared" si="2"/>
        <v>0</v>
      </c>
      <c r="I15" s="93">
        <f t="shared" si="3"/>
        <v>0</v>
      </c>
      <c r="J15" s="94"/>
      <c r="K15" s="94"/>
      <c r="L15" s="94"/>
      <c r="M15" s="94"/>
      <c r="N15" s="94"/>
      <c r="O15" s="94"/>
      <c r="P15" s="94">
        <v>0</v>
      </c>
      <c r="Q15" s="94">
        <v>0</v>
      </c>
      <c r="R15" s="94">
        <v>0</v>
      </c>
      <c r="S15" s="94">
        <v>0</v>
      </c>
      <c r="T15" s="94"/>
      <c r="U15" s="94"/>
      <c r="V15" s="94"/>
      <c r="W15" s="94"/>
      <c r="X15" s="94"/>
      <c r="Y15" s="94"/>
      <c r="Z15" s="94">
        <v>0</v>
      </c>
      <c r="AA15" s="94">
        <v>0</v>
      </c>
      <c r="AB15" s="94">
        <v>0</v>
      </c>
      <c r="AC15" s="94">
        <v>0</v>
      </c>
      <c r="AD15" s="94"/>
      <c r="AE15" s="94"/>
      <c r="AF15" s="94"/>
      <c r="AG15" s="94"/>
      <c r="AH15" s="94"/>
      <c r="AI15" s="94"/>
      <c r="AJ15" s="94">
        <v>0</v>
      </c>
      <c r="AK15" s="94">
        <v>0</v>
      </c>
      <c r="AL15" s="94">
        <v>0</v>
      </c>
      <c r="AM15" s="94">
        <v>0</v>
      </c>
      <c r="AN15" s="93">
        <f t="shared" si="4"/>
        <v>0</v>
      </c>
      <c r="AO15" s="93">
        <f t="shared" si="5"/>
        <v>0</v>
      </c>
      <c r="AP15" s="93">
        <f t="shared" si="6"/>
        <v>0</v>
      </c>
      <c r="AQ15" s="93">
        <f t="shared" si="7"/>
        <v>0</v>
      </c>
      <c r="AR15" s="93">
        <f t="shared" si="8"/>
        <v>0</v>
      </c>
      <c r="AS15" s="93">
        <f t="shared" si="9"/>
        <v>0</v>
      </c>
      <c r="AT15" s="93">
        <f t="shared" si="10"/>
        <v>0</v>
      </c>
      <c r="AU15" s="93">
        <f t="shared" si="11"/>
        <v>0</v>
      </c>
      <c r="AV15" s="93">
        <f t="shared" si="12"/>
        <v>0</v>
      </c>
      <c r="AW15" s="93">
        <f t="shared" si="13"/>
        <v>0</v>
      </c>
      <c r="AX15" s="93">
        <f t="shared" si="14"/>
        <v>0</v>
      </c>
    </row>
    <row r="16" spans="1:50" x14ac:dyDescent="0.35">
      <c r="A16" s="98" t="s">
        <v>69</v>
      </c>
      <c r="B16" s="98" t="s">
        <v>70</v>
      </c>
      <c r="C16" s="98" t="s">
        <v>85</v>
      </c>
      <c r="D16" s="98" t="s">
        <v>86</v>
      </c>
      <c r="E16" s="97">
        <v>4</v>
      </c>
      <c r="F16" s="96">
        <f t="shared" si="0"/>
        <v>36</v>
      </c>
      <c r="G16" s="95">
        <f t="shared" si="1"/>
        <v>2</v>
      </c>
      <c r="H16" s="93">
        <f t="shared" si="2"/>
        <v>0</v>
      </c>
      <c r="I16" s="93">
        <f t="shared" si="3"/>
        <v>34</v>
      </c>
      <c r="J16" s="94"/>
      <c r="K16" s="94"/>
      <c r="L16" s="94"/>
      <c r="M16" s="94"/>
      <c r="N16" s="94"/>
      <c r="O16" s="94"/>
      <c r="P16" s="94">
        <v>1</v>
      </c>
      <c r="Q16" s="94">
        <v>1</v>
      </c>
      <c r="R16" s="94">
        <v>0</v>
      </c>
      <c r="S16" s="94">
        <v>0</v>
      </c>
      <c r="T16" s="94"/>
      <c r="U16" s="94"/>
      <c r="V16" s="94"/>
      <c r="W16" s="94"/>
      <c r="X16" s="94"/>
      <c r="Y16" s="94"/>
      <c r="Z16" s="94">
        <v>0</v>
      </c>
      <c r="AA16" s="94">
        <v>0</v>
      </c>
      <c r="AB16" s="94">
        <v>0</v>
      </c>
      <c r="AC16" s="94">
        <v>0</v>
      </c>
      <c r="AD16" s="94"/>
      <c r="AE16" s="94"/>
      <c r="AF16" s="94"/>
      <c r="AG16" s="94"/>
      <c r="AH16" s="94"/>
      <c r="AI16" s="94"/>
      <c r="AJ16" s="94">
        <v>15</v>
      </c>
      <c r="AK16" s="94">
        <v>15</v>
      </c>
      <c r="AL16" s="94">
        <v>2</v>
      </c>
      <c r="AM16" s="94">
        <v>2</v>
      </c>
      <c r="AN16" s="93">
        <f t="shared" si="4"/>
        <v>0</v>
      </c>
      <c r="AO16" s="93">
        <f t="shared" si="5"/>
        <v>0</v>
      </c>
      <c r="AP16" s="93">
        <f t="shared" si="6"/>
        <v>0</v>
      </c>
      <c r="AQ16" s="93">
        <f t="shared" si="7"/>
        <v>0</v>
      </c>
      <c r="AR16" s="93">
        <f t="shared" si="8"/>
        <v>0</v>
      </c>
      <c r="AS16" s="93">
        <f t="shared" si="9"/>
        <v>0</v>
      </c>
      <c r="AT16" s="93">
        <f t="shared" si="10"/>
        <v>16</v>
      </c>
      <c r="AU16" s="93">
        <f t="shared" si="11"/>
        <v>16</v>
      </c>
      <c r="AV16" s="93">
        <f t="shared" si="12"/>
        <v>2</v>
      </c>
      <c r="AW16" s="93">
        <f t="shared" si="13"/>
        <v>2</v>
      </c>
      <c r="AX16" s="93">
        <f t="shared" si="14"/>
        <v>36</v>
      </c>
    </row>
    <row r="17" spans="1:50" x14ac:dyDescent="0.35">
      <c r="A17" s="98" t="s">
        <v>69</v>
      </c>
      <c r="B17" s="98" t="s">
        <v>70</v>
      </c>
      <c r="C17" s="98" t="s">
        <v>87</v>
      </c>
      <c r="D17" s="98" t="s">
        <v>88</v>
      </c>
      <c r="E17" s="97">
        <v>4</v>
      </c>
      <c r="F17" s="96">
        <f t="shared" si="0"/>
        <v>133</v>
      </c>
      <c r="G17" s="95">
        <f t="shared" si="1"/>
        <v>19</v>
      </c>
      <c r="H17" s="93">
        <f t="shared" si="2"/>
        <v>96</v>
      </c>
      <c r="I17" s="93">
        <f t="shared" si="3"/>
        <v>18</v>
      </c>
      <c r="J17" s="94"/>
      <c r="K17" s="94"/>
      <c r="L17" s="94"/>
      <c r="M17" s="94"/>
      <c r="N17" s="94"/>
      <c r="O17" s="94"/>
      <c r="P17" s="94">
        <v>9</v>
      </c>
      <c r="Q17" s="94">
        <v>8</v>
      </c>
      <c r="R17" s="94">
        <v>1</v>
      </c>
      <c r="S17" s="94">
        <v>1</v>
      </c>
      <c r="T17" s="94"/>
      <c r="U17" s="94"/>
      <c r="V17" s="94"/>
      <c r="W17" s="94"/>
      <c r="X17" s="94"/>
      <c r="Y17" s="94"/>
      <c r="Z17" s="94">
        <v>46</v>
      </c>
      <c r="AA17" s="94">
        <v>45</v>
      </c>
      <c r="AB17" s="94">
        <v>3</v>
      </c>
      <c r="AC17" s="94">
        <v>2</v>
      </c>
      <c r="AD17" s="94"/>
      <c r="AE17" s="94"/>
      <c r="AF17" s="94"/>
      <c r="AG17" s="94"/>
      <c r="AH17" s="94"/>
      <c r="AI17" s="94"/>
      <c r="AJ17" s="94">
        <v>8</v>
      </c>
      <c r="AK17" s="94">
        <v>8</v>
      </c>
      <c r="AL17" s="94">
        <v>1</v>
      </c>
      <c r="AM17" s="94">
        <v>1</v>
      </c>
      <c r="AN17" s="93">
        <f t="shared" si="4"/>
        <v>0</v>
      </c>
      <c r="AO17" s="93">
        <f t="shared" si="5"/>
        <v>0</v>
      </c>
      <c r="AP17" s="93">
        <f t="shared" si="6"/>
        <v>0</v>
      </c>
      <c r="AQ17" s="93">
        <f t="shared" si="7"/>
        <v>0</v>
      </c>
      <c r="AR17" s="93">
        <f t="shared" si="8"/>
        <v>0</v>
      </c>
      <c r="AS17" s="93">
        <f t="shared" si="9"/>
        <v>0</v>
      </c>
      <c r="AT17" s="93">
        <f t="shared" si="10"/>
        <v>63</v>
      </c>
      <c r="AU17" s="93">
        <f t="shared" si="11"/>
        <v>61</v>
      </c>
      <c r="AV17" s="93">
        <f t="shared" si="12"/>
        <v>5</v>
      </c>
      <c r="AW17" s="93">
        <f t="shared" si="13"/>
        <v>4</v>
      </c>
      <c r="AX17" s="93">
        <f t="shared" si="14"/>
        <v>133</v>
      </c>
    </row>
    <row r="18" spans="1:50" x14ac:dyDescent="0.35">
      <c r="A18" s="98" t="s">
        <v>69</v>
      </c>
      <c r="B18" s="98" t="s">
        <v>70</v>
      </c>
      <c r="C18" s="98" t="s">
        <v>89</v>
      </c>
      <c r="D18" s="98" t="s">
        <v>90</v>
      </c>
      <c r="E18" s="97">
        <v>4</v>
      </c>
      <c r="F18" s="96">
        <f t="shared" si="0"/>
        <v>0</v>
      </c>
      <c r="G18" s="95">
        <f t="shared" si="1"/>
        <v>0</v>
      </c>
      <c r="H18" s="93">
        <f t="shared" si="2"/>
        <v>0</v>
      </c>
      <c r="I18" s="93">
        <f t="shared" si="3"/>
        <v>0</v>
      </c>
      <c r="J18" s="94"/>
      <c r="K18" s="94"/>
      <c r="L18" s="94"/>
      <c r="M18" s="94"/>
      <c r="N18" s="94"/>
      <c r="O18" s="94"/>
      <c r="P18" s="94">
        <v>0</v>
      </c>
      <c r="Q18" s="94">
        <v>0</v>
      </c>
      <c r="R18" s="94">
        <v>0</v>
      </c>
      <c r="S18" s="94">
        <v>0</v>
      </c>
      <c r="T18" s="94"/>
      <c r="U18" s="94"/>
      <c r="V18" s="94"/>
      <c r="W18" s="94"/>
      <c r="X18" s="94"/>
      <c r="Y18" s="94"/>
      <c r="Z18" s="94">
        <v>0</v>
      </c>
      <c r="AA18" s="94">
        <v>0</v>
      </c>
      <c r="AB18" s="94">
        <v>0</v>
      </c>
      <c r="AC18" s="94">
        <v>0</v>
      </c>
      <c r="AD18" s="94"/>
      <c r="AE18" s="94"/>
      <c r="AF18" s="94"/>
      <c r="AG18" s="94"/>
      <c r="AH18" s="94"/>
      <c r="AI18" s="94"/>
      <c r="AJ18" s="94">
        <v>0</v>
      </c>
      <c r="AK18" s="94">
        <v>0</v>
      </c>
      <c r="AL18" s="94">
        <v>0</v>
      </c>
      <c r="AM18" s="94">
        <v>0</v>
      </c>
      <c r="AN18" s="93">
        <f t="shared" si="4"/>
        <v>0</v>
      </c>
      <c r="AO18" s="93">
        <f t="shared" si="5"/>
        <v>0</v>
      </c>
      <c r="AP18" s="93">
        <f t="shared" si="6"/>
        <v>0</v>
      </c>
      <c r="AQ18" s="93">
        <f t="shared" si="7"/>
        <v>0</v>
      </c>
      <c r="AR18" s="93">
        <f t="shared" si="8"/>
        <v>0</v>
      </c>
      <c r="AS18" s="93">
        <f t="shared" si="9"/>
        <v>0</v>
      </c>
      <c r="AT18" s="93">
        <f t="shared" si="10"/>
        <v>0</v>
      </c>
      <c r="AU18" s="93">
        <f t="shared" si="11"/>
        <v>0</v>
      </c>
      <c r="AV18" s="93">
        <f t="shared" si="12"/>
        <v>0</v>
      </c>
      <c r="AW18" s="93">
        <f t="shared" si="13"/>
        <v>0</v>
      </c>
      <c r="AX18" s="93">
        <f t="shared" si="14"/>
        <v>0</v>
      </c>
    </row>
    <row r="19" spans="1:50" x14ac:dyDescent="0.35">
      <c r="A19" s="98" t="s">
        <v>69</v>
      </c>
      <c r="B19" s="98" t="s">
        <v>70</v>
      </c>
      <c r="C19" s="98" t="s">
        <v>307</v>
      </c>
      <c r="D19" s="98" t="s">
        <v>92</v>
      </c>
      <c r="E19" s="97">
        <v>4</v>
      </c>
      <c r="F19" s="96">
        <f t="shared" si="0"/>
        <v>106</v>
      </c>
      <c r="G19" s="95">
        <f t="shared" si="1"/>
        <v>22</v>
      </c>
      <c r="H19" s="93">
        <f t="shared" si="2"/>
        <v>82</v>
      </c>
      <c r="I19" s="93">
        <f t="shared" si="3"/>
        <v>2</v>
      </c>
      <c r="J19" s="94"/>
      <c r="K19" s="94"/>
      <c r="L19" s="94"/>
      <c r="M19" s="94"/>
      <c r="N19" s="94"/>
      <c r="O19" s="94"/>
      <c r="P19" s="94">
        <v>10</v>
      </c>
      <c r="Q19" s="94">
        <v>10</v>
      </c>
      <c r="R19" s="94">
        <v>1</v>
      </c>
      <c r="S19" s="94">
        <v>1</v>
      </c>
      <c r="T19" s="94"/>
      <c r="U19" s="94"/>
      <c r="V19" s="94"/>
      <c r="W19" s="94"/>
      <c r="X19" s="94"/>
      <c r="Y19" s="94"/>
      <c r="Z19" s="94">
        <v>41</v>
      </c>
      <c r="AA19" s="94">
        <v>30</v>
      </c>
      <c r="AB19" s="94">
        <v>6</v>
      </c>
      <c r="AC19" s="94">
        <v>5</v>
      </c>
      <c r="AD19" s="94"/>
      <c r="AE19" s="94"/>
      <c r="AF19" s="94"/>
      <c r="AG19" s="94"/>
      <c r="AH19" s="94"/>
      <c r="AI19" s="94"/>
      <c r="AJ19" s="94">
        <v>1</v>
      </c>
      <c r="AK19" s="94">
        <v>1</v>
      </c>
      <c r="AL19" s="94">
        <v>0</v>
      </c>
      <c r="AM19" s="94">
        <v>0</v>
      </c>
      <c r="AN19" s="93">
        <f t="shared" si="4"/>
        <v>0</v>
      </c>
      <c r="AO19" s="93">
        <f t="shared" si="5"/>
        <v>0</v>
      </c>
      <c r="AP19" s="93">
        <f t="shared" si="6"/>
        <v>0</v>
      </c>
      <c r="AQ19" s="93">
        <f t="shared" si="7"/>
        <v>0</v>
      </c>
      <c r="AR19" s="93">
        <f t="shared" si="8"/>
        <v>0</v>
      </c>
      <c r="AS19" s="93">
        <f t="shared" si="9"/>
        <v>0</v>
      </c>
      <c r="AT19" s="93">
        <f t="shared" si="10"/>
        <v>52</v>
      </c>
      <c r="AU19" s="93">
        <f t="shared" si="11"/>
        <v>41</v>
      </c>
      <c r="AV19" s="93">
        <f t="shared" si="12"/>
        <v>7</v>
      </c>
      <c r="AW19" s="93">
        <f t="shared" si="13"/>
        <v>6</v>
      </c>
      <c r="AX19" s="93">
        <f t="shared" si="14"/>
        <v>106</v>
      </c>
    </row>
    <row r="20" spans="1:50" x14ac:dyDescent="0.35">
      <c r="A20" s="98" t="s">
        <v>69</v>
      </c>
      <c r="B20" s="98" t="s">
        <v>70</v>
      </c>
      <c r="C20" s="98" t="s">
        <v>93</v>
      </c>
      <c r="D20" s="98" t="s">
        <v>94</v>
      </c>
      <c r="E20" s="97">
        <v>3</v>
      </c>
      <c r="F20" s="96">
        <f t="shared" si="0"/>
        <v>89</v>
      </c>
      <c r="G20" s="95">
        <f t="shared" si="1"/>
        <v>5</v>
      </c>
      <c r="H20" s="93">
        <f t="shared" si="2"/>
        <v>1</v>
      </c>
      <c r="I20" s="93">
        <f t="shared" si="3"/>
        <v>83</v>
      </c>
      <c r="J20" s="94"/>
      <c r="K20" s="94"/>
      <c r="L20" s="94"/>
      <c r="M20" s="94"/>
      <c r="N20" s="94"/>
      <c r="O20" s="94"/>
      <c r="P20" s="94">
        <v>3</v>
      </c>
      <c r="Q20" s="94">
        <v>2</v>
      </c>
      <c r="R20" s="94">
        <v>0</v>
      </c>
      <c r="S20" s="94">
        <v>0</v>
      </c>
      <c r="T20" s="94"/>
      <c r="U20" s="94"/>
      <c r="V20" s="94"/>
      <c r="W20" s="94"/>
      <c r="X20" s="94"/>
      <c r="Y20" s="94"/>
      <c r="Z20" s="94">
        <v>1</v>
      </c>
      <c r="AA20" s="94">
        <v>0</v>
      </c>
      <c r="AB20" s="94">
        <v>0</v>
      </c>
      <c r="AC20" s="94">
        <v>0</v>
      </c>
      <c r="AD20" s="94"/>
      <c r="AE20" s="94"/>
      <c r="AF20" s="94"/>
      <c r="AG20" s="94"/>
      <c r="AH20" s="94"/>
      <c r="AI20" s="94"/>
      <c r="AJ20" s="94">
        <v>38</v>
      </c>
      <c r="AK20" s="94">
        <v>36</v>
      </c>
      <c r="AL20" s="94">
        <v>5</v>
      </c>
      <c r="AM20" s="94">
        <v>4</v>
      </c>
      <c r="AN20" s="93">
        <f t="shared" si="4"/>
        <v>0</v>
      </c>
      <c r="AO20" s="93">
        <f t="shared" si="5"/>
        <v>0</v>
      </c>
      <c r="AP20" s="93">
        <f t="shared" si="6"/>
        <v>0</v>
      </c>
      <c r="AQ20" s="93">
        <f t="shared" si="7"/>
        <v>0</v>
      </c>
      <c r="AR20" s="93">
        <f t="shared" si="8"/>
        <v>0</v>
      </c>
      <c r="AS20" s="93">
        <f t="shared" si="9"/>
        <v>0</v>
      </c>
      <c r="AT20" s="93">
        <f t="shared" si="10"/>
        <v>42</v>
      </c>
      <c r="AU20" s="93">
        <f t="shared" si="11"/>
        <v>38</v>
      </c>
      <c r="AV20" s="93">
        <f t="shared" si="12"/>
        <v>5</v>
      </c>
      <c r="AW20" s="93">
        <f t="shared" si="13"/>
        <v>4</v>
      </c>
      <c r="AX20" s="93">
        <f t="shared" si="14"/>
        <v>89</v>
      </c>
    </row>
    <row r="21" spans="1:50" x14ac:dyDescent="0.35">
      <c r="A21" s="98" t="s">
        <v>69</v>
      </c>
      <c r="B21" s="98" t="s">
        <v>70</v>
      </c>
      <c r="C21" s="98" t="s">
        <v>308</v>
      </c>
      <c r="D21" s="98" t="s">
        <v>96</v>
      </c>
      <c r="E21" s="97">
        <v>4</v>
      </c>
      <c r="F21" s="96">
        <f t="shared" si="0"/>
        <v>0</v>
      </c>
      <c r="G21" s="95">
        <f t="shared" si="1"/>
        <v>0</v>
      </c>
      <c r="H21" s="93">
        <f t="shared" si="2"/>
        <v>0</v>
      </c>
      <c r="I21" s="93">
        <f t="shared" si="3"/>
        <v>0</v>
      </c>
      <c r="J21" s="94"/>
      <c r="K21" s="94"/>
      <c r="L21" s="94"/>
      <c r="M21" s="94"/>
      <c r="N21" s="94"/>
      <c r="O21" s="94"/>
      <c r="P21" s="94">
        <v>0</v>
      </c>
      <c r="Q21" s="94">
        <v>0</v>
      </c>
      <c r="R21" s="94">
        <v>0</v>
      </c>
      <c r="S21" s="94">
        <v>0</v>
      </c>
      <c r="T21" s="94"/>
      <c r="U21" s="94"/>
      <c r="V21" s="94"/>
      <c r="W21" s="94"/>
      <c r="X21" s="94"/>
      <c r="Y21" s="94"/>
      <c r="Z21" s="94">
        <v>0</v>
      </c>
      <c r="AA21" s="94">
        <v>0</v>
      </c>
      <c r="AB21" s="94">
        <v>0</v>
      </c>
      <c r="AC21" s="94">
        <v>0</v>
      </c>
      <c r="AD21" s="94"/>
      <c r="AE21" s="94"/>
      <c r="AF21" s="94"/>
      <c r="AG21" s="94"/>
      <c r="AH21" s="94"/>
      <c r="AI21" s="94"/>
      <c r="AJ21" s="94">
        <v>0</v>
      </c>
      <c r="AK21" s="94">
        <v>0</v>
      </c>
      <c r="AL21" s="94">
        <v>0</v>
      </c>
      <c r="AM21" s="94">
        <v>0</v>
      </c>
      <c r="AN21" s="93">
        <f t="shared" si="4"/>
        <v>0</v>
      </c>
      <c r="AO21" s="93">
        <f t="shared" si="5"/>
        <v>0</v>
      </c>
      <c r="AP21" s="93">
        <f t="shared" si="6"/>
        <v>0</v>
      </c>
      <c r="AQ21" s="93">
        <f t="shared" si="7"/>
        <v>0</v>
      </c>
      <c r="AR21" s="93">
        <f t="shared" si="8"/>
        <v>0</v>
      </c>
      <c r="AS21" s="93">
        <f t="shared" si="9"/>
        <v>0</v>
      </c>
      <c r="AT21" s="93">
        <f t="shared" si="10"/>
        <v>0</v>
      </c>
      <c r="AU21" s="93">
        <f t="shared" si="11"/>
        <v>0</v>
      </c>
      <c r="AV21" s="93">
        <f t="shared" si="12"/>
        <v>0</v>
      </c>
      <c r="AW21" s="93">
        <f t="shared" si="13"/>
        <v>0</v>
      </c>
      <c r="AX21" s="93">
        <f t="shared" si="14"/>
        <v>0</v>
      </c>
    </row>
    <row r="22" spans="1:50" x14ac:dyDescent="0.35">
      <c r="A22" s="98" t="s">
        <v>69</v>
      </c>
      <c r="B22" s="98" t="s">
        <v>70</v>
      </c>
      <c r="C22" s="98" t="s">
        <v>309</v>
      </c>
      <c r="D22" s="98" t="s">
        <v>98</v>
      </c>
      <c r="E22" s="97">
        <v>4</v>
      </c>
      <c r="F22" s="96">
        <f t="shared" si="0"/>
        <v>127</v>
      </c>
      <c r="G22" s="95">
        <f t="shared" si="1"/>
        <v>20</v>
      </c>
      <c r="H22" s="93">
        <f t="shared" si="2"/>
        <v>103</v>
      </c>
      <c r="I22" s="93">
        <f t="shared" si="3"/>
        <v>4</v>
      </c>
      <c r="J22" s="94"/>
      <c r="K22" s="94"/>
      <c r="L22" s="94"/>
      <c r="M22" s="94"/>
      <c r="N22" s="94"/>
      <c r="O22" s="94"/>
      <c r="P22" s="94">
        <v>9</v>
      </c>
      <c r="Q22" s="94">
        <v>9</v>
      </c>
      <c r="R22" s="94">
        <v>1</v>
      </c>
      <c r="S22" s="94">
        <v>1</v>
      </c>
      <c r="T22" s="94"/>
      <c r="U22" s="94"/>
      <c r="V22" s="94"/>
      <c r="W22" s="94"/>
      <c r="X22" s="94"/>
      <c r="Y22" s="94"/>
      <c r="Z22" s="94">
        <v>49</v>
      </c>
      <c r="AA22" s="94">
        <v>47</v>
      </c>
      <c r="AB22" s="94">
        <v>4</v>
      </c>
      <c r="AC22" s="94">
        <v>3</v>
      </c>
      <c r="AD22" s="94"/>
      <c r="AE22" s="94"/>
      <c r="AF22" s="94"/>
      <c r="AG22" s="94"/>
      <c r="AH22" s="94"/>
      <c r="AI22" s="94"/>
      <c r="AJ22" s="94">
        <v>2</v>
      </c>
      <c r="AK22" s="94">
        <v>2</v>
      </c>
      <c r="AL22" s="94">
        <v>0</v>
      </c>
      <c r="AM22" s="94">
        <v>0</v>
      </c>
      <c r="AN22" s="93">
        <f t="shared" si="4"/>
        <v>0</v>
      </c>
      <c r="AO22" s="93">
        <f t="shared" si="5"/>
        <v>0</v>
      </c>
      <c r="AP22" s="93">
        <f t="shared" si="6"/>
        <v>0</v>
      </c>
      <c r="AQ22" s="93">
        <f t="shared" si="7"/>
        <v>0</v>
      </c>
      <c r="AR22" s="93">
        <f t="shared" si="8"/>
        <v>0</v>
      </c>
      <c r="AS22" s="93">
        <f t="shared" si="9"/>
        <v>0</v>
      </c>
      <c r="AT22" s="93">
        <f t="shared" si="10"/>
        <v>60</v>
      </c>
      <c r="AU22" s="93">
        <f t="shared" si="11"/>
        <v>58</v>
      </c>
      <c r="AV22" s="93">
        <f t="shared" si="12"/>
        <v>5</v>
      </c>
      <c r="AW22" s="93">
        <f t="shared" si="13"/>
        <v>4</v>
      </c>
      <c r="AX22" s="93">
        <f t="shared" si="14"/>
        <v>127</v>
      </c>
    </row>
    <row r="23" spans="1:50" x14ac:dyDescent="0.35">
      <c r="A23" s="98" t="s">
        <v>69</v>
      </c>
      <c r="B23" s="98" t="s">
        <v>70</v>
      </c>
      <c r="C23" s="98" t="s">
        <v>310</v>
      </c>
      <c r="D23" s="98" t="s">
        <v>100</v>
      </c>
      <c r="E23" s="97">
        <v>4</v>
      </c>
      <c r="F23" s="96">
        <f t="shared" si="0"/>
        <v>1340</v>
      </c>
      <c r="G23" s="95">
        <f t="shared" si="1"/>
        <v>119</v>
      </c>
      <c r="H23" s="93">
        <f t="shared" si="2"/>
        <v>1207</v>
      </c>
      <c r="I23" s="93">
        <f t="shared" si="3"/>
        <v>14</v>
      </c>
      <c r="J23" s="94"/>
      <c r="K23" s="94"/>
      <c r="L23" s="94"/>
      <c r="M23" s="94"/>
      <c r="N23" s="94"/>
      <c r="O23" s="94"/>
      <c r="P23" s="94">
        <v>56</v>
      </c>
      <c r="Q23" s="94">
        <v>59</v>
      </c>
      <c r="R23" s="94">
        <v>2</v>
      </c>
      <c r="S23" s="94">
        <v>2</v>
      </c>
      <c r="T23" s="94"/>
      <c r="U23" s="94"/>
      <c r="V23" s="94"/>
      <c r="W23" s="94"/>
      <c r="X23" s="94"/>
      <c r="Y23" s="94"/>
      <c r="Z23" s="94">
        <v>554</v>
      </c>
      <c r="AA23" s="94">
        <v>540</v>
      </c>
      <c r="AB23" s="94">
        <v>62</v>
      </c>
      <c r="AC23" s="94">
        <v>51</v>
      </c>
      <c r="AD23" s="94"/>
      <c r="AE23" s="94"/>
      <c r="AF23" s="94"/>
      <c r="AG23" s="94"/>
      <c r="AH23" s="94"/>
      <c r="AI23" s="94"/>
      <c r="AJ23" s="94">
        <v>6</v>
      </c>
      <c r="AK23" s="94">
        <v>6</v>
      </c>
      <c r="AL23" s="94">
        <v>1</v>
      </c>
      <c r="AM23" s="94">
        <v>1</v>
      </c>
      <c r="AN23" s="93">
        <f t="shared" si="4"/>
        <v>0</v>
      </c>
      <c r="AO23" s="93">
        <f t="shared" si="5"/>
        <v>0</v>
      </c>
      <c r="AP23" s="93">
        <f t="shared" si="6"/>
        <v>0</v>
      </c>
      <c r="AQ23" s="93">
        <f t="shared" si="7"/>
        <v>0</v>
      </c>
      <c r="AR23" s="93">
        <f t="shared" si="8"/>
        <v>0</v>
      </c>
      <c r="AS23" s="93">
        <f t="shared" si="9"/>
        <v>0</v>
      </c>
      <c r="AT23" s="93">
        <f t="shared" si="10"/>
        <v>616</v>
      </c>
      <c r="AU23" s="93">
        <f t="shared" si="11"/>
        <v>605</v>
      </c>
      <c r="AV23" s="93">
        <f t="shared" si="12"/>
        <v>65</v>
      </c>
      <c r="AW23" s="93">
        <f t="shared" si="13"/>
        <v>54</v>
      </c>
      <c r="AX23" s="93">
        <f t="shared" si="14"/>
        <v>1340</v>
      </c>
    </row>
    <row r="24" spans="1:50" x14ac:dyDescent="0.35">
      <c r="A24" s="98" t="s">
        <v>69</v>
      </c>
      <c r="B24" s="98" t="s">
        <v>70</v>
      </c>
      <c r="C24" s="98" t="s">
        <v>101</v>
      </c>
      <c r="D24" s="98" t="s">
        <v>102</v>
      </c>
      <c r="E24" s="97">
        <v>4</v>
      </c>
      <c r="F24" s="96">
        <f t="shared" si="0"/>
        <v>0</v>
      </c>
      <c r="G24" s="95">
        <f t="shared" si="1"/>
        <v>0</v>
      </c>
      <c r="H24" s="93">
        <f t="shared" si="2"/>
        <v>0</v>
      </c>
      <c r="I24" s="93">
        <f t="shared" si="3"/>
        <v>0</v>
      </c>
      <c r="J24" s="94"/>
      <c r="K24" s="94"/>
      <c r="L24" s="94"/>
      <c r="M24" s="94"/>
      <c r="N24" s="94"/>
      <c r="O24" s="94"/>
      <c r="P24" s="94">
        <v>0</v>
      </c>
      <c r="Q24" s="94">
        <v>0</v>
      </c>
      <c r="R24" s="94">
        <v>0</v>
      </c>
      <c r="S24" s="94">
        <v>0</v>
      </c>
      <c r="T24" s="94"/>
      <c r="U24" s="94"/>
      <c r="V24" s="94"/>
      <c r="W24" s="94"/>
      <c r="X24" s="94"/>
      <c r="Y24" s="94"/>
      <c r="Z24" s="94">
        <v>0</v>
      </c>
      <c r="AA24" s="94">
        <v>0</v>
      </c>
      <c r="AB24" s="94">
        <v>0</v>
      </c>
      <c r="AC24" s="94">
        <v>0</v>
      </c>
      <c r="AD24" s="94"/>
      <c r="AE24" s="94"/>
      <c r="AF24" s="94"/>
      <c r="AG24" s="94"/>
      <c r="AH24" s="94"/>
      <c r="AI24" s="94"/>
      <c r="AJ24" s="94">
        <v>0</v>
      </c>
      <c r="AK24" s="94">
        <v>0</v>
      </c>
      <c r="AL24" s="94">
        <v>0</v>
      </c>
      <c r="AM24" s="94">
        <v>0</v>
      </c>
      <c r="AN24" s="93">
        <f t="shared" si="4"/>
        <v>0</v>
      </c>
      <c r="AO24" s="93">
        <f t="shared" si="5"/>
        <v>0</v>
      </c>
      <c r="AP24" s="93">
        <f t="shared" si="6"/>
        <v>0</v>
      </c>
      <c r="AQ24" s="93">
        <f t="shared" si="7"/>
        <v>0</v>
      </c>
      <c r="AR24" s="93">
        <f t="shared" si="8"/>
        <v>0</v>
      </c>
      <c r="AS24" s="93">
        <f t="shared" si="9"/>
        <v>0</v>
      </c>
      <c r="AT24" s="93">
        <f t="shared" si="10"/>
        <v>0</v>
      </c>
      <c r="AU24" s="93">
        <f t="shared" si="11"/>
        <v>0</v>
      </c>
      <c r="AV24" s="93">
        <f t="shared" si="12"/>
        <v>0</v>
      </c>
      <c r="AW24" s="93">
        <f t="shared" si="13"/>
        <v>0</v>
      </c>
      <c r="AX24" s="93">
        <f t="shared" si="14"/>
        <v>0</v>
      </c>
    </row>
    <row r="25" spans="1:50" x14ac:dyDescent="0.35">
      <c r="A25" s="98" t="s">
        <v>69</v>
      </c>
      <c r="B25" s="98" t="s">
        <v>70</v>
      </c>
      <c r="C25" s="98" t="s">
        <v>311</v>
      </c>
      <c r="D25" s="98" t="s">
        <v>104</v>
      </c>
      <c r="E25" s="97">
        <v>1</v>
      </c>
      <c r="F25" s="96">
        <f t="shared" si="0"/>
        <v>0</v>
      </c>
      <c r="G25" s="95">
        <f t="shared" si="1"/>
        <v>0</v>
      </c>
      <c r="H25" s="93">
        <f t="shared" si="2"/>
        <v>0</v>
      </c>
      <c r="I25" s="93">
        <f t="shared" si="3"/>
        <v>0</v>
      </c>
      <c r="J25" s="94"/>
      <c r="K25" s="94"/>
      <c r="L25" s="94"/>
      <c r="M25" s="94"/>
      <c r="N25" s="94"/>
      <c r="O25" s="94"/>
      <c r="P25" s="94">
        <v>0</v>
      </c>
      <c r="Q25" s="94">
        <v>0</v>
      </c>
      <c r="R25" s="94">
        <v>0</v>
      </c>
      <c r="S25" s="94">
        <v>0</v>
      </c>
      <c r="T25" s="94"/>
      <c r="U25" s="94"/>
      <c r="V25" s="94"/>
      <c r="W25" s="94"/>
      <c r="X25" s="94"/>
      <c r="Y25" s="94"/>
      <c r="Z25" s="94">
        <v>0</v>
      </c>
      <c r="AA25" s="94">
        <v>0</v>
      </c>
      <c r="AB25" s="94">
        <v>0</v>
      </c>
      <c r="AC25" s="94">
        <v>0</v>
      </c>
      <c r="AD25" s="94"/>
      <c r="AE25" s="94"/>
      <c r="AF25" s="94"/>
      <c r="AG25" s="94"/>
      <c r="AH25" s="94"/>
      <c r="AI25" s="94"/>
      <c r="AJ25" s="94">
        <v>0</v>
      </c>
      <c r="AK25" s="94">
        <v>0</v>
      </c>
      <c r="AL25" s="94">
        <v>0</v>
      </c>
      <c r="AM25" s="94">
        <v>0</v>
      </c>
      <c r="AN25" s="93">
        <f t="shared" si="4"/>
        <v>0</v>
      </c>
      <c r="AO25" s="93">
        <f t="shared" si="5"/>
        <v>0</v>
      </c>
      <c r="AP25" s="93">
        <f t="shared" si="6"/>
        <v>0</v>
      </c>
      <c r="AQ25" s="93">
        <f t="shared" si="7"/>
        <v>0</v>
      </c>
      <c r="AR25" s="93">
        <f t="shared" si="8"/>
        <v>0</v>
      </c>
      <c r="AS25" s="93">
        <f t="shared" si="9"/>
        <v>0</v>
      </c>
      <c r="AT25" s="93">
        <f t="shared" si="10"/>
        <v>0</v>
      </c>
      <c r="AU25" s="93">
        <f t="shared" si="11"/>
        <v>0</v>
      </c>
      <c r="AV25" s="93">
        <f t="shared" si="12"/>
        <v>0</v>
      </c>
      <c r="AW25" s="93">
        <f t="shared" si="13"/>
        <v>0</v>
      </c>
      <c r="AX25" s="93">
        <f t="shared" si="14"/>
        <v>0</v>
      </c>
    </row>
    <row r="26" spans="1:50" x14ac:dyDescent="0.35">
      <c r="A26" s="98" t="s">
        <v>69</v>
      </c>
      <c r="B26" s="98" t="s">
        <v>70</v>
      </c>
      <c r="C26" s="98" t="s">
        <v>105</v>
      </c>
      <c r="D26" s="98" t="s">
        <v>106</v>
      </c>
      <c r="E26" s="97">
        <v>2</v>
      </c>
      <c r="F26" s="96">
        <f t="shared" si="0"/>
        <v>289</v>
      </c>
      <c r="G26" s="95">
        <f t="shared" si="1"/>
        <v>16</v>
      </c>
      <c r="H26" s="93">
        <f t="shared" si="2"/>
        <v>238</v>
      </c>
      <c r="I26" s="93">
        <f t="shared" si="3"/>
        <v>35</v>
      </c>
      <c r="J26" s="94"/>
      <c r="K26" s="94"/>
      <c r="L26" s="94"/>
      <c r="M26" s="94"/>
      <c r="N26" s="94"/>
      <c r="O26" s="94"/>
      <c r="P26" s="94">
        <v>6</v>
      </c>
      <c r="Q26" s="94">
        <v>6</v>
      </c>
      <c r="R26" s="94">
        <v>2</v>
      </c>
      <c r="S26" s="94">
        <v>2</v>
      </c>
      <c r="T26" s="94"/>
      <c r="U26" s="94"/>
      <c r="V26" s="94"/>
      <c r="W26" s="94"/>
      <c r="X26" s="94"/>
      <c r="Y26" s="94"/>
      <c r="Z26" s="94">
        <v>114</v>
      </c>
      <c r="AA26" s="94">
        <v>114</v>
      </c>
      <c r="AB26" s="94">
        <v>5</v>
      </c>
      <c r="AC26" s="94">
        <v>5</v>
      </c>
      <c r="AD26" s="94"/>
      <c r="AE26" s="94"/>
      <c r="AF26" s="94"/>
      <c r="AG26" s="94"/>
      <c r="AH26" s="94"/>
      <c r="AI26" s="94"/>
      <c r="AJ26" s="94">
        <v>16</v>
      </c>
      <c r="AK26" s="94">
        <v>15</v>
      </c>
      <c r="AL26" s="94">
        <v>2</v>
      </c>
      <c r="AM26" s="94">
        <v>2</v>
      </c>
      <c r="AN26" s="93">
        <f t="shared" si="4"/>
        <v>0</v>
      </c>
      <c r="AO26" s="93">
        <f t="shared" si="5"/>
        <v>0</v>
      </c>
      <c r="AP26" s="93">
        <f t="shared" si="6"/>
        <v>0</v>
      </c>
      <c r="AQ26" s="93">
        <f t="shared" si="7"/>
        <v>0</v>
      </c>
      <c r="AR26" s="93">
        <f t="shared" si="8"/>
        <v>0</v>
      </c>
      <c r="AS26" s="93">
        <f t="shared" si="9"/>
        <v>0</v>
      </c>
      <c r="AT26" s="93">
        <f t="shared" si="10"/>
        <v>136</v>
      </c>
      <c r="AU26" s="93">
        <f t="shared" si="11"/>
        <v>135</v>
      </c>
      <c r="AV26" s="93">
        <f t="shared" si="12"/>
        <v>9</v>
      </c>
      <c r="AW26" s="93">
        <f t="shared" si="13"/>
        <v>9</v>
      </c>
      <c r="AX26" s="93">
        <f t="shared" si="14"/>
        <v>289</v>
      </c>
    </row>
    <row r="27" spans="1:50" x14ac:dyDescent="0.35">
      <c r="A27" s="98" t="s">
        <v>69</v>
      </c>
      <c r="B27" s="98" t="s">
        <v>70</v>
      </c>
      <c r="C27" s="98" t="s">
        <v>107</v>
      </c>
      <c r="D27" s="98" t="s">
        <v>108</v>
      </c>
      <c r="E27" s="97">
        <v>1</v>
      </c>
      <c r="F27" s="96">
        <f t="shared" si="0"/>
        <v>0</v>
      </c>
      <c r="G27" s="95">
        <f t="shared" si="1"/>
        <v>0</v>
      </c>
      <c r="H27" s="93">
        <f t="shared" si="2"/>
        <v>0</v>
      </c>
      <c r="I27" s="93">
        <f t="shared" si="3"/>
        <v>0</v>
      </c>
      <c r="J27" s="94"/>
      <c r="K27" s="94"/>
      <c r="L27" s="94"/>
      <c r="M27" s="94"/>
      <c r="N27" s="94"/>
      <c r="O27" s="94"/>
      <c r="P27" s="94">
        <v>0</v>
      </c>
      <c r="Q27" s="94">
        <v>0</v>
      </c>
      <c r="R27" s="94">
        <v>0</v>
      </c>
      <c r="S27" s="94">
        <v>0</v>
      </c>
      <c r="T27" s="94"/>
      <c r="U27" s="94"/>
      <c r="V27" s="94"/>
      <c r="W27" s="94"/>
      <c r="X27" s="94"/>
      <c r="Y27" s="94"/>
      <c r="Z27" s="94">
        <v>0</v>
      </c>
      <c r="AA27" s="94">
        <v>0</v>
      </c>
      <c r="AB27" s="94">
        <v>0</v>
      </c>
      <c r="AC27" s="94">
        <v>0</v>
      </c>
      <c r="AD27" s="94"/>
      <c r="AE27" s="94"/>
      <c r="AF27" s="94"/>
      <c r="AG27" s="94"/>
      <c r="AH27" s="94"/>
      <c r="AI27" s="94"/>
      <c r="AJ27" s="94">
        <v>0</v>
      </c>
      <c r="AK27" s="94">
        <v>0</v>
      </c>
      <c r="AL27" s="94">
        <v>0</v>
      </c>
      <c r="AM27" s="94">
        <v>0</v>
      </c>
      <c r="AN27" s="93">
        <f t="shared" si="4"/>
        <v>0</v>
      </c>
      <c r="AO27" s="93">
        <f t="shared" si="5"/>
        <v>0</v>
      </c>
      <c r="AP27" s="93">
        <f t="shared" si="6"/>
        <v>0</v>
      </c>
      <c r="AQ27" s="93">
        <f t="shared" si="7"/>
        <v>0</v>
      </c>
      <c r="AR27" s="93">
        <f t="shared" si="8"/>
        <v>0</v>
      </c>
      <c r="AS27" s="93">
        <f t="shared" si="9"/>
        <v>0</v>
      </c>
      <c r="AT27" s="93">
        <f t="shared" si="10"/>
        <v>0</v>
      </c>
      <c r="AU27" s="93">
        <f t="shared" si="11"/>
        <v>0</v>
      </c>
      <c r="AV27" s="93">
        <f t="shared" si="12"/>
        <v>0</v>
      </c>
      <c r="AW27" s="93">
        <f t="shared" si="13"/>
        <v>0</v>
      </c>
      <c r="AX27" s="93">
        <f t="shared" si="14"/>
        <v>0</v>
      </c>
    </row>
    <row r="28" spans="1:50" x14ac:dyDescent="0.35">
      <c r="A28" s="98" t="s">
        <v>69</v>
      </c>
      <c r="B28" s="98" t="s">
        <v>70</v>
      </c>
      <c r="C28" s="98" t="s">
        <v>312</v>
      </c>
      <c r="D28" s="98" t="s">
        <v>110</v>
      </c>
      <c r="E28" s="97">
        <v>3</v>
      </c>
      <c r="F28" s="96">
        <f t="shared" si="0"/>
        <v>31</v>
      </c>
      <c r="G28" s="95">
        <f t="shared" si="1"/>
        <v>14</v>
      </c>
      <c r="H28" s="93">
        <f t="shared" si="2"/>
        <v>0</v>
      </c>
      <c r="I28" s="93">
        <f t="shared" si="3"/>
        <v>17</v>
      </c>
      <c r="J28" s="94"/>
      <c r="K28" s="94"/>
      <c r="L28" s="94"/>
      <c r="M28" s="94"/>
      <c r="N28" s="94"/>
      <c r="O28" s="94"/>
      <c r="P28" s="94">
        <v>8</v>
      </c>
      <c r="Q28" s="94">
        <v>6</v>
      </c>
      <c r="R28" s="94">
        <v>0</v>
      </c>
      <c r="S28" s="94">
        <v>0</v>
      </c>
      <c r="T28" s="94"/>
      <c r="U28" s="94"/>
      <c r="V28" s="94"/>
      <c r="W28" s="94"/>
      <c r="X28" s="94"/>
      <c r="Y28" s="94"/>
      <c r="Z28" s="94">
        <v>0</v>
      </c>
      <c r="AA28" s="94">
        <v>0</v>
      </c>
      <c r="AB28" s="94">
        <v>0</v>
      </c>
      <c r="AC28" s="94">
        <v>0</v>
      </c>
      <c r="AD28" s="94"/>
      <c r="AE28" s="94"/>
      <c r="AF28" s="94"/>
      <c r="AG28" s="94"/>
      <c r="AH28" s="94"/>
      <c r="AI28" s="94"/>
      <c r="AJ28" s="94">
        <v>8</v>
      </c>
      <c r="AK28" s="94">
        <v>7</v>
      </c>
      <c r="AL28" s="94">
        <v>1</v>
      </c>
      <c r="AM28" s="94">
        <v>1</v>
      </c>
      <c r="AN28" s="93">
        <f t="shared" si="4"/>
        <v>0</v>
      </c>
      <c r="AO28" s="93">
        <f t="shared" si="5"/>
        <v>0</v>
      </c>
      <c r="AP28" s="93">
        <f t="shared" si="6"/>
        <v>0</v>
      </c>
      <c r="AQ28" s="93">
        <f t="shared" si="7"/>
        <v>0</v>
      </c>
      <c r="AR28" s="93">
        <f t="shared" si="8"/>
        <v>0</v>
      </c>
      <c r="AS28" s="93">
        <f t="shared" si="9"/>
        <v>0</v>
      </c>
      <c r="AT28" s="93">
        <f t="shared" si="10"/>
        <v>16</v>
      </c>
      <c r="AU28" s="93">
        <f t="shared" si="11"/>
        <v>13</v>
      </c>
      <c r="AV28" s="93">
        <f t="shared" si="12"/>
        <v>1</v>
      </c>
      <c r="AW28" s="93">
        <f t="shared" si="13"/>
        <v>1</v>
      </c>
      <c r="AX28" s="93">
        <f t="shared" si="14"/>
        <v>31</v>
      </c>
    </row>
    <row r="29" spans="1:50" x14ac:dyDescent="0.35">
      <c r="A29" s="98" t="s">
        <v>69</v>
      </c>
      <c r="B29" s="98" t="s">
        <v>70</v>
      </c>
      <c r="C29" s="98" t="s">
        <v>313</v>
      </c>
      <c r="D29" s="98" t="s">
        <v>112</v>
      </c>
      <c r="E29" s="97">
        <v>4</v>
      </c>
      <c r="F29" s="96">
        <f t="shared" si="0"/>
        <v>76</v>
      </c>
      <c r="G29" s="95">
        <f t="shared" si="1"/>
        <v>47</v>
      </c>
      <c r="H29" s="93">
        <f t="shared" si="2"/>
        <v>0</v>
      </c>
      <c r="I29" s="93">
        <f t="shared" si="3"/>
        <v>29</v>
      </c>
      <c r="J29" s="94"/>
      <c r="K29" s="94"/>
      <c r="L29" s="94"/>
      <c r="M29" s="94"/>
      <c r="N29" s="94"/>
      <c r="O29" s="94"/>
      <c r="P29" s="94">
        <v>23</v>
      </c>
      <c r="Q29" s="94">
        <v>21</v>
      </c>
      <c r="R29" s="94">
        <v>2</v>
      </c>
      <c r="S29" s="94">
        <v>1</v>
      </c>
      <c r="T29" s="94"/>
      <c r="U29" s="94"/>
      <c r="V29" s="94"/>
      <c r="W29" s="94"/>
      <c r="X29" s="94"/>
      <c r="Y29" s="94"/>
      <c r="Z29" s="94">
        <v>0</v>
      </c>
      <c r="AA29" s="94">
        <v>0</v>
      </c>
      <c r="AB29" s="94">
        <v>0</v>
      </c>
      <c r="AC29" s="94">
        <v>0</v>
      </c>
      <c r="AD29" s="94"/>
      <c r="AE29" s="94"/>
      <c r="AF29" s="94"/>
      <c r="AG29" s="94"/>
      <c r="AH29" s="94"/>
      <c r="AI29" s="94"/>
      <c r="AJ29" s="94">
        <v>13</v>
      </c>
      <c r="AK29" s="94">
        <v>13</v>
      </c>
      <c r="AL29" s="94">
        <v>2</v>
      </c>
      <c r="AM29" s="94">
        <v>1</v>
      </c>
      <c r="AN29" s="93">
        <f t="shared" si="4"/>
        <v>0</v>
      </c>
      <c r="AO29" s="93">
        <f t="shared" si="5"/>
        <v>0</v>
      </c>
      <c r="AP29" s="93">
        <f t="shared" si="6"/>
        <v>0</v>
      </c>
      <c r="AQ29" s="93">
        <f t="shared" si="7"/>
        <v>0</v>
      </c>
      <c r="AR29" s="93">
        <f t="shared" si="8"/>
        <v>0</v>
      </c>
      <c r="AS29" s="93">
        <f t="shared" si="9"/>
        <v>0</v>
      </c>
      <c r="AT29" s="93">
        <f t="shared" si="10"/>
        <v>36</v>
      </c>
      <c r="AU29" s="93">
        <f t="shared" si="11"/>
        <v>34</v>
      </c>
      <c r="AV29" s="93">
        <f t="shared" si="12"/>
        <v>4</v>
      </c>
      <c r="AW29" s="93">
        <f t="shared" si="13"/>
        <v>2</v>
      </c>
      <c r="AX29" s="93">
        <f t="shared" si="14"/>
        <v>76</v>
      </c>
    </row>
    <row r="30" spans="1:50" x14ac:dyDescent="0.35">
      <c r="A30" s="98" t="s">
        <v>113</v>
      </c>
      <c r="B30" s="98" t="s">
        <v>114</v>
      </c>
      <c r="C30" s="98" t="s">
        <v>115</v>
      </c>
      <c r="D30" s="98" t="s">
        <v>116</v>
      </c>
      <c r="E30" s="97">
        <v>0</v>
      </c>
      <c r="F30" s="96">
        <f t="shared" si="0"/>
        <v>0</v>
      </c>
      <c r="G30" s="95">
        <f t="shared" si="1"/>
        <v>0</v>
      </c>
      <c r="H30" s="93">
        <f t="shared" si="2"/>
        <v>0</v>
      </c>
      <c r="I30" s="93">
        <f t="shared" si="3"/>
        <v>0</v>
      </c>
      <c r="J30" s="94"/>
      <c r="K30" s="94"/>
      <c r="L30" s="94"/>
      <c r="M30" s="94"/>
      <c r="N30" s="94"/>
      <c r="O30" s="94"/>
      <c r="P30" s="94">
        <v>0</v>
      </c>
      <c r="Q30" s="94">
        <v>0</v>
      </c>
      <c r="R30" s="94">
        <v>0</v>
      </c>
      <c r="S30" s="94">
        <v>0</v>
      </c>
      <c r="T30" s="94"/>
      <c r="U30" s="94"/>
      <c r="V30" s="94"/>
      <c r="W30" s="94"/>
      <c r="X30" s="94"/>
      <c r="Y30" s="94"/>
      <c r="Z30" s="94">
        <v>0</v>
      </c>
      <c r="AA30" s="94">
        <v>0</v>
      </c>
      <c r="AB30" s="94">
        <v>0</v>
      </c>
      <c r="AC30" s="94">
        <v>0</v>
      </c>
      <c r="AD30" s="94"/>
      <c r="AE30" s="94"/>
      <c r="AF30" s="94"/>
      <c r="AG30" s="94"/>
      <c r="AH30" s="94"/>
      <c r="AI30" s="94"/>
      <c r="AJ30" s="94">
        <v>0</v>
      </c>
      <c r="AK30" s="94">
        <v>0</v>
      </c>
      <c r="AL30" s="94">
        <v>0</v>
      </c>
      <c r="AM30" s="94">
        <v>0</v>
      </c>
      <c r="AN30" s="93">
        <f t="shared" si="4"/>
        <v>0</v>
      </c>
      <c r="AO30" s="93">
        <f t="shared" si="5"/>
        <v>0</v>
      </c>
      <c r="AP30" s="93">
        <f t="shared" si="6"/>
        <v>0</v>
      </c>
      <c r="AQ30" s="93">
        <f t="shared" si="7"/>
        <v>0</v>
      </c>
      <c r="AR30" s="93">
        <f t="shared" si="8"/>
        <v>0</v>
      </c>
      <c r="AS30" s="93">
        <f t="shared" si="9"/>
        <v>0</v>
      </c>
      <c r="AT30" s="93">
        <f t="shared" si="10"/>
        <v>0</v>
      </c>
      <c r="AU30" s="93">
        <f t="shared" si="11"/>
        <v>0</v>
      </c>
      <c r="AV30" s="93">
        <f t="shared" si="12"/>
        <v>0</v>
      </c>
      <c r="AW30" s="93">
        <f t="shared" si="13"/>
        <v>0</v>
      </c>
      <c r="AX30" s="93">
        <f t="shared" si="14"/>
        <v>0</v>
      </c>
    </row>
    <row r="31" spans="1:50" x14ac:dyDescent="0.35">
      <c r="A31" s="98" t="s">
        <v>113</v>
      </c>
      <c r="B31" s="98" t="s">
        <v>114</v>
      </c>
      <c r="C31" s="98" t="s">
        <v>117</v>
      </c>
      <c r="D31" s="98" t="s">
        <v>118</v>
      </c>
      <c r="E31" s="97">
        <v>3</v>
      </c>
      <c r="F31" s="96">
        <f t="shared" si="0"/>
        <v>182</v>
      </c>
      <c r="G31" s="95">
        <f t="shared" si="1"/>
        <v>14</v>
      </c>
      <c r="H31" s="93">
        <f t="shared" si="2"/>
        <v>160</v>
      </c>
      <c r="I31" s="93">
        <f t="shared" si="3"/>
        <v>8</v>
      </c>
      <c r="J31" s="94"/>
      <c r="K31" s="94"/>
      <c r="L31" s="94"/>
      <c r="M31" s="94"/>
      <c r="N31" s="94"/>
      <c r="O31" s="94"/>
      <c r="P31" s="94">
        <v>7</v>
      </c>
      <c r="Q31" s="94">
        <v>7</v>
      </c>
      <c r="R31" s="94">
        <v>0</v>
      </c>
      <c r="S31" s="94">
        <v>0</v>
      </c>
      <c r="T31" s="94"/>
      <c r="U31" s="94"/>
      <c r="V31" s="94"/>
      <c r="W31" s="94"/>
      <c r="X31" s="94"/>
      <c r="Y31" s="94"/>
      <c r="Z31" s="94">
        <v>80</v>
      </c>
      <c r="AA31" s="94">
        <v>63</v>
      </c>
      <c r="AB31" s="94">
        <v>9</v>
      </c>
      <c r="AC31" s="94">
        <v>8</v>
      </c>
      <c r="AD31" s="94"/>
      <c r="AE31" s="94"/>
      <c r="AF31" s="94"/>
      <c r="AG31" s="94"/>
      <c r="AH31" s="94"/>
      <c r="AI31" s="94"/>
      <c r="AJ31" s="94">
        <v>4</v>
      </c>
      <c r="AK31" s="94">
        <v>4</v>
      </c>
      <c r="AL31" s="94">
        <v>0</v>
      </c>
      <c r="AM31" s="94">
        <v>0</v>
      </c>
      <c r="AN31" s="93">
        <f t="shared" si="4"/>
        <v>0</v>
      </c>
      <c r="AO31" s="93">
        <f t="shared" si="5"/>
        <v>0</v>
      </c>
      <c r="AP31" s="93">
        <f t="shared" si="6"/>
        <v>0</v>
      </c>
      <c r="AQ31" s="93">
        <f t="shared" si="7"/>
        <v>0</v>
      </c>
      <c r="AR31" s="93">
        <f t="shared" si="8"/>
        <v>0</v>
      </c>
      <c r="AS31" s="93">
        <f t="shared" si="9"/>
        <v>0</v>
      </c>
      <c r="AT31" s="93">
        <f t="shared" si="10"/>
        <v>91</v>
      </c>
      <c r="AU31" s="93">
        <f t="shared" si="11"/>
        <v>74</v>
      </c>
      <c r="AV31" s="93">
        <f t="shared" si="12"/>
        <v>9</v>
      </c>
      <c r="AW31" s="93">
        <f t="shared" si="13"/>
        <v>8</v>
      </c>
      <c r="AX31" s="93">
        <f t="shared" si="14"/>
        <v>182</v>
      </c>
    </row>
    <row r="32" spans="1:50" x14ac:dyDescent="0.35">
      <c r="A32" s="98" t="s">
        <v>113</v>
      </c>
      <c r="B32" s="98" t="s">
        <v>114</v>
      </c>
      <c r="C32" s="98" t="s">
        <v>119</v>
      </c>
      <c r="D32" s="98" t="s">
        <v>120</v>
      </c>
      <c r="E32" s="97">
        <v>4</v>
      </c>
      <c r="F32" s="96">
        <f t="shared" si="0"/>
        <v>1732</v>
      </c>
      <c r="G32" s="95">
        <f t="shared" si="1"/>
        <v>1280</v>
      </c>
      <c r="H32" s="93">
        <f t="shared" si="2"/>
        <v>446</v>
      </c>
      <c r="I32" s="93">
        <f t="shared" si="3"/>
        <v>6</v>
      </c>
      <c r="J32" s="94"/>
      <c r="K32" s="94"/>
      <c r="L32" s="94"/>
      <c r="M32" s="94"/>
      <c r="N32" s="94"/>
      <c r="O32" s="94"/>
      <c r="P32" s="94">
        <v>722</v>
      </c>
      <c r="Q32" s="94">
        <v>388</v>
      </c>
      <c r="R32" s="94">
        <v>87</v>
      </c>
      <c r="S32" s="94">
        <v>83</v>
      </c>
      <c r="T32" s="94"/>
      <c r="U32" s="94"/>
      <c r="V32" s="94"/>
      <c r="W32" s="94"/>
      <c r="X32" s="94"/>
      <c r="Y32" s="94"/>
      <c r="Z32" s="94">
        <v>231</v>
      </c>
      <c r="AA32" s="94">
        <v>188</v>
      </c>
      <c r="AB32" s="94">
        <v>15</v>
      </c>
      <c r="AC32" s="94">
        <v>12</v>
      </c>
      <c r="AD32" s="94"/>
      <c r="AE32" s="94"/>
      <c r="AF32" s="94"/>
      <c r="AG32" s="94"/>
      <c r="AH32" s="94"/>
      <c r="AI32" s="94"/>
      <c r="AJ32" s="94">
        <v>3</v>
      </c>
      <c r="AK32" s="94">
        <v>3</v>
      </c>
      <c r="AL32" s="94">
        <v>0</v>
      </c>
      <c r="AM32" s="94">
        <v>0</v>
      </c>
      <c r="AN32" s="93">
        <f t="shared" si="4"/>
        <v>0</v>
      </c>
      <c r="AO32" s="93">
        <f t="shared" si="5"/>
        <v>0</v>
      </c>
      <c r="AP32" s="93">
        <f t="shared" si="6"/>
        <v>0</v>
      </c>
      <c r="AQ32" s="93">
        <f t="shared" si="7"/>
        <v>0</v>
      </c>
      <c r="AR32" s="93">
        <f t="shared" si="8"/>
        <v>0</v>
      </c>
      <c r="AS32" s="93">
        <f t="shared" si="9"/>
        <v>0</v>
      </c>
      <c r="AT32" s="93">
        <f t="shared" si="10"/>
        <v>956</v>
      </c>
      <c r="AU32" s="93">
        <f t="shared" si="11"/>
        <v>579</v>
      </c>
      <c r="AV32" s="93">
        <f t="shared" si="12"/>
        <v>102</v>
      </c>
      <c r="AW32" s="93">
        <f t="shared" si="13"/>
        <v>95</v>
      </c>
      <c r="AX32" s="93">
        <f t="shared" si="14"/>
        <v>1732</v>
      </c>
    </row>
    <row r="33" spans="1:50" x14ac:dyDescent="0.35">
      <c r="A33" s="98" t="s">
        <v>113</v>
      </c>
      <c r="B33" s="98" t="s">
        <v>114</v>
      </c>
      <c r="C33" s="98" t="s">
        <v>121</v>
      </c>
      <c r="D33" s="98" t="s">
        <v>122</v>
      </c>
      <c r="E33" s="97">
        <v>2</v>
      </c>
      <c r="F33" s="96">
        <f t="shared" si="0"/>
        <v>0</v>
      </c>
      <c r="G33" s="95">
        <f t="shared" si="1"/>
        <v>0</v>
      </c>
      <c r="H33" s="93">
        <f t="shared" si="2"/>
        <v>0</v>
      </c>
      <c r="I33" s="93">
        <f t="shared" si="3"/>
        <v>0</v>
      </c>
      <c r="J33" s="94"/>
      <c r="K33" s="94"/>
      <c r="L33" s="94"/>
      <c r="M33" s="94"/>
      <c r="N33" s="94"/>
      <c r="O33" s="94"/>
      <c r="P33" s="94">
        <v>0</v>
      </c>
      <c r="Q33" s="94">
        <v>0</v>
      </c>
      <c r="R33" s="94">
        <v>0</v>
      </c>
      <c r="S33" s="94">
        <v>0</v>
      </c>
      <c r="T33" s="94"/>
      <c r="U33" s="94"/>
      <c r="V33" s="94"/>
      <c r="W33" s="94"/>
      <c r="X33" s="94"/>
      <c r="Y33" s="94"/>
      <c r="Z33" s="94">
        <v>0</v>
      </c>
      <c r="AA33" s="94">
        <v>0</v>
      </c>
      <c r="AB33" s="94">
        <v>0</v>
      </c>
      <c r="AC33" s="94">
        <v>0</v>
      </c>
      <c r="AD33" s="94"/>
      <c r="AE33" s="94"/>
      <c r="AF33" s="94"/>
      <c r="AG33" s="94"/>
      <c r="AH33" s="94"/>
      <c r="AI33" s="94"/>
      <c r="AJ33" s="94">
        <v>0</v>
      </c>
      <c r="AK33" s="94">
        <v>0</v>
      </c>
      <c r="AL33" s="94">
        <v>0</v>
      </c>
      <c r="AM33" s="94">
        <v>0</v>
      </c>
      <c r="AN33" s="93">
        <f t="shared" si="4"/>
        <v>0</v>
      </c>
      <c r="AO33" s="93">
        <f t="shared" si="5"/>
        <v>0</v>
      </c>
      <c r="AP33" s="93">
        <f t="shared" si="6"/>
        <v>0</v>
      </c>
      <c r="AQ33" s="93">
        <f t="shared" si="7"/>
        <v>0</v>
      </c>
      <c r="AR33" s="93">
        <f t="shared" si="8"/>
        <v>0</v>
      </c>
      <c r="AS33" s="93">
        <f t="shared" si="9"/>
        <v>0</v>
      </c>
      <c r="AT33" s="93">
        <f t="shared" si="10"/>
        <v>0</v>
      </c>
      <c r="AU33" s="93">
        <f t="shared" si="11"/>
        <v>0</v>
      </c>
      <c r="AV33" s="93">
        <f t="shared" si="12"/>
        <v>0</v>
      </c>
      <c r="AW33" s="93">
        <f t="shared" si="13"/>
        <v>0</v>
      </c>
      <c r="AX33" s="93">
        <f t="shared" si="14"/>
        <v>0</v>
      </c>
    </row>
    <row r="34" spans="1:50" x14ac:dyDescent="0.35">
      <c r="A34" s="98" t="s">
        <v>113</v>
      </c>
      <c r="B34" s="98" t="s">
        <v>114</v>
      </c>
      <c r="C34" s="98" t="s">
        <v>123</v>
      </c>
      <c r="D34" s="98" t="s">
        <v>124</v>
      </c>
      <c r="E34" s="97">
        <v>2</v>
      </c>
      <c r="F34" s="96">
        <f t="shared" si="0"/>
        <v>369</v>
      </c>
      <c r="G34" s="95">
        <f t="shared" si="1"/>
        <v>276</v>
      </c>
      <c r="H34" s="93">
        <f t="shared" si="2"/>
        <v>55</v>
      </c>
      <c r="I34" s="93">
        <f t="shared" si="3"/>
        <v>38</v>
      </c>
      <c r="J34" s="94"/>
      <c r="K34" s="94"/>
      <c r="L34" s="94"/>
      <c r="M34" s="94"/>
      <c r="N34" s="94"/>
      <c r="O34" s="94"/>
      <c r="P34" s="94">
        <v>114</v>
      </c>
      <c r="Q34" s="94">
        <v>106</v>
      </c>
      <c r="R34" s="94">
        <v>33</v>
      </c>
      <c r="S34" s="94">
        <v>23</v>
      </c>
      <c r="T34" s="94"/>
      <c r="U34" s="94"/>
      <c r="V34" s="94"/>
      <c r="W34" s="94"/>
      <c r="X34" s="94"/>
      <c r="Y34" s="94"/>
      <c r="Z34" s="94">
        <v>28</v>
      </c>
      <c r="AA34" s="94">
        <v>17</v>
      </c>
      <c r="AB34" s="94">
        <v>6</v>
      </c>
      <c r="AC34" s="94">
        <v>4</v>
      </c>
      <c r="AD34" s="94"/>
      <c r="AE34" s="94"/>
      <c r="AF34" s="94"/>
      <c r="AG34" s="94"/>
      <c r="AH34" s="94"/>
      <c r="AI34" s="94"/>
      <c r="AJ34" s="94">
        <v>17</v>
      </c>
      <c r="AK34" s="94">
        <v>17</v>
      </c>
      <c r="AL34" s="94">
        <v>2</v>
      </c>
      <c r="AM34" s="94">
        <v>2</v>
      </c>
      <c r="AN34" s="93">
        <f t="shared" si="4"/>
        <v>0</v>
      </c>
      <c r="AO34" s="93">
        <f t="shared" si="5"/>
        <v>0</v>
      </c>
      <c r="AP34" s="93">
        <f t="shared" si="6"/>
        <v>0</v>
      </c>
      <c r="AQ34" s="93">
        <f t="shared" si="7"/>
        <v>0</v>
      </c>
      <c r="AR34" s="93">
        <f t="shared" si="8"/>
        <v>0</v>
      </c>
      <c r="AS34" s="93">
        <f t="shared" si="9"/>
        <v>0</v>
      </c>
      <c r="AT34" s="93">
        <f t="shared" si="10"/>
        <v>159</v>
      </c>
      <c r="AU34" s="93">
        <f t="shared" si="11"/>
        <v>140</v>
      </c>
      <c r="AV34" s="93">
        <f t="shared" si="12"/>
        <v>41</v>
      </c>
      <c r="AW34" s="93">
        <f t="shared" si="13"/>
        <v>29</v>
      </c>
      <c r="AX34" s="93">
        <f t="shared" si="14"/>
        <v>369</v>
      </c>
    </row>
    <row r="35" spans="1:50" x14ac:dyDescent="0.35">
      <c r="A35" s="98" t="s">
        <v>113</v>
      </c>
      <c r="B35" s="98" t="s">
        <v>114</v>
      </c>
      <c r="C35" s="98" t="s">
        <v>314</v>
      </c>
      <c r="D35" s="98" t="s">
        <v>126</v>
      </c>
      <c r="E35" s="97">
        <v>2</v>
      </c>
      <c r="F35" s="96">
        <f t="shared" si="0"/>
        <v>65</v>
      </c>
      <c r="G35" s="95">
        <f t="shared" si="1"/>
        <v>25</v>
      </c>
      <c r="H35" s="93">
        <f t="shared" si="2"/>
        <v>34</v>
      </c>
      <c r="I35" s="93">
        <f t="shared" si="3"/>
        <v>6</v>
      </c>
      <c r="J35" s="94"/>
      <c r="K35" s="94"/>
      <c r="L35" s="94"/>
      <c r="M35" s="94"/>
      <c r="N35" s="94"/>
      <c r="O35" s="94"/>
      <c r="P35" s="94">
        <v>12</v>
      </c>
      <c r="Q35" s="94">
        <v>11</v>
      </c>
      <c r="R35" s="94">
        <v>1</v>
      </c>
      <c r="S35" s="94">
        <v>1</v>
      </c>
      <c r="T35" s="94"/>
      <c r="U35" s="94"/>
      <c r="V35" s="94"/>
      <c r="W35" s="94"/>
      <c r="X35" s="94"/>
      <c r="Y35" s="94"/>
      <c r="Z35" s="94">
        <v>17</v>
      </c>
      <c r="AA35" s="94">
        <v>15</v>
      </c>
      <c r="AB35" s="94">
        <v>1</v>
      </c>
      <c r="AC35" s="94">
        <v>1</v>
      </c>
      <c r="AD35" s="94"/>
      <c r="AE35" s="94"/>
      <c r="AF35" s="94"/>
      <c r="AG35" s="94"/>
      <c r="AH35" s="94"/>
      <c r="AI35" s="94"/>
      <c r="AJ35" s="94">
        <v>3</v>
      </c>
      <c r="AK35" s="94">
        <v>3</v>
      </c>
      <c r="AL35" s="94">
        <v>0</v>
      </c>
      <c r="AM35" s="94">
        <v>0</v>
      </c>
      <c r="AN35" s="93">
        <f t="shared" si="4"/>
        <v>0</v>
      </c>
      <c r="AO35" s="93">
        <f t="shared" si="5"/>
        <v>0</v>
      </c>
      <c r="AP35" s="93">
        <f t="shared" si="6"/>
        <v>0</v>
      </c>
      <c r="AQ35" s="93">
        <f t="shared" si="7"/>
        <v>0</v>
      </c>
      <c r="AR35" s="93">
        <f t="shared" si="8"/>
        <v>0</v>
      </c>
      <c r="AS35" s="93">
        <f t="shared" si="9"/>
        <v>0</v>
      </c>
      <c r="AT35" s="93">
        <f t="shared" si="10"/>
        <v>32</v>
      </c>
      <c r="AU35" s="93">
        <f t="shared" si="11"/>
        <v>29</v>
      </c>
      <c r="AV35" s="93">
        <f t="shared" si="12"/>
        <v>2</v>
      </c>
      <c r="AW35" s="93">
        <f t="shared" si="13"/>
        <v>2</v>
      </c>
      <c r="AX35" s="93">
        <f t="shared" si="14"/>
        <v>65</v>
      </c>
    </row>
    <row r="36" spans="1:50" x14ac:dyDescent="0.35">
      <c r="A36" s="98" t="s">
        <v>113</v>
      </c>
      <c r="B36" s="98" t="s">
        <v>114</v>
      </c>
      <c r="C36" s="98" t="s">
        <v>127</v>
      </c>
      <c r="D36" s="98" t="s">
        <v>128</v>
      </c>
      <c r="E36" s="97">
        <v>3</v>
      </c>
      <c r="F36" s="96">
        <f t="shared" si="0"/>
        <v>0</v>
      </c>
      <c r="G36" s="95">
        <f t="shared" si="1"/>
        <v>0</v>
      </c>
      <c r="H36" s="93">
        <f t="shared" si="2"/>
        <v>0</v>
      </c>
      <c r="I36" s="93">
        <f t="shared" si="3"/>
        <v>0</v>
      </c>
      <c r="J36" s="94"/>
      <c r="K36" s="94"/>
      <c r="L36" s="94"/>
      <c r="M36" s="94"/>
      <c r="N36" s="94"/>
      <c r="O36" s="94"/>
      <c r="P36" s="94">
        <v>0</v>
      </c>
      <c r="Q36" s="94">
        <v>0</v>
      </c>
      <c r="R36" s="94">
        <v>0</v>
      </c>
      <c r="S36" s="94">
        <v>0</v>
      </c>
      <c r="T36" s="94"/>
      <c r="U36" s="94"/>
      <c r="V36" s="94"/>
      <c r="W36" s="94"/>
      <c r="X36" s="94"/>
      <c r="Y36" s="94"/>
      <c r="Z36" s="94">
        <v>0</v>
      </c>
      <c r="AA36" s="94">
        <v>0</v>
      </c>
      <c r="AB36" s="94">
        <v>0</v>
      </c>
      <c r="AC36" s="94">
        <v>0</v>
      </c>
      <c r="AD36" s="94"/>
      <c r="AE36" s="94"/>
      <c r="AF36" s="94"/>
      <c r="AG36" s="94"/>
      <c r="AH36" s="94"/>
      <c r="AI36" s="94"/>
      <c r="AJ36" s="94">
        <v>0</v>
      </c>
      <c r="AK36" s="94">
        <v>0</v>
      </c>
      <c r="AL36" s="94">
        <v>0</v>
      </c>
      <c r="AM36" s="94">
        <v>0</v>
      </c>
      <c r="AN36" s="93">
        <f t="shared" si="4"/>
        <v>0</v>
      </c>
      <c r="AO36" s="93">
        <f t="shared" si="5"/>
        <v>0</v>
      </c>
      <c r="AP36" s="93">
        <f t="shared" si="6"/>
        <v>0</v>
      </c>
      <c r="AQ36" s="93">
        <f t="shared" si="7"/>
        <v>0</v>
      </c>
      <c r="AR36" s="93">
        <f t="shared" si="8"/>
        <v>0</v>
      </c>
      <c r="AS36" s="93">
        <f t="shared" si="9"/>
        <v>0</v>
      </c>
      <c r="AT36" s="93">
        <f t="shared" si="10"/>
        <v>0</v>
      </c>
      <c r="AU36" s="93">
        <f t="shared" si="11"/>
        <v>0</v>
      </c>
      <c r="AV36" s="93">
        <f t="shared" si="12"/>
        <v>0</v>
      </c>
      <c r="AW36" s="93">
        <f t="shared" si="13"/>
        <v>0</v>
      </c>
      <c r="AX36" s="93">
        <f t="shared" si="14"/>
        <v>0</v>
      </c>
    </row>
    <row r="37" spans="1:50" x14ac:dyDescent="0.35">
      <c r="A37" s="98" t="s">
        <v>113</v>
      </c>
      <c r="B37" s="98" t="s">
        <v>114</v>
      </c>
      <c r="C37" s="98" t="s">
        <v>129</v>
      </c>
      <c r="D37" s="98" t="s">
        <v>130</v>
      </c>
      <c r="E37" s="97">
        <v>4</v>
      </c>
      <c r="F37" s="96">
        <f t="shared" si="0"/>
        <v>1475</v>
      </c>
      <c r="G37" s="95">
        <f t="shared" si="1"/>
        <v>1213</v>
      </c>
      <c r="H37" s="93">
        <f t="shared" si="2"/>
        <v>258</v>
      </c>
      <c r="I37" s="93">
        <f t="shared" si="3"/>
        <v>4</v>
      </c>
      <c r="J37" s="94"/>
      <c r="K37" s="94"/>
      <c r="L37" s="94"/>
      <c r="M37" s="94"/>
      <c r="N37" s="94"/>
      <c r="O37" s="94"/>
      <c r="P37" s="94">
        <v>605</v>
      </c>
      <c r="Q37" s="94">
        <v>495</v>
      </c>
      <c r="R37" s="94">
        <v>62</v>
      </c>
      <c r="S37" s="94">
        <v>51</v>
      </c>
      <c r="T37" s="94"/>
      <c r="U37" s="94"/>
      <c r="V37" s="94"/>
      <c r="W37" s="94"/>
      <c r="X37" s="94"/>
      <c r="Y37" s="94"/>
      <c r="Z37" s="94">
        <v>129</v>
      </c>
      <c r="AA37" s="94">
        <v>105</v>
      </c>
      <c r="AB37" s="94">
        <v>13</v>
      </c>
      <c r="AC37" s="94">
        <v>11</v>
      </c>
      <c r="AD37" s="94"/>
      <c r="AE37" s="94"/>
      <c r="AF37" s="94"/>
      <c r="AG37" s="94"/>
      <c r="AH37" s="94"/>
      <c r="AI37" s="94"/>
      <c r="AJ37" s="94">
        <v>2</v>
      </c>
      <c r="AK37" s="94">
        <v>2</v>
      </c>
      <c r="AL37" s="94">
        <v>0</v>
      </c>
      <c r="AM37" s="94">
        <v>0</v>
      </c>
      <c r="AN37" s="93">
        <f t="shared" si="4"/>
        <v>0</v>
      </c>
      <c r="AO37" s="93">
        <f t="shared" si="5"/>
        <v>0</v>
      </c>
      <c r="AP37" s="93">
        <f t="shared" si="6"/>
        <v>0</v>
      </c>
      <c r="AQ37" s="93">
        <f t="shared" si="7"/>
        <v>0</v>
      </c>
      <c r="AR37" s="93">
        <f t="shared" si="8"/>
        <v>0</v>
      </c>
      <c r="AS37" s="93">
        <f t="shared" si="9"/>
        <v>0</v>
      </c>
      <c r="AT37" s="93">
        <f t="shared" si="10"/>
        <v>736</v>
      </c>
      <c r="AU37" s="93">
        <f t="shared" si="11"/>
        <v>602</v>
      </c>
      <c r="AV37" s="93">
        <f t="shared" si="12"/>
        <v>75</v>
      </c>
      <c r="AW37" s="93">
        <f t="shared" si="13"/>
        <v>62</v>
      </c>
      <c r="AX37" s="93">
        <f t="shared" si="14"/>
        <v>1475</v>
      </c>
    </row>
    <row r="38" spans="1:50" x14ac:dyDescent="0.35">
      <c r="A38" s="98" t="s">
        <v>113</v>
      </c>
      <c r="B38" s="98" t="s">
        <v>114</v>
      </c>
      <c r="C38" s="98" t="s">
        <v>131</v>
      </c>
      <c r="D38" s="98" t="s">
        <v>132</v>
      </c>
      <c r="E38" s="97">
        <v>4</v>
      </c>
      <c r="F38" s="96">
        <f t="shared" si="0"/>
        <v>471</v>
      </c>
      <c r="G38" s="95">
        <f t="shared" si="1"/>
        <v>150</v>
      </c>
      <c r="H38" s="93">
        <f t="shared" si="2"/>
        <v>307</v>
      </c>
      <c r="I38" s="93">
        <f t="shared" si="3"/>
        <v>14</v>
      </c>
      <c r="J38" s="94"/>
      <c r="K38" s="94"/>
      <c r="L38" s="94"/>
      <c r="M38" s="94"/>
      <c r="N38" s="94"/>
      <c r="O38" s="94"/>
      <c r="P38" s="94">
        <v>75</v>
      </c>
      <c r="Q38" s="94">
        <v>65</v>
      </c>
      <c r="R38" s="94">
        <v>6</v>
      </c>
      <c r="S38" s="94">
        <v>4</v>
      </c>
      <c r="T38" s="94"/>
      <c r="U38" s="94"/>
      <c r="V38" s="94"/>
      <c r="W38" s="94"/>
      <c r="X38" s="94"/>
      <c r="Y38" s="94"/>
      <c r="Z38" s="94">
        <v>157</v>
      </c>
      <c r="AA38" s="94">
        <v>129</v>
      </c>
      <c r="AB38" s="94">
        <v>12</v>
      </c>
      <c r="AC38" s="94">
        <v>9</v>
      </c>
      <c r="AD38" s="94"/>
      <c r="AE38" s="94"/>
      <c r="AF38" s="94"/>
      <c r="AG38" s="94"/>
      <c r="AH38" s="94"/>
      <c r="AI38" s="94"/>
      <c r="AJ38" s="94">
        <v>6</v>
      </c>
      <c r="AK38" s="94">
        <v>6</v>
      </c>
      <c r="AL38" s="94">
        <v>1</v>
      </c>
      <c r="AM38" s="94">
        <v>1</v>
      </c>
      <c r="AN38" s="93">
        <f t="shared" si="4"/>
        <v>0</v>
      </c>
      <c r="AO38" s="93">
        <f t="shared" si="5"/>
        <v>0</v>
      </c>
      <c r="AP38" s="93">
        <f t="shared" si="6"/>
        <v>0</v>
      </c>
      <c r="AQ38" s="93">
        <f t="shared" si="7"/>
        <v>0</v>
      </c>
      <c r="AR38" s="93">
        <f t="shared" si="8"/>
        <v>0</v>
      </c>
      <c r="AS38" s="93">
        <f t="shared" si="9"/>
        <v>0</v>
      </c>
      <c r="AT38" s="93">
        <f t="shared" si="10"/>
        <v>238</v>
      </c>
      <c r="AU38" s="93">
        <f t="shared" si="11"/>
        <v>200</v>
      </c>
      <c r="AV38" s="93">
        <f t="shared" si="12"/>
        <v>19</v>
      </c>
      <c r="AW38" s="93">
        <f t="shared" si="13"/>
        <v>14</v>
      </c>
      <c r="AX38" s="93">
        <f t="shared" si="14"/>
        <v>471</v>
      </c>
    </row>
    <row r="39" spans="1:50" x14ac:dyDescent="0.35">
      <c r="A39" s="98" t="s">
        <v>113</v>
      </c>
      <c r="B39" s="98" t="s">
        <v>114</v>
      </c>
      <c r="C39" s="98" t="s">
        <v>133</v>
      </c>
      <c r="D39" s="98" t="s">
        <v>134</v>
      </c>
      <c r="E39" s="97">
        <v>0</v>
      </c>
      <c r="F39" s="96">
        <f t="shared" si="0"/>
        <v>0</v>
      </c>
      <c r="G39" s="95">
        <f t="shared" si="1"/>
        <v>0</v>
      </c>
      <c r="H39" s="93">
        <f t="shared" si="2"/>
        <v>0</v>
      </c>
      <c r="I39" s="93">
        <f t="shared" si="3"/>
        <v>0</v>
      </c>
      <c r="J39" s="94"/>
      <c r="K39" s="94"/>
      <c r="L39" s="94"/>
      <c r="M39" s="94"/>
      <c r="N39" s="94"/>
      <c r="O39" s="94"/>
      <c r="P39" s="94">
        <v>0</v>
      </c>
      <c r="Q39" s="94">
        <v>0</v>
      </c>
      <c r="R39" s="94">
        <v>0</v>
      </c>
      <c r="S39" s="94">
        <v>0</v>
      </c>
      <c r="T39" s="94"/>
      <c r="U39" s="94"/>
      <c r="V39" s="94"/>
      <c r="W39" s="94"/>
      <c r="X39" s="94"/>
      <c r="Y39" s="94"/>
      <c r="Z39" s="94">
        <v>0</v>
      </c>
      <c r="AA39" s="94">
        <v>0</v>
      </c>
      <c r="AB39" s="94">
        <v>0</v>
      </c>
      <c r="AC39" s="94">
        <v>0</v>
      </c>
      <c r="AD39" s="94"/>
      <c r="AE39" s="94"/>
      <c r="AF39" s="94"/>
      <c r="AG39" s="94"/>
      <c r="AH39" s="94"/>
      <c r="AI39" s="94"/>
      <c r="AJ39" s="94">
        <v>0</v>
      </c>
      <c r="AK39" s="94">
        <v>0</v>
      </c>
      <c r="AL39" s="94">
        <v>0</v>
      </c>
      <c r="AM39" s="94">
        <v>0</v>
      </c>
      <c r="AN39" s="93">
        <f t="shared" si="4"/>
        <v>0</v>
      </c>
      <c r="AO39" s="93">
        <f t="shared" si="5"/>
        <v>0</v>
      </c>
      <c r="AP39" s="93">
        <f t="shared" si="6"/>
        <v>0</v>
      </c>
      <c r="AQ39" s="93">
        <f t="shared" si="7"/>
        <v>0</v>
      </c>
      <c r="AR39" s="93">
        <f t="shared" si="8"/>
        <v>0</v>
      </c>
      <c r="AS39" s="93">
        <f t="shared" si="9"/>
        <v>0</v>
      </c>
      <c r="AT39" s="93">
        <f t="shared" si="10"/>
        <v>0</v>
      </c>
      <c r="AU39" s="93">
        <f t="shared" si="11"/>
        <v>0</v>
      </c>
      <c r="AV39" s="93">
        <f t="shared" si="12"/>
        <v>0</v>
      </c>
      <c r="AW39" s="93">
        <f t="shared" si="13"/>
        <v>0</v>
      </c>
      <c r="AX39" s="93">
        <f t="shared" si="14"/>
        <v>0</v>
      </c>
    </row>
    <row r="40" spans="1:50" x14ac:dyDescent="0.35">
      <c r="A40" s="98" t="s">
        <v>113</v>
      </c>
      <c r="B40" s="98" t="s">
        <v>114</v>
      </c>
      <c r="C40" s="98" t="s">
        <v>135</v>
      </c>
      <c r="D40" s="98" t="s">
        <v>136</v>
      </c>
      <c r="E40" s="97">
        <v>3</v>
      </c>
      <c r="F40" s="96">
        <f t="shared" si="0"/>
        <v>3113</v>
      </c>
      <c r="G40" s="95">
        <f t="shared" si="1"/>
        <v>2008</v>
      </c>
      <c r="H40" s="93">
        <f t="shared" si="2"/>
        <v>1101</v>
      </c>
      <c r="I40" s="93">
        <f t="shared" si="3"/>
        <v>4</v>
      </c>
      <c r="J40" s="94"/>
      <c r="K40" s="94"/>
      <c r="L40" s="94"/>
      <c r="M40" s="94"/>
      <c r="N40" s="94"/>
      <c r="O40" s="94"/>
      <c r="P40" s="94">
        <v>1071</v>
      </c>
      <c r="Q40" s="94">
        <v>693</v>
      </c>
      <c r="R40" s="94">
        <v>126</v>
      </c>
      <c r="S40" s="94">
        <v>118</v>
      </c>
      <c r="T40" s="94"/>
      <c r="U40" s="94"/>
      <c r="V40" s="94"/>
      <c r="W40" s="94"/>
      <c r="X40" s="94"/>
      <c r="Y40" s="94"/>
      <c r="Z40" s="94">
        <v>564</v>
      </c>
      <c r="AA40" s="94">
        <v>366</v>
      </c>
      <c r="AB40" s="94">
        <v>92</v>
      </c>
      <c r="AC40" s="94">
        <v>79</v>
      </c>
      <c r="AD40" s="94"/>
      <c r="AE40" s="94"/>
      <c r="AF40" s="94"/>
      <c r="AG40" s="94"/>
      <c r="AH40" s="94"/>
      <c r="AI40" s="94"/>
      <c r="AJ40" s="94">
        <v>2</v>
      </c>
      <c r="AK40" s="94">
        <v>2</v>
      </c>
      <c r="AL40" s="94">
        <v>0</v>
      </c>
      <c r="AM40" s="94">
        <v>0</v>
      </c>
      <c r="AN40" s="93">
        <f t="shared" si="4"/>
        <v>0</v>
      </c>
      <c r="AO40" s="93">
        <f t="shared" si="5"/>
        <v>0</v>
      </c>
      <c r="AP40" s="93">
        <f t="shared" si="6"/>
        <v>0</v>
      </c>
      <c r="AQ40" s="93">
        <f t="shared" si="7"/>
        <v>0</v>
      </c>
      <c r="AR40" s="93">
        <f t="shared" si="8"/>
        <v>0</v>
      </c>
      <c r="AS40" s="93">
        <f t="shared" si="9"/>
        <v>0</v>
      </c>
      <c r="AT40" s="93">
        <f t="shared" si="10"/>
        <v>1637</v>
      </c>
      <c r="AU40" s="93">
        <f t="shared" si="11"/>
        <v>1061</v>
      </c>
      <c r="AV40" s="93">
        <f t="shared" si="12"/>
        <v>218</v>
      </c>
      <c r="AW40" s="93">
        <f t="shared" si="13"/>
        <v>197</v>
      </c>
      <c r="AX40" s="93">
        <f t="shared" si="14"/>
        <v>3113</v>
      </c>
    </row>
    <row r="41" spans="1:50" x14ac:dyDescent="0.35">
      <c r="A41" s="98" t="s">
        <v>113</v>
      </c>
      <c r="B41" s="98" t="s">
        <v>114</v>
      </c>
      <c r="C41" s="98" t="s">
        <v>315</v>
      </c>
      <c r="D41" s="98" t="s">
        <v>138</v>
      </c>
      <c r="E41" s="97">
        <v>2</v>
      </c>
      <c r="F41" s="96">
        <f t="shared" ref="F41:F72" si="15">SUM(G41:I41)</f>
        <v>57</v>
      </c>
      <c r="G41" s="95">
        <f t="shared" ref="G41:G73" si="16">SUM(J41:S41)</f>
        <v>36</v>
      </c>
      <c r="H41" s="93">
        <f t="shared" ref="H41:H73" si="17">SUM(T41:AC41)</f>
        <v>21</v>
      </c>
      <c r="I41" s="93">
        <f t="shared" ref="I41:I73" si="18">SUM(AD41:AM41)</f>
        <v>0</v>
      </c>
      <c r="J41" s="94"/>
      <c r="K41" s="94"/>
      <c r="L41" s="94"/>
      <c r="M41" s="94"/>
      <c r="N41" s="94"/>
      <c r="O41" s="94"/>
      <c r="P41" s="94">
        <v>18</v>
      </c>
      <c r="Q41" s="94">
        <v>16</v>
      </c>
      <c r="R41" s="94">
        <v>1</v>
      </c>
      <c r="S41" s="94">
        <v>1</v>
      </c>
      <c r="T41" s="94"/>
      <c r="U41" s="94"/>
      <c r="V41" s="94"/>
      <c r="W41" s="94"/>
      <c r="X41" s="94"/>
      <c r="Y41" s="94"/>
      <c r="Z41" s="94">
        <v>11</v>
      </c>
      <c r="AA41" s="94">
        <v>10</v>
      </c>
      <c r="AB41" s="94">
        <v>0</v>
      </c>
      <c r="AC41" s="94">
        <v>0</v>
      </c>
      <c r="AD41" s="94"/>
      <c r="AE41" s="94"/>
      <c r="AF41" s="94"/>
      <c r="AG41" s="94"/>
      <c r="AH41" s="94"/>
      <c r="AI41" s="94"/>
      <c r="AJ41" s="94">
        <v>0</v>
      </c>
      <c r="AK41" s="94">
        <v>0</v>
      </c>
      <c r="AL41" s="94">
        <v>0</v>
      </c>
      <c r="AM41" s="94">
        <v>0</v>
      </c>
      <c r="AN41" s="93">
        <f t="shared" ref="AN41:AN73" si="19">SUM(J41+T41+AD41)</f>
        <v>0</v>
      </c>
      <c r="AO41" s="93">
        <f t="shared" ref="AO41:AO73" si="20">SUM(K41+U41+AE41)</f>
        <v>0</v>
      </c>
      <c r="AP41" s="93">
        <f t="shared" ref="AP41:AP73" si="21">SUM(L41+V41+AF41)</f>
        <v>0</v>
      </c>
      <c r="AQ41" s="93">
        <f t="shared" ref="AQ41:AQ73" si="22">SUM(M41+W41+AG41)</f>
        <v>0</v>
      </c>
      <c r="AR41" s="93">
        <f t="shared" ref="AR41:AR73" si="23">SUM(N41+X41+AF41)</f>
        <v>0</v>
      </c>
      <c r="AS41" s="93">
        <f t="shared" ref="AS41:AS73" si="24">SUM(O41+Y41+AI41)</f>
        <v>0</v>
      </c>
      <c r="AT41" s="93">
        <f t="shared" ref="AT41:AT73" si="25">SUM(P41+Z41+AJ41)</f>
        <v>29</v>
      </c>
      <c r="AU41" s="93">
        <f t="shared" ref="AU41:AU73" si="26">SUM(Q41+AA41+AK41)</f>
        <v>26</v>
      </c>
      <c r="AV41" s="93">
        <f t="shared" ref="AV41:AV73" si="27">SUM(R41+AB41+AL41)</f>
        <v>1</v>
      </c>
      <c r="AW41" s="93">
        <f t="shared" ref="AW41:AW73" si="28">SUM(S41+AC41+AM41)</f>
        <v>1</v>
      </c>
      <c r="AX41" s="93">
        <f t="shared" ref="AX41:AX72" si="29">SUM(AN41:AW41)</f>
        <v>57</v>
      </c>
    </row>
    <row r="42" spans="1:50" x14ac:dyDescent="0.35">
      <c r="A42" s="98" t="s">
        <v>113</v>
      </c>
      <c r="B42" s="98" t="s">
        <v>114</v>
      </c>
      <c r="C42" s="98" t="s">
        <v>139</v>
      </c>
      <c r="D42" s="98" t="s">
        <v>140</v>
      </c>
      <c r="E42" s="97">
        <v>4</v>
      </c>
      <c r="F42" s="96">
        <f t="shared" si="15"/>
        <v>490</v>
      </c>
      <c r="G42" s="95">
        <f t="shared" si="16"/>
        <v>484</v>
      </c>
      <c r="H42" s="93">
        <f t="shared" si="17"/>
        <v>6</v>
      </c>
      <c r="I42" s="93">
        <f t="shared" si="18"/>
        <v>0</v>
      </c>
      <c r="J42" s="94"/>
      <c r="K42" s="94"/>
      <c r="L42" s="94"/>
      <c r="M42" s="94"/>
      <c r="N42" s="94"/>
      <c r="O42" s="94"/>
      <c r="P42" s="94">
        <v>253</v>
      </c>
      <c r="Q42" s="94">
        <v>201</v>
      </c>
      <c r="R42" s="94">
        <v>17</v>
      </c>
      <c r="S42" s="94">
        <v>13</v>
      </c>
      <c r="T42" s="94"/>
      <c r="U42" s="94"/>
      <c r="V42" s="94"/>
      <c r="W42" s="94"/>
      <c r="X42" s="94"/>
      <c r="Y42" s="94"/>
      <c r="Z42" s="94">
        <v>3</v>
      </c>
      <c r="AA42" s="94">
        <v>3</v>
      </c>
      <c r="AB42" s="94">
        <v>0</v>
      </c>
      <c r="AC42" s="94">
        <v>0</v>
      </c>
      <c r="AD42" s="94"/>
      <c r="AE42" s="94"/>
      <c r="AF42" s="94"/>
      <c r="AG42" s="94"/>
      <c r="AH42" s="94"/>
      <c r="AI42" s="94"/>
      <c r="AJ42" s="94">
        <v>0</v>
      </c>
      <c r="AK42" s="94">
        <v>0</v>
      </c>
      <c r="AL42" s="94">
        <v>0</v>
      </c>
      <c r="AM42" s="94">
        <v>0</v>
      </c>
      <c r="AN42" s="93">
        <f t="shared" si="19"/>
        <v>0</v>
      </c>
      <c r="AO42" s="93">
        <f t="shared" si="20"/>
        <v>0</v>
      </c>
      <c r="AP42" s="93">
        <f t="shared" si="21"/>
        <v>0</v>
      </c>
      <c r="AQ42" s="93">
        <f t="shared" si="22"/>
        <v>0</v>
      </c>
      <c r="AR42" s="93">
        <f t="shared" si="23"/>
        <v>0</v>
      </c>
      <c r="AS42" s="93">
        <f t="shared" si="24"/>
        <v>0</v>
      </c>
      <c r="AT42" s="93">
        <f t="shared" si="25"/>
        <v>256</v>
      </c>
      <c r="AU42" s="93">
        <f t="shared" si="26"/>
        <v>204</v>
      </c>
      <c r="AV42" s="93">
        <f t="shared" si="27"/>
        <v>17</v>
      </c>
      <c r="AW42" s="93">
        <f t="shared" si="28"/>
        <v>13</v>
      </c>
      <c r="AX42" s="93">
        <f t="shared" si="29"/>
        <v>490</v>
      </c>
    </row>
    <row r="43" spans="1:50" x14ac:dyDescent="0.35">
      <c r="A43" s="98" t="s">
        <v>113</v>
      </c>
      <c r="B43" s="98" t="s">
        <v>114</v>
      </c>
      <c r="C43" s="98" t="s">
        <v>141</v>
      </c>
      <c r="D43" s="98" t="s">
        <v>142</v>
      </c>
      <c r="E43" s="97">
        <v>4</v>
      </c>
      <c r="F43" s="96">
        <f t="shared" si="15"/>
        <v>675</v>
      </c>
      <c r="G43" s="95">
        <f t="shared" si="16"/>
        <v>294</v>
      </c>
      <c r="H43" s="93">
        <f t="shared" si="17"/>
        <v>371</v>
      </c>
      <c r="I43" s="93">
        <f t="shared" si="18"/>
        <v>10</v>
      </c>
      <c r="J43" s="94"/>
      <c r="K43" s="94"/>
      <c r="L43" s="94"/>
      <c r="M43" s="94"/>
      <c r="N43" s="94"/>
      <c r="O43" s="94"/>
      <c r="P43" s="94">
        <v>133</v>
      </c>
      <c r="Q43" s="94">
        <v>107</v>
      </c>
      <c r="R43" s="94">
        <v>29</v>
      </c>
      <c r="S43" s="94">
        <v>25</v>
      </c>
      <c r="T43" s="94"/>
      <c r="U43" s="94"/>
      <c r="V43" s="94"/>
      <c r="W43" s="94"/>
      <c r="X43" s="94"/>
      <c r="Y43" s="94"/>
      <c r="Z43" s="94">
        <v>148</v>
      </c>
      <c r="AA43" s="94">
        <v>123</v>
      </c>
      <c r="AB43" s="94">
        <v>55</v>
      </c>
      <c r="AC43" s="94">
        <v>45</v>
      </c>
      <c r="AD43" s="94"/>
      <c r="AE43" s="94"/>
      <c r="AF43" s="94"/>
      <c r="AG43" s="94"/>
      <c r="AH43" s="94"/>
      <c r="AI43" s="94"/>
      <c r="AJ43" s="94">
        <v>5</v>
      </c>
      <c r="AK43" s="94">
        <v>4</v>
      </c>
      <c r="AL43" s="94">
        <v>1</v>
      </c>
      <c r="AM43" s="94">
        <v>0</v>
      </c>
      <c r="AN43" s="93">
        <f t="shared" si="19"/>
        <v>0</v>
      </c>
      <c r="AO43" s="93">
        <f t="shared" si="20"/>
        <v>0</v>
      </c>
      <c r="AP43" s="93">
        <f t="shared" si="21"/>
        <v>0</v>
      </c>
      <c r="AQ43" s="93">
        <f t="shared" si="22"/>
        <v>0</v>
      </c>
      <c r="AR43" s="93">
        <f t="shared" si="23"/>
        <v>0</v>
      </c>
      <c r="AS43" s="93">
        <f t="shared" si="24"/>
        <v>0</v>
      </c>
      <c r="AT43" s="93">
        <f t="shared" si="25"/>
        <v>286</v>
      </c>
      <c r="AU43" s="93">
        <f t="shared" si="26"/>
        <v>234</v>
      </c>
      <c r="AV43" s="93">
        <f t="shared" si="27"/>
        <v>85</v>
      </c>
      <c r="AW43" s="93">
        <f t="shared" si="28"/>
        <v>70</v>
      </c>
      <c r="AX43" s="93">
        <f t="shared" si="29"/>
        <v>675</v>
      </c>
    </row>
    <row r="44" spans="1:50" x14ac:dyDescent="0.35">
      <c r="A44" s="98" t="s">
        <v>113</v>
      </c>
      <c r="B44" s="98" t="s">
        <v>114</v>
      </c>
      <c r="C44" s="98" t="s">
        <v>143</v>
      </c>
      <c r="D44" s="98" t="s">
        <v>144</v>
      </c>
      <c r="E44" s="97">
        <v>3</v>
      </c>
      <c r="F44" s="96">
        <f t="shared" si="15"/>
        <v>692</v>
      </c>
      <c r="G44" s="95">
        <f t="shared" si="16"/>
        <v>686</v>
      </c>
      <c r="H44" s="93">
        <f t="shared" si="17"/>
        <v>0</v>
      </c>
      <c r="I44" s="93">
        <f t="shared" si="18"/>
        <v>6</v>
      </c>
      <c r="J44" s="94"/>
      <c r="K44" s="94"/>
      <c r="L44" s="94"/>
      <c r="M44" s="94"/>
      <c r="N44" s="94"/>
      <c r="O44" s="94"/>
      <c r="P44" s="94">
        <v>345</v>
      </c>
      <c r="Q44" s="94">
        <v>319</v>
      </c>
      <c r="R44" s="94">
        <v>12</v>
      </c>
      <c r="S44" s="94">
        <v>10</v>
      </c>
      <c r="T44" s="94"/>
      <c r="U44" s="94"/>
      <c r="V44" s="94"/>
      <c r="W44" s="94"/>
      <c r="X44" s="94"/>
      <c r="Y44" s="94"/>
      <c r="Z44" s="94">
        <v>0</v>
      </c>
      <c r="AA44" s="94">
        <v>0</v>
      </c>
      <c r="AB44" s="94">
        <v>0</v>
      </c>
      <c r="AC44" s="94">
        <v>0</v>
      </c>
      <c r="AD44" s="94"/>
      <c r="AE44" s="94"/>
      <c r="AF44" s="94"/>
      <c r="AG44" s="94"/>
      <c r="AH44" s="94"/>
      <c r="AI44" s="94"/>
      <c r="AJ44" s="94">
        <v>3</v>
      </c>
      <c r="AK44" s="94">
        <v>3</v>
      </c>
      <c r="AL44" s="94">
        <v>0</v>
      </c>
      <c r="AM44" s="94">
        <v>0</v>
      </c>
      <c r="AN44" s="93">
        <f t="shared" si="19"/>
        <v>0</v>
      </c>
      <c r="AO44" s="93">
        <f t="shared" si="20"/>
        <v>0</v>
      </c>
      <c r="AP44" s="93">
        <f t="shared" si="21"/>
        <v>0</v>
      </c>
      <c r="AQ44" s="93">
        <f t="shared" si="22"/>
        <v>0</v>
      </c>
      <c r="AR44" s="93">
        <f t="shared" si="23"/>
        <v>0</v>
      </c>
      <c r="AS44" s="93">
        <f t="shared" si="24"/>
        <v>0</v>
      </c>
      <c r="AT44" s="93">
        <f t="shared" si="25"/>
        <v>348</v>
      </c>
      <c r="AU44" s="93">
        <f t="shared" si="26"/>
        <v>322</v>
      </c>
      <c r="AV44" s="93">
        <f t="shared" si="27"/>
        <v>12</v>
      </c>
      <c r="AW44" s="93">
        <f t="shared" si="28"/>
        <v>10</v>
      </c>
      <c r="AX44" s="93">
        <f t="shared" si="29"/>
        <v>692</v>
      </c>
    </row>
    <row r="45" spans="1:50" x14ac:dyDescent="0.35">
      <c r="A45" s="98" t="s">
        <v>113</v>
      </c>
      <c r="B45" s="98" t="s">
        <v>114</v>
      </c>
      <c r="C45" s="98" t="s">
        <v>145</v>
      </c>
      <c r="D45" s="98" t="s">
        <v>146</v>
      </c>
      <c r="E45" s="97">
        <v>3</v>
      </c>
      <c r="F45" s="96">
        <f t="shared" si="15"/>
        <v>3160</v>
      </c>
      <c r="G45" s="95">
        <f t="shared" si="16"/>
        <v>2351</v>
      </c>
      <c r="H45" s="93">
        <f t="shared" si="17"/>
        <v>795</v>
      </c>
      <c r="I45" s="93">
        <f t="shared" si="18"/>
        <v>14</v>
      </c>
      <c r="J45" s="94"/>
      <c r="K45" s="94"/>
      <c r="L45" s="94"/>
      <c r="M45" s="94"/>
      <c r="N45" s="94"/>
      <c r="O45" s="94"/>
      <c r="P45" s="94">
        <v>1190</v>
      </c>
      <c r="Q45" s="94">
        <v>959</v>
      </c>
      <c r="R45" s="94">
        <v>112</v>
      </c>
      <c r="S45" s="94">
        <v>90</v>
      </c>
      <c r="T45" s="94"/>
      <c r="U45" s="94"/>
      <c r="V45" s="94"/>
      <c r="W45" s="94"/>
      <c r="X45" s="94"/>
      <c r="Y45" s="94"/>
      <c r="Z45" s="94">
        <v>403</v>
      </c>
      <c r="AA45" s="94">
        <v>327</v>
      </c>
      <c r="AB45" s="94">
        <v>36</v>
      </c>
      <c r="AC45" s="94">
        <v>29</v>
      </c>
      <c r="AD45" s="94"/>
      <c r="AE45" s="94"/>
      <c r="AF45" s="94"/>
      <c r="AG45" s="94"/>
      <c r="AH45" s="94"/>
      <c r="AI45" s="94"/>
      <c r="AJ45" s="94">
        <v>6</v>
      </c>
      <c r="AK45" s="94">
        <v>6</v>
      </c>
      <c r="AL45" s="94">
        <v>1</v>
      </c>
      <c r="AM45" s="94">
        <v>1</v>
      </c>
      <c r="AN45" s="93">
        <f t="shared" si="19"/>
        <v>0</v>
      </c>
      <c r="AO45" s="93">
        <f t="shared" si="20"/>
        <v>0</v>
      </c>
      <c r="AP45" s="93">
        <f t="shared" si="21"/>
        <v>0</v>
      </c>
      <c r="AQ45" s="93">
        <f t="shared" si="22"/>
        <v>0</v>
      </c>
      <c r="AR45" s="93">
        <f t="shared" si="23"/>
        <v>0</v>
      </c>
      <c r="AS45" s="93">
        <f t="shared" si="24"/>
        <v>0</v>
      </c>
      <c r="AT45" s="93">
        <f t="shared" si="25"/>
        <v>1599</v>
      </c>
      <c r="AU45" s="93">
        <f t="shared" si="26"/>
        <v>1292</v>
      </c>
      <c r="AV45" s="93">
        <f t="shared" si="27"/>
        <v>149</v>
      </c>
      <c r="AW45" s="93">
        <f t="shared" si="28"/>
        <v>120</v>
      </c>
      <c r="AX45" s="93">
        <f t="shared" si="29"/>
        <v>3160</v>
      </c>
    </row>
    <row r="46" spans="1:50" x14ac:dyDescent="0.35">
      <c r="A46" s="98" t="s">
        <v>113</v>
      </c>
      <c r="B46" s="98" t="s">
        <v>114</v>
      </c>
      <c r="C46" s="98" t="s">
        <v>147</v>
      </c>
      <c r="D46" s="98" t="s">
        <v>148</v>
      </c>
      <c r="E46" s="97">
        <v>0</v>
      </c>
      <c r="F46" s="96">
        <f t="shared" si="15"/>
        <v>0</v>
      </c>
      <c r="G46" s="95">
        <f t="shared" si="16"/>
        <v>0</v>
      </c>
      <c r="H46" s="93">
        <f t="shared" si="17"/>
        <v>0</v>
      </c>
      <c r="I46" s="93">
        <f t="shared" si="18"/>
        <v>0</v>
      </c>
      <c r="J46" s="94"/>
      <c r="K46" s="94"/>
      <c r="L46" s="94"/>
      <c r="M46" s="94"/>
      <c r="N46" s="94"/>
      <c r="O46" s="94"/>
      <c r="P46" s="94">
        <v>0</v>
      </c>
      <c r="Q46" s="94">
        <v>0</v>
      </c>
      <c r="R46" s="94">
        <v>0</v>
      </c>
      <c r="S46" s="94">
        <v>0</v>
      </c>
      <c r="T46" s="94"/>
      <c r="U46" s="94"/>
      <c r="V46" s="94"/>
      <c r="W46" s="94"/>
      <c r="X46" s="94"/>
      <c r="Y46" s="94"/>
      <c r="Z46" s="94">
        <v>0</v>
      </c>
      <c r="AA46" s="94">
        <v>0</v>
      </c>
      <c r="AB46" s="94">
        <v>0</v>
      </c>
      <c r="AC46" s="94">
        <v>0</v>
      </c>
      <c r="AD46" s="94"/>
      <c r="AE46" s="94"/>
      <c r="AF46" s="94"/>
      <c r="AG46" s="94"/>
      <c r="AH46" s="94"/>
      <c r="AI46" s="94"/>
      <c r="AJ46" s="94">
        <v>0</v>
      </c>
      <c r="AK46" s="94">
        <v>0</v>
      </c>
      <c r="AL46" s="94">
        <v>0</v>
      </c>
      <c r="AM46" s="94">
        <v>0</v>
      </c>
      <c r="AN46" s="93">
        <f t="shared" si="19"/>
        <v>0</v>
      </c>
      <c r="AO46" s="93">
        <f t="shared" si="20"/>
        <v>0</v>
      </c>
      <c r="AP46" s="93">
        <f t="shared" si="21"/>
        <v>0</v>
      </c>
      <c r="AQ46" s="93">
        <f t="shared" si="22"/>
        <v>0</v>
      </c>
      <c r="AR46" s="93">
        <f t="shared" si="23"/>
        <v>0</v>
      </c>
      <c r="AS46" s="93">
        <f t="shared" si="24"/>
        <v>0</v>
      </c>
      <c r="AT46" s="93">
        <f t="shared" si="25"/>
        <v>0</v>
      </c>
      <c r="AU46" s="93">
        <f t="shared" si="26"/>
        <v>0</v>
      </c>
      <c r="AV46" s="93">
        <f t="shared" si="27"/>
        <v>0</v>
      </c>
      <c r="AW46" s="93">
        <f t="shared" si="28"/>
        <v>0</v>
      </c>
      <c r="AX46" s="93">
        <f t="shared" si="29"/>
        <v>0</v>
      </c>
    </row>
    <row r="47" spans="1:50" x14ac:dyDescent="0.35">
      <c r="A47" s="98" t="s">
        <v>113</v>
      </c>
      <c r="B47" s="98" t="s">
        <v>114</v>
      </c>
      <c r="C47" s="98" t="s">
        <v>149</v>
      </c>
      <c r="D47" s="98" t="s">
        <v>150</v>
      </c>
      <c r="E47" s="97">
        <v>2</v>
      </c>
      <c r="F47" s="96">
        <f t="shared" si="15"/>
        <v>17</v>
      </c>
      <c r="G47" s="95">
        <f t="shared" si="16"/>
        <v>5</v>
      </c>
      <c r="H47" s="93">
        <f t="shared" si="17"/>
        <v>0</v>
      </c>
      <c r="I47" s="93">
        <f t="shared" si="18"/>
        <v>12</v>
      </c>
      <c r="J47" s="94"/>
      <c r="K47" s="94"/>
      <c r="L47" s="94"/>
      <c r="M47" s="94"/>
      <c r="N47" s="94"/>
      <c r="O47" s="94"/>
      <c r="P47" s="94">
        <v>2</v>
      </c>
      <c r="Q47" s="94">
        <v>2</v>
      </c>
      <c r="R47" s="94">
        <v>1</v>
      </c>
      <c r="S47" s="94">
        <v>0</v>
      </c>
      <c r="T47" s="94"/>
      <c r="U47" s="94"/>
      <c r="V47" s="94"/>
      <c r="W47" s="94"/>
      <c r="X47" s="94"/>
      <c r="Y47" s="94"/>
      <c r="Z47" s="94">
        <v>0</v>
      </c>
      <c r="AA47" s="94">
        <v>0</v>
      </c>
      <c r="AB47" s="94">
        <v>0</v>
      </c>
      <c r="AC47" s="94">
        <v>0</v>
      </c>
      <c r="AD47" s="94"/>
      <c r="AE47" s="94"/>
      <c r="AF47" s="94"/>
      <c r="AG47" s="94"/>
      <c r="AH47" s="94"/>
      <c r="AI47" s="94"/>
      <c r="AJ47" s="94">
        <v>5</v>
      </c>
      <c r="AK47" s="94">
        <v>5</v>
      </c>
      <c r="AL47" s="94">
        <v>1</v>
      </c>
      <c r="AM47" s="94">
        <v>1</v>
      </c>
      <c r="AN47" s="93">
        <f t="shared" si="19"/>
        <v>0</v>
      </c>
      <c r="AO47" s="93">
        <f t="shared" si="20"/>
        <v>0</v>
      </c>
      <c r="AP47" s="93">
        <f t="shared" si="21"/>
        <v>0</v>
      </c>
      <c r="AQ47" s="93">
        <f t="shared" si="22"/>
        <v>0</v>
      </c>
      <c r="AR47" s="93">
        <f t="shared" si="23"/>
        <v>0</v>
      </c>
      <c r="AS47" s="93">
        <f t="shared" si="24"/>
        <v>0</v>
      </c>
      <c r="AT47" s="93">
        <f t="shared" si="25"/>
        <v>7</v>
      </c>
      <c r="AU47" s="93">
        <f t="shared" si="26"/>
        <v>7</v>
      </c>
      <c r="AV47" s="93">
        <f t="shared" si="27"/>
        <v>2</v>
      </c>
      <c r="AW47" s="93">
        <f t="shared" si="28"/>
        <v>1</v>
      </c>
      <c r="AX47" s="93">
        <f t="shared" si="29"/>
        <v>17</v>
      </c>
    </row>
    <row r="48" spans="1:50" x14ac:dyDescent="0.35">
      <c r="A48" s="98" t="s">
        <v>113</v>
      </c>
      <c r="B48" s="98" t="s">
        <v>114</v>
      </c>
      <c r="C48" s="98" t="s">
        <v>151</v>
      </c>
      <c r="D48" s="98" t="s">
        <v>152</v>
      </c>
      <c r="E48" s="97">
        <v>3</v>
      </c>
      <c r="F48" s="96">
        <f t="shared" si="15"/>
        <v>564</v>
      </c>
      <c r="G48" s="95">
        <f t="shared" si="16"/>
        <v>351</v>
      </c>
      <c r="H48" s="93">
        <f t="shared" si="17"/>
        <v>193</v>
      </c>
      <c r="I48" s="93">
        <f t="shared" si="18"/>
        <v>20</v>
      </c>
      <c r="J48" s="94"/>
      <c r="K48" s="94"/>
      <c r="L48" s="94"/>
      <c r="M48" s="94"/>
      <c r="N48" s="94"/>
      <c r="O48" s="94"/>
      <c r="P48" s="94">
        <v>187</v>
      </c>
      <c r="Q48" s="94">
        <v>148</v>
      </c>
      <c r="R48" s="94">
        <v>9</v>
      </c>
      <c r="S48" s="94">
        <v>7</v>
      </c>
      <c r="T48" s="94"/>
      <c r="U48" s="94"/>
      <c r="V48" s="94"/>
      <c r="W48" s="94"/>
      <c r="X48" s="94"/>
      <c r="Y48" s="94"/>
      <c r="Z48" s="94">
        <v>98</v>
      </c>
      <c r="AA48" s="94">
        <v>82</v>
      </c>
      <c r="AB48" s="94">
        <v>7</v>
      </c>
      <c r="AC48" s="94">
        <v>6</v>
      </c>
      <c r="AD48" s="94"/>
      <c r="AE48" s="94"/>
      <c r="AF48" s="94"/>
      <c r="AG48" s="94"/>
      <c r="AH48" s="94"/>
      <c r="AI48" s="94"/>
      <c r="AJ48" s="94">
        <v>9</v>
      </c>
      <c r="AK48" s="94">
        <v>9</v>
      </c>
      <c r="AL48" s="94">
        <v>1</v>
      </c>
      <c r="AM48" s="94">
        <v>1</v>
      </c>
      <c r="AN48" s="93">
        <f t="shared" si="19"/>
        <v>0</v>
      </c>
      <c r="AO48" s="93">
        <f t="shared" si="20"/>
        <v>0</v>
      </c>
      <c r="AP48" s="93">
        <f t="shared" si="21"/>
        <v>0</v>
      </c>
      <c r="AQ48" s="93">
        <f t="shared" si="22"/>
        <v>0</v>
      </c>
      <c r="AR48" s="93">
        <f t="shared" si="23"/>
        <v>0</v>
      </c>
      <c r="AS48" s="93">
        <f t="shared" si="24"/>
        <v>0</v>
      </c>
      <c r="AT48" s="93">
        <f t="shared" si="25"/>
        <v>294</v>
      </c>
      <c r="AU48" s="93">
        <f t="shared" si="26"/>
        <v>239</v>
      </c>
      <c r="AV48" s="93">
        <f t="shared" si="27"/>
        <v>17</v>
      </c>
      <c r="AW48" s="93">
        <f t="shared" si="28"/>
        <v>14</v>
      </c>
      <c r="AX48" s="93">
        <f t="shared" si="29"/>
        <v>564</v>
      </c>
    </row>
    <row r="49" spans="1:50" x14ac:dyDescent="0.35">
      <c r="A49" s="98" t="s">
        <v>113</v>
      </c>
      <c r="B49" s="98" t="s">
        <v>114</v>
      </c>
      <c r="C49" s="98" t="s">
        <v>153</v>
      </c>
      <c r="D49" s="98" t="s">
        <v>154</v>
      </c>
      <c r="E49" s="97">
        <v>3</v>
      </c>
      <c r="F49" s="96">
        <f t="shared" si="15"/>
        <v>685</v>
      </c>
      <c r="G49" s="95">
        <f t="shared" si="16"/>
        <v>534</v>
      </c>
      <c r="H49" s="93">
        <f t="shared" si="17"/>
        <v>127</v>
      </c>
      <c r="I49" s="93">
        <f t="shared" si="18"/>
        <v>24</v>
      </c>
      <c r="J49" s="94"/>
      <c r="K49" s="94"/>
      <c r="L49" s="94"/>
      <c r="M49" s="94"/>
      <c r="N49" s="94"/>
      <c r="O49" s="94"/>
      <c r="P49" s="94">
        <v>274</v>
      </c>
      <c r="Q49" s="94">
        <v>224</v>
      </c>
      <c r="R49" s="94">
        <v>20</v>
      </c>
      <c r="S49" s="94">
        <v>16</v>
      </c>
      <c r="T49" s="94"/>
      <c r="U49" s="94"/>
      <c r="V49" s="94"/>
      <c r="W49" s="94"/>
      <c r="X49" s="94"/>
      <c r="Y49" s="94"/>
      <c r="Z49" s="94">
        <v>65</v>
      </c>
      <c r="AA49" s="94">
        <v>53</v>
      </c>
      <c r="AB49" s="94">
        <v>5</v>
      </c>
      <c r="AC49" s="94">
        <v>4</v>
      </c>
      <c r="AD49" s="94"/>
      <c r="AE49" s="94"/>
      <c r="AF49" s="94"/>
      <c r="AG49" s="94"/>
      <c r="AH49" s="94"/>
      <c r="AI49" s="94"/>
      <c r="AJ49" s="94">
        <v>11</v>
      </c>
      <c r="AK49" s="94">
        <v>11</v>
      </c>
      <c r="AL49" s="94">
        <v>1</v>
      </c>
      <c r="AM49" s="94">
        <v>1</v>
      </c>
      <c r="AN49" s="93">
        <f t="shared" si="19"/>
        <v>0</v>
      </c>
      <c r="AO49" s="93">
        <f t="shared" si="20"/>
        <v>0</v>
      </c>
      <c r="AP49" s="93">
        <f t="shared" si="21"/>
        <v>0</v>
      </c>
      <c r="AQ49" s="93">
        <f t="shared" si="22"/>
        <v>0</v>
      </c>
      <c r="AR49" s="93">
        <f t="shared" si="23"/>
        <v>0</v>
      </c>
      <c r="AS49" s="93">
        <f t="shared" si="24"/>
        <v>0</v>
      </c>
      <c r="AT49" s="93">
        <f t="shared" si="25"/>
        <v>350</v>
      </c>
      <c r="AU49" s="93">
        <f t="shared" si="26"/>
        <v>288</v>
      </c>
      <c r="AV49" s="93">
        <f t="shared" si="27"/>
        <v>26</v>
      </c>
      <c r="AW49" s="93">
        <f t="shared" si="28"/>
        <v>21</v>
      </c>
      <c r="AX49" s="93">
        <f t="shared" si="29"/>
        <v>685</v>
      </c>
    </row>
    <row r="50" spans="1:50" x14ac:dyDescent="0.35">
      <c r="A50" s="98" t="s">
        <v>113</v>
      </c>
      <c r="B50" s="98" t="s">
        <v>114</v>
      </c>
      <c r="C50" s="98" t="s">
        <v>155</v>
      </c>
      <c r="D50" s="98" t="s">
        <v>156</v>
      </c>
      <c r="E50" s="97">
        <v>4</v>
      </c>
      <c r="F50" s="96">
        <f t="shared" si="15"/>
        <v>2323</v>
      </c>
      <c r="G50" s="95">
        <f t="shared" si="16"/>
        <v>2266</v>
      </c>
      <c r="H50" s="93">
        <f t="shared" si="17"/>
        <v>0</v>
      </c>
      <c r="I50" s="93">
        <f t="shared" si="18"/>
        <v>57</v>
      </c>
      <c r="J50" s="94"/>
      <c r="K50" s="94"/>
      <c r="L50" s="94"/>
      <c r="M50" s="94"/>
      <c r="N50" s="94"/>
      <c r="O50" s="94"/>
      <c r="P50" s="94">
        <v>1141</v>
      </c>
      <c r="Q50" s="94">
        <v>961</v>
      </c>
      <c r="R50" s="94">
        <v>92</v>
      </c>
      <c r="S50" s="94">
        <v>72</v>
      </c>
      <c r="T50" s="94"/>
      <c r="U50" s="94"/>
      <c r="V50" s="94"/>
      <c r="W50" s="94"/>
      <c r="X50" s="94"/>
      <c r="Y50" s="94"/>
      <c r="Z50" s="94">
        <v>0</v>
      </c>
      <c r="AA50" s="94">
        <v>0</v>
      </c>
      <c r="AB50" s="94">
        <v>0</v>
      </c>
      <c r="AC50" s="94">
        <v>0</v>
      </c>
      <c r="AD50" s="94"/>
      <c r="AE50" s="94"/>
      <c r="AF50" s="94"/>
      <c r="AG50" s="94"/>
      <c r="AH50" s="94"/>
      <c r="AI50" s="94"/>
      <c r="AJ50" s="94">
        <v>26</v>
      </c>
      <c r="AK50" s="94">
        <v>25</v>
      </c>
      <c r="AL50" s="94">
        <v>3</v>
      </c>
      <c r="AM50" s="94">
        <v>3</v>
      </c>
      <c r="AN50" s="93">
        <f t="shared" si="19"/>
        <v>0</v>
      </c>
      <c r="AO50" s="93">
        <f t="shared" si="20"/>
        <v>0</v>
      </c>
      <c r="AP50" s="93">
        <f t="shared" si="21"/>
        <v>0</v>
      </c>
      <c r="AQ50" s="93">
        <f t="shared" si="22"/>
        <v>0</v>
      </c>
      <c r="AR50" s="93">
        <f t="shared" si="23"/>
        <v>0</v>
      </c>
      <c r="AS50" s="93">
        <f t="shared" si="24"/>
        <v>0</v>
      </c>
      <c r="AT50" s="93">
        <f t="shared" si="25"/>
        <v>1167</v>
      </c>
      <c r="AU50" s="93">
        <f t="shared" si="26"/>
        <v>986</v>
      </c>
      <c r="AV50" s="93">
        <f t="shared" si="27"/>
        <v>95</v>
      </c>
      <c r="AW50" s="93">
        <f t="shared" si="28"/>
        <v>75</v>
      </c>
      <c r="AX50" s="93">
        <f t="shared" si="29"/>
        <v>2323</v>
      </c>
    </row>
    <row r="51" spans="1:50" x14ac:dyDescent="0.35">
      <c r="A51" s="98" t="s">
        <v>113</v>
      </c>
      <c r="B51" s="98" t="s">
        <v>114</v>
      </c>
      <c r="C51" s="98" t="s">
        <v>157</v>
      </c>
      <c r="D51" s="98" t="s">
        <v>158</v>
      </c>
      <c r="E51" s="97">
        <v>0</v>
      </c>
      <c r="F51" s="96">
        <f t="shared" si="15"/>
        <v>0</v>
      </c>
      <c r="G51" s="95">
        <f t="shared" si="16"/>
        <v>0</v>
      </c>
      <c r="H51" s="93">
        <f t="shared" si="17"/>
        <v>0</v>
      </c>
      <c r="I51" s="93">
        <f t="shared" si="18"/>
        <v>0</v>
      </c>
      <c r="J51" s="94"/>
      <c r="K51" s="94"/>
      <c r="L51" s="94"/>
      <c r="M51" s="94"/>
      <c r="N51" s="94"/>
      <c r="O51" s="94"/>
      <c r="P51" s="94">
        <v>0</v>
      </c>
      <c r="Q51" s="94">
        <v>0</v>
      </c>
      <c r="R51" s="94">
        <v>0</v>
      </c>
      <c r="S51" s="94">
        <v>0</v>
      </c>
      <c r="T51" s="94"/>
      <c r="U51" s="94"/>
      <c r="V51" s="94"/>
      <c r="W51" s="94"/>
      <c r="X51" s="94"/>
      <c r="Y51" s="94"/>
      <c r="Z51" s="94">
        <v>0</v>
      </c>
      <c r="AA51" s="94">
        <v>0</v>
      </c>
      <c r="AB51" s="94">
        <v>0</v>
      </c>
      <c r="AC51" s="94">
        <v>0</v>
      </c>
      <c r="AD51" s="94"/>
      <c r="AE51" s="94"/>
      <c r="AF51" s="94"/>
      <c r="AG51" s="94"/>
      <c r="AH51" s="94"/>
      <c r="AI51" s="94"/>
      <c r="AJ51" s="94">
        <v>0</v>
      </c>
      <c r="AK51" s="94">
        <v>0</v>
      </c>
      <c r="AL51" s="94">
        <v>0</v>
      </c>
      <c r="AM51" s="94">
        <v>0</v>
      </c>
      <c r="AN51" s="93">
        <f t="shared" si="19"/>
        <v>0</v>
      </c>
      <c r="AO51" s="93">
        <f t="shared" si="20"/>
        <v>0</v>
      </c>
      <c r="AP51" s="93">
        <f t="shared" si="21"/>
        <v>0</v>
      </c>
      <c r="AQ51" s="93">
        <f t="shared" si="22"/>
        <v>0</v>
      </c>
      <c r="AR51" s="93">
        <f t="shared" si="23"/>
        <v>0</v>
      </c>
      <c r="AS51" s="93">
        <f t="shared" si="24"/>
        <v>0</v>
      </c>
      <c r="AT51" s="93">
        <f t="shared" si="25"/>
        <v>0</v>
      </c>
      <c r="AU51" s="93">
        <f t="shared" si="26"/>
        <v>0</v>
      </c>
      <c r="AV51" s="93">
        <f t="shared" si="27"/>
        <v>0</v>
      </c>
      <c r="AW51" s="93">
        <f t="shared" si="28"/>
        <v>0</v>
      </c>
      <c r="AX51" s="93">
        <f t="shared" si="29"/>
        <v>0</v>
      </c>
    </row>
    <row r="52" spans="1:50" x14ac:dyDescent="0.35">
      <c r="A52" s="98" t="s">
        <v>113</v>
      </c>
      <c r="B52" s="98" t="s">
        <v>114</v>
      </c>
      <c r="C52" s="98" t="s">
        <v>159</v>
      </c>
      <c r="D52" s="98" t="s">
        <v>160</v>
      </c>
      <c r="E52" s="97">
        <v>4</v>
      </c>
      <c r="F52" s="96">
        <f t="shared" si="15"/>
        <v>731</v>
      </c>
      <c r="G52" s="95">
        <f t="shared" si="16"/>
        <v>227</v>
      </c>
      <c r="H52" s="93">
        <f t="shared" si="17"/>
        <v>492</v>
      </c>
      <c r="I52" s="93">
        <f t="shared" si="18"/>
        <v>12</v>
      </c>
      <c r="J52" s="94"/>
      <c r="K52" s="94"/>
      <c r="L52" s="94"/>
      <c r="M52" s="94"/>
      <c r="N52" s="94"/>
      <c r="O52" s="94"/>
      <c r="P52" s="94">
        <v>112</v>
      </c>
      <c r="Q52" s="94">
        <v>92</v>
      </c>
      <c r="R52" s="94">
        <v>13</v>
      </c>
      <c r="S52" s="94">
        <v>10</v>
      </c>
      <c r="T52" s="94"/>
      <c r="U52" s="94"/>
      <c r="V52" s="94"/>
      <c r="W52" s="94"/>
      <c r="X52" s="94"/>
      <c r="Y52" s="94"/>
      <c r="Z52" s="94">
        <v>232</v>
      </c>
      <c r="AA52" s="94">
        <v>216</v>
      </c>
      <c r="AB52" s="94">
        <v>24</v>
      </c>
      <c r="AC52" s="94">
        <v>20</v>
      </c>
      <c r="AD52" s="94"/>
      <c r="AE52" s="94"/>
      <c r="AF52" s="94"/>
      <c r="AG52" s="94"/>
      <c r="AH52" s="94"/>
      <c r="AI52" s="94"/>
      <c r="AJ52" s="94">
        <v>5</v>
      </c>
      <c r="AK52" s="94">
        <v>5</v>
      </c>
      <c r="AL52" s="94">
        <v>1</v>
      </c>
      <c r="AM52" s="94">
        <v>1</v>
      </c>
      <c r="AN52" s="93">
        <f t="shared" si="19"/>
        <v>0</v>
      </c>
      <c r="AO52" s="93">
        <f t="shared" si="20"/>
        <v>0</v>
      </c>
      <c r="AP52" s="93">
        <f t="shared" si="21"/>
        <v>0</v>
      </c>
      <c r="AQ52" s="93">
        <f t="shared" si="22"/>
        <v>0</v>
      </c>
      <c r="AR52" s="93">
        <f t="shared" si="23"/>
        <v>0</v>
      </c>
      <c r="AS52" s="93">
        <f t="shared" si="24"/>
        <v>0</v>
      </c>
      <c r="AT52" s="93">
        <f t="shared" si="25"/>
        <v>349</v>
      </c>
      <c r="AU52" s="93">
        <f t="shared" si="26"/>
        <v>313</v>
      </c>
      <c r="AV52" s="93">
        <f t="shared" si="27"/>
        <v>38</v>
      </c>
      <c r="AW52" s="93">
        <f t="shared" si="28"/>
        <v>31</v>
      </c>
      <c r="AX52" s="93">
        <f t="shared" si="29"/>
        <v>731</v>
      </c>
    </row>
    <row r="53" spans="1:50" x14ac:dyDescent="0.35">
      <c r="A53" s="98" t="s">
        <v>113</v>
      </c>
      <c r="B53" s="98" t="s">
        <v>114</v>
      </c>
      <c r="C53" s="98" t="s">
        <v>161</v>
      </c>
      <c r="D53" s="98" t="s">
        <v>162</v>
      </c>
      <c r="E53" s="97">
        <v>4</v>
      </c>
      <c r="F53" s="96">
        <f t="shared" si="15"/>
        <v>3241</v>
      </c>
      <c r="G53" s="95">
        <f t="shared" si="16"/>
        <v>2644</v>
      </c>
      <c r="H53" s="93">
        <f t="shared" si="17"/>
        <v>588</v>
      </c>
      <c r="I53" s="93">
        <f t="shared" si="18"/>
        <v>9</v>
      </c>
      <c r="J53" s="94"/>
      <c r="K53" s="94"/>
      <c r="L53" s="94"/>
      <c r="M53" s="94"/>
      <c r="N53" s="94"/>
      <c r="O53" s="94"/>
      <c r="P53" s="94">
        <v>1339</v>
      </c>
      <c r="Q53" s="94">
        <v>957</v>
      </c>
      <c r="R53" s="94">
        <v>169</v>
      </c>
      <c r="S53" s="94">
        <v>179</v>
      </c>
      <c r="T53" s="94"/>
      <c r="U53" s="94"/>
      <c r="V53" s="94"/>
      <c r="W53" s="94"/>
      <c r="X53" s="94"/>
      <c r="Y53" s="94"/>
      <c r="Z53" s="94">
        <v>317</v>
      </c>
      <c r="AA53" s="94">
        <v>219</v>
      </c>
      <c r="AB53" s="94">
        <v>34</v>
      </c>
      <c r="AC53" s="94">
        <v>18</v>
      </c>
      <c r="AD53" s="94"/>
      <c r="AE53" s="94"/>
      <c r="AF53" s="94"/>
      <c r="AG53" s="94"/>
      <c r="AH53" s="94"/>
      <c r="AI53" s="94"/>
      <c r="AJ53" s="94">
        <v>4</v>
      </c>
      <c r="AK53" s="94">
        <v>4</v>
      </c>
      <c r="AL53" s="94">
        <v>1</v>
      </c>
      <c r="AM53" s="94">
        <v>0</v>
      </c>
      <c r="AN53" s="93">
        <f t="shared" si="19"/>
        <v>0</v>
      </c>
      <c r="AO53" s="93">
        <f t="shared" si="20"/>
        <v>0</v>
      </c>
      <c r="AP53" s="93">
        <f t="shared" si="21"/>
        <v>0</v>
      </c>
      <c r="AQ53" s="93">
        <f t="shared" si="22"/>
        <v>0</v>
      </c>
      <c r="AR53" s="93">
        <f t="shared" si="23"/>
        <v>0</v>
      </c>
      <c r="AS53" s="93">
        <f t="shared" si="24"/>
        <v>0</v>
      </c>
      <c r="AT53" s="93">
        <f t="shared" si="25"/>
        <v>1660</v>
      </c>
      <c r="AU53" s="93">
        <f t="shared" si="26"/>
        <v>1180</v>
      </c>
      <c r="AV53" s="93">
        <f t="shared" si="27"/>
        <v>204</v>
      </c>
      <c r="AW53" s="93">
        <f t="shared" si="28"/>
        <v>197</v>
      </c>
      <c r="AX53" s="93">
        <f t="shared" si="29"/>
        <v>3241</v>
      </c>
    </row>
    <row r="54" spans="1:50" x14ac:dyDescent="0.35">
      <c r="A54" s="98" t="s">
        <v>113</v>
      </c>
      <c r="B54" s="98" t="s">
        <v>114</v>
      </c>
      <c r="C54" s="98" t="s">
        <v>163</v>
      </c>
      <c r="D54" s="98" t="s">
        <v>164</v>
      </c>
      <c r="E54" s="97">
        <v>3</v>
      </c>
      <c r="F54" s="96">
        <f t="shared" si="15"/>
        <v>239</v>
      </c>
      <c r="G54" s="95">
        <f t="shared" si="16"/>
        <v>126</v>
      </c>
      <c r="H54" s="93">
        <f t="shared" si="17"/>
        <v>111</v>
      </c>
      <c r="I54" s="93">
        <f t="shared" si="18"/>
        <v>2</v>
      </c>
      <c r="J54" s="94"/>
      <c r="K54" s="94"/>
      <c r="L54" s="94"/>
      <c r="M54" s="94"/>
      <c r="N54" s="94"/>
      <c r="O54" s="94"/>
      <c r="P54" s="94">
        <v>59</v>
      </c>
      <c r="Q54" s="94">
        <v>47</v>
      </c>
      <c r="R54" s="94">
        <v>11</v>
      </c>
      <c r="S54" s="94">
        <v>9</v>
      </c>
      <c r="T54" s="94"/>
      <c r="U54" s="94"/>
      <c r="V54" s="94"/>
      <c r="W54" s="94"/>
      <c r="X54" s="94"/>
      <c r="Y54" s="94"/>
      <c r="Z54" s="94">
        <v>50</v>
      </c>
      <c r="AA54" s="94">
        <v>40</v>
      </c>
      <c r="AB54" s="94">
        <v>12</v>
      </c>
      <c r="AC54" s="94">
        <v>9</v>
      </c>
      <c r="AD54" s="94"/>
      <c r="AE54" s="94"/>
      <c r="AF54" s="94"/>
      <c r="AG54" s="94"/>
      <c r="AH54" s="94"/>
      <c r="AI54" s="94"/>
      <c r="AJ54" s="94">
        <v>1</v>
      </c>
      <c r="AK54" s="94">
        <v>1</v>
      </c>
      <c r="AL54" s="94">
        <v>0</v>
      </c>
      <c r="AM54" s="94">
        <v>0</v>
      </c>
      <c r="AN54" s="93">
        <f t="shared" si="19"/>
        <v>0</v>
      </c>
      <c r="AO54" s="93">
        <f t="shared" si="20"/>
        <v>0</v>
      </c>
      <c r="AP54" s="93">
        <f t="shared" si="21"/>
        <v>0</v>
      </c>
      <c r="AQ54" s="93">
        <f t="shared" si="22"/>
        <v>0</v>
      </c>
      <c r="AR54" s="93">
        <f t="shared" si="23"/>
        <v>0</v>
      </c>
      <c r="AS54" s="93">
        <f t="shared" si="24"/>
        <v>0</v>
      </c>
      <c r="AT54" s="93">
        <f t="shared" si="25"/>
        <v>110</v>
      </c>
      <c r="AU54" s="93">
        <f t="shared" si="26"/>
        <v>88</v>
      </c>
      <c r="AV54" s="93">
        <f t="shared" si="27"/>
        <v>23</v>
      </c>
      <c r="AW54" s="93">
        <f t="shared" si="28"/>
        <v>18</v>
      </c>
      <c r="AX54" s="93">
        <f t="shared" si="29"/>
        <v>239</v>
      </c>
    </row>
    <row r="55" spans="1:50" x14ac:dyDescent="0.35">
      <c r="A55" s="98" t="s">
        <v>113</v>
      </c>
      <c r="B55" s="98" t="s">
        <v>114</v>
      </c>
      <c r="C55" s="98" t="s">
        <v>165</v>
      </c>
      <c r="D55" s="98" t="s">
        <v>166</v>
      </c>
      <c r="E55" s="97">
        <v>2</v>
      </c>
      <c r="F55" s="96">
        <f t="shared" si="15"/>
        <v>0</v>
      </c>
      <c r="G55" s="95">
        <f t="shared" si="16"/>
        <v>0</v>
      </c>
      <c r="H55" s="93">
        <f t="shared" si="17"/>
        <v>0</v>
      </c>
      <c r="I55" s="93">
        <f t="shared" si="18"/>
        <v>0</v>
      </c>
      <c r="J55" s="94"/>
      <c r="K55" s="94"/>
      <c r="L55" s="94"/>
      <c r="M55" s="94"/>
      <c r="N55" s="94"/>
      <c r="O55" s="94"/>
      <c r="P55" s="94">
        <v>0</v>
      </c>
      <c r="Q55" s="94">
        <v>0</v>
      </c>
      <c r="R55" s="94">
        <v>0</v>
      </c>
      <c r="S55" s="94">
        <v>0</v>
      </c>
      <c r="T55" s="94"/>
      <c r="U55" s="94"/>
      <c r="V55" s="94"/>
      <c r="W55" s="94"/>
      <c r="X55" s="94"/>
      <c r="Y55" s="94"/>
      <c r="Z55" s="94">
        <v>0</v>
      </c>
      <c r="AA55" s="94">
        <v>0</v>
      </c>
      <c r="AB55" s="94">
        <v>0</v>
      </c>
      <c r="AC55" s="94">
        <v>0</v>
      </c>
      <c r="AD55" s="94"/>
      <c r="AE55" s="94"/>
      <c r="AF55" s="94"/>
      <c r="AG55" s="94"/>
      <c r="AH55" s="94"/>
      <c r="AI55" s="94"/>
      <c r="AJ55" s="94">
        <v>0</v>
      </c>
      <c r="AK55" s="94">
        <v>0</v>
      </c>
      <c r="AL55" s="94">
        <v>0</v>
      </c>
      <c r="AM55" s="94">
        <v>0</v>
      </c>
      <c r="AN55" s="93">
        <f t="shared" si="19"/>
        <v>0</v>
      </c>
      <c r="AO55" s="93">
        <f t="shared" si="20"/>
        <v>0</v>
      </c>
      <c r="AP55" s="93">
        <f t="shared" si="21"/>
        <v>0</v>
      </c>
      <c r="AQ55" s="93">
        <f t="shared" si="22"/>
        <v>0</v>
      </c>
      <c r="AR55" s="93">
        <f t="shared" si="23"/>
        <v>0</v>
      </c>
      <c r="AS55" s="93">
        <f t="shared" si="24"/>
        <v>0</v>
      </c>
      <c r="AT55" s="93">
        <f t="shared" si="25"/>
        <v>0</v>
      </c>
      <c r="AU55" s="93">
        <f t="shared" si="26"/>
        <v>0</v>
      </c>
      <c r="AV55" s="93">
        <f t="shared" si="27"/>
        <v>0</v>
      </c>
      <c r="AW55" s="93">
        <f t="shared" si="28"/>
        <v>0</v>
      </c>
      <c r="AX55" s="93">
        <f t="shared" si="29"/>
        <v>0</v>
      </c>
    </row>
    <row r="56" spans="1:50" x14ac:dyDescent="0.35">
      <c r="A56" s="98" t="s">
        <v>113</v>
      </c>
      <c r="B56" s="98" t="s">
        <v>114</v>
      </c>
      <c r="C56" s="98" t="s">
        <v>316</v>
      </c>
      <c r="D56" s="98" t="s">
        <v>168</v>
      </c>
      <c r="E56" s="97">
        <v>2</v>
      </c>
      <c r="F56" s="96">
        <f t="shared" si="15"/>
        <v>0</v>
      </c>
      <c r="G56" s="95">
        <f t="shared" si="16"/>
        <v>0</v>
      </c>
      <c r="H56" s="93">
        <f t="shared" si="17"/>
        <v>0</v>
      </c>
      <c r="I56" s="93">
        <f t="shared" si="18"/>
        <v>0</v>
      </c>
      <c r="J56" s="94"/>
      <c r="K56" s="94"/>
      <c r="L56" s="94"/>
      <c r="M56" s="94"/>
      <c r="N56" s="94"/>
      <c r="O56" s="94"/>
      <c r="P56" s="94">
        <v>0</v>
      </c>
      <c r="Q56" s="94">
        <v>0</v>
      </c>
      <c r="R56" s="94">
        <v>0</v>
      </c>
      <c r="S56" s="94">
        <v>0</v>
      </c>
      <c r="T56" s="94"/>
      <c r="U56" s="94"/>
      <c r="V56" s="94"/>
      <c r="W56" s="94"/>
      <c r="X56" s="94"/>
      <c r="Y56" s="94"/>
      <c r="Z56" s="94">
        <v>0</v>
      </c>
      <c r="AA56" s="94">
        <v>0</v>
      </c>
      <c r="AB56" s="94">
        <v>0</v>
      </c>
      <c r="AC56" s="94">
        <v>0</v>
      </c>
      <c r="AD56" s="94"/>
      <c r="AE56" s="94"/>
      <c r="AF56" s="94"/>
      <c r="AG56" s="94"/>
      <c r="AH56" s="94"/>
      <c r="AI56" s="94"/>
      <c r="AJ56" s="94">
        <v>0</v>
      </c>
      <c r="AK56" s="94">
        <v>0</v>
      </c>
      <c r="AL56" s="94">
        <v>0</v>
      </c>
      <c r="AM56" s="94">
        <v>0</v>
      </c>
      <c r="AN56" s="93">
        <f t="shared" si="19"/>
        <v>0</v>
      </c>
      <c r="AO56" s="93">
        <f t="shared" si="20"/>
        <v>0</v>
      </c>
      <c r="AP56" s="93">
        <f t="shared" si="21"/>
        <v>0</v>
      </c>
      <c r="AQ56" s="93">
        <f t="shared" si="22"/>
        <v>0</v>
      </c>
      <c r="AR56" s="93">
        <f t="shared" si="23"/>
        <v>0</v>
      </c>
      <c r="AS56" s="93">
        <f t="shared" si="24"/>
        <v>0</v>
      </c>
      <c r="AT56" s="93">
        <f t="shared" si="25"/>
        <v>0</v>
      </c>
      <c r="AU56" s="93">
        <f t="shared" si="26"/>
        <v>0</v>
      </c>
      <c r="AV56" s="93">
        <f t="shared" si="27"/>
        <v>0</v>
      </c>
      <c r="AW56" s="93">
        <f t="shared" si="28"/>
        <v>0</v>
      </c>
      <c r="AX56" s="93">
        <f t="shared" si="29"/>
        <v>0</v>
      </c>
    </row>
    <row r="57" spans="1:50" x14ac:dyDescent="0.35">
      <c r="A57" s="98" t="s">
        <v>169</v>
      </c>
      <c r="B57" s="98" t="s">
        <v>170</v>
      </c>
      <c r="C57" s="98" t="s">
        <v>171</v>
      </c>
      <c r="D57" s="98" t="s">
        <v>172</v>
      </c>
      <c r="E57" s="97">
        <v>2</v>
      </c>
      <c r="F57" s="96">
        <f t="shared" si="15"/>
        <v>457</v>
      </c>
      <c r="G57" s="95">
        <f t="shared" si="16"/>
        <v>422</v>
      </c>
      <c r="H57" s="93">
        <f t="shared" si="17"/>
        <v>0</v>
      </c>
      <c r="I57" s="93">
        <f t="shared" si="18"/>
        <v>35</v>
      </c>
      <c r="J57" s="94"/>
      <c r="K57" s="94"/>
      <c r="L57" s="94"/>
      <c r="M57" s="94"/>
      <c r="N57" s="94"/>
      <c r="O57" s="94"/>
      <c r="P57" s="94">
        <v>245</v>
      </c>
      <c r="Q57" s="94">
        <v>119</v>
      </c>
      <c r="R57" s="94">
        <v>33</v>
      </c>
      <c r="S57" s="94">
        <v>25</v>
      </c>
      <c r="T57" s="94"/>
      <c r="U57" s="94"/>
      <c r="V57" s="94"/>
      <c r="W57" s="94"/>
      <c r="X57" s="94"/>
      <c r="Y57" s="94"/>
      <c r="Z57" s="94">
        <v>0</v>
      </c>
      <c r="AA57" s="94">
        <v>0</v>
      </c>
      <c r="AB57" s="94">
        <v>0</v>
      </c>
      <c r="AC57" s="94">
        <v>0</v>
      </c>
      <c r="AD57" s="94"/>
      <c r="AE57" s="94"/>
      <c r="AF57" s="94"/>
      <c r="AG57" s="94"/>
      <c r="AH57" s="94"/>
      <c r="AI57" s="94"/>
      <c r="AJ57" s="94">
        <v>16</v>
      </c>
      <c r="AK57" s="94">
        <v>15</v>
      </c>
      <c r="AL57" s="94">
        <v>2</v>
      </c>
      <c r="AM57" s="94">
        <v>2</v>
      </c>
      <c r="AN57" s="93">
        <f t="shared" si="19"/>
        <v>0</v>
      </c>
      <c r="AO57" s="93">
        <f t="shared" si="20"/>
        <v>0</v>
      </c>
      <c r="AP57" s="93">
        <f t="shared" si="21"/>
        <v>0</v>
      </c>
      <c r="AQ57" s="93">
        <f t="shared" si="22"/>
        <v>0</v>
      </c>
      <c r="AR57" s="93">
        <f t="shared" si="23"/>
        <v>0</v>
      </c>
      <c r="AS57" s="93">
        <f t="shared" si="24"/>
        <v>0</v>
      </c>
      <c r="AT57" s="93">
        <f t="shared" si="25"/>
        <v>261</v>
      </c>
      <c r="AU57" s="93">
        <f t="shared" si="26"/>
        <v>134</v>
      </c>
      <c r="AV57" s="93">
        <f t="shared" si="27"/>
        <v>35</v>
      </c>
      <c r="AW57" s="93">
        <f t="shared" si="28"/>
        <v>27</v>
      </c>
      <c r="AX57" s="93">
        <f t="shared" si="29"/>
        <v>457</v>
      </c>
    </row>
    <row r="58" spans="1:50" x14ac:dyDescent="0.35">
      <c r="A58" s="98" t="s">
        <v>169</v>
      </c>
      <c r="B58" s="98" t="s">
        <v>170</v>
      </c>
      <c r="C58" s="98" t="s">
        <v>173</v>
      </c>
      <c r="D58" s="98" t="s">
        <v>174</v>
      </c>
      <c r="E58" s="97">
        <v>2</v>
      </c>
      <c r="F58" s="96">
        <f t="shared" si="15"/>
        <v>128</v>
      </c>
      <c r="G58" s="95">
        <f t="shared" si="16"/>
        <v>100</v>
      </c>
      <c r="H58" s="93">
        <f t="shared" si="17"/>
        <v>0</v>
      </c>
      <c r="I58" s="93">
        <f t="shared" si="18"/>
        <v>28</v>
      </c>
      <c r="J58" s="94"/>
      <c r="K58" s="94"/>
      <c r="L58" s="94"/>
      <c r="M58" s="94"/>
      <c r="N58" s="94"/>
      <c r="O58" s="94"/>
      <c r="P58" s="94">
        <v>57</v>
      </c>
      <c r="Q58" s="94">
        <v>38</v>
      </c>
      <c r="R58" s="94">
        <v>3</v>
      </c>
      <c r="S58" s="94">
        <v>2</v>
      </c>
      <c r="T58" s="94"/>
      <c r="U58" s="94"/>
      <c r="V58" s="94"/>
      <c r="W58" s="94"/>
      <c r="X58" s="94"/>
      <c r="Y58" s="94"/>
      <c r="Z58" s="94">
        <v>0</v>
      </c>
      <c r="AA58" s="94">
        <v>0</v>
      </c>
      <c r="AB58" s="94">
        <v>0</v>
      </c>
      <c r="AC58" s="94">
        <v>0</v>
      </c>
      <c r="AD58" s="94"/>
      <c r="AE58" s="94"/>
      <c r="AF58" s="94"/>
      <c r="AG58" s="94"/>
      <c r="AH58" s="94"/>
      <c r="AI58" s="94"/>
      <c r="AJ58" s="94">
        <v>13</v>
      </c>
      <c r="AK58" s="94">
        <v>12</v>
      </c>
      <c r="AL58" s="94">
        <v>2</v>
      </c>
      <c r="AM58" s="94">
        <v>1</v>
      </c>
      <c r="AN58" s="93">
        <f t="shared" si="19"/>
        <v>0</v>
      </c>
      <c r="AO58" s="93">
        <f t="shared" si="20"/>
        <v>0</v>
      </c>
      <c r="AP58" s="93">
        <f t="shared" si="21"/>
        <v>0</v>
      </c>
      <c r="AQ58" s="93">
        <f t="shared" si="22"/>
        <v>0</v>
      </c>
      <c r="AR58" s="93">
        <f t="shared" si="23"/>
        <v>0</v>
      </c>
      <c r="AS58" s="93">
        <f t="shared" si="24"/>
        <v>0</v>
      </c>
      <c r="AT58" s="93">
        <f t="shared" si="25"/>
        <v>70</v>
      </c>
      <c r="AU58" s="93">
        <f t="shared" si="26"/>
        <v>50</v>
      </c>
      <c r="AV58" s="93">
        <f t="shared" si="27"/>
        <v>5</v>
      </c>
      <c r="AW58" s="93">
        <f t="shared" si="28"/>
        <v>3</v>
      </c>
      <c r="AX58" s="93">
        <f t="shared" si="29"/>
        <v>128</v>
      </c>
    </row>
    <row r="59" spans="1:50" x14ac:dyDescent="0.35">
      <c r="A59" s="98" t="s">
        <v>169</v>
      </c>
      <c r="B59" s="98" t="s">
        <v>170</v>
      </c>
      <c r="C59" s="98" t="s">
        <v>175</v>
      </c>
      <c r="D59" s="98" t="s">
        <v>176</v>
      </c>
      <c r="E59" s="97">
        <v>4</v>
      </c>
      <c r="F59" s="96">
        <f t="shared" si="15"/>
        <v>351</v>
      </c>
      <c r="G59" s="95">
        <f t="shared" si="16"/>
        <v>273</v>
      </c>
      <c r="H59" s="93">
        <f t="shared" si="17"/>
        <v>40</v>
      </c>
      <c r="I59" s="93">
        <f t="shared" si="18"/>
        <v>38</v>
      </c>
      <c r="J59" s="94"/>
      <c r="K59" s="94"/>
      <c r="L59" s="94"/>
      <c r="M59" s="94"/>
      <c r="N59" s="94"/>
      <c r="O59" s="94"/>
      <c r="P59" s="94">
        <v>155</v>
      </c>
      <c r="Q59" s="94">
        <v>99</v>
      </c>
      <c r="R59" s="94">
        <v>11</v>
      </c>
      <c r="S59" s="94">
        <v>8</v>
      </c>
      <c r="T59" s="94"/>
      <c r="U59" s="94"/>
      <c r="V59" s="94"/>
      <c r="W59" s="94"/>
      <c r="X59" s="94"/>
      <c r="Y59" s="94"/>
      <c r="Z59" s="94">
        <v>22</v>
      </c>
      <c r="AA59" s="94">
        <v>16</v>
      </c>
      <c r="AB59" s="94">
        <v>1</v>
      </c>
      <c r="AC59" s="94">
        <v>1</v>
      </c>
      <c r="AD59" s="94"/>
      <c r="AE59" s="94"/>
      <c r="AF59" s="94"/>
      <c r="AG59" s="94"/>
      <c r="AH59" s="94"/>
      <c r="AI59" s="94"/>
      <c r="AJ59" s="94">
        <v>17</v>
      </c>
      <c r="AK59" s="94">
        <v>17</v>
      </c>
      <c r="AL59" s="94">
        <v>2</v>
      </c>
      <c r="AM59" s="94">
        <v>2</v>
      </c>
      <c r="AN59" s="93">
        <f t="shared" si="19"/>
        <v>0</v>
      </c>
      <c r="AO59" s="93">
        <f t="shared" si="20"/>
        <v>0</v>
      </c>
      <c r="AP59" s="93">
        <f t="shared" si="21"/>
        <v>0</v>
      </c>
      <c r="AQ59" s="93">
        <f t="shared" si="22"/>
        <v>0</v>
      </c>
      <c r="AR59" s="93">
        <f t="shared" si="23"/>
        <v>0</v>
      </c>
      <c r="AS59" s="93">
        <f t="shared" si="24"/>
        <v>0</v>
      </c>
      <c r="AT59" s="93">
        <f t="shared" si="25"/>
        <v>194</v>
      </c>
      <c r="AU59" s="93">
        <f t="shared" si="26"/>
        <v>132</v>
      </c>
      <c r="AV59" s="93">
        <f t="shared" si="27"/>
        <v>14</v>
      </c>
      <c r="AW59" s="93">
        <f t="shared" si="28"/>
        <v>11</v>
      </c>
      <c r="AX59" s="93">
        <f t="shared" si="29"/>
        <v>351</v>
      </c>
    </row>
    <row r="60" spans="1:50" x14ac:dyDescent="0.35">
      <c r="A60" s="98" t="s">
        <v>169</v>
      </c>
      <c r="B60" s="98" t="s">
        <v>170</v>
      </c>
      <c r="C60" s="98" t="s">
        <v>177</v>
      </c>
      <c r="D60" s="98" t="s">
        <v>178</v>
      </c>
      <c r="E60" s="97">
        <v>3</v>
      </c>
      <c r="F60" s="96">
        <f t="shared" si="15"/>
        <v>75</v>
      </c>
      <c r="G60" s="95">
        <f t="shared" si="16"/>
        <v>38</v>
      </c>
      <c r="H60" s="93">
        <f t="shared" si="17"/>
        <v>0</v>
      </c>
      <c r="I60" s="93">
        <f t="shared" si="18"/>
        <v>37</v>
      </c>
      <c r="J60" s="94"/>
      <c r="K60" s="94"/>
      <c r="L60" s="94"/>
      <c r="M60" s="94"/>
      <c r="N60" s="94"/>
      <c r="O60" s="94"/>
      <c r="P60" s="94">
        <v>19</v>
      </c>
      <c r="Q60" s="94">
        <v>15</v>
      </c>
      <c r="R60" s="94">
        <v>2</v>
      </c>
      <c r="S60" s="94">
        <v>2</v>
      </c>
      <c r="T60" s="94"/>
      <c r="U60" s="94"/>
      <c r="V60" s="94"/>
      <c r="W60" s="94"/>
      <c r="X60" s="94"/>
      <c r="Y60" s="94"/>
      <c r="Z60" s="94">
        <v>0</v>
      </c>
      <c r="AA60" s="94">
        <v>0</v>
      </c>
      <c r="AB60" s="94">
        <v>0</v>
      </c>
      <c r="AC60" s="94">
        <v>0</v>
      </c>
      <c r="AD60" s="94"/>
      <c r="AE60" s="94"/>
      <c r="AF60" s="94"/>
      <c r="AG60" s="94"/>
      <c r="AH60" s="94"/>
      <c r="AI60" s="94"/>
      <c r="AJ60" s="94">
        <v>17</v>
      </c>
      <c r="AK60" s="94">
        <v>16</v>
      </c>
      <c r="AL60" s="94">
        <v>2</v>
      </c>
      <c r="AM60" s="94">
        <v>2</v>
      </c>
      <c r="AN60" s="93">
        <f t="shared" si="19"/>
        <v>0</v>
      </c>
      <c r="AO60" s="93">
        <f t="shared" si="20"/>
        <v>0</v>
      </c>
      <c r="AP60" s="93">
        <f t="shared" si="21"/>
        <v>0</v>
      </c>
      <c r="AQ60" s="93">
        <f t="shared" si="22"/>
        <v>0</v>
      </c>
      <c r="AR60" s="93">
        <f t="shared" si="23"/>
        <v>0</v>
      </c>
      <c r="AS60" s="93">
        <f t="shared" si="24"/>
        <v>0</v>
      </c>
      <c r="AT60" s="93">
        <f t="shared" si="25"/>
        <v>36</v>
      </c>
      <c r="AU60" s="93">
        <f t="shared" si="26"/>
        <v>31</v>
      </c>
      <c r="AV60" s="93">
        <f t="shared" si="27"/>
        <v>4</v>
      </c>
      <c r="AW60" s="93">
        <f t="shared" si="28"/>
        <v>4</v>
      </c>
      <c r="AX60" s="93">
        <f t="shared" si="29"/>
        <v>75</v>
      </c>
    </row>
    <row r="61" spans="1:50" x14ac:dyDescent="0.35">
      <c r="A61" s="98" t="s">
        <v>169</v>
      </c>
      <c r="B61" s="98" t="s">
        <v>170</v>
      </c>
      <c r="C61" s="98" t="s">
        <v>179</v>
      </c>
      <c r="D61" s="98" t="s">
        <v>180</v>
      </c>
      <c r="E61" s="97">
        <v>2</v>
      </c>
      <c r="F61" s="96">
        <f t="shared" si="15"/>
        <v>0</v>
      </c>
      <c r="G61" s="95">
        <f t="shared" si="16"/>
        <v>0</v>
      </c>
      <c r="H61" s="93">
        <f t="shared" si="17"/>
        <v>0</v>
      </c>
      <c r="I61" s="93">
        <f t="shared" si="18"/>
        <v>0</v>
      </c>
      <c r="J61" s="94"/>
      <c r="K61" s="94"/>
      <c r="L61" s="94"/>
      <c r="M61" s="94"/>
      <c r="N61" s="94"/>
      <c r="O61" s="94"/>
      <c r="P61" s="94">
        <v>0</v>
      </c>
      <c r="Q61" s="94">
        <v>0</v>
      </c>
      <c r="R61" s="94">
        <v>0</v>
      </c>
      <c r="S61" s="94">
        <v>0</v>
      </c>
      <c r="T61" s="94"/>
      <c r="U61" s="94"/>
      <c r="V61" s="94"/>
      <c r="W61" s="94"/>
      <c r="X61" s="94"/>
      <c r="Y61" s="94"/>
      <c r="Z61" s="94">
        <v>0</v>
      </c>
      <c r="AA61" s="94">
        <v>0</v>
      </c>
      <c r="AB61" s="94">
        <v>0</v>
      </c>
      <c r="AC61" s="94">
        <v>0</v>
      </c>
      <c r="AD61" s="94"/>
      <c r="AE61" s="94"/>
      <c r="AF61" s="94"/>
      <c r="AG61" s="94"/>
      <c r="AH61" s="94"/>
      <c r="AI61" s="94"/>
      <c r="AJ61" s="94">
        <v>0</v>
      </c>
      <c r="AK61" s="94">
        <v>0</v>
      </c>
      <c r="AL61" s="94">
        <v>0</v>
      </c>
      <c r="AM61" s="94">
        <v>0</v>
      </c>
      <c r="AN61" s="93">
        <f t="shared" si="19"/>
        <v>0</v>
      </c>
      <c r="AO61" s="93">
        <f t="shared" si="20"/>
        <v>0</v>
      </c>
      <c r="AP61" s="93">
        <f t="shared" si="21"/>
        <v>0</v>
      </c>
      <c r="AQ61" s="93">
        <f t="shared" si="22"/>
        <v>0</v>
      </c>
      <c r="AR61" s="93">
        <f t="shared" si="23"/>
        <v>0</v>
      </c>
      <c r="AS61" s="93">
        <f t="shared" si="24"/>
        <v>0</v>
      </c>
      <c r="AT61" s="93">
        <f t="shared" si="25"/>
        <v>0</v>
      </c>
      <c r="AU61" s="93">
        <f t="shared" si="26"/>
        <v>0</v>
      </c>
      <c r="AV61" s="93">
        <f t="shared" si="27"/>
        <v>0</v>
      </c>
      <c r="AW61" s="93">
        <f t="shared" si="28"/>
        <v>0</v>
      </c>
      <c r="AX61" s="93">
        <f t="shared" si="29"/>
        <v>0</v>
      </c>
    </row>
    <row r="62" spans="1:50" x14ac:dyDescent="0.35">
      <c r="A62" s="98" t="s">
        <v>169</v>
      </c>
      <c r="B62" s="98" t="s">
        <v>170</v>
      </c>
      <c r="C62" s="98" t="s">
        <v>181</v>
      </c>
      <c r="D62" s="98" t="s">
        <v>182</v>
      </c>
      <c r="E62" s="97">
        <v>3</v>
      </c>
      <c r="F62" s="96">
        <f t="shared" si="15"/>
        <v>450</v>
      </c>
      <c r="G62" s="95">
        <f t="shared" si="16"/>
        <v>54</v>
      </c>
      <c r="H62" s="93">
        <f t="shared" si="17"/>
        <v>361</v>
      </c>
      <c r="I62" s="93">
        <f t="shared" si="18"/>
        <v>35</v>
      </c>
      <c r="J62" s="94"/>
      <c r="K62" s="94"/>
      <c r="L62" s="94"/>
      <c r="M62" s="94"/>
      <c r="N62" s="94"/>
      <c r="O62" s="94"/>
      <c r="P62" s="94">
        <v>25</v>
      </c>
      <c r="Q62" s="94">
        <v>19</v>
      </c>
      <c r="R62" s="94">
        <v>6</v>
      </c>
      <c r="S62" s="94">
        <v>4</v>
      </c>
      <c r="T62" s="94"/>
      <c r="U62" s="94"/>
      <c r="V62" s="94"/>
      <c r="W62" s="94"/>
      <c r="X62" s="94"/>
      <c r="Y62" s="94"/>
      <c r="Z62" s="94">
        <v>173</v>
      </c>
      <c r="AA62" s="94">
        <v>138</v>
      </c>
      <c r="AB62" s="94">
        <v>29</v>
      </c>
      <c r="AC62" s="94">
        <v>21</v>
      </c>
      <c r="AD62" s="94"/>
      <c r="AE62" s="94"/>
      <c r="AF62" s="94"/>
      <c r="AG62" s="94"/>
      <c r="AH62" s="94"/>
      <c r="AI62" s="94"/>
      <c r="AJ62" s="94">
        <v>16</v>
      </c>
      <c r="AK62" s="94">
        <v>15</v>
      </c>
      <c r="AL62" s="94">
        <v>2</v>
      </c>
      <c r="AM62" s="94">
        <v>2</v>
      </c>
      <c r="AN62" s="93">
        <f t="shared" si="19"/>
        <v>0</v>
      </c>
      <c r="AO62" s="93">
        <f t="shared" si="20"/>
        <v>0</v>
      </c>
      <c r="AP62" s="93">
        <f t="shared" si="21"/>
        <v>0</v>
      </c>
      <c r="AQ62" s="93">
        <f t="shared" si="22"/>
        <v>0</v>
      </c>
      <c r="AR62" s="93">
        <f t="shared" si="23"/>
        <v>0</v>
      </c>
      <c r="AS62" s="93">
        <f t="shared" si="24"/>
        <v>0</v>
      </c>
      <c r="AT62" s="93">
        <f t="shared" si="25"/>
        <v>214</v>
      </c>
      <c r="AU62" s="93">
        <f t="shared" si="26"/>
        <v>172</v>
      </c>
      <c r="AV62" s="93">
        <f t="shared" si="27"/>
        <v>37</v>
      </c>
      <c r="AW62" s="93">
        <f t="shared" si="28"/>
        <v>27</v>
      </c>
      <c r="AX62" s="93">
        <f t="shared" si="29"/>
        <v>450</v>
      </c>
    </row>
    <row r="63" spans="1:50" x14ac:dyDescent="0.35">
      <c r="A63" s="98" t="s">
        <v>169</v>
      </c>
      <c r="B63" s="98" t="s">
        <v>170</v>
      </c>
      <c r="C63" s="98" t="s">
        <v>183</v>
      </c>
      <c r="D63" s="98" t="s">
        <v>184</v>
      </c>
      <c r="E63" s="97">
        <v>4</v>
      </c>
      <c r="F63" s="96">
        <f t="shared" si="15"/>
        <v>0</v>
      </c>
      <c r="G63" s="95">
        <f t="shared" si="16"/>
        <v>0</v>
      </c>
      <c r="H63" s="93">
        <f t="shared" si="17"/>
        <v>0</v>
      </c>
      <c r="I63" s="93">
        <f t="shared" si="18"/>
        <v>0</v>
      </c>
      <c r="J63" s="94"/>
      <c r="K63" s="94"/>
      <c r="L63" s="94"/>
      <c r="M63" s="94"/>
      <c r="N63" s="94"/>
      <c r="O63" s="94"/>
      <c r="P63" s="94">
        <v>0</v>
      </c>
      <c r="Q63" s="94">
        <v>0</v>
      </c>
      <c r="R63" s="94">
        <v>0</v>
      </c>
      <c r="S63" s="94">
        <v>0</v>
      </c>
      <c r="T63" s="94"/>
      <c r="U63" s="94"/>
      <c r="V63" s="94"/>
      <c r="W63" s="94"/>
      <c r="X63" s="94"/>
      <c r="Y63" s="94"/>
      <c r="Z63" s="94">
        <v>0</v>
      </c>
      <c r="AA63" s="94">
        <v>0</v>
      </c>
      <c r="AB63" s="94">
        <v>0</v>
      </c>
      <c r="AC63" s="94">
        <v>0</v>
      </c>
      <c r="AD63" s="94"/>
      <c r="AE63" s="94"/>
      <c r="AF63" s="94"/>
      <c r="AG63" s="94"/>
      <c r="AH63" s="94"/>
      <c r="AI63" s="94"/>
      <c r="AJ63" s="94">
        <v>0</v>
      </c>
      <c r="AK63" s="94">
        <v>0</v>
      </c>
      <c r="AL63" s="94">
        <v>0</v>
      </c>
      <c r="AM63" s="94">
        <v>0</v>
      </c>
      <c r="AN63" s="93">
        <f t="shared" si="19"/>
        <v>0</v>
      </c>
      <c r="AO63" s="93">
        <f t="shared" si="20"/>
        <v>0</v>
      </c>
      <c r="AP63" s="93">
        <f t="shared" si="21"/>
        <v>0</v>
      </c>
      <c r="AQ63" s="93">
        <f t="shared" si="22"/>
        <v>0</v>
      </c>
      <c r="AR63" s="93">
        <f t="shared" si="23"/>
        <v>0</v>
      </c>
      <c r="AS63" s="93">
        <f t="shared" si="24"/>
        <v>0</v>
      </c>
      <c r="AT63" s="93">
        <f t="shared" si="25"/>
        <v>0</v>
      </c>
      <c r="AU63" s="93">
        <f t="shared" si="26"/>
        <v>0</v>
      </c>
      <c r="AV63" s="93">
        <f t="shared" si="27"/>
        <v>0</v>
      </c>
      <c r="AW63" s="93">
        <f t="shared" si="28"/>
        <v>0</v>
      </c>
      <c r="AX63" s="93">
        <f t="shared" si="29"/>
        <v>0</v>
      </c>
    </row>
    <row r="64" spans="1:50" x14ac:dyDescent="0.35">
      <c r="A64" s="98" t="s">
        <v>169</v>
      </c>
      <c r="B64" s="98" t="s">
        <v>170</v>
      </c>
      <c r="C64" s="98" t="s">
        <v>185</v>
      </c>
      <c r="D64" s="98" t="s">
        <v>186</v>
      </c>
      <c r="E64" s="97">
        <v>4</v>
      </c>
      <c r="F64" s="96">
        <f t="shared" si="15"/>
        <v>235</v>
      </c>
      <c r="G64" s="95">
        <f t="shared" si="16"/>
        <v>11</v>
      </c>
      <c r="H64" s="93">
        <f t="shared" si="17"/>
        <v>167</v>
      </c>
      <c r="I64" s="93">
        <f t="shared" si="18"/>
        <v>57</v>
      </c>
      <c r="J64" s="94"/>
      <c r="K64" s="94"/>
      <c r="L64" s="94"/>
      <c r="M64" s="94"/>
      <c r="N64" s="94"/>
      <c r="O64" s="94"/>
      <c r="P64" s="94">
        <v>7</v>
      </c>
      <c r="Q64" s="94">
        <v>4</v>
      </c>
      <c r="R64" s="94">
        <v>0</v>
      </c>
      <c r="S64" s="94">
        <v>0</v>
      </c>
      <c r="T64" s="94"/>
      <c r="U64" s="94"/>
      <c r="V64" s="94"/>
      <c r="W64" s="94"/>
      <c r="X64" s="94"/>
      <c r="Y64" s="94"/>
      <c r="Z64" s="94">
        <v>83</v>
      </c>
      <c r="AA64" s="94">
        <v>78</v>
      </c>
      <c r="AB64" s="94">
        <v>3</v>
      </c>
      <c r="AC64" s="94">
        <v>3</v>
      </c>
      <c r="AD64" s="94"/>
      <c r="AE64" s="94"/>
      <c r="AF64" s="94"/>
      <c r="AG64" s="94"/>
      <c r="AH64" s="94"/>
      <c r="AI64" s="94"/>
      <c r="AJ64" s="94">
        <v>26</v>
      </c>
      <c r="AK64" s="94">
        <v>25</v>
      </c>
      <c r="AL64" s="94">
        <v>3</v>
      </c>
      <c r="AM64" s="94">
        <v>3</v>
      </c>
      <c r="AN64" s="93">
        <f t="shared" si="19"/>
        <v>0</v>
      </c>
      <c r="AO64" s="93">
        <f t="shared" si="20"/>
        <v>0</v>
      </c>
      <c r="AP64" s="93">
        <f t="shared" si="21"/>
        <v>0</v>
      </c>
      <c r="AQ64" s="93">
        <f t="shared" si="22"/>
        <v>0</v>
      </c>
      <c r="AR64" s="93">
        <f t="shared" si="23"/>
        <v>0</v>
      </c>
      <c r="AS64" s="93">
        <f t="shared" si="24"/>
        <v>0</v>
      </c>
      <c r="AT64" s="93">
        <f t="shared" si="25"/>
        <v>116</v>
      </c>
      <c r="AU64" s="93">
        <f t="shared" si="26"/>
        <v>107</v>
      </c>
      <c r="AV64" s="93">
        <f t="shared" si="27"/>
        <v>6</v>
      </c>
      <c r="AW64" s="93">
        <f t="shared" si="28"/>
        <v>6</v>
      </c>
      <c r="AX64" s="93">
        <f t="shared" si="29"/>
        <v>235</v>
      </c>
    </row>
    <row r="65" spans="1:50" x14ac:dyDescent="0.35">
      <c r="A65" s="98" t="s">
        <v>169</v>
      </c>
      <c r="B65" s="98" t="s">
        <v>170</v>
      </c>
      <c r="C65" s="98" t="s">
        <v>187</v>
      </c>
      <c r="D65" s="98" t="s">
        <v>188</v>
      </c>
      <c r="E65" s="97">
        <v>3</v>
      </c>
      <c r="F65" s="96">
        <f t="shared" si="15"/>
        <v>17</v>
      </c>
      <c r="G65" s="95">
        <f t="shared" si="16"/>
        <v>3</v>
      </c>
      <c r="H65" s="93">
        <f t="shared" si="17"/>
        <v>0</v>
      </c>
      <c r="I65" s="93">
        <f t="shared" si="18"/>
        <v>14</v>
      </c>
      <c r="J65" s="94"/>
      <c r="K65" s="94"/>
      <c r="L65" s="94"/>
      <c r="M65" s="94"/>
      <c r="N65" s="94"/>
      <c r="O65" s="94"/>
      <c r="P65" s="94">
        <v>2</v>
      </c>
      <c r="Q65" s="94">
        <v>1</v>
      </c>
      <c r="R65" s="94">
        <v>0</v>
      </c>
      <c r="S65" s="94">
        <v>0</v>
      </c>
      <c r="T65" s="94"/>
      <c r="U65" s="94"/>
      <c r="V65" s="94"/>
      <c r="W65" s="94"/>
      <c r="X65" s="94"/>
      <c r="Y65" s="94"/>
      <c r="Z65" s="94">
        <v>0</v>
      </c>
      <c r="AA65" s="94">
        <v>0</v>
      </c>
      <c r="AB65" s="94">
        <v>0</v>
      </c>
      <c r="AC65" s="94">
        <v>0</v>
      </c>
      <c r="AD65" s="94"/>
      <c r="AE65" s="94"/>
      <c r="AF65" s="94"/>
      <c r="AG65" s="94"/>
      <c r="AH65" s="94"/>
      <c r="AI65" s="94"/>
      <c r="AJ65" s="94">
        <v>6</v>
      </c>
      <c r="AK65" s="94">
        <v>6</v>
      </c>
      <c r="AL65" s="94">
        <v>1</v>
      </c>
      <c r="AM65" s="94">
        <v>1</v>
      </c>
      <c r="AN65" s="93">
        <f t="shared" si="19"/>
        <v>0</v>
      </c>
      <c r="AO65" s="93">
        <f t="shared" si="20"/>
        <v>0</v>
      </c>
      <c r="AP65" s="93">
        <f t="shared" si="21"/>
        <v>0</v>
      </c>
      <c r="AQ65" s="93">
        <f t="shared" si="22"/>
        <v>0</v>
      </c>
      <c r="AR65" s="93">
        <f t="shared" si="23"/>
        <v>0</v>
      </c>
      <c r="AS65" s="93">
        <f t="shared" si="24"/>
        <v>0</v>
      </c>
      <c r="AT65" s="93">
        <f t="shared" si="25"/>
        <v>8</v>
      </c>
      <c r="AU65" s="93">
        <f t="shared" si="26"/>
        <v>7</v>
      </c>
      <c r="AV65" s="93">
        <f t="shared" si="27"/>
        <v>1</v>
      </c>
      <c r="AW65" s="93">
        <f t="shared" si="28"/>
        <v>1</v>
      </c>
      <c r="AX65" s="93">
        <f t="shared" si="29"/>
        <v>17</v>
      </c>
    </row>
    <row r="66" spans="1:50" x14ac:dyDescent="0.35">
      <c r="A66" s="98" t="s">
        <v>169</v>
      </c>
      <c r="B66" s="98" t="s">
        <v>170</v>
      </c>
      <c r="C66" s="98" t="s">
        <v>189</v>
      </c>
      <c r="D66" s="98" t="s">
        <v>190</v>
      </c>
      <c r="E66" s="97">
        <v>2</v>
      </c>
      <c r="F66" s="96">
        <f t="shared" si="15"/>
        <v>55</v>
      </c>
      <c r="G66" s="95">
        <f t="shared" si="16"/>
        <v>13</v>
      </c>
      <c r="H66" s="93">
        <f t="shared" si="17"/>
        <v>0</v>
      </c>
      <c r="I66" s="93">
        <f t="shared" si="18"/>
        <v>42</v>
      </c>
      <c r="J66" s="94"/>
      <c r="K66" s="94"/>
      <c r="L66" s="94"/>
      <c r="M66" s="94"/>
      <c r="N66" s="94"/>
      <c r="O66" s="94"/>
      <c r="P66" s="94">
        <v>8</v>
      </c>
      <c r="Q66" s="94">
        <v>5</v>
      </c>
      <c r="R66" s="94">
        <v>0</v>
      </c>
      <c r="S66" s="94">
        <v>0</v>
      </c>
      <c r="T66" s="94"/>
      <c r="U66" s="94"/>
      <c r="V66" s="94"/>
      <c r="W66" s="94"/>
      <c r="X66" s="94"/>
      <c r="Y66" s="94"/>
      <c r="Z66" s="94">
        <v>0</v>
      </c>
      <c r="AA66" s="94">
        <v>0</v>
      </c>
      <c r="AB66" s="94">
        <v>0</v>
      </c>
      <c r="AC66" s="94">
        <v>0</v>
      </c>
      <c r="AD66" s="94"/>
      <c r="AE66" s="94"/>
      <c r="AF66" s="94"/>
      <c r="AG66" s="94"/>
      <c r="AH66" s="94"/>
      <c r="AI66" s="94"/>
      <c r="AJ66" s="94">
        <v>19</v>
      </c>
      <c r="AK66" s="94">
        <v>19</v>
      </c>
      <c r="AL66" s="94">
        <v>2</v>
      </c>
      <c r="AM66" s="94">
        <v>2</v>
      </c>
      <c r="AN66" s="93">
        <f t="shared" si="19"/>
        <v>0</v>
      </c>
      <c r="AO66" s="93">
        <f t="shared" si="20"/>
        <v>0</v>
      </c>
      <c r="AP66" s="93">
        <f t="shared" si="21"/>
        <v>0</v>
      </c>
      <c r="AQ66" s="93">
        <f t="shared" si="22"/>
        <v>0</v>
      </c>
      <c r="AR66" s="93">
        <f t="shared" si="23"/>
        <v>0</v>
      </c>
      <c r="AS66" s="93">
        <f t="shared" si="24"/>
        <v>0</v>
      </c>
      <c r="AT66" s="93">
        <f t="shared" si="25"/>
        <v>27</v>
      </c>
      <c r="AU66" s="93">
        <f t="shared" si="26"/>
        <v>24</v>
      </c>
      <c r="AV66" s="93">
        <f t="shared" si="27"/>
        <v>2</v>
      </c>
      <c r="AW66" s="93">
        <f t="shared" si="28"/>
        <v>2</v>
      </c>
      <c r="AX66" s="93">
        <f t="shared" si="29"/>
        <v>55</v>
      </c>
    </row>
    <row r="67" spans="1:50" x14ac:dyDescent="0.35">
      <c r="A67" s="98" t="s">
        <v>169</v>
      </c>
      <c r="B67" s="98" t="s">
        <v>170</v>
      </c>
      <c r="C67" s="98" t="s">
        <v>317</v>
      </c>
      <c r="D67" s="98" t="s">
        <v>192</v>
      </c>
      <c r="E67" s="97">
        <v>2</v>
      </c>
      <c r="F67" s="96">
        <f t="shared" si="15"/>
        <v>49</v>
      </c>
      <c r="G67" s="95">
        <f t="shared" si="16"/>
        <v>5</v>
      </c>
      <c r="H67" s="93">
        <f t="shared" si="17"/>
        <v>0</v>
      </c>
      <c r="I67" s="93">
        <f t="shared" si="18"/>
        <v>44</v>
      </c>
      <c r="J67" s="94"/>
      <c r="K67" s="94"/>
      <c r="L67" s="94"/>
      <c r="M67" s="94"/>
      <c r="N67" s="94"/>
      <c r="O67" s="94"/>
      <c r="P67" s="94">
        <v>2</v>
      </c>
      <c r="Q67" s="94">
        <v>2</v>
      </c>
      <c r="R67" s="94">
        <v>0</v>
      </c>
      <c r="S67" s="94">
        <v>1</v>
      </c>
      <c r="T67" s="94"/>
      <c r="U67" s="94"/>
      <c r="V67" s="94"/>
      <c r="W67" s="94"/>
      <c r="X67" s="94"/>
      <c r="Y67" s="94"/>
      <c r="Z67" s="94">
        <v>0</v>
      </c>
      <c r="AA67" s="94">
        <v>0</v>
      </c>
      <c r="AB67" s="94">
        <v>0</v>
      </c>
      <c r="AC67" s="94">
        <v>0</v>
      </c>
      <c r="AD67" s="94"/>
      <c r="AE67" s="94"/>
      <c r="AF67" s="94"/>
      <c r="AG67" s="94"/>
      <c r="AH67" s="94"/>
      <c r="AI67" s="94"/>
      <c r="AJ67" s="94">
        <v>20</v>
      </c>
      <c r="AK67" s="94">
        <v>19</v>
      </c>
      <c r="AL67" s="94">
        <v>3</v>
      </c>
      <c r="AM67" s="94">
        <v>2</v>
      </c>
      <c r="AN67" s="93">
        <f t="shared" si="19"/>
        <v>0</v>
      </c>
      <c r="AO67" s="93">
        <f t="shared" si="20"/>
        <v>0</v>
      </c>
      <c r="AP67" s="93">
        <f t="shared" si="21"/>
        <v>0</v>
      </c>
      <c r="AQ67" s="93">
        <f t="shared" si="22"/>
        <v>0</v>
      </c>
      <c r="AR67" s="93">
        <f t="shared" si="23"/>
        <v>0</v>
      </c>
      <c r="AS67" s="93">
        <f t="shared" si="24"/>
        <v>0</v>
      </c>
      <c r="AT67" s="93">
        <f t="shared" si="25"/>
        <v>22</v>
      </c>
      <c r="AU67" s="93">
        <f t="shared" si="26"/>
        <v>21</v>
      </c>
      <c r="AV67" s="93">
        <f t="shared" si="27"/>
        <v>3</v>
      </c>
      <c r="AW67" s="93">
        <f t="shared" si="28"/>
        <v>3</v>
      </c>
      <c r="AX67" s="93">
        <f t="shared" si="29"/>
        <v>49</v>
      </c>
    </row>
    <row r="68" spans="1:50" x14ac:dyDescent="0.35">
      <c r="A68" s="98" t="s">
        <v>169</v>
      </c>
      <c r="B68" s="98" t="s">
        <v>170</v>
      </c>
      <c r="C68" s="98" t="s">
        <v>193</v>
      </c>
      <c r="D68" s="98" t="s">
        <v>194</v>
      </c>
      <c r="E68" s="97">
        <v>2</v>
      </c>
      <c r="F68" s="96">
        <f t="shared" si="15"/>
        <v>0</v>
      </c>
      <c r="G68" s="95">
        <f t="shared" si="16"/>
        <v>0</v>
      </c>
      <c r="H68" s="93">
        <f t="shared" si="17"/>
        <v>0</v>
      </c>
      <c r="I68" s="93">
        <f t="shared" si="18"/>
        <v>0</v>
      </c>
      <c r="J68" s="94"/>
      <c r="K68" s="94"/>
      <c r="L68" s="94"/>
      <c r="M68" s="94"/>
      <c r="N68" s="94"/>
      <c r="O68" s="94"/>
      <c r="P68" s="94">
        <v>0</v>
      </c>
      <c r="Q68" s="94">
        <v>0</v>
      </c>
      <c r="R68" s="94">
        <v>0</v>
      </c>
      <c r="S68" s="94">
        <v>0</v>
      </c>
      <c r="T68" s="94"/>
      <c r="U68" s="94"/>
      <c r="V68" s="94"/>
      <c r="W68" s="94"/>
      <c r="X68" s="94"/>
      <c r="Y68" s="94"/>
      <c r="Z68" s="94">
        <v>0</v>
      </c>
      <c r="AA68" s="94">
        <v>0</v>
      </c>
      <c r="AB68" s="94">
        <v>0</v>
      </c>
      <c r="AC68" s="94">
        <v>0</v>
      </c>
      <c r="AD68" s="94"/>
      <c r="AE68" s="94"/>
      <c r="AF68" s="94"/>
      <c r="AG68" s="94"/>
      <c r="AH68" s="94"/>
      <c r="AI68" s="94"/>
      <c r="AJ68" s="94">
        <v>0</v>
      </c>
      <c r="AK68" s="94">
        <v>0</v>
      </c>
      <c r="AL68" s="94">
        <v>0</v>
      </c>
      <c r="AM68" s="94">
        <v>0</v>
      </c>
      <c r="AN68" s="93">
        <f t="shared" si="19"/>
        <v>0</v>
      </c>
      <c r="AO68" s="93">
        <f t="shared" si="20"/>
        <v>0</v>
      </c>
      <c r="AP68" s="93">
        <f t="shared" si="21"/>
        <v>0</v>
      </c>
      <c r="AQ68" s="93">
        <f t="shared" si="22"/>
        <v>0</v>
      </c>
      <c r="AR68" s="93">
        <f t="shared" si="23"/>
        <v>0</v>
      </c>
      <c r="AS68" s="93">
        <f t="shared" si="24"/>
        <v>0</v>
      </c>
      <c r="AT68" s="93">
        <f t="shared" si="25"/>
        <v>0</v>
      </c>
      <c r="AU68" s="93">
        <f t="shared" si="26"/>
        <v>0</v>
      </c>
      <c r="AV68" s="93">
        <f t="shared" si="27"/>
        <v>0</v>
      </c>
      <c r="AW68" s="93">
        <f t="shared" si="28"/>
        <v>0</v>
      </c>
      <c r="AX68" s="93">
        <f t="shared" si="29"/>
        <v>0</v>
      </c>
    </row>
    <row r="69" spans="1:50" x14ac:dyDescent="0.35">
      <c r="A69" s="98" t="s">
        <v>169</v>
      </c>
      <c r="B69" s="98" t="s">
        <v>170</v>
      </c>
      <c r="C69" s="98" t="s">
        <v>195</v>
      </c>
      <c r="D69" s="98" t="s">
        <v>196</v>
      </c>
      <c r="E69" s="97">
        <v>3</v>
      </c>
      <c r="F69" s="96">
        <f t="shared" si="15"/>
        <v>86</v>
      </c>
      <c r="G69" s="95">
        <f t="shared" si="16"/>
        <v>60</v>
      </c>
      <c r="H69" s="93">
        <f t="shared" si="17"/>
        <v>0</v>
      </c>
      <c r="I69" s="93">
        <f t="shared" si="18"/>
        <v>26</v>
      </c>
      <c r="J69" s="94"/>
      <c r="K69" s="94"/>
      <c r="L69" s="94"/>
      <c r="M69" s="94"/>
      <c r="N69" s="94"/>
      <c r="O69" s="94"/>
      <c r="P69" s="94">
        <v>35</v>
      </c>
      <c r="Q69" s="94">
        <v>22</v>
      </c>
      <c r="R69" s="94">
        <v>2</v>
      </c>
      <c r="S69" s="94">
        <v>1</v>
      </c>
      <c r="T69" s="94"/>
      <c r="U69" s="94"/>
      <c r="V69" s="94"/>
      <c r="W69" s="94"/>
      <c r="X69" s="94"/>
      <c r="Y69" s="94"/>
      <c r="Z69" s="94">
        <v>0</v>
      </c>
      <c r="AA69" s="94">
        <v>0</v>
      </c>
      <c r="AB69" s="94">
        <v>0</v>
      </c>
      <c r="AC69" s="94">
        <v>0</v>
      </c>
      <c r="AD69" s="94"/>
      <c r="AE69" s="94"/>
      <c r="AF69" s="94"/>
      <c r="AG69" s="94"/>
      <c r="AH69" s="94"/>
      <c r="AI69" s="94"/>
      <c r="AJ69" s="94">
        <v>12</v>
      </c>
      <c r="AK69" s="94">
        <v>11</v>
      </c>
      <c r="AL69" s="94">
        <v>2</v>
      </c>
      <c r="AM69" s="94">
        <v>1</v>
      </c>
      <c r="AN69" s="93">
        <f t="shared" si="19"/>
        <v>0</v>
      </c>
      <c r="AO69" s="93">
        <f t="shared" si="20"/>
        <v>0</v>
      </c>
      <c r="AP69" s="93">
        <f t="shared" si="21"/>
        <v>0</v>
      </c>
      <c r="AQ69" s="93">
        <f t="shared" si="22"/>
        <v>0</v>
      </c>
      <c r="AR69" s="93">
        <f t="shared" si="23"/>
        <v>0</v>
      </c>
      <c r="AS69" s="93">
        <f t="shared" si="24"/>
        <v>0</v>
      </c>
      <c r="AT69" s="93">
        <f t="shared" si="25"/>
        <v>47</v>
      </c>
      <c r="AU69" s="93">
        <f t="shared" si="26"/>
        <v>33</v>
      </c>
      <c r="AV69" s="93">
        <f t="shared" si="27"/>
        <v>4</v>
      </c>
      <c r="AW69" s="93">
        <f t="shared" si="28"/>
        <v>2</v>
      </c>
      <c r="AX69" s="93">
        <f t="shared" si="29"/>
        <v>86</v>
      </c>
    </row>
    <row r="70" spans="1:50" x14ac:dyDescent="0.35">
      <c r="A70" s="98" t="s">
        <v>169</v>
      </c>
      <c r="B70" s="98" t="s">
        <v>170</v>
      </c>
      <c r="C70" s="98" t="s">
        <v>197</v>
      </c>
      <c r="D70" s="98" t="s">
        <v>198</v>
      </c>
      <c r="E70" s="97">
        <v>3</v>
      </c>
      <c r="F70" s="96">
        <f t="shared" si="15"/>
        <v>47</v>
      </c>
      <c r="G70" s="95">
        <f t="shared" si="16"/>
        <v>11</v>
      </c>
      <c r="H70" s="93">
        <f t="shared" si="17"/>
        <v>0</v>
      </c>
      <c r="I70" s="93">
        <f t="shared" si="18"/>
        <v>36</v>
      </c>
      <c r="J70" s="94"/>
      <c r="K70" s="94"/>
      <c r="L70" s="94"/>
      <c r="M70" s="94"/>
      <c r="N70" s="94"/>
      <c r="O70" s="94"/>
      <c r="P70" s="94">
        <v>4</v>
      </c>
      <c r="Q70" s="94">
        <v>4</v>
      </c>
      <c r="R70" s="94">
        <v>2</v>
      </c>
      <c r="S70" s="94">
        <v>1</v>
      </c>
      <c r="T70" s="94"/>
      <c r="U70" s="94"/>
      <c r="V70" s="94"/>
      <c r="W70" s="94"/>
      <c r="X70" s="94"/>
      <c r="Y70" s="94"/>
      <c r="Z70" s="94">
        <v>0</v>
      </c>
      <c r="AA70" s="94">
        <v>0</v>
      </c>
      <c r="AB70" s="94">
        <v>0</v>
      </c>
      <c r="AC70" s="94">
        <v>0</v>
      </c>
      <c r="AD70" s="94"/>
      <c r="AE70" s="94"/>
      <c r="AF70" s="94"/>
      <c r="AG70" s="94"/>
      <c r="AH70" s="94"/>
      <c r="AI70" s="94"/>
      <c r="AJ70" s="94">
        <v>16</v>
      </c>
      <c r="AK70" s="94">
        <v>16</v>
      </c>
      <c r="AL70" s="94">
        <v>2</v>
      </c>
      <c r="AM70" s="94">
        <v>2</v>
      </c>
      <c r="AN70" s="93">
        <f t="shared" si="19"/>
        <v>0</v>
      </c>
      <c r="AO70" s="93">
        <f t="shared" si="20"/>
        <v>0</v>
      </c>
      <c r="AP70" s="93">
        <f t="shared" si="21"/>
        <v>0</v>
      </c>
      <c r="AQ70" s="93">
        <f t="shared" si="22"/>
        <v>0</v>
      </c>
      <c r="AR70" s="93">
        <f t="shared" si="23"/>
        <v>0</v>
      </c>
      <c r="AS70" s="93">
        <f t="shared" si="24"/>
        <v>0</v>
      </c>
      <c r="AT70" s="93">
        <f t="shared" si="25"/>
        <v>20</v>
      </c>
      <c r="AU70" s="93">
        <f t="shared" si="26"/>
        <v>20</v>
      </c>
      <c r="AV70" s="93">
        <f t="shared" si="27"/>
        <v>4</v>
      </c>
      <c r="AW70" s="93">
        <f t="shared" si="28"/>
        <v>3</v>
      </c>
      <c r="AX70" s="93">
        <f t="shared" si="29"/>
        <v>47</v>
      </c>
    </row>
    <row r="71" spans="1:50" x14ac:dyDescent="0.35">
      <c r="A71" s="98" t="s">
        <v>169</v>
      </c>
      <c r="B71" s="98" t="s">
        <v>170</v>
      </c>
      <c r="C71" s="98" t="s">
        <v>199</v>
      </c>
      <c r="D71" s="98" t="s">
        <v>200</v>
      </c>
      <c r="E71" s="97">
        <v>3</v>
      </c>
      <c r="F71" s="96">
        <f t="shared" si="15"/>
        <v>40</v>
      </c>
      <c r="G71" s="95">
        <f t="shared" si="16"/>
        <v>26</v>
      </c>
      <c r="H71" s="93">
        <f t="shared" si="17"/>
        <v>0</v>
      </c>
      <c r="I71" s="93">
        <f t="shared" si="18"/>
        <v>14</v>
      </c>
      <c r="J71" s="94"/>
      <c r="K71" s="94"/>
      <c r="L71" s="94"/>
      <c r="M71" s="94"/>
      <c r="N71" s="94"/>
      <c r="O71" s="94"/>
      <c r="P71" s="94">
        <v>13</v>
      </c>
      <c r="Q71" s="94">
        <v>11</v>
      </c>
      <c r="R71" s="94">
        <v>1</v>
      </c>
      <c r="S71" s="94">
        <v>1</v>
      </c>
      <c r="T71" s="94"/>
      <c r="U71" s="94"/>
      <c r="V71" s="94"/>
      <c r="W71" s="94"/>
      <c r="X71" s="94"/>
      <c r="Y71" s="94"/>
      <c r="Z71" s="94">
        <v>0</v>
      </c>
      <c r="AA71" s="94">
        <v>0</v>
      </c>
      <c r="AB71" s="94">
        <v>0</v>
      </c>
      <c r="AC71" s="94">
        <v>0</v>
      </c>
      <c r="AD71" s="94"/>
      <c r="AE71" s="94"/>
      <c r="AF71" s="94"/>
      <c r="AG71" s="94"/>
      <c r="AH71" s="94"/>
      <c r="AI71" s="94"/>
      <c r="AJ71" s="94">
        <v>6</v>
      </c>
      <c r="AK71" s="94">
        <v>6</v>
      </c>
      <c r="AL71" s="94">
        <v>1</v>
      </c>
      <c r="AM71" s="94">
        <v>1</v>
      </c>
      <c r="AN71" s="93">
        <f t="shared" si="19"/>
        <v>0</v>
      </c>
      <c r="AO71" s="93">
        <f t="shared" si="20"/>
        <v>0</v>
      </c>
      <c r="AP71" s="93">
        <f t="shared" si="21"/>
        <v>0</v>
      </c>
      <c r="AQ71" s="93">
        <f t="shared" si="22"/>
        <v>0</v>
      </c>
      <c r="AR71" s="93">
        <f t="shared" si="23"/>
        <v>0</v>
      </c>
      <c r="AS71" s="93">
        <f t="shared" si="24"/>
        <v>0</v>
      </c>
      <c r="AT71" s="93">
        <f t="shared" si="25"/>
        <v>19</v>
      </c>
      <c r="AU71" s="93">
        <f t="shared" si="26"/>
        <v>17</v>
      </c>
      <c r="AV71" s="93">
        <f t="shared" si="27"/>
        <v>2</v>
      </c>
      <c r="AW71" s="93">
        <f t="shared" si="28"/>
        <v>2</v>
      </c>
      <c r="AX71" s="93">
        <f t="shared" si="29"/>
        <v>40</v>
      </c>
    </row>
    <row r="72" spans="1:50" x14ac:dyDescent="0.35">
      <c r="A72" s="98" t="s">
        <v>169</v>
      </c>
      <c r="B72" s="98" t="s">
        <v>170</v>
      </c>
      <c r="C72" s="98" t="s">
        <v>201</v>
      </c>
      <c r="D72" s="98" t="s">
        <v>202</v>
      </c>
      <c r="E72" s="97">
        <v>2</v>
      </c>
      <c r="F72" s="96">
        <f t="shared" si="15"/>
        <v>87</v>
      </c>
      <c r="G72" s="95">
        <f t="shared" si="16"/>
        <v>40</v>
      </c>
      <c r="H72" s="93">
        <f t="shared" si="17"/>
        <v>21</v>
      </c>
      <c r="I72" s="93">
        <f t="shared" si="18"/>
        <v>26</v>
      </c>
      <c r="J72" s="94"/>
      <c r="K72" s="94"/>
      <c r="L72" s="94"/>
      <c r="M72" s="94"/>
      <c r="N72" s="94"/>
      <c r="O72" s="94"/>
      <c r="P72" s="94">
        <v>20</v>
      </c>
      <c r="Q72" s="94">
        <v>16</v>
      </c>
      <c r="R72" s="94">
        <v>2</v>
      </c>
      <c r="S72" s="94">
        <v>2</v>
      </c>
      <c r="T72" s="94"/>
      <c r="U72" s="94"/>
      <c r="V72" s="94"/>
      <c r="W72" s="94"/>
      <c r="X72" s="94"/>
      <c r="Y72" s="94"/>
      <c r="Z72" s="94">
        <v>10</v>
      </c>
      <c r="AA72" s="94">
        <v>9</v>
      </c>
      <c r="AB72" s="94">
        <v>1</v>
      </c>
      <c r="AC72" s="94">
        <v>1</v>
      </c>
      <c r="AD72" s="94"/>
      <c r="AE72" s="94"/>
      <c r="AF72" s="94"/>
      <c r="AG72" s="94"/>
      <c r="AH72" s="94"/>
      <c r="AI72" s="94"/>
      <c r="AJ72" s="94">
        <v>12</v>
      </c>
      <c r="AK72" s="94">
        <v>11</v>
      </c>
      <c r="AL72" s="94">
        <v>2</v>
      </c>
      <c r="AM72" s="94">
        <v>1</v>
      </c>
      <c r="AN72" s="93">
        <f t="shared" si="19"/>
        <v>0</v>
      </c>
      <c r="AO72" s="93">
        <f t="shared" si="20"/>
        <v>0</v>
      </c>
      <c r="AP72" s="93">
        <f t="shared" si="21"/>
        <v>0</v>
      </c>
      <c r="AQ72" s="93">
        <f t="shared" si="22"/>
        <v>0</v>
      </c>
      <c r="AR72" s="93">
        <f t="shared" si="23"/>
        <v>0</v>
      </c>
      <c r="AS72" s="93">
        <f t="shared" si="24"/>
        <v>0</v>
      </c>
      <c r="AT72" s="93">
        <f t="shared" si="25"/>
        <v>42</v>
      </c>
      <c r="AU72" s="93">
        <f t="shared" si="26"/>
        <v>36</v>
      </c>
      <c r="AV72" s="93">
        <f t="shared" si="27"/>
        <v>5</v>
      </c>
      <c r="AW72" s="93">
        <f t="shared" si="28"/>
        <v>4</v>
      </c>
      <c r="AX72" s="93">
        <f t="shared" si="29"/>
        <v>87</v>
      </c>
    </row>
    <row r="73" spans="1:50" x14ac:dyDescent="0.35">
      <c r="A73" s="98" t="s">
        <v>169</v>
      </c>
      <c r="B73" s="98" t="s">
        <v>170</v>
      </c>
      <c r="C73" s="98" t="s">
        <v>203</v>
      </c>
      <c r="D73" s="98" t="s">
        <v>204</v>
      </c>
      <c r="E73" s="97">
        <v>4</v>
      </c>
      <c r="F73" s="96">
        <f t="shared" ref="F73:F104" si="30">SUM(G73:I73)</f>
        <v>57</v>
      </c>
      <c r="G73" s="95">
        <f t="shared" si="16"/>
        <v>19</v>
      </c>
      <c r="H73" s="93">
        <f t="shared" si="17"/>
        <v>10</v>
      </c>
      <c r="I73" s="93">
        <f t="shared" si="18"/>
        <v>28</v>
      </c>
      <c r="J73" s="94"/>
      <c r="K73" s="94"/>
      <c r="L73" s="94"/>
      <c r="M73" s="94"/>
      <c r="N73" s="94"/>
      <c r="O73" s="94"/>
      <c r="P73" s="94">
        <v>9</v>
      </c>
      <c r="Q73" s="94">
        <v>8</v>
      </c>
      <c r="R73" s="94">
        <v>1</v>
      </c>
      <c r="S73" s="94">
        <v>1</v>
      </c>
      <c r="T73" s="94"/>
      <c r="U73" s="94"/>
      <c r="V73" s="94"/>
      <c r="W73" s="94"/>
      <c r="X73" s="94"/>
      <c r="Y73" s="94"/>
      <c r="Z73" s="94">
        <v>5</v>
      </c>
      <c r="AA73" s="94">
        <v>4</v>
      </c>
      <c r="AB73" s="94">
        <v>1</v>
      </c>
      <c r="AC73" s="94">
        <v>0</v>
      </c>
      <c r="AD73" s="94"/>
      <c r="AE73" s="94"/>
      <c r="AF73" s="94"/>
      <c r="AG73" s="94"/>
      <c r="AH73" s="94"/>
      <c r="AI73" s="94"/>
      <c r="AJ73" s="94">
        <v>13</v>
      </c>
      <c r="AK73" s="94">
        <v>12</v>
      </c>
      <c r="AL73" s="94">
        <v>2</v>
      </c>
      <c r="AM73" s="94">
        <v>1</v>
      </c>
      <c r="AN73" s="93">
        <f t="shared" si="19"/>
        <v>0</v>
      </c>
      <c r="AO73" s="93">
        <f t="shared" si="20"/>
        <v>0</v>
      </c>
      <c r="AP73" s="93">
        <f t="shared" si="21"/>
        <v>0</v>
      </c>
      <c r="AQ73" s="93">
        <f t="shared" si="22"/>
        <v>0</v>
      </c>
      <c r="AR73" s="93">
        <f t="shared" si="23"/>
        <v>0</v>
      </c>
      <c r="AS73" s="93">
        <f t="shared" si="24"/>
        <v>0</v>
      </c>
      <c r="AT73" s="93">
        <f t="shared" si="25"/>
        <v>27</v>
      </c>
      <c r="AU73" s="93">
        <f t="shared" si="26"/>
        <v>24</v>
      </c>
      <c r="AV73" s="93">
        <f t="shared" si="27"/>
        <v>4</v>
      </c>
      <c r="AW73" s="93">
        <f t="shared" si="28"/>
        <v>2</v>
      </c>
      <c r="AX73" s="93">
        <f t="shared" ref="AX73:AX104" si="31">SUM(AN73:AW73)</f>
        <v>57</v>
      </c>
    </row>
    <row r="74" spans="1:50" x14ac:dyDescent="0.35">
      <c r="A74" s="132" t="s">
        <v>52</v>
      </c>
      <c r="B74" s="132"/>
      <c r="C74" s="132"/>
      <c r="D74" s="132"/>
      <c r="E74" s="132"/>
      <c r="F74" s="92">
        <f>SUM(F9:F73)</f>
        <v>25000</v>
      </c>
      <c r="G74" s="92">
        <f>SUM(G9:G73)</f>
        <v>16455</v>
      </c>
      <c r="H74" s="92">
        <f>SUM(F9:F73)</f>
        <v>25000</v>
      </c>
      <c r="I74" s="92">
        <f t="shared" ref="I74:AG74" si="32">SUM(I9:I73)</f>
        <v>1041</v>
      </c>
      <c r="J74" s="92">
        <f t="shared" si="32"/>
        <v>0</v>
      </c>
      <c r="K74" s="92">
        <f t="shared" si="32"/>
        <v>0</v>
      </c>
      <c r="L74" s="92">
        <f t="shared" si="32"/>
        <v>0</v>
      </c>
      <c r="M74" s="92">
        <f t="shared" si="32"/>
        <v>0</v>
      </c>
      <c r="N74" s="92">
        <f t="shared" si="32"/>
        <v>0</v>
      </c>
      <c r="O74" s="92">
        <f t="shared" si="32"/>
        <v>0</v>
      </c>
      <c r="P74" s="92">
        <f t="shared" si="32"/>
        <v>8444</v>
      </c>
      <c r="Q74" s="92">
        <f t="shared" si="32"/>
        <v>6340</v>
      </c>
      <c r="R74" s="92">
        <f t="shared" si="32"/>
        <v>888</v>
      </c>
      <c r="S74" s="92">
        <f t="shared" si="32"/>
        <v>783</v>
      </c>
      <c r="T74" s="92">
        <f t="shared" si="32"/>
        <v>0</v>
      </c>
      <c r="U74" s="92">
        <f t="shared" si="32"/>
        <v>0</v>
      </c>
      <c r="V74" s="92">
        <f t="shared" si="32"/>
        <v>0</v>
      </c>
      <c r="W74" s="92">
        <f t="shared" si="32"/>
        <v>0</v>
      </c>
      <c r="X74" s="92">
        <f t="shared" si="32"/>
        <v>0</v>
      </c>
      <c r="Y74" s="92">
        <f t="shared" si="32"/>
        <v>0</v>
      </c>
      <c r="Z74" s="92">
        <f t="shared" si="32"/>
        <v>3686</v>
      </c>
      <c r="AA74" s="92">
        <f t="shared" si="32"/>
        <v>3022</v>
      </c>
      <c r="AB74" s="92">
        <f t="shared" si="32"/>
        <v>443</v>
      </c>
      <c r="AC74" s="92">
        <f t="shared" si="32"/>
        <v>353</v>
      </c>
      <c r="AD74" s="92">
        <f t="shared" si="32"/>
        <v>0</v>
      </c>
      <c r="AE74" s="92">
        <f t="shared" si="32"/>
        <v>0</v>
      </c>
      <c r="AF74" s="92">
        <f t="shared" si="32"/>
        <v>0</v>
      </c>
      <c r="AG74" s="92">
        <f t="shared" si="32"/>
        <v>0</v>
      </c>
      <c r="AH74" s="92">
        <f>SUM(AF9:AF73)</f>
        <v>0</v>
      </c>
      <c r="AI74" s="92">
        <f t="shared" ref="AI74:AX74" si="33">SUM(AI9:AI73)</f>
        <v>0</v>
      </c>
      <c r="AJ74" s="92">
        <f t="shared" si="33"/>
        <v>472</v>
      </c>
      <c r="AK74" s="92">
        <f t="shared" si="33"/>
        <v>456</v>
      </c>
      <c r="AL74" s="92">
        <f t="shared" si="33"/>
        <v>61</v>
      </c>
      <c r="AM74" s="92">
        <f t="shared" si="33"/>
        <v>52</v>
      </c>
      <c r="AN74" s="92">
        <f t="shared" si="33"/>
        <v>0</v>
      </c>
      <c r="AO74" s="92">
        <f t="shared" si="33"/>
        <v>0</v>
      </c>
      <c r="AP74" s="92">
        <f t="shared" si="33"/>
        <v>0</v>
      </c>
      <c r="AQ74" s="92">
        <f t="shared" si="33"/>
        <v>0</v>
      </c>
      <c r="AR74" s="92">
        <f t="shared" si="33"/>
        <v>0</v>
      </c>
      <c r="AS74" s="92">
        <f t="shared" si="33"/>
        <v>0</v>
      </c>
      <c r="AT74" s="92">
        <f t="shared" si="33"/>
        <v>12602</v>
      </c>
      <c r="AU74" s="92">
        <f t="shared" si="33"/>
        <v>9818</v>
      </c>
      <c r="AV74" s="92">
        <f t="shared" si="33"/>
        <v>1392</v>
      </c>
      <c r="AW74" s="92">
        <f t="shared" si="33"/>
        <v>1188</v>
      </c>
      <c r="AX74" s="92">
        <f t="shared" si="33"/>
        <v>25000</v>
      </c>
    </row>
  </sheetData>
  <sheetProtection algorithmName="SHA-512" hashValue="7rGF8Pr0KAMpe+oKeQeuYKzIxOYyV1g7CfN+Uy9INIOvHGiWb/rsrprY/aWyGScuPdURLY66gEVPKjf7TTsb6g==" saltValue="sqX+qiwkvgv25DC+XbOQbA==" spinCount="100000" sheet="1" selectLockedCells="1"/>
  <autoFilter ref="A8:AX74"/>
  <mergeCells count="2">
    <mergeCell ref="A1:B1"/>
    <mergeCell ref="A74:E74"/>
  </mergeCells>
  <conditionalFormatting sqref="F9:F73">
    <cfRule type="cellIs" dxfId="29" priority="5" operator="greaterThan">
      <formula>#REF!</formula>
    </cfRule>
  </conditionalFormatting>
  <conditionalFormatting sqref="E9:E73">
    <cfRule type="cellIs" dxfId="28" priority="1" operator="equal">
      <formula>4</formula>
    </cfRule>
    <cfRule type="cellIs" dxfId="27" priority="2" operator="equal">
      <formula>3</formula>
    </cfRule>
    <cfRule type="cellIs" dxfId="26" priority="3" operator="equal">
      <formula>2</formula>
    </cfRule>
    <cfRule type="cellIs" dxfId="25" priority="4" operator="equal">
      <formula>1</formula>
    </cfRule>
  </conditionalFormatting>
  <pageMargins left="0.7" right="0.7" top="0.75" bottom="0.75" header="0.3" footer="0.3"/>
  <pageSetup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showGridLines="0" zoomScale="85" zoomScaleNormal="85" workbookViewId="0">
      <selection activeCell="V4" sqref="V4"/>
    </sheetView>
  </sheetViews>
  <sheetFormatPr defaultColWidth="8.81640625" defaultRowHeight="14.5" x14ac:dyDescent="0.35"/>
  <sheetData/>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topLeftCell="H1" zoomScale="85" zoomScaleNormal="85" workbookViewId="0">
      <selection activeCell="R12" sqref="R12"/>
    </sheetView>
  </sheetViews>
  <sheetFormatPr defaultColWidth="8.81640625" defaultRowHeight="14.5" x14ac:dyDescent="0.35"/>
  <cols>
    <col min="1" max="2" width="23.453125" customWidth="1"/>
    <col min="4" max="5" width="14.81640625" customWidth="1"/>
    <col min="6" max="6" width="22" customWidth="1"/>
    <col min="7" max="7" width="16.453125" customWidth="1"/>
    <col min="8" max="8" width="14.453125" customWidth="1"/>
    <col min="9" max="9" width="20.453125" bestFit="1" customWidth="1"/>
    <col min="50" max="50" width="11.453125" bestFit="1" customWidth="1"/>
  </cols>
  <sheetData>
    <row r="1" spans="1:50" ht="21" x14ac:dyDescent="0.5">
      <c r="A1" s="127" t="s">
        <v>304</v>
      </c>
      <c r="B1" s="127"/>
    </row>
    <row r="2" spans="1:50" ht="18.5" x14ac:dyDescent="0.45">
      <c r="A2" s="57" t="s">
        <v>299</v>
      </c>
      <c r="B2" s="73">
        <f>SUMIFS($F$9:$F$73,$E$9:$E$73,1)</f>
        <v>2270</v>
      </c>
    </row>
    <row r="3" spans="1:50" ht="18.5" x14ac:dyDescent="0.45">
      <c r="A3" s="58" t="s">
        <v>300</v>
      </c>
      <c r="B3" s="73">
        <f>SUMIFS($F$9:$F$73,$E$9:$E$73,2)</f>
        <v>46164</v>
      </c>
    </row>
    <row r="4" spans="1:50" ht="18.5" x14ac:dyDescent="0.45">
      <c r="A4" s="59" t="s">
        <v>301</v>
      </c>
      <c r="B4" s="73">
        <f>SUMIFS($F$9:$F$73,$E$9:$E$73,3)</f>
        <v>111612</v>
      </c>
    </row>
    <row r="5" spans="1:50" ht="18.5" x14ac:dyDescent="0.45">
      <c r="A5" s="60" t="s">
        <v>302</v>
      </c>
      <c r="B5" s="73">
        <f>SUMIFS($F$9:$F$73,$E$9:$E$73,4)</f>
        <v>180446</v>
      </c>
    </row>
    <row r="6" spans="1:50" ht="18.5" x14ac:dyDescent="0.45">
      <c r="A6" s="61" t="s">
        <v>303</v>
      </c>
      <c r="B6" s="73">
        <f>SUMIFS($F$9:$F$73,$E$9:$E$73,5)</f>
        <v>0</v>
      </c>
    </row>
    <row r="7" spans="1:50" ht="115.5" customHeight="1" x14ac:dyDescent="0.45">
      <c r="A7" s="13"/>
      <c r="B7" s="13"/>
      <c r="C7" s="13"/>
      <c r="D7" s="13"/>
      <c r="E7" s="13"/>
      <c r="F7" s="13"/>
      <c r="G7" s="13"/>
      <c r="H7" s="13"/>
      <c r="I7" s="13"/>
      <c r="J7" s="15"/>
      <c r="K7" s="14"/>
      <c r="L7" s="14" t="s">
        <v>49</v>
      </c>
      <c r="M7" s="14"/>
      <c r="N7" s="14"/>
      <c r="O7" s="14"/>
      <c r="P7" s="14"/>
      <c r="Q7" s="14"/>
      <c r="R7" s="14"/>
      <c r="S7" s="14"/>
      <c r="T7" s="15"/>
      <c r="U7" s="14"/>
      <c r="V7" s="14"/>
      <c r="W7" s="14"/>
      <c r="X7" s="14"/>
      <c r="Y7" s="14"/>
      <c r="Z7" s="14" t="s">
        <v>50</v>
      </c>
      <c r="AA7" s="14"/>
      <c r="AB7" s="14"/>
      <c r="AC7" s="14"/>
      <c r="AD7" s="15"/>
      <c r="AE7" s="14"/>
      <c r="AF7" s="14"/>
      <c r="AG7" s="14"/>
      <c r="AH7" s="14"/>
      <c r="AI7" s="14" t="s">
        <v>51</v>
      </c>
      <c r="AJ7" s="14"/>
      <c r="AK7" s="14"/>
      <c r="AL7" s="14"/>
      <c r="AM7" s="16"/>
      <c r="AN7" s="14"/>
      <c r="AO7" s="14"/>
      <c r="AP7" s="14"/>
      <c r="AQ7" s="14"/>
      <c r="AR7" s="14"/>
      <c r="AS7" s="14" t="s">
        <v>52</v>
      </c>
      <c r="AT7" s="14"/>
      <c r="AU7" s="14"/>
      <c r="AV7" s="14"/>
      <c r="AW7" s="14"/>
      <c r="AX7" s="14"/>
    </row>
    <row r="8" spans="1:50" ht="56.25" customHeight="1" x14ac:dyDescent="0.45">
      <c r="A8" s="1" t="s">
        <v>53</v>
      </c>
      <c r="B8" s="1" t="s">
        <v>54</v>
      </c>
      <c r="C8" s="1" t="s">
        <v>55</v>
      </c>
      <c r="D8" s="1" t="s">
        <v>56</v>
      </c>
      <c r="E8" s="56" t="s">
        <v>295</v>
      </c>
      <c r="F8" s="17" t="s">
        <v>205</v>
      </c>
      <c r="G8" s="33" t="s">
        <v>49</v>
      </c>
      <c r="H8" s="17" t="s">
        <v>50</v>
      </c>
      <c r="I8" s="17" t="s">
        <v>51</v>
      </c>
      <c r="J8" s="31" t="s">
        <v>57</v>
      </c>
      <c r="K8" s="20" t="s">
        <v>58</v>
      </c>
      <c r="L8" s="20" t="s">
        <v>59</v>
      </c>
      <c r="M8" s="20" t="s">
        <v>60</v>
      </c>
      <c r="N8" s="20" t="s">
        <v>61</v>
      </c>
      <c r="O8" s="20" t="s">
        <v>62</v>
      </c>
      <c r="P8" s="20" t="s">
        <v>64</v>
      </c>
      <c r="Q8" s="20" t="s">
        <v>63</v>
      </c>
      <c r="R8" s="21" t="s">
        <v>66</v>
      </c>
      <c r="S8" s="20" t="s">
        <v>65</v>
      </c>
      <c r="T8" s="30" t="s">
        <v>57</v>
      </c>
      <c r="U8" s="22" t="s">
        <v>58</v>
      </c>
      <c r="V8" s="22" t="s">
        <v>59</v>
      </c>
      <c r="W8" s="22" t="s">
        <v>60</v>
      </c>
      <c r="X8" s="22" t="s">
        <v>61</v>
      </c>
      <c r="Y8" s="22" t="s">
        <v>62</v>
      </c>
      <c r="Z8" s="22" t="s">
        <v>64</v>
      </c>
      <c r="AA8" s="22" t="s">
        <v>63</v>
      </c>
      <c r="AB8" s="23" t="s">
        <v>66</v>
      </c>
      <c r="AC8" s="22" t="s">
        <v>65</v>
      </c>
      <c r="AD8" s="29" t="s">
        <v>57</v>
      </c>
      <c r="AE8" s="20" t="s">
        <v>58</v>
      </c>
      <c r="AF8" s="20" t="s">
        <v>59</v>
      </c>
      <c r="AG8" s="20" t="s">
        <v>60</v>
      </c>
      <c r="AH8" s="20" t="s">
        <v>61</v>
      </c>
      <c r="AI8" s="20" t="s">
        <v>62</v>
      </c>
      <c r="AJ8" s="20" t="s">
        <v>68</v>
      </c>
      <c r="AK8" s="20" t="s">
        <v>67</v>
      </c>
      <c r="AL8" s="20" t="s">
        <v>66</v>
      </c>
      <c r="AM8" s="20" t="s">
        <v>65</v>
      </c>
      <c r="AN8" s="24" t="s">
        <v>57</v>
      </c>
      <c r="AO8" s="24" t="s">
        <v>58</v>
      </c>
      <c r="AP8" s="24" t="s">
        <v>59</v>
      </c>
      <c r="AQ8" s="24" t="s">
        <v>60</v>
      </c>
      <c r="AR8" s="24" t="s">
        <v>61</v>
      </c>
      <c r="AS8" s="24" t="s">
        <v>62</v>
      </c>
      <c r="AT8" s="24" t="s">
        <v>68</v>
      </c>
      <c r="AU8" s="24" t="s">
        <v>67</v>
      </c>
      <c r="AV8" s="24" t="s">
        <v>66</v>
      </c>
      <c r="AW8" s="24" t="s">
        <v>65</v>
      </c>
      <c r="AX8" s="24" t="s">
        <v>52</v>
      </c>
    </row>
    <row r="9" spans="1:50" x14ac:dyDescent="0.35">
      <c r="A9" s="25" t="s">
        <v>69</v>
      </c>
      <c r="B9" s="25" t="s">
        <v>70</v>
      </c>
      <c r="C9" s="25" t="s">
        <v>71</v>
      </c>
      <c r="D9" s="25" t="s">
        <v>72</v>
      </c>
      <c r="E9" s="74">
        <v>3</v>
      </c>
      <c r="F9" s="32">
        <f>SUM(G9:I9)</f>
        <v>2330</v>
      </c>
      <c r="G9" s="34">
        <f>SUM(J9:S9)</f>
        <v>659</v>
      </c>
      <c r="H9" s="28">
        <f>SUM(T9:AC9)</f>
        <v>199</v>
      </c>
      <c r="I9" s="28">
        <f>SUM(AD9:AM9)</f>
        <v>1472</v>
      </c>
      <c r="J9" s="49">
        <v>13</v>
      </c>
      <c r="K9" s="49">
        <v>12</v>
      </c>
      <c r="L9" s="49">
        <v>40</v>
      </c>
      <c r="M9" s="49">
        <v>38</v>
      </c>
      <c r="N9" s="49">
        <v>168</v>
      </c>
      <c r="O9" s="49">
        <v>165</v>
      </c>
      <c r="P9" s="49">
        <v>80</v>
      </c>
      <c r="Q9" s="49">
        <v>79</v>
      </c>
      <c r="R9" s="49">
        <v>32</v>
      </c>
      <c r="S9" s="49">
        <v>32</v>
      </c>
      <c r="T9" s="49">
        <v>5</v>
      </c>
      <c r="U9" s="49">
        <v>4</v>
      </c>
      <c r="V9" s="49">
        <v>13</v>
      </c>
      <c r="W9" s="49">
        <v>12</v>
      </c>
      <c r="X9" s="49">
        <v>56</v>
      </c>
      <c r="Y9" s="49">
        <v>55</v>
      </c>
      <c r="Z9" s="49">
        <v>20</v>
      </c>
      <c r="AA9" s="49">
        <v>20</v>
      </c>
      <c r="AB9" s="49">
        <v>7</v>
      </c>
      <c r="AC9" s="49">
        <v>7</v>
      </c>
      <c r="AD9" s="49">
        <v>21</v>
      </c>
      <c r="AE9" s="49">
        <v>19</v>
      </c>
      <c r="AF9" s="49">
        <v>121</v>
      </c>
      <c r="AG9" s="49">
        <v>99</v>
      </c>
      <c r="AH9" s="49">
        <v>318</v>
      </c>
      <c r="AI9" s="49">
        <v>293</v>
      </c>
      <c r="AJ9" s="49">
        <v>274</v>
      </c>
      <c r="AK9" s="49">
        <v>263</v>
      </c>
      <c r="AL9" s="49">
        <v>35</v>
      </c>
      <c r="AM9" s="49">
        <v>29</v>
      </c>
      <c r="AN9" s="28">
        <f>SUM(J9+T9+AD9)</f>
        <v>39</v>
      </c>
      <c r="AO9" s="28">
        <f t="shared" ref="AO9:AW24" si="0">SUM(K9+U9+AE9)</f>
        <v>35</v>
      </c>
      <c r="AP9" s="28">
        <f t="shared" si="0"/>
        <v>174</v>
      </c>
      <c r="AQ9" s="28">
        <f t="shared" si="0"/>
        <v>149</v>
      </c>
      <c r="AR9" s="28">
        <f t="shared" si="0"/>
        <v>542</v>
      </c>
      <c r="AS9" s="28">
        <f t="shared" si="0"/>
        <v>513</v>
      </c>
      <c r="AT9" s="28">
        <f t="shared" si="0"/>
        <v>374</v>
      </c>
      <c r="AU9" s="28">
        <f t="shared" si="0"/>
        <v>362</v>
      </c>
      <c r="AV9" s="28">
        <f t="shared" si="0"/>
        <v>74</v>
      </c>
      <c r="AW9" s="28">
        <f t="shared" si="0"/>
        <v>68</v>
      </c>
      <c r="AX9" s="28">
        <f>SUM(AN9:AW9)</f>
        <v>2330</v>
      </c>
    </row>
    <row r="10" spans="1:50" x14ac:dyDescent="0.35">
      <c r="A10" s="25" t="s">
        <v>69</v>
      </c>
      <c r="B10" s="25" t="s">
        <v>70</v>
      </c>
      <c r="C10" s="25" t="s">
        <v>73</v>
      </c>
      <c r="D10" s="25" t="s">
        <v>74</v>
      </c>
      <c r="E10" s="74">
        <v>3</v>
      </c>
      <c r="F10" s="32">
        <f t="shared" ref="F10:F73" si="1">SUM(G10:I10)</f>
        <v>3093</v>
      </c>
      <c r="G10" s="34">
        <f t="shared" ref="G10:G73" si="2">SUM(J10:S10)</f>
        <v>304</v>
      </c>
      <c r="H10" s="28">
        <f t="shared" ref="H10:H73" si="3">SUM(T10:AC10)</f>
        <v>0</v>
      </c>
      <c r="I10" s="28">
        <f t="shared" ref="I10:I73" si="4">SUM(AD10:AM10)</f>
        <v>2789</v>
      </c>
      <c r="J10" s="49">
        <v>7</v>
      </c>
      <c r="K10" s="49">
        <v>6</v>
      </c>
      <c r="L10" s="49">
        <v>29</v>
      </c>
      <c r="M10" s="49">
        <v>23</v>
      </c>
      <c r="N10" s="49">
        <v>63</v>
      </c>
      <c r="O10" s="49">
        <v>56</v>
      </c>
      <c r="P10" s="49">
        <v>60</v>
      </c>
      <c r="Q10" s="49">
        <v>53</v>
      </c>
      <c r="R10" s="49">
        <v>3</v>
      </c>
      <c r="S10" s="49">
        <v>4</v>
      </c>
      <c r="T10" s="49">
        <v>0</v>
      </c>
      <c r="U10" s="49">
        <v>0</v>
      </c>
      <c r="V10" s="49">
        <v>0</v>
      </c>
      <c r="W10" s="49">
        <v>0</v>
      </c>
      <c r="X10" s="49">
        <v>0</v>
      </c>
      <c r="Y10" s="49">
        <v>0</v>
      </c>
      <c r="Z10" s="49">
        <v>0</v>
      </c>
      <c r="AA10" s="49">
        <v>0</v>
      </c>
      <c r="AB10" s="49">
        <v>0</v>
      </c>
      <c r="AC10" s="49">
        <v>0</v>
      </c>
      <c r="AD10" s="49">
        <v>39</v>
      </c>
      <c r="AE10" s="49">
        <v>36</v>
      </c>
      <c r="AF10" s="49">
        <v>229</v>
      </c>
      <c r="AG10" s="49">
        <v>187</v>
      </c>
      <c r="AH10" s="49">
        <v>602</v>
      </c>
      <c r="AI10" s="49">
        <v>555</v>
      </c>
      <c r="AJ10" s="49">
        <v>519</v>
      </c>
      <c r="AK10" s="49">
        <v>499</v>
      </c>
      <c r="AL10" s="49">
        <v>67</v>
      </c>
      <c r="AM10" s="49">
        <v>56</v>
      </c>
      <c r="AN10" s="28">
        <f t="shared" ref="AN10:AW48" si="5">SUM(J10+T10+AD10)</f>
        <v>46</v>
      </c>
      <c r="AO10" s="28">
        <f t="shared" si="0"/>
        <v>42</v>
      </c>
      <c r="AP10" s="28">
        <f t="shared" si="0"/>
        <v>258</v>
      </c>
      <c r="AQ10" s="28">
        <f t="shared" si="0"/>
        <v>210</v>
      </c>
      <c r="AR10" s="28">
        <f t="shared" si="0"/>
        <v>665</v>
      </c>
      <c r="AS10" s="28">
        <f t="shared" si="0"/>
        <v>611</v>
      </c>
      <c r="AT10" s="28">
        <f t="shared" si="0"/>
        <v>579</v>
      </c>
      <c r="AU10" s="28">
        <f t="shared" si="0"/>
        <v>552</v>
      </c>
      <c r="AV10" s="28">
        <f t="shared" si="0"/>
        <v>70</v>
      </c>
      <c r="AW10" s="28">
        <f t="shared" si="0"/>
        <v>60</v>
      </c>
      <c r="AX10" s="28">
        <f t="shared" ref="AX10:AX73" si="6">SUM(AN10:AW10)</f>
        <v>3093</v>
      </c>
    </row>
    <row r="11" spans="1:50" x14ac:dyDescent="0.35">
      <c r="A11" s="25" t="s">
        <v>69</v>
      </c>
      <c r="B11" s="25" t="s">
        <v>70</v>
      </c>
      <c r="C11" s="25" t="s">
        <v>75</v>
      </c>
      <c r="D11" s="25" t="s">
        <v>76</v>
      </c>
      <c r="E11" s="74">
        <v>2</v>
      </c>
      <c r="F11" s="32">
        <f t="shared" si="1"/>
        <v>3130</v>
      </c>
      <c r="G11" s="34">
        <f t="shared" si="2"/>
        <v>54</v>
      </c>
      <c r="H11" s="28">
        <f t="shared" si="3"/>
        <v>0</v>
      </c>
      <c r="I11" s="28">
        <f t="shared" si="4"/>
        <v>3076</v>
      </c>
      <c r="J11" s="49">
        <v>2</v>
      </c>
      <c r="K11" s="49">
        <v>2</v>
      </c>
      <c r="L11" s="49">
        <v>4</v>
      </c>
      <c r="M11" s="49">
        <v>4</v>
      </c>
      <c r="N11" s="49">
        <v>12</v>
      </c>
      <c r="O11" s="49">
        <v>11</v>
      </c>
      <c r="P11" s="49">
        <v>9</v>
      </c>
      <c r="Q11" s="49">
        <v>8</v>
      </c>
      <c r="R11" s="49">
        <v>1</v>
      </c>
      <c r="S11" s="49">
        <v>1</v>
      </c>
      <c r="T11" s="49">
        <v>0</v>
      </c>
      <c r="U11" s="49">
        <v>0</v>
      </c>
      <c r="V11" s="49">
        <v>0</v>
      </c>
      <c r="W11" s="49">
        <v>0</v>
      </c>
      <c r="X11" s="49">
        <v>0</v>
      </c>
      <c r="Y11" s="49">
        <v>0</v>
      </c>
      <c r="Z11" s="49">
        <v>0</v>
      </c>
      <c r="AA11" s="49">
        <v>0</v>
      </c>
      <c r="AB11" s="49">
        <v>0</v>
      </c>
      <c r="AC11" s="49">
        <v>0</v>
      </c>
      <c r="AD11" s="49">
        <v>43</v>
      </c>
      <c r="AE11" s="49">
        <v>40</v>
      </c>
      <c r="AF11" s="49">
        <v>252</v>
      </c>
      <c r="AG11" s="49">
        <v>206</v>
      </c>
      <c r="AH11" s="49">
        <v>664</v>
      </c>
      <c r="AI11" s="49">
        <v>612</v>
      </c>
      <c r="AJ11" s="49">
        <v>572</v>
      </c>
      <c r="AK11" s="49">
        <v>551</v>
      </c>
      <c r="AL11" s="49">
        <v>74</v>
      </c>
      <c r="AM11" s="49">
        <v>62</v>
      </c>
      <c r="AN11" s="28">
        <f t="shared" si="5"/>
        <v>45</v>
      </c>
      <c r="AO11" s="28">
        <f t="shared" si="0"/>
        <v>42</v>
      </c>
      <c r="AP11" s="28">
        <f t="shared" si="0"/>
        <v>256</v>
      </c>
      <c r="AQ11" s="28">
        <f t="shared" si="0"/>
        <v>210</v>
      </c>
      <c r="AR11" s="28">
        <f t="shared" si="0"/>
        <v>676</v>
      </c>
      <c r="AS11" s="28">
        <f t="shared" si="0"/>
        <v>623</v>
      </c>
      <c r="AT11" s="28">
        <f t="shared" si="0"/>
        <v>581</v>
      </c>
      <c r="AU11" s="28">
        <f t="shared" si="0"/>
        <v>559</v>
      </c>
      <c r="AV11" s="28">
        <f t="shared" si="0"/>
        <v>75</v>
      </c>
      <c r="AW11" s="28">
        <f t="shared" si="0"/>
        <v>63</v>
      </c>
      <c r="AX11" s="28">
        <f t="shared" si="6"/>
        <v>3130</v>
      </c>
    </row>
    <row r="12" spans="1:50" x14ac:dyDescent="0.35">
      <c r="A12" s="25" t="s">
        <v>69</v>
      </c>
      <c r="B12" s="25" t="s">
        <v>70</v>
      </c>
      <c r="C12" s="25" t="s">
        <v>77</v>
      </c>
      <c r="D12" s="25" t="s">
        <v>78</v>
      </c>
      <c r="E12" s="74">
        <v>2</v>
      </c>
      <c r="F12" s="32">
        <f t="shared" si="1"/>
        <v>2704</v>
      </c>
      <c r="G12" s="34">
        <f t="shared" si="2"/>
        <v>741</v>
      </c>
      <c r="H12" s="28">
        <f t="shared" si="3"/>
        <v>23</v>
      </c>
      <c r="I12" s="28">
        <f t="shared" si="4"/>
        <v>1940</v>
      </c>
      <c r="J12" s="49">
        <v>7</v>
      </c>
      <c r="K12" s="49">
        <v>5</v>
      </c>
      <c r="L12" s="49">
        <v>51</v>
      </c>
      <c r="M12" s="49">
        <v>51</v>
      </c>
      <c r="N12" s="49">
        <v>156</v>
      </c>
      <c r="O12" s="49">
        <v>148</v>
      </c>
      <c r="P12" s="49">
        <v>163</v>
      </c>
      <c r="Q12" s="49">
        <v>145</v>
      </c>
      <c r="R12" s="49">
        <v>8</v>
      </c>
      <c r="S12" s="49">
        <v>7</v>
      </c>
      <c r="T12" s="49">
        <v>0</v>
      </c>
      <c r="U12" s="49">
        <v>0</v>
      </c>
      <c r="V12" s="49">
        <v>3</v>
      </c>
      <c r="W12" s="49">
        <v>3</v>
      </c>
      <c r="X12" s="49">
        <v>3</v>
      </c>
      <c r="Y12" s="49">
        <v>2</v>
      </c>
      <c r="Z12" s="49">
        <v>6</v>
      </c>
      <c r="AA12" s="49">
        <v>6</v>
      </c>
      <c r="AB12" s="49">
        <v>0</v>
      </c>
      <c r="AC12" s="49">
        <v>0</v>
      </c>
      <c r="AD12" s="49">
        <v>27</v>
      </c>
      <c r="AE12" s="49">
        <v>25</v>
      </c>
      <c r="AF12" s="49">
        <v>159</v>
      </c>
      <c r="AG12" s="49">
        <v>130</v>
      </c>
      <c r="AH12" s="49">
        <v>419</v>
      </c>
      <c r="AI12" s="49">
        <v>386</v>
      </c>
      <c r="AJ12" s="49">
        <v>361</v>
      </c>
      <c r="AK12" s="49">
        <v>347</v>
      </c>
      <c r="AL12" s="49">
        <v>47</v>
      </c>
      <c r="AM12" s="49">
        <v>39</v>
      </c>
      <c r="AN12" s="28">
        <f t="shared" si="5"/>
        <v>34</v>
      </c>
      <c r="AO12" s="28">
        <f t="shared" si="0"/>
        <v>30</v>
      </c>
      <c r="AP12" s="28">
        <f t="shared" si="0"/>
        <v>213</v>
      </c>
      <c r="AQ12" s="28">
        <f t="shared" si="0"/>
        <v>184</v>
      </c>
      <c r="AR12" s="28">
        <f t="shared" si="0"/>
        <v>578</v>
      </c>
      <c r="AS12" s="28">
        <f t="shared" si="0"/>
        <v>536</v>
      </c>
      <c r="AT12" s="28">
        <f t="shared" si="0"/>
        <v>530</v>
      </c>
      <c r="AU12" s="28">
        <f t="shared" si="0"/>
        <v>498</v>
      </c>
      <c r="AV12" s="28">
        <f t="shared" si="0"/>
        <v>55</v>
      </c>
      <c r="AW12" s="28">
        <f t="shared" si="0"/>
        <v>46</v>
      </c>
      <c r="AX12" s="28">
        <f t="shared" si="6"/>
        <v>2704</v>
      </c>
    </row>
    <row r="13" spans="1:50" x14ac:dyDescent="0.35">
      <c r="A13" s="25" t="s">
        <v>69</v>
      </c>
      <c r="B13" s="25" t="s">
        <v>70</v>
      </c>
      <c r="C13" s="25" t="s">
        <v>79</v>
      </c>
      <c r="D13" s="25" t="s">
        <v>80</v>
      </c>
      <c r="E13" s="74">
        <v>2</v>
      </c>
      <c r="F13" s="32">
        <f t="shared" si="1"/>
        <v>3012</v>
      </c>
      <c r="G13" s="34">
        <f t="shared" si="2"/>
        <v>114</v>
      </c>
      <c r="H13" s="28">
        <f t="shared" si="3"/>
        <v>1301</v>
      </c>
      <c r="I13" s="28">
        <f t="shared" si="4"/>
        <v>1597</v>
      </c>
      <c r="J13" s="49">
        <v>3</v>
      </c>
      <c r="K13" s="49">
        <v>2</v>
      </c>
      <c r="L13" s="49">
        <v>5</v>
      </c>
      <c r="M13" s="49">
        <v>3</v>
      </c>
      <c r="N13" s="49">
        <v>29</v>
      </c>
      <c r="O13" s="49">
        <v>21</v>
      </c>
      <c r="P13" s="49">
        <v>26</v>
      </c>
      <c r="Q13" s="49">
        <v>18</v>
      </c>
      <c r="R13" s="49">
        <v>4</v>
      </c>
      <c r="S13" s="49">
        <v>3</v>
      </c>
      <c r="T13" s="49">
        <v>12</v>
      </c>
      <c r="U13" s="49">
        <v>9</v>
      </c>
      <c r="V13" s="49">
        <v>67</v>
      </c>
      <c r="W13" s="49">
        <v>49</v>
      </c>
      <c r="X13" s="49">
        <v>359</v>
      </c>
      <c r="Y13" s="49">
        <v>261</v>
      </c>
      <c r="Z13" s="49">
        <v>291</v>
      </c>
      <c r="AA13" s="49">
        <v>226</v>
      </c>
      <c r="AB13" s="49">
        <v>16</v>
      </c>
      <c r="AC13" s="49">
        <v>11</v>
      </c>
      <c r="AD13" s="49">
        <v>22</v>
      </c>
      <c r="AE13" s="49">
        <v>21</v>
      </c>
      <c r="AF13" s="49">
        <v>131</v>
      </c>
      <c r="AG13" s="49">
        <v>107</v>
      </c>
      <c r="AH13" s="49">
        <v>345</v>
      </c>
      <c r="AI13" s="49">
        <v>318</v>
      </c>
      <c r="AJ13" s="49">
        <v>297</v>
      </c>
      <c r="AK13" s="49">
        <v>286</v>
      </c>
      <c r="AL13" s="49">
        <v>38</v>
      </c>
      <c r="AM13" s="49">
        <v>32</v>
      </c>
      <c r="AN13" s="28">
        <f t="shared" si="5"/>
        <v>37</v>
      </c>
      <c r="AO13" s="28">
        <f t="shared" si="0"/>
        <v>32</v>
      </c>
      <c r="AP13" s="28">
        <f t="shared" si="0"/>
        <v>203</v>
      </c>
      <c r="AQ13" s="28">
        <f t="shared" si="0"/>
        <v>159</v>
      </c>
      <c r="AR13" s="28">
        <f t="shared" si="0"/>
        <v>733</v>
      </c>
      <c r="AS13" s="28">
        <f t="shared" si="0"/>
        <v>600</v>
      </c>
      <c r="AT13" s="28">
        <f t="shared" si="0"/>
        <v>614</v>
      </c>
      <c r="AU13" s="28">
        <f t="shared" si="0"/>
        <v>530</v>
      </c>
      <c r="AV13" s="28">
        <f t="shared" si="0"/>
        <v>58</v>
      </c>
      <c r="AW13" s="28">
        <f t="shared" si="0"/>
        <v>46</v>
      </c>
      <c r="AX13" s="28">
        <f t="shared" si="6"/>
        <v>3012</v>
      </c>
    </row>
    <row r="14" spans="1:50" x14ac:dyDescent="0.35">
      <c r="A14" s="25" t="s">
        <v>69</v>
      </c>
      <c r="B14" s="25" t="s">
        <v>70</v>
      </c>
      <c r="C14" s="25" t="s">
        <v>81</v>
      </c>
      <c r="D14" s="25" t="s">
        <v>82</v>
      </c>
      <c r="E14" s="74">
        <v>3</v>
      </c>
      <c r="F14" s="32">
        <f t="shared" si="1"/>
        <v>2969</v>
      </c>
      <c r="G14" s="34">
        <f t="shared" si="2"/>
        <v>485</v>
      </c>
      <c r="H14" s="28">
        <f t="shared" si="3"/>
        <v>488</v>
      </c>
      <c r="I14" s="28">
        <f t="shared" si="4"/>
        <v>1996</v>
      </c>
      <c r="J14" s="49">
        <v>15</v>
      </c>
      <c r="K14" s="49">
        <v>10</v>
      </c>
      <c r="L14" s="49">
        <v>44</v>
      </c>
      <c r="M14" s="49">
        <v>31</v>
      </c>
      <c r="N14" s="49">
        <v>80</v>
      </c>
      <c r="O14" s="49">
        <v>53</v>
      </c>
      <c r="P14" s="49">
        <v>136</v>
      </c>
      <c r="Q14" s="49">
        <v>102</v>
      </c>
      <c r="R14" s="49">
        <v>8</v>
      </c>
      <c r="S14" s="49">
        <v>6</v>
      </c>
      <c r="T14" s="49">
        <v>9</v>
      </c>
      <c r="U14" s="49">
        <v>7</v>
      </c>
      <c r="V14" s="49">
        <v>17</v>
      </c>
      <c r="W14" s="49">
        <v>16</v>
      </c>
      <c r="X14" s="49">
        <v>118</v>
      </c>
      <c r="Y14" s="49">
        <v>103</v>
      </c>
      <c r="Z14" s="49">
        <v>98</v>
      </c>
      <c r="AA14" s="49">
        <v>87</v>
      </c>
      <c r="AB14" s="49">
        <v>17</v>
      </c>
      <c r="AC14" s="49">
        <v>16</v>
      </c>
      <c r="AD14" s="49">
        <v>28</v>
      </c>
      <c r="AE14" s="49">
        <v>26</v>
      </c>
      <c r="AF14" s="49">
        <v>164</v>
      </c>
      <c r="AG14" s="49">
        <v>134</v>
      </c>
      <c r="AH14" s="49">
        <v>431</v>
      </c>
      <c r="AI14" s="49">
        <v>397</v>
      </c>
      <c r="AJ14" s="49">
        <v>371</v>
      </c>
      <c r="AK14" s="49">
        <v>357</v>
      </c>
      <c r="AL14" s="49">
        <v>48</v>
      </c>
      <c r="AM14" s="49">
        <v>40</v>
      </c>
      <c r="AN14" s="28">
        <f t="shared" si="5"/>
        <v>52</v>
      </c>
      <c r="AO14" s="28">
        <f t="shared" si="0"/>
        <v>43</v>
      </c>
      <c r="AP14" s="28">
        <f t="shared" si="0"/>
        <v>225</v>
      </c>
      <c r="AQ14" s="28">
        <f t="shared" si="0"/>
        <v>181</v>
      </c>
      <c r="AR14" s="28">
        <f t="shared" si="0"/>
        <v>629</v>
      </c>
      <c r="AS14" s="28">
        <f t="shared" si="0"/>
        <v>553</v>
      </c>
      <c r="AT14" s="28">
        <f t="shared" si="0"/>
        <v>605</v>
      </c>
      <c r="AU14" s="28">
        <f t="shared" si="0"/>
        <v>546</v>
      </c>
      <c r="AV14" s="28">
        <f t="shared" si="0"/>
        <v>73</v>
      </c>
      <c r="AW14" s="28">
        <f t="shared" si="0"/>
        <v>62</v>
      </c>
      <c r="AX14" s="28">
        <f t="shared" si="6"/>
        <v>2969</v>
      </c>
    </row>
    <row r="15" spans="1:50" x14ac:dyDescent="0.35">
      <c r="A15" s="25" t="s">
        <v>69</v>
      </c>
      <c r="B15" s="25" t="s">
        <v>70</v>
      </c>
      <c r="C15" s="25" t="s">
        <v>83</v>
      </c>
      <c r="D15" s="25" t="s">
        <v>84</v>
      </c>
      <c r="E15" s="74">
        <v>4</v>
      </c>
      <c r="F15" s="32">
        <f t="shared" si="1"/>
        <v>14752</v>
      </c>
      <c r="G15" s="34">
        <f t="shared" si="2"/>
        <v>375</v>
      </c>
      <c r="H15" s="28">
        <f t="shared" si="3"/>
        <v>13206</v>
      </c>
      <c r="I15" s="28">
        <f t="shared" si="4"/>
        <v>1171</v>
      </c>
      <c r="J15" s="49">
        <v>12</v>
      </c>
      <c r="K15" s="49">
        <v>13</v>
      </c>
      <c r="L15" s="49">
        <v>33</v>
      </c>
      <c r="M15" s="49">
        <v>28</v>
      </c>
      <c r="N15" s="49">
        <v>63</v>
      </c>
      <c r="O15" s="49">
        <v>62</v>
      </c>
      <c r="P15" s="49">
        <v>75</v>
      </c>
      <c r="Q15" s="49">
        <v>68</v>
      </c>
      <c r="R15" s="49">
        <v>11</v>
      </c>
      <c r="S15" s="49">
        <v>10</v>
      </c>
      <c r="T15" s="49">
        <v>120</v>
      </c>
      <c r="U15" s="49">
        <v>96</v>
      </c>
      <c r="V15" s="49">
        <v>753</v>
      </c>
      <c r="W15" s="49">
        <v>562</v>
      </c>
      <c r="X15" s="49">
        <v>3157</v>
      </c>
      <c r="Y15" s="49">
        <v>3346</v>
      </c>
      <c r="Z15" s="49">
        <v>2522</v>
      </c>
      <c r="AA15" s="49">
        <v>2105</v>
      </c>
      <c r="AB15" s="49">
        <v>304</v>
      </c>
      <c r="AC15" s="49">
        <v>241</v>
      </c>
      <c r="AD15" s="49">
        <v>16</v>
      </c>
      <c r="AE15" s="49">
        <v>15</v>
      </c>
      <c r="AF15" s="49">
        <v>96</v>
      </c>
      <c r="AG15" s="49">
        <v>79</v>
      </c>
      <c r="AH15" s="49">
        <v>253</v>
      </c>
      <c r="AI15" s="49">
        <v>233</v>
      </c>
      <c r="AJ15" s="49">
        <v>218</v>
      </c>
      <c r="AK15" s="49">
        <v>210</v>
      </c>
      <c r="AL15" s="49">
        <v>28</v>
      </c>
      <c r="AM15" s="49">
        <v>23</v>
      </c>
      <c r="AN15" s="28">
        <f t="shared" si="5"/>
        <v>148</v>
      </c>
      <c r="AO15" s="28">
        <f t="shared" si="0"/>
        <v>124</v>
      </c>
      <c r="AP15" s="28">
        <f t="shared" si="0"/>
        <v>882</v>
      </c>
      <c r="AQ15" s="28">
        <f t="shared" si="0"/>
        <v>669</v>
      </c>
      <c r="AR15" s="28">
        <f t="shared" si="0"/>
        <v>3473</v>
      </c>
      <c r="AS15" s="28">
        <f t="shared" si="0"/>
        <v>3641</v>
      </c>
      <c r="AT15" s="28">
        <f t="shared" si="0"/>
        <v>2815</v>
      </c>
      <c r="AU15" s="28">
        <f t="shared" si="0"/>
        <v>2383</v>
      </c>
      <c r="AV15" s="28">
        <f t="shared" si="0"/>
        <v>343</v>
      </c>
      <c r="AW15" s="28">
        <f t="shared" si="0"/>
        <v>274</v>
      </c>
      <c r="AX15" s="28">
        <f t="shared" si="6"/>
        <v>14752</v>
      </c>
    </row>
    <row r="16" spans="1:50" x14ac:dyDescent="0.35">
      <c r="A16" s="25" t="s">
        <v>69</v>
      </c>
      <c r="B16" s="25" t="s">
        <v>70</v>
      </c>
      <c r="C16" s="25" t="s">
        <v>85</v>
      </c>
      <c r="D16" s="25" t="s">
        <v>86</v>
      </c>
      <c r="E16" s="74">
        <v>4</v>
      </c>
      <c r="F16" s="32">
        <f t="shared" si="1"/>
        <v>3195</v>
      </c>
      <c r="G16" s="34">
        <f t="shared" si="2"/>
        <v>34</v>
      </c>
      <c r="H16" s="28">
        <f t="shared" si="3"/>
        <v>0</v>
      </c>
      <c r="I16" s="28">
        <f t="shared" si="4"/>
        <v>3161</v>
      </c>
      <c r="J16" s="49">
        <v>2</v>
      </c>
      <c r="K16" s="49">
        <v>1</v>
      </c>
      <c r="L16" s="49">
        <v>3</v>
      </c>
      <c r="M16" s="49">
        <v>2</v>
      </c>
      <c r="N16" s="49">
        <v>8</v>
      </c>
      <c r="O16" s="49">
        <v>6</v>
      </c>
      <c r="P16" s="49">
        <v>6</v>
      </c>
      <c r="Q16" s="49">
        <v>6</v>
      </c>
      <c r="R16" s="49">
        <v>0</v>
      </c>
      <c r="S16" s="49">
        <v>0</v>
      </c>
      <c r="T16" s="49">
        <v>0</v>
      </c>
      <c r="U16" s="49">
        <v>0</v>
      </c>
      <c r="V16" s="49">
        <v>0</v>
      </c>
      <c r="W16" s="49">
        <v>0</v>
      </c>
      <c r="X16" s="49">
        <v>0</v>
      </c>
      <c r="Y16" s="49">
        <v>0</v>
      </c>
      <c r="Z16" s="49">
        <v>0</v>
      </c>
      <c r="AA16" s="49">
        <v>0</v>
      </c>
      <c r="AB16" s="49">
        <v>0</v>
      </c>
      <c r="AC16" s="49">
        <v>0</v>
      </c>
      <c r="AD16" s="49">
        <v>44</v>
      </c>
      <c r="AE16" s="49">
        <v>41</v>
      </c>
      <c r="AF16" s="49">
        <v>259</v>
      </c>
      <c r="AG16" s="49">
        <v>212</v>
      </c>
      <c r="AH16" s="49">
        <v>683</v>
      </c>
      <c r="AI16" s="49">
        <v>629</v>
      </c>
      <c r="AJ16" s="49">
        <v>588</v>
      </c>
      <c r="AK16" s="49">
        <v>566</v>
      </c>
      <c r="AL16" s="49">
        <v>76</v>
      </c>
      <c r="AM16" s="49">
        <v>63</v>
      </c>
      <c r="AN16" s="28">
        <f t="shared" si="5"/>
        <v>46</v>
      </c>
      <c r="AO16" s="28">
        <f t="shared" si="0"/>
        <v>42</v>
      </c>
      <c r="AP16" s="28">
        <f t="shared" si="0"/>
        <v>262</v>
      </c>
      <c r="AQ16" s="28">
        <f t="shared" si="0"/>
        <v>214</v>
      </c>
      <c r="AR16" s="28">
        <f t="shared" si="0"/>
        <v>691</v>
      </c>
      <c r="AS16" s="28">
        <f t="shared" si="0"/>
        <v>635</v>
      </c>
      <c r="AT16" s="28">
        <f t="shared" si="0"/>
        <v>594</v>
      </c>
      <c r="AU16" s="28">
        <f t="shared" si="0"/>
        <v>572</v>
      </c>
      <c r="AV16" s="28">
        <f t="shared" si="0"/>
        <v>76</v>
      </c>
      <c r="AW16" s="28">
        <f t="shared" si="0"/>
        <v>63</v>
      </c>
      <c r="AX16" s="28">
        <f t="shared" si="6"/>
        <v>3195</v>
      </c>
    </row>
    <row r="17" spans="1:50" x14ac:dyDescent="0.35">
      <c r="A17" s="25" t="s">
        <v>69</v>
      </c>
      <c r="B17" s="25" t="s">
        <v>70</v>
      </c>
      <c r="C17" s="25" t="s">
        <v>87</v>
      </c>
      <c r="D17" s="25" t="s">
        <v>88</v>
      </c>
      <c r="E17" s="74">
        <v>4</v>
      </c>
      <c r="F17" s="32">
        <f t="shared" si="1"/>
        <v>602</v>
      </c>
      <c r="G17" s="34">
        <f t="shared" si="2"/>
        <v>56</v>
      </c>
      <c r="H17" s="28">
        <f t="shared" si="3"/>
        <v>379</v>
      </c>
      <c r="I17" s="28">
        <f t="shared" si="4"/>
        <v>167</v>
      </c>
      <c r="J17" s="49">
        <v>1</v>
      </c>
      <c r="K17" s="49">
        <v>1</v>
      </c>
      <c r="L17" s="49">
        <v>4</v>
      </c>
      <c r="M17" s="49">
        <v>3</v>
      </c>
      <c r="N17" s="49">
        <v>13</v>
      </c>
      <c r="O17" s="49">
        <v>12</v>
      </c>
      <c r="P17" s="49">
        <v>10</v>
      </c>
      <c r="Q17" s="49">
        <v>10</v>
      </c>
      <c r="R17" s="49">
        <v>1</v>
      </c>
      <c r="S17" s="49">
        <v>1</v>
      </c>
      <c r="T17" s="49">
        <v>4</v>
      </c>
      <c r="U17" s="49">
        <v>4</v>
      </c>
      <c r="V17" s="49">
        <v>27</v>
      </c>
      <c r="W17" s="49">
        <v>26</v>
      </c>
      <c r="X17" s="49">
        <v>90</v>
      </c>
      <c r="Y17" s="49">
        <v>89</v>
      </c>
      <c r="Z17" s="49">
        <v>66</v>
      </c>
      <c r="AA17" s="49">
        <v>66</v>
      </c>
      <c r="AB17" s="49">
        <v>4</v>
      </c>
      <c r="AC17" s="49">
        <v>3</v>
      </c>
      <c r="AD17" s="49">
        <v>2</v>
      </c>
      <c r="AE17" s="49">
        <v>2</v>
      </c>
      <c r="AF17" s="49">
        <v>14</v>
      </c>
      <c r="AG17" s="49">
        <v>11</v>
      </c>
      <c r="AH17" s="49">
        <v>36</v>
      </c>
      <c r="AI17" s="49">
        <v>34</v>
      </c>
      <c r="AJ17" s="49">
        <v>31</v>
      </c>
      <c r="AK17" s="49">
        <v>30</v>
      </c>
      <c r="AL17" s="49">
        <v>4</v>
      </c>
      <c r="AM17" s="49">
        <v>3</v>
      </c>
      <c r="AN17" s="28">
        <f t="shared" si="5"/>
        <v>7</v>
      </c>
      <c r="AO17" s="28">
        <f t="shared" si="0"/>
        <v>7</v>
      </c>
      <c r="AP17" s="28">
        <f t="shared" si="0"/>
        <v>45</v>
      </c>
      <c r="AQ17" s="28">
        <f t="shared" si="0"/>
        <v>40</v>
      </c>
      <c r="AR17" s="28">
        <f t="shared" si="0"/>
        <v>139</v>
      </c>
      <c r="AS17" s="28">
        <f t="shared" si="0"/>
        <v>135</v>
      </c>
      <c r="AT17" s="28">
        <f t="shared" si="0"/>
        <v>107</v>
      </c>
      <c r="AU17" s="28">
        <f t="shared" si="0"/>
        <v>106</v>
      </c>
      <c r="AV17" s="28">
        <f t="shared" si="0"/>
        <v>9</v>
      </c>
      <c r="AW17" s="28">
        <f t="shared" si="0"/>
        <v>7</v>
      </c>
      <c r="AX17" s="28">
        <f t="shared" si="6"/>
        <v>602</v>
      </c>
    </row>
    <row r="18" spans="1:50" x14ac:dyDescent="0.35">
      <c r="A18" s="25" t="s">
        <v>69</v>
      </c>
      <c r="B18" s="25" t="s">
        <v>70</v>
      </c>
      <c r="C18" s="25" t="s">
        <v>89</v>
      </c>
      <c r="D18" s="25" t="s">
        <v>90</v>
      </c>
      <c r="E18" s="74">
        <v>4</v>
      </c>
      <c r="F18" s="32">
        <f t="shared" si="1"/>
        <v>6758</v>
      </c>
      <c r="G18" s="34">
        <f t="shared" si="2"/>
        <v>1434</v>
      </c>
      <c r="H18" s="28">
        <f t="shared" si="3"/>
        <v>4651</v>
      </c>
      <c r="I18" s="28">
        <f t="shared" si="4"/>
        <v>673</v>
      </c>
      <c r="J18" s="49">
        <v>27</v>
      </c>
      <c r="K18" s="49">
        <v>20</v>
      </c>
      <c r="L18" s="49">
        <v>183</v>
      </c>
      <c r="M18" s="49">
        <v>140</v>
      </c>
      <c r="N18" s="49">
        <v>300</v>
      </c>
      <c r="O18" s="49">
        <v>226</v>
      </c>
      <c r="P18" s="49">
        <v>294</v>
      </c>
      <c r="Q18" s="49">
        <v>216</v>
      </c>
      <c r="R18" s="49">
        <v>16</v>
      </c>
      <c r="S18" s="49">
        <v>12</v>
      </c>
      <c r="T18" s="49">
        <v>140</v>
      </c>
      <c r="U18" s="49">
        <v>109</v>
      </c>
      <c r="V18" s="49">
        <v>258</v>
      </c>
      <c r="W18" s="49">
        <v>218</v>
      </c>
      <c r="X18" s="49">
        <v>1085</v>
      </c>
      <c r="Y18" s="49">
        <v>895</v>
      </c>
      <c r="Z18" s="49">
        <v>946</v>
      </c>
      <c r="AA18" s="49">
        <v>804</v>
      </c>
      <c r="AB18" s="49">
        <v>108</v>
      </c>
      <c r="AC18" s="49">
        <v>88</v>
      </c>
      <c r="AD18" s="49">
        <v>9</v>
      </c>
      <c r="AE18" s="49">
        <v>9</v>
      </c>
      <c r="AF18" s="49">
        <v>55</v>
      </c>
      <c r="AG18" s="49">
        <v>45</v>
      </c>
      <c r="AH18" s="49">
        <v>146</v>
      </c>
      <c r="AI18" s="49">
        <v>134</v>
      </c>
      <c r="AJ18" s="49">
        <v>125</v>
      </c>
      <c r="AK18" s="49">
        <v>121</v>
      </c>
      <c r="AL18" s="49">
        <v>16</v>
      </c>
      <c r="AM18" s="49">
        <v>13</v>
      </c>
      <c r="AN18" s="28">
        <f t="shared" si="5"/>
        <v>176</v>
      </c>
      <c r="AO18" s="28">
        <f t="shared" si="0"/>
        <v>138</v>
      </c>
      <c r="AP18" s="28">
        <f t="shared" si="0"/>
        <v>496</v>
      </c>
      <c r="AQ18" s="28">
        <f t="shared" si="0"/>
        <v>403</v>
      </c>
      <c r="AR18" s="28">
        <f t="shared" si="0"/>
        <v>1531</v>
      </c>
      <c r="AS18" s="28">
        <f t="shared" si="0"/>
        <v>1255</v>
      </c>
      <c r="AT18" s="28">
        <f t="shared" si="0"/>
        <v>1365</v>
      </c>
      <c r="AU18" s="28">
        <f t="shared" si="0"/>
        <v>1141</v>
      </c>
      <c r="AV18" s="28">
        <f t="shared" si="0"/>
        <v>140</v>
      </c>
      <c r="AW18" s="28">
        <f t="shared" si="0"/>
        <v>113</v>
      </c>
      <c r="AX18" s="28">
        <f t="shared" si="6"/>
        <v>6758</v>
      </c>
    </row>
    <row r="19" spans="1:50" x14ac:dyDescent="0.35">
      <c r="A19" s="25" t="s">
        <v>69</v>
      </c>
      <c r="B19" s="25" t="s">
        <v>70</v>
      </c>
      <c r="C19" s="25" t="s">
        <v>91</v>
      </c>
      <c r="D19" s="25" t="s">
        <v>92</v>
      </c>
      <c r="E19" s="74">
        <v>4</v>
      </c>
      <c r="F19" s="32">
        <f t="shared" si="1"/>
        <v>2070</v>
      </c>
      <c r="G19" s="34">
        <f t="shared" si="2"/>
        <v>662</v>
      </c>
      <c r="H19" s="28">
        <f t="shared" si="3"/>
        <v>1191</v>
      </c>
      <c r="I19" s="28">
        <f t="shared" si="4"/>
        <v>217</v>
      </c>
      <c r="J19" s="49">
        <v>14</v>
      </c>
      <c r="K19" s="49">
        <v>13</v>
      </c>
      <c r="L19" s="49">
        <v>62</v>
      </c>
      <c r="M19" s="49">
        <v>57</v>
      </c>
      <c r="N19" s="49">
        <v>137</v>
      </c>
      <c r="O19" s="49">
        <v>124</v>
      </c>
      <c r="P19" s="49">
        <v>115</v>
      </c>
      <c r="Q19" s="49">
        <v>109</v>
      </c>
      <c r="R19" s="49">
        <v>16</v>
      </c>
      <c r="S19" s="49">
        <v>15</v>
      </c>
      <c r="T19" s="49">
        <v>21</v>
      </c>
      <c r="U19" s="49">
        <v>14</v>
      </c>
      <c r="V19" s="49">
        <v>57</v>
      </c>
      <c r="W19" s="49">
        <v>46</v>
      </c>
      <c r="X19" s="49">
        <v>269</v>
      </c>
      <c r="Y19" s="49">
        <v>189</v>
      </c>
      <c r="Z19" s="49">
        <v>301</v>
      </c>
      <c r="AA19" s="49">
        <v>219</v>
      </c>
      <c r="AB19" s="49">
        <v>41</v>
      </c>
      <c r="AC19" s="49">
        <v>34</v>
      </c>
      <c r="AD19" s="49">
        <v>3</v>
      </c>
      <c r="AE19" s="49">
        <v>3</v>
      </c>
      <c r="AF19" s="49">
        <v>18</v>
      </c>
      <c r="AG19" s="49">
        <v>15</v>
      </c>
      <c r="AH19" s="49">
        <v>47</v>
      </c>
      <c r="AI19" s="49">
        <v>43</v>
      </c>
      <c r="AJ19" s="49">
        <v>40</v>
      </c>
      <c r="AK19" s="49">
        <v>39</v>
      </c>
      <c r="AL19" s="49">
        <v>5</v>
      </c>
      <c r="AM19" s="49">
        <v>4</v>
      </c>
      <c r="AN19" s="28">
        <f t="shared" si="5"/>
        <v>38</v>
      </c>
      <c r="AO19" s="28">
        <f t="shared" si="0"/>
        <v>30</v>
      </c>
      <c r="AP19" s="28">
        <f t="shared" si="0"/>
        <v>137</v>
      </c>
      <c r="AQ19" s="28">
        <f t="shared" si="0"/>
        <v>118</v>
      </c>
      <c r="AR19" s="28">
        <f t="shared" si="0"/>
        <v>453</v>
      </c>
      <c r="AS19" s="28">
        <f t="shared" si="0"/>
        <v>356</v>
      </c>
      <c r="AT19" s="28">
        <f t="shared" si="0"/>
        <v>456</v>
      </c>
      <c r="AU19" s="28">
        <f t="shared" si="0"/>
        <v>367</v>
      </c>
      <c r="AV19" s="28">
        <f t="shared" si="0"/>
        <v>62</v>
      </c>
      <c r="AW19" s="28">
        <f t="shared" si="0"/>
        <v>53</v>
      </c>
      <c r="AX19" s="28">
        <f t="shared" si="6"/>
        <v>2070</v>
      </c>
    </row>
    <row r="20" spans="1:50" x14ac:dyDescent="0.35">
      <c r="A20" s="25" t="s">
        <v>69</v>
      </c>
      <c r="B20" s="25" t="s">
        <v>70</v>
      </c>
      <c r="C20" s="25" t="s">
        <v>93</v>
      </c>
      <c r="D20" s="25" t="s">
        <v>94</v>
      </c>
      <c r="E20" s="74">
        <v>3</v>
      </c>
      <c r="F20" s="32">
        <f t="shared" si="1"/>
        <v>801</v>
      </c>
      <c r="G20" s="34">
        <f t="shared" si="2"/>
        <v>14</v>
      </c>
      <c r="H20" s="28">
        <f t="shared" si="3"/>
        <v>4</v>
      </c>
      <c r="I20" s="28">
        <f t="shared" si="4"/>
        <v>783</v>
      </c>
      <c r="J20" s="49">
        <v>0</v>
      </c>
      <c r="K20" s="49">
        <v>0</v>
      </c>
      <c r="L20" s="49">
        <v>2</v>
      </c>
      <c r="M20" s="49">
        <v>1</v>
      </c>
      <c r="N20" s="49">
        <v>3</v>
      </c>
      <c r="O20" s="49">
        <v>2</v>
      </c>
      <c r="P20" s="49">
        <v>3</v>
      </c>
      <c r="Q20" s="49">
        <v>3</v>
      </c>
      <c r="R20" s="49">
        <v>0</v>
      </c>
      <c r="S20" s="49">
        <v>0</v>
      </c>
      <c r="T20" s="49">
        <v>0</v>
      </c>
      <c r="U20" s="49">
        <v>0</v>
      </c>
      <c r="V20" s="49">
        <v>0</v>
      </c>
      <c r="W20" s="49">
        <v>0</v>
      </c>
      <c r="X20" s="49">
        <v>1</v>
      </c>
      <c r="Y20" s="49">
        <v>1</v>
      </c>
      <c r="Z20" s="49">
        <v>1</v>
      </c>
      <c r="AA20" s="49">
        <v>1</v>
      </c>
      <c r="AB20" s="49">
        <v>0</v>
      </c>
      <c r="AC20" s="49">
        <v>0</v>
      </c>
      <c r="AD20" s="49">
        <v>11</v>
      </c>
      <c r="AE20" s="49">
        <v>10</v>
      </c>
      <c r="AF20" s="49">
        <v>64</v>
      </c>
      <c r="AG20" s="49">
        <v>52</v>
      </c>
      <c r="AH20" s="49">
        <v>169</v>
      </c>
      <c r="AI20" s="49">
        <v>156</v>
      </c>
      <c r="AJ20" s="49">
        <v>146</v>
      </c>
      <c r="AK20" s="49">
        <v>140</v>
      </c>
      <c r="AL20" s="49">
        <v>19</v>
      </c>
      <c r="AM20" s="49">
        <v>16</v>
      </c>
      <c r="AN20" s="28">
        <f t="shared" si="5"/>
        <v>11</v>
      </c>
      <c r="AO20" s="28">
        <f t="shared" si="0"/>
        <v>10</v>
      </c>
      <c r="AP20" s="28">
        <f t="shared" si="0"/>
        <v>66</v>
      </c>
      <c r="AQ20" s="28">
        <f t="shared" si="0"/>
        <v>53</v>
      </c>
      <c r="AR20" s="28">
        <f t="shared" si="0"/>
        <v>173</v>
      </c>
      <c r="AS20" s="28">
        <f t="shared" si="0"/>
        <v>159</v>
      </c>
      <c r="AT20" s="28">
        <f t="shared" si="0"/>
        <v>150</v>
      </c>
      <c r="AU20" s="28">
        <f t="shared" si="0"/>
        <v>144</v>
      </c>
      <c r="AV20" s="28">
        <f t="shared" si="0"/>
        <v>19</v>
      </c>
      <c r="AW20" s="28">
        <f t="shared" si="0"/>
        <v>16</v>
      </c>
      <c r="AX20" s="28">
        <f t="shared" si="6"/>
        <v>801</v>
      </c>
    </row>
    <row r="21" spans="1:50" x14ac:dyDescent="0.35">
      <c r="A21" s="25" t="s">
        <v>69</v>
      </c>
      <c r="B21" s="25" t="s">
        <v>70</v>
      </c>
      <c r="C21" s="25" t="s">
        <v>95</v>
      </c>
      <c r="D21" s="25" t="s">
        <v>96</v>
      </c>
      <c r="E21" s="74">
        <v>4</v>
      </c>
      <c r="F21" s="32">
        <f t="shared" si="1"/>
        <v>4189</v>
      </c>
      <c r="G21" s="34">
        <f t="shared" si="2"/>
        <v>963</v>
      </c>
      <c r="H21" s="28">
        <f t="shared" si="3"/>
        <v>2937</v>
      </c>
      <c r="I21" s="28">
        <f t="shared" si="4"/>
        <v>289</v>
      </c>
      <c r="J21" s="49">
        <v>24</v>
      </c>
      <c r="K21" s="49">
        <v>24</v>
      </c>
      <c r="L21" s="49">
        <v>105</v>
      </c>
      <c r="M21" s="49">
        <v>87</v>
      </c>
      <c r="N21" s="49">
        <v>160</v>
      </c>
      <c r="O21" s="49">
        <v>139</v>
      </c>
      <c r="P21" s="49">
        <v>253</v>
      </c>
      <c r="Q21" s="49">
        <v>142</v>
      </c>
      <c r="R21" s="49">
        <v>14</v>
      </c>
      <c r="S21" s="49">
        <v>15</v>
      </c>
      <c r="T21" s="49">
        <v>78</v>
      </c>
      <c r="U21" s="49">
        <v>70</v>
      </c>
      <c r="V21" s="49">
        <v>208</v>
      </c>
      <c r="W21" s="49">
        <v>195</v>
      </c>
      <c r="X21" s="49">
        <v>684</v>
      </c>
      <c r="Y21" s="49">
        <v>623</v>
      </c>
      <c r="Z21" s="49">
        <v>496</v>
      </c>
      <c r="AA21" s="49">
        <v>441</v>
      </c>
      <c r="AB21" s="49">
        <v>76</v>
      </c>
      <c r="AC21" s="49">
        <v>66</v>
      </c>
      <c r="AD21" s="49">
        <v>4</v>
      </c>
      <c r="AE21" s="49">
        <v>4</v>
      </c>
      <c r="AF21" s="49">
        <v>24</v>
      </c>
      <c r="AG21" s="49">
        <v>19</v>
      </c>
      <c r="AH21" s="49">
        <v>62</v>
      </c>
      <c r="AI21" s="49">
        <v>57</v>
      </c>
      <c r="AJ21" s="49">
        <v>54</v>
      </c>
      <c r="AK21" s="49">
        <v>52</v>
      </c>
      <c r="AL21" s="49">
        <v>7</v>
      </c>
      <c r="AM21" s="49">
        <v>6</v>
      </c>
      <c r="AN21" s="28">
        <f t="shared" si="5"/>
        <v>106</v>
      </c>
      <c r="AO21" s="28">
        <f t="shared" si="0"/>
        <v>98</v>
      </c>
      <c r="AP21" s="28">
        <f t="shared" si="0"/>
        <v>337</v>
      </c>
      <c r="AQ21" s="28">
        <f t="shared" si="0"/>
        <v>301</v>
      </c>
      <c r="AR21" s="28">
        <f t="shared" si="0"/>
        <v>906</v>
      </c>
      <c r="AS21" s="28">
        <f t="shared" si="0"/>
        <v>819</v>
      </c>
      <c r="AT21" s="28">
        <f t="shared" si="0"/>
        <v>803</v>
      </c>
      <c r="AU21" s="28">
        <f t="shared" si="0"/>
        <v>635</v>
      </c>
      <c r="AV21" s="28">
        <f t="shared" si="0"/>
        <v>97</v>
      </c>
      <c r="AW21" s="28">
        <f t="shared" si="0"/>
        <v>87</v>
      </c>
      <c r="AX21" s="28">
        <f t="shared" si="6"/>
        <v>4189</v>
      </c>
    </row>
    <row r="22" spans="1:50" x14ac:dyDescent="0.35">
      <c r="A22" s="25" t="s">
        <v>69</v>
      </c>
      <c r="B22" s="25" t="s">
        <v>70</v>
      </c>
      <c r="C22" s="25" t="s">
        <v>97</v>
      </c>
      <c r="D22" s="25" t="s">
        <v>98</v>
      </c>
      <c r="E22" s="74">
        <v>4</v>
      </c>
      <c r="F22" s="32">
        <f t="shared" si="1"/>
        <v>10049</v>
      </c>
      <c r="G22" s="34">
        <f t="shared" si="2"/>
        <v>1025</v>
      </c>
      <c r="H22" s="28">
        <f t="shared" si="3"/>
        <v>8158</v>
      </c>
      <c r="I22" s="28">
        <f t="shared" si="4"/>
        <v>866</v>
      </c>
      <c r="J22" s="49">
        <v>18</v>
      </c>
      <c r="K22" s="49">
        <v>16</v>
      </c>
      <c r="L22" s="49">
        <v>93</v>
      </c>
      <c r="M22" s="49">
        <v>91</v>
      </c>
      <c r="N22" s="49">
        <v>182</v>
      </c>
      <c r="O22" s="49">
        <v>164</v>
      </c>
      <c r="P22" s="49">
        <v>198</v>
      </c>
      <c r="Q22" s="49">
        <v>206</v>
      </c>
      <c r="R22" s="49">
        <v>27</v>
      </c>
      <c r="S22" s="49">
        <v>30</v>
      </c>
      <c r="T22" s="49">
        <v>44</v>
      </c>
      <c r="U22" s="49">
        <v>31</v>
      </c>
      <c r="V22" s="49">
        <v>301</v>
      </c>
      <c r="W22" s="49">
        <v>261</v>
      </c>
      <c r="X22" s="49">
        <v>2350</v>
      </c>
      <c r="Y22" s="49">
        <v>2181</v>
      </c>
      <c r="Z22" s="49">
        <v>1412</v>
      </c>
      <c r="AA22" s="49">
        <v>1376</v>
      </c>
      <c r="AB22" s="49">
        <v>108</v>
      </c>
      <c r="AC22" s="49">
        <v>94</v>
      </c>
      <c r="AD22" s="49">
        <v>12</v>
      </c>
      <c r="AE22" s="49">
        <v>11</v>
      </c>
      <c r="AF22" s="49">
        <v>71</v>
      </c>
      <c r="AG22" s="49">
        <v>58</v>
      </c>
      <c r="AH22" s="49">
        <v>187</v>
      </c>
      <c r="AI22" s="49">
        <v>173</v>
      </c>
      <c r="AJ22" s="49">
        <v>161</v>
      </c>
      <c r="AK22" s="49">
        <v>155</v>
      </c>
      <c r="AL22" s="49">
        <v>21</v>
      </c>
      <c r="AM22" s="49">
        <v>17</v>
      </c>
      <c r="AN22" s="28">
        <f t="shared" si="5"/>
        <v>74</v>
      </c>
      <c r="AO22" s="28">
        <f t="shared" si="0"/>
        <v>58</v>
      </c>
      <c r="AP22" s="28">
        <f t="shared" si="0"/>
        <v>465</v>
      </c>
      <c r="AQ22" s="28">
        <f t="shared" si="0"/>
        <v>410</v>
      </c>
      <c r="AR22" s="28">
        <f t="shared" si="0"/>
        <v>2719</v>
      </c>
      <c r="AS22" s="28">
        <f t="shared" si="0"/>
        <v>2518</v>
      </c>
      <c r="AT22" s="28">
        <f t="shared" si="0"/>
        <v>1771</v>
      </c>
      <c r="AU22" s="28">
        <f t="shared" si="0"/>
        <v>1737</v>
      </c>
      <c r="AV22" s="28">
        <f t="shared" si="0"/>
        <v>156</v>
      </c>
      <c r="AW22" s="28">
        <f t="shared" si="0"/>
        <v>141</v>
      </c>
      <c r="AX22" s="28">
        <f t="shared" si="6"/>
        <v>10049</v>
      </c>
    </row>
    <row r="23" spans="1:50" x14ac:dyDescent="0.35">
      <c r="A23" s="25" t="s">
        <v>69</v>
      </c>
      <c r="B23" s="25" t="s">
        <v>70</v>
      </c>
      <c r="C23" s="25" t="s">
        <v>99</v>
      </c>
      <c r="D23" s="25" t="s">
        <v>100</v>
      </c>
      <c r="E23" s="74">
        <v>4</v>
      </c>
      <c r="F23" s="32">
        <f t="shared" si="1"/>
        <v>10327</v>
      </c>
      <c r="G23" s="34">
        <f t="shared" si="2"/>
        <v>549</v>
      </c>
      <c r="H23" s="28">
        <f t="shared" si="3"/>
        <v>8944</v>
      </c>
      <c r="I23" s="28">
        <f t="shared" si="4"/>
        <v>834</v>
      </c>
      <c r="J23" s="49">
        <v>4</v>
      </c>
      <c r="K23" s="49">
        <v>4</v>
      </c>
      <c r="L23" s="49">
        <v>56</v>
      </c>
      <c r="M23" s="49">
        <v>46</v>
      </c>
      <c r="N23" s="49">
        <v>90</v>
      </c>
      <c r="O23" s="49">
        <v>80</v>
      </c>
      <c r="P23" s="49">
        <v>127</v>
      </c>
      <c r="Q23" s="49">
        <v>133</v>
      </c>
      <c r="R23" s="49">
        <v>4</v>
      </c>
      <c r="S23" s="49">
        <v>5</v>
      </c>
      <c r="T23" s="49">
        <v>64</v>
      </c>
      <c r="U23" s="49">
        <v>48</v>
      </c>
      <c r="V23" s="49">
        <v>372</v>
      </c>
      <c r="W23" s="49">
        <v>338</v>
      </c>
      <c r="X23" s="49">
        <v>2411</v>
      </c>
      <c r="Y23" s="49">
        <v>2202</v>
      </c>
      <c r="Z23" s="49">
        <v>1612</v>
      </c>
      <c r="AA23" s="49">
        <v>1571</v>
      </c>
      <c r="AB23" s="49">
        <v>179</v>
      </c>
      <c r="AC23" s="49">
        <v>147</v>
      </c>
      <c r="AD23" s="49">
        <v>12</v>
      </c>
      <c r="AE23" s="49">
        <v>11</v>
      </c>
      <c r="AF23" s="49">
        <v>68</v>
      </c>
      <c r="AG23" s="49">
        <v>56</v>
      </c>
      <c r="AH23" s="49">
        <v>180</v>
      </c>
      <c r="AI23" s="49">
        <v>166</v>
      </c>
      <c r="AJ23" s="49">
        <v>155</v>
      </c>
      <c r="AK23" s="49">
        <v>149</v>
      </c>
      <c r="AL23" s="49">
        <v>20</v>
      </c>
      <c r="AM23" s="49">
        <v>17</v>
      </c>
      <c r="AN23" s="28">
        <f t="shared" si="5"/>
        <v>80</v>
      </c>
      <c r="AO23" s="28">
        <f t="shared" si="0"/>
        <v>63</v>
      </c>
      <c r="AP23" s="28">
        <f t="shared" si="0"/>
        <v>496</v>
      </c>
      <c r="AQ23" s="28">
        <f t="shared" si="0"/>
        <v>440</v>
      </c>
      <c r="AR23" s="28">
        <f t="shared" si="0"/>
        <v>2681</v>
      </c>
      <c r="AS23" s="28">
        <f t="shared" si="0"/>
        <v>2448</v>
      </c>
      <c r="AT23" s="28">
        <f t="shared" si="0"/>
        <v>1894</v>
      </c>
      <c r="AU23" s="28">
        <f t="shared" si="0"/>
        <v>1853</v>
      </c>
      <c r="AV23" s="28">
        <f t="shared" si="0"/>
        <v>203</v>
      </c>
      <c r="AW23" s="28">
        <f t="shared" si="0"/>
        <v>169</v>
      </c>
      <c r="AX23" s="28">
        <f t="shared" si="6"/>
        <v>10327</v>
      </c>
    </row>
    <row r="24" spans="1:50" x14ac:dyDescent="0.35">
      <c r="A24" s="25" t="s">
        <v>69</v>
      </c>
      <c r="B24" s="25" t="s">
        <v>70</v>
      </c>
      <c r="C24" s="25" t="s">
        <v>101</v>
      </c>
      <c r="D24" s="25" t="s">
        <v>102</v>
      </c>
      <c r="E24" s="74">
        <v>4</v>
      </c>
      <c r="F24" s="32">
        <f t="shared" si="1"/>
        <v>1839</v>
      </c>
      <c r="G24" s="34">
        <f t="shared" si="2"/>
        <v>903</v>
      </c>
      <c r="H24" s="28">
        <f t="shared" si="3"/>
        <v>562</v>
      </c>
      <c r="I24" s="28">
        <f t="shared" si="4"/>
        <v>374</v>
      </c>
      <c r="J24" s="49">
        <v>13</v>
      </c>
      <c r="K24" s="49">
        <v>11</v>
      </c>
      <c r="L24" s="49">
        <v>36</v>
      </c>
      <c r="M24" s="49">
        <v>30</v>
      </c>
      <c r="N24" s="49">
        <v>213</v>
      </c>
      <c r="O24" s="49">
        <v>188</v>
      </c>
      <c r="P24" s="49">
        <v>188</v>
      </c>
      <c r="Q24" s="49">
        <v>173</v>
      </c>
      <c r="R24" s="49">
        <v>27</v>
      </c>
      <c r="S24" s="49">
        <v>24</v>
      </c>
      <c r="T24" s="49">
        <v>10</v>
      </c>
      <c r="U24" s="49">
        <v>8</v>
      </c>
      <c r="V24" s="49">
        <v>17</v>
      </c>
      <c r="W24" s="49">
        <v>14</v>
      </c>
      <c r="X24" s="49">
        <v>116</v>
      </c>
      <c r="Y24" s="49">
        <v>111</v>
      </c>
      <c r="Z24" s="49">
        <v>145</v>
      </c>
      <c r="AA24" s="49">
        <v>124</v>
      </c>
      <c r="AB24" s="49">
        <v>10</v>
      </c>
      <c r="AC24" s="49">
        <v>7</v>
      </c>
      <c r="AD24" s="49">
        <v>5</v>
      </c>
      <c r="AE24" s="49">
        <v>5</v>
      </c>
      <c r="AF24" s="49">
        <v>31</v>
      </c>
      <c r="AG24" s="49">
        <v>25</v>
      </c>
      <c r="AH24" s="49">
        <v>81</v>
      </c>
      <c r="AI24" s="49">
        <v>74</v>
      </c>
      <c r="AJ24" s="49">
        <v>70</v>
      </c>
      <c r="AK24" s="49">
        <v>67</v>
      </c>
      <c r="AL24" s="49">
        <v>9</v>
      </c>
      <c r="AM24" s="49">
        <v>7</v>
      </c>
      <c r="AN24" s="28">
        <f t="shared" si="5"/>
        <v>28</v>
      </c>
      <c r="AO24" s="28">
        <f t="shared" si="0"/>
        <v>24</v>
      </c>
      <c r="AP24" s="28">
        <f t="shared" si="0"/>
        <v>84</v>
      </c>
      <c r="AQ24" s="28">
        <f t="shared" si="0"/>
        <v>69</v>
      </c>
      <c r="AR24" s="28">
        <f t="shared" si="0"/>
        <v>410</v>
      </c>
      <c r="AS24" s="28">
        <f t="shared" si="0"/>
        <v>373</v>
      </c>
      <c r="AT24" s="28">
        <f t="shared" si="0"/>
        <v>403</v>
      </c>
      <c r="AU24" s="28">
        <f t="shared" si="0"/>
        <v>364</v>
      </c>
      <c r="AV24" s="28">
        <f t="shared" si="0"/>
        <v>46</v>
      </c>
      <c r="AW24" s="28">
        <f t="shared" si="0"/>
        <v>38</v>
      </c>
      <c r="AX24" s="28">
        <f t="shared" si="6"/>
        <v>1839</v>
      </c>
    </row>
    <row r="25" spans="1:50" x14ac:dyDescent="0.35">
      <c r="A25" s="25" t="s">
        <v>69</v>
      </c>
      <c r="B25" s="25" t="s">
        <v>70</v>
      </c>
      <c r="C25" s="25" t="s">
        <v>103</v>
      </c>
      <c r="D25" s="25" t="s">
        <v>104</v>
      </c>
      <c r="E25" s="74">
        <v>1</v>
      </c>
      <c r="F25" s="32">
        <f t="shared" si="1"/>
        <v>1655</v>
      </c>
      <c r="G25" s="34">
        <f t="shared" si="2"/>
        <v>169</v>
      </c>
      <c r="H25" s="28">
        <f t="shared" si="3"/>
        <v>186</v>
      </c>
      <c r="I25" s="28">
        <f t="shared" si="4"/>
        <v>1300</v>
      </c>
      <c r="J25" s="49">
        <v>10</v>
      </c>
      <c r="K25" s="49">
        <v>6</v>
      </c>
      <c r="L25" s="49">
        <v>14</v>
      </c>
      <c r="M25" s="49">
        <v>10</v>
      </c>
      <c r="N25" s="49">
        <v>36</v>
      </c>
      <c r="O25" s="49">
        <v>26</v>
      </c>
      <c r="P25" s="49">
        <v>28</v>
      </c>
      <c r="Q25" s="49">
        <v>20</v>
      </c>
      <c r="R25" s="49">
        <v>11</v>
      </c>
      <c r="S25" s="49">
        <v>8</v>
      </c>
      <c r="T25" s="49">
        <v>10</v>
      </c>
      <c r="U25" s="49">
        <v>6</v>
      </c>
      <c r="V25" s="49">
        <v>13</v>
      </c>
      <c r="W25" s="49">
        <v>8</v>
      </c>
      <c r="X25" s="49">
        <v>36</v>
      </c>
      <c r="Y25" s="49">
        <v>22</v>
      </c>
      <c r="Z25" s="49">
        <v>44</v>
      </c>
      <c r="AA25" s="49">
        <v>21</v>
      </c>
      <c r="AB25" s="49">
        <v>18</v>
      </c>
      <c r="AC25" s="49">
        <v>8</v>
      </c>
      <c r="AD25" s="49">
        <v>18</v>
      </c>
      <c r="AE25" s="49">
        <v>17</v>
      </c>
      <c r="AF25" s="49">
        <v>107</v>
      </c>
      <c r="AG25" s="49">
        <v>87</v>
      </c>
      <c r="AH25" s="49">
        <v>281</v>
      </c>
      <c r="AI25" s="49">
        <v>258</v>
      </c>
      <c r="AJ25" s="49">
        <v>242</v>
      </c>
      <c r="AK25" s="49">
        <v>233</v>
      </c>
      <c r="AL25" s="49">
        <v>31</v>
      </c>
      <c r="AM25" s="49">
        <v>26</v>
      </c>
      <c r="AN25" s="28">
        <f t="shared" si="5"/>
        <v>38</v>
      </c>
      <c r="AO25" s="28">
        <f t="shared" si="5"/>
        <v>29</v>
      </c>
      <c r="AP25" s="28">
        <f t="shared" si="5"/>
        <v>134</v>
      </c>
      <c r="AQ25" s="28">
        <f t="shared" si="5"/>
        <v>105</v>
      </c>
      <c r="AR25" s="28">
        <f t="shared" si="5"/>
        <v>353</v>
      </c>
      <c r="AS25" s="28">
        <f t="shared" si="5"/>
        <v>306</v>
      </c>
      <c r="AT25" s="28">
        <f t="shared" si="5"/>
        <v>314</v>
      </c>
      <c r="AU25" s="28">
        <f t="shared" si="5"/>
        <v>274</v>
      </c>
      <c r="AV25" s="28">
        <f t="shared" si="5"/>
        <v>60</v>
      </c>
      <c r="AW25" s="28">
        <f t="shared" si="5"/>
        <v>42</v>
      </c>
      <c r="AX25" s="28">
        <f t="shared" si="6"/>
        <v>1655</v>
      </c>
    </row>
    <row r="26" spans="1:50" x14ac:dyDescent="0.35">
      <c r="A26" s="25" t="s">
        <v>69</v>
      </c>
      <c r="B26" s="25" t="s">
        <v>70</v>
      </c>
      <c r="C26" s="25" t="s">
        <v>105</v>
      </c>
      <c r="D26" s="25" t="s">
        <v>106</v>
      </c>
      <c r="E26" s="74">
        <v>2</v>
      </c>
      <c r="F26" s="32">
        <f t="shared" si="1"/>
        <v>3230</v>
      </c>
      <c r="G26" s="34">
        <f t="shared" si="2"/>
        <v>112</v>
      </c>
      <c r="H26" s="28">
        <f t="shared" si="3"/>
        <v>678</v>
      </c>
      <c r="I26" s="28">
        <f t="shared" si="4"/>
        <v>2440</v>
      </c>
      <c r="J26" s="49">
        <v>6</v>
      </c>
      <c r="K26" s="49">
        <v>5</v>
      </c>
      <c r="L26" s="49">
        <v>10</v>
      </c>
      <c r="M26" s="49">
        <v>10</v>
      </c>
      <c r="N26" s="49">
        <v>22</v>
      </c>
      <c r="O26" s="49">
        <v>21</v>
      </c>
      <c r="P26" s="49">
        <v>14</v>
      </c>
      <c r="Q26" s="49">
        <v>15</v>
      </c>
      <c r="R26" s="49">
        <v>4</v>
      </c>
      <c r="S26" s="49">
        <v>5</v>
      </c>
      <c r="T26" s="49">
        <v>9</v>
      </c>
      <c r="U26" s="49">
        <v>8</v>
      </c>
      <c r="V26" s="49">
        <v>18</v>
      </c>
      <c r="W26" s="49">
        <v>19</v>
      </c>
      <c r="X26" s="49">
        <v>142</v>
      </c>
      <c r="Y26" s="49">
        <v>137</v>
      </c>
      <c r="Z26" s="49">
        <v>165</v>
      </c>
      <c r="AA26" s="49">
        <v>165</v>
      </c>
      <c r="AB26" s="49">
        <v>7</v>
      </c>
      <c r="AC26" s="49">
        <v>8</v>
      </c>
      <c r="AD26" s="49">
        <v>34</v>
      </c>
      <c r="AE26" s="49">
        <v>32</v>
      </c>
      <c r="AF26" s="49">
        <v>200</v>
      </c>
      <c r="AG26" s="49">
        <v>163</v>
      </c>
      <c r="AH26" s="49">
        <v>527</v>
      </c>
      <c r="AI26" s="49">
        <v>485</v>
      </c>
      <c r="AJ26" s="49">
        <v>454</v>
      </c>
      <c r="AK26" s="49">
        <v>437</v>
      </c>
      <c r="AL26" s="49">
        <v>59</v>
      </c>
      <c r="AM26" s="49">
        <v>49</v>
      </c>
      <c r="AN26" s="28">
        <f t="shared" si="5"/>
        <v>49</v>
      </c>
      <c r="AO26" s="28">
        <f t="shared" si="5"/>
        <v>45</v>
      </c>
      <c r="AP26" s="28">
        <f t="shared" si="5"/>
        <v>228</v>
      </c>
      <c r="AQ26" s="28">
        <f t="shared" si="5"/>
        <v>192</v>
      </c>
      <c r="AR26" s="28">
        <f t="shared" si="5"/>
        <v>691</v>
      </c>
      <c r="AS26" s="28">
        <f t="shared" si="5"/>
        <v>643</v>
      </c>
      <c r="AT26" s="28">
        <f t="shared" si="5"/>
        <v>633</v>
      </c>
      <c r="AU26" s="28">
        <f t="shared" si="5"/>
        <v>617</v>
      </c>
      <c r="AV26" s="28">
        <f t="shared" si="5"/>
        <v>70</v>
      </c>
      <c r="AW26" s="28">
        <f t="shared" si="5"/>
        <v>62</v>
      </c>
      <c r="AX26" s="28">
        <f t="shared" si="6"/>
        <v>3230</v>
      </c>
    </row>
    <row r="27" spans="1:50" x14ac:dyDescent="0.35">
      <c r="A27" s="25" t="s">
        <v>69</v>
      </c>
      <c r="B27" s="25" t="s">
        <v>70</v>
      </c>
      <c r="C27" s="25" t="s">
        <v>107</v>
      </c>
      <c r="D27" s="25" t="s">
        <v>108</v>
      </c>
      <c r="E27" s="74">
        <v>1</v>
      </c>
      <c r="F27" s="32">
        <f t="shared" si="1"/>
        <v>615</v>
      </c>
      <c r="G27" s="34">
        <f t="shared" si="2"/>
        <v>23</v>
      </c>
      <c r="H27" s="28">
        <f t="shared" si="3"/>
        <v>0</v>
      </c>
      <c r="I27" s="28">
        <f t="shared" si="4"/>
        <v>592</v>
      </c>
      <c r="J27" s="49">
        <v>1</v>
      </c>
      <c r="K27" s="49">
        <v>1</v>
      </c>
      <c r="L27" s="49">
        <v>2</v>
      </c>
      <c r="M27" s="49">
        <v>2</v>
      </c>
      <c r="N27" s="49">
        <v>5</v>
      </c>
      <c r="O27" s="49">
        <v>4</v>
      </c>
      <c r="P27" s="49">
        <v>4</v>
      </c>
      <c r="Q27" s="49">
        <v>4</v>
      </c>
      <c r="R27" s="49">
        <v>0</v>
      </c>
      <c r="S27" s="49">
        <v>0</v>
      </c>
      <c r="T27" s="49">
        <v>0</v>
      </c>
      <c r="U27" s="49">
        <v>0</v>
      </c>
      <c r="V27" s="49">
        <v>0</v>
      </c>
      <c r="W27" s="49">
        <v>0</v>
      </c>
      <c r="X27" s="49">
        <v>0</v>
      </c>
      <c r="Y27" s="49">
        <v>0</v>
      </c>
      <c r="Z27" s="49">
        <v>0</v>
      </c>
      <c r="AA27" s="49">
        <v>0</v>
      </c>
      <c r="AB27" s="49">
        <v>0</v>
      </c>
      <c r="AC27" s="49">
        <v>0</v>
      </c>
      <c r="AD27" s="49">
        <v>8</v>
      </c>
      <c r="AE27" s="49">
        <v>8</v>
      </c>
      <c r="AF27" s="49">
        <v>48</v>
      </c>
      <c r="AG27" s="49">
        <v>40</v>
      </c>
      <c r="AH27" s="49">
        <v>128</v>
      </c>
      <c r="AI27" s="49">
        <v>118</v>
      </c>
      <c r="AJ27" s="49">
        <v>110</v>
      </c>
      <c r="AK27" s="49">
        <v>106</v>
      </c>
      <c r="AL27" s="49">
        <v>14</v>
      </c>
      <c r="AM27" s="49">
        <v>12</v>
      </c>
      <c r="AN27" s="28">
        <f t="shared" si="5"/>
        <v>9</v>
      </c>
      <c r="AO27" s="28">
        <f t="shared" si="5"/>
        <v>9</v>
      </c>
      <c r="AP27" s="28">
        <f t="shared" si="5"/>
        <v>50</v>
      </c>
      <c r="AQ27" s="28">
        <f t="shared" si="5"/>
        <v>42</v>
      </c>
      <c r="AR27" s="28">
        <f t="shared" si="5"/>
        <v>133</v>
      </c>
      <c r="AS27" s="28">
        <f t="shared" si="5"/>
        <v>122</v>
      </c>
      <c r="AT27" s="28">
        <f t="shared" si="5"/>
        <v>114</v>
      </c>
      <c r="AU27" s="28">
        <f t="shared" si="5"/>
        <v>110</v>
      </c>
      <c r="AV27" s="28">
        <f t="shared" si="5"/>
        <v>14</v>
      </c>
      <c r="AW27" s="28">
        <f t="shared" si="5"/>
        <v>12</v>
      </c>
      <c r="AX27" s="28">
        <f t="shared" si="6"/>
        <v>615</v>
      </c>
    </row>
    <row r="28" spans="1:50" x14ac:dyDescent="0.35">
      <c r="A28" s="25" t="s">
        <v>69</v>
      </c>
      <c r="B28" s="25" t="s">
        <v>70</v>
      </c>
      <c r="C28" s="25" t="s">
        <v>109</v>
      </c>
      <c r="D28" s="25" t="s">
        <v>110</v>
      </c>
      <c r="E28" s="74">
        <v>3</v>
      </c>
      <c r="F28" s="32">
        <f t="shared" si="1"/>
        <v>2748</v>
      </c>
      <c r="G28" s="34">
        <f t="shared" si="2"/>
        <v>390</v>
      </c>
      <c r="H28" s="28">
        <f t="shared" si="3"/>
        <v>0</v>
      </c>
      <c r="I28" s="28">
        <f t="shared" si="4"/>
        <v>2358</v>
      </c>
      <c r="J28" s="49">
        <v>5</v>
      </c>
      <c r="K28" s="49">
        <v>3</v>
      </c>
      <c r="L28" s="49">
        <v>33</v>
      </c>
      <c r="M28" s="49">
        <v>26</v>
      </c>
      <c r="N28" s="49">
        <v>99</v>
      </c>
      <c r="O28" s="49">
        <v>68</v>
      </c>
      <c r="P28" s="49">
        <v>86</v>
      </c>
      <c r="Q28" s="49">
        <v>66</v>
      </c>
      <c r="R28" s="49">
        <v>2</v>
      </c>
      <c r="S28" s="49">
        <v>2</v>
      </c>
      <c r="T28" s="49">
        <v>0</v>
      </c>
      <c r="U28" s="49">
        <v>0</v>
      </c>
      <c r="V28" s="49">
        <v>0</v>
      </c>
      <c r="W28" s="49">
        <v>0</v>
      </c>
      <c r="X28" s="49">
        <v>0</v>
      </c>
      <c r="Y28" s="49">
        <v>0</v>
      </c>
      <c r="Z28" s="49">
        <v>0</v>
      </c>
      <c r="AA28" s="49">
        <v>0</v>
      </c>
      <c r="AB28" s="49">
        <v>0</v>
      </c>
      <c r="AC28" s="49">
        <v>0</v>
      </c>
      <c r="AD28" s="49">
        <v>33</v>
      </c>
      <c r="AE28" s="49">
        <v>31</v>
      </c>
      <c r="AF28" s="49">
        <v>193</v>
      </c>
      <c r="AG28" s="49">
        <v>158</v>
      </c>
      <c r="AH28" s="49">
        <v>509</v>
      </c>
      <c r="AI28" s="49">
        <v>469</v>
      </c>
      <c r="AJ28" s="49">
        <v>439</v>
      </c>
      <c r="AK28" s="49">
        <v>422</v>
      </c>
      <c r="AL28" s="49">
        <v>57</v>
      </c>
      <c r="AM28" s="49">
        <v>47</v>
      </c>
      <c r="AN28" s="28">
        <f t="shared" si="5"/>
        <v>38</v>
      </c>
      <c r="AO28" s="28">
        <f t="shared" si="5"/>
        <v>34</v>
      </c>
      <c r="AP28" s="28">
        <f t="shared" si="5"/>
        <v>226</v>
      </c>
      <c r="AQ28" s="28">
        <f t="shared" si="5"/>
        <v>184</v>
      </c>
      <c r="AR28" s="28">
        <f t="shared" si="5"/>
        <v>608</v>
      </c>
      <c r="AS28" s="28">
        <f t="shared" si="5"/>
        <v>537</v>
      </c>
      <c r="AT28" s="28">
        <f t="shared" si="5"/>
        <v>525</v>
      </c>
      <c r="AU28" s="28">
        <f t="shared" si="5"/>
        <v>488</v>
      </c>
      <c r="AV28" s="28">
        <f t="shared" si="5"/>
        <v>59</v>
      </c>
      <c r="AW28" s="28">
        <f t="shared" si="5"/>
        <v>49</v>
      </c>
      <c r="AX28" s="28">
        <f t="shared" si="6"/>
        <v>2748</v>
      </c>
    </row>
    <row r="29" spans="1:50" x14ac:dyDescent="0.35">
      <c r="A29" s="25" t="s">
        <v>69</v>
      </c>
      <c r="B29" s="25" t="s">
        <v>70</v>
      </c>
      <c r="C29" s="25" t="s">
        <v>111</v>
      </c>
      <c r="D29" s="25" t="s">
        <v>112</v>
      </c>
      <c r="E29" s="74">
        <v>4</v>
      </c>
      <c r="F29" s="32">
        <f t="shared" si="1"/>
        <v>5218</v>
      </c>
      <c r="G29" s="34">
        <f t="shared" si="2"/>
        <v>1122</v>
      </c>
      <c r="H29" s="28">
        <f t="shared" si="3"/>
        <v>17</v>
      </c>
      <c r="I29" s="28">
        <f t="shared" si="4"/>
        <v>4079</v>
      </c>
      <c r="J29" s="49">
        <v>46</v>
      </c>
      <c r="K29" s="49">
        <v>39</v>
      </c>
      <c r="L29" s="49">
        <v>74</v>
      </c>
      <c r="M29" s="49">
        <v>68</v>
      </c>
      <c r="N29" s="49">
        <v>192</v>
      </c>
      <c r="O29" s="49">
        <v>171</v>
      </c>
      <c r="P29" s="49">
        <v>260</v>
      </c>
      <c r="Q29" s="49">
        <v>235</v>
      </c>
      <c r="R29" s="49">
        <v>21</v>
      </c>
      <c r="S29" s="49">
        <v>16</v>
      </c>
      <c r="T29" s="49">
        <v>1</v>
      </c>
      <c r="U29" s="49">
        <v>1</v>
      </c>
      <c r="V29" s="49">
        <v>1</v>
      </c>
      <c r="W29" s="49">
        <v>1</v>
      </c>
      <c r="X29" s="49">
        <v>3</v>
      </c>
      <c r="Y29" s="49">
        <v>3</v>
      </c>
      <c r="Z29" s="49">
        <v>4</v>
      </c>
      <c r="AA29" s="49">
        <v>3</v>
      </c>
      <c r="AB29" s="49">
        <v>0</v>
      </c>
      <c r="AC29" s="49">
        <v>0</v>
      </c>
      <c r="AD29" s="49">
        <v>57</v>
      </c>
      <c r="AE29" s="49">
        <v>53</v>
      </c>
      <c r="AF29" s="49">
        <v>334</v>
      </c>
      <c r="AG29" s="49">
        <v>273</v>
      </c>
      <c r="AH29" s="49">
        <v>881</v>
      </c>
      <c r="AI29" s="49">
        <v>812</v>
      </c>
      <c r="AJ29" s="49">
        <v>759</v>
      </c>
      <c r="AK29" s="49">
        <v>730</v>
      </c>
      <c r="AL29" s="49">
        <v>98</v>
      </c>
      <c r="AM29" s="49">
        <v>82</v>
      </c>
      <c r="AN29" s="28">
        <f t="shared" si="5"/>
        <v>104</v>
      </c>
      <c r="AO29" s="28">
        <f t="shared" si="5"/>
        <v>93</v>
      </c>
      <c r="AP29" s="28">
        <f t="shared" si="5"/>
        <v>409</v>
      </c>
      <c r="AQ29" s="28">
        <f t="shared" si="5"/>
        <v>342</v>
      </c>
      <c r="AR29" s="28">
        <f t="shared" si="5"/>
        <v>1076</v>
      </c>
      <c r="AS29" s="28">
        <f t="shared" si="5"/>
        <v>986</v>
      </c>
      <c r="AT29" s="28">
        <f t="shared" si="5"/>
        <v>1023</v>
      </c>
      <c r="AU29" s="28">
        <f t="shared" si="5"/>
        <v>968</v>
      </c>
      <c r="AV29" s="28">
        <f t="shared" si="5"/>
        <v>119</v>
      </c>
      <c r="AW29" s="28">
        <f t="shared" si="5"/>
        <v>98</v>
      </c>
      <c r="AX29" s="28">
        <f t="shared" si="6"/>
        <v>5218</v>
      </c>
    </row>
    <row r="30" spans="1:50" x14ac:dyDescent="0.35">
      <c r="A30" s="25" t="s">
        <v>113</v>
      </c>
      <c r="B30" s="25" t="s">
        <v>114</v>
      </c>
      <c r="C30" s="25" t="s">
        <v>115</v>
      </c>
      <c r="D30" s="25" t="s">
        <v>116</v>
      </c>
      <c r="E30" s="74">
        <v>0</v>
      </c>
      <c r="F30" s="32">
        <f t="shared" si="1"/>
        <v>0</v>
      </c>
      <c r="G30" s="34">
        <f t="shared" si="2"/>
        <v>0</v>
      </c>
      <c r="H30" s="28">
        <f t="shared" si="3"/>
        <v>0</v>
      </c>
      <c r="I30" s="28">
        <f t="shared" si="4"/>
        <v>0</v>
      </c>
      <c r="J30" s="49">
        <v>0</v>
      </c>
      <c r="K30" s="49">
        <v>0</v>
      </c>
      <c r="L30" s="49">
        <v>0</v>
      </c>
      <c r="M30" s="49">
        <v>0</v>
      </c>
      <c r="N30" s="49">
        <v>0</v>
      </c>
      <c r="O30" s="49">
        <v>0</v>
      </c>
      <c r="P30" s="49">
        <v>0</v>
      </c>
      <c r="Q30" s="49">
        <v>0</v>
      </c>
      <c r="R30" s="49">
        <v>0</v>
      </c>
      <c r="S30" s="49">
        <v>0</v>
      </c>
      <c r="T30" s="49">
        <v>0</v>
      </c>
      <c r="U30" s="49">
        <v>0</v>
      </c>
      <c r="V30" s="49">
        <v>0</v>
      </c>
      <c r="W30" s="49">
        <v>0</v>
      </c>
      <c r="X30" s="49">
        <v>0</v>
      </c>
      <c r="Y30" s="49">
        <v>0</v>
      </c>
      <c r="Z30" s="49">
        <v>0</v>
      </c>
      <c r="AA30" s="49">
        <v>0</v>
      </c>
      <c r="AB30" s="49">
        <v>0</v>
      </c>
      <c r="AC30" s="49">
        <v>0</v>
      </c>
      <c r="AD30" s="49">
        <v>0</v>
      </c>
      <c r="AE30" s="49">
        <v>0</v>
      </c>
      <c r="AF30" s="49">
        <v>0</v>
      </c>
      <c r="AG30" s="49">
        <v>0</v>
      </c>
      <c r="AH30" s="49">
        <v>0</v>
      </c>
      <c r="AI30" s="49">
        <v>0</v>
      </c>
      <c r="AJ30" s="49">
        <v>0</v>
      </c>
      <c r="AK30" s="49">
        <v>0</v>
      </c>
      <c r="AL30" s="49">
        <v>0</v>
      </c>
      <c r="AM30" s="49">
        <v>0</v>
      </c>
      <c r="AN30" s="28">
        <f t="shared" si="5"/>
        <v>0</v>
      </c>
      <c r="AO30" s="28">
        <f t="shared" si="5"/>
        <v>0</v>
      </c>
      <c r="AP30" s="28">
        <f t="shared" si="5"/>
        <v>0</v>
      </c>
      <c r="AQ30" s="28">
        <f t="shared" si="5"/>
        <v>0</v>
      </c>
      <c r="AR30" s="28">
        <f t="shared" si="5"/>
        <v>0</v>
      </c>
      <c r="AS30" s="28">
        <f t="shared" si="5"/>
        <v>0</v>
      </c>
      <c r="AT30" s="28">
        <f t="shared" si="5"/>
        <v>0</v>
      </c>
      <c r="AU30" s="28">
        <f t="shared" si="5"/>
        <v>0</v>
      </c>
      <c r="AV30" s="28">
        <f t="shared" si="5"/>
        <v>0</v>
      </c>
      <c r="AW30" s="28">
        <f t="shared" si="5"/>
        <v>0</v>
      </c>
      <c r="AX30" s="28">
        <f t="shared" si="6"/>
        <v>0</v>
      </c>
    </row>
    <row r="31" spans="1:50" x14ac:dyDescent="0.35">
      <c r="A31" s="25" t="s">
        <v>113</v>
      </c>
      <c r="B31" s="25" t="s">
        <v>114</v>
      </c>
      <c r="C31" s="25" t="s">
        <v>117</v>
      </c>
      <c r="D31" s="25" t="s">
        <v>118</v>
      </c>
      <c r="E31" s="74">
        <v>3</v>
      </c>
      <c r="F31" s="32">
        <f t="shared" si="1"/>
        <v>4836</v>
      </c>
      <c r="G31" s="34">
        <f t="shared" si="2"/>
        <v>414</v>
      </c>
      <c r="H31" s="28">
        <f t="shared" si="3"/>
        <v>3275</v>
      </c>
      <c r="I31" s="28">
        <f t="shared" si="4"/>
        <v>1147</v>
      </c>
      <c r="J31" s="49">
        <v>6</v>
      </c>
      <c r="K31" s="49">
        <v>5</v>
      </c>
      <c r="L31" s="49">
        <v>18</v>
      </c>
      <c r="M31" s="49">
        <v>18</v>
      </c>
      <c r="N31" s="49">
        <v>112</v>
      </c>
      <c r="O31" s="49">
        <v>89</v>
      </c>
      <c r="P31" s="49">
        <v>82</v>
      </c>
      <c r="Q31" s="49">
        <v>75</v>
      </c>
      <c r="R31" s="49">
        <v>5</v>
      </c>
      <c r="S31" s="49">
        <v>4</v>
      </c>
      <c r="T31" s="49">
        <v>49</v>
      </c>
      <c r="U31" s="49">
        <v>41</v>
      </c>
      <c r="V31" s="49">
        <v>265</v>
      </c>
      <c r="W31" s="49">
        <v>235</v>
      </c>
      <c r="X31" s="49">
        <v>810</v>
      </c>
      <c r="Y31" s="49">
        <v>707</v>
      </c>
      <c r="Z31" s="49">
        <v>582</v>
      </c>
      <c r="AA31" s="49">
        <v>456</v>
      </c>
      <c r="AB31" s="49">
        <v>69</v>
      </c>
      <c r="AC31" s="49">
        <v>61</v>
      </c>
      <c r="AD31" s="49">
        <v>16</v>
      </c>
      <c r="AE31" s="49">
        <v>15</v>
      </c>
      <c r="AF31" s="49">
        <v>94</v>
      </c>
      <c r="AG31" s="49">
        <v>77</v>
      </c>
      <c r="AH31" s="49">
        <v>248</v>
      </c>
      <c r="AI31" s="49">
        <v>228</v>
      </c>
      <c r="AJ31" s="49">
        <v>213</v>
      </c>
      <c r="AK31" s="49">
        <v>205</v>
      </c>
      <c r="AL31" s="49">
        <v>28</v>
      </c>
      <c r="AM31" s="49">
        <v>23</v>
      </c>
      <c r="AN31" s="28">
        <f t="shared" si="5"/>
        <v>71</v>
      </c>
      <c r="AO31" s="28">
        <f t="shared" si="5"/>
        <v>61</v>
      </c>
      <c r="AP31" s="28">
        <f t="shared" si="5"/>
        <v>377</v>
      </c>
      <c r="AQ31" s="28">
        <f t="shared" si="5"/>
        <v>330</v>
      </c>
      <c r="AR31" s="28">
        <f t="shared" si="5"/>
        <v>1170</v>
      </c>
      <c r="AS31" s="28">
        <f t="shared" si="5"/>
        <v>1024</v>
      </c>
      <c r="AT31" s="28">
        <f t="shared" si="5"/>
        <v>877</v>
      </c>
      <c r="AU31" s="28">
        <f t="shared" si="5"/>
        <v>736</v>
      </c>
      <c r="AV31" s="28">
        <f t="shared" si="5"/>
        <v>102</v>
      </c>
      <c r="AW31" s="28">
        <f t="shared" si="5"/>
        <v>88</v>
      </c>
      <c r="AX31" s="28">
        <f t="shared" si="6"/>
        <v>4836</v>
      </c>
    </row>
    <row r="32" spans="1:50" x14ac:dyDescent="0.35">
      <c r="A32" s="25" t="s">
        <v>113</v>
      </c>
      <c r="B32" s="25" t="s">
        <v>114</v>
      </c>
      <c r="C32" s="25" t="s">
        <v>119</v>
      </c>
      <c r="D32" s="25" t="s">
        <v>120</v>
      </c>
      <c r="E32" s="74">
        <v>4</v>
      </c>
      <c r="F32" s="32">
        <f t="shared" si="1"/>
        <v>9968</v>
      </c>
      <c r="G32" s="34">
        <f t="shared" si="2"/>
        <v>6770</v>
      </c>
      <c r="H32" s="28">
        <f t="shared" si="3"/>
        <v>2726</v>
      </c>
      <c r="I32" s="28">
        <f t="shared" si="4"/>
        <v>472</v>
      </c>
      <c r="J32" s="49">
        <v>324</v>
      </c>
      <c r="K32" s="49">
        <v>263</v>
      </c>
      <c r="L32" s="49">
        <v>610</v>
      </c>
      <c r="M32" s="49">
        <v>501</v>
      </c>
      <c r="N32" s="49">
        <v>1174</v>
      </c>
      <c r="O32" s="49">
        <v>1056</v>
      </c>
      <c r="P32" s="49">
        <v>1603</v>
      </c>
      <c r="Q32" s="49">
        <v>861</v>
      </c>
      <c r="R32" s="49">
        <v>194</v>
      </c>
      <c r="S32" s="49">
        <v>184</v>
      </c>
      <c r="T32" s="49">
        <v>61</v>
      </c>
      <c r="U32" s="49">
        <v>51</v>
      </c>
      <c r="V32" s="49">
        <v>199</v>
      </c>
      <c r="W32" s="49">
        <v>165</v>
      </c>
      <c r="X32" s="49">
        <v>531</v>
      </c>
      <c r="Y32" s="49">
        <v>444</v>
      </c>
      <c r="Z32" s="49">
        <v>660</v>
      </c>
      <c r="AA32" s="49">
        <v>537</v>
      </c>
      <c r="AB32" s="49">
        <v>43</v>
      </c>
      <c r="AC32" s="49">
        <v>35</v>
      </c>
      <c r="AD32" s="49">
        <v>7</v>
      </c>
      <c r="AE32" s="49">
        <v>6</v>
      </c>
      <c r="AF32" s="49">
        <v>39</v>
      </c>
      <c r="AG32" s="49">
        <v>32</v>
      </c>
      <c r="AH32" s="49">
        <v>102</v>
      </c>
      <c r="AI32" s="49">
        <v>94</v>
      </c>
      <c r="AJ32" s="49">
        <v>88</v>
      </c>
      <c r="AK32" s="49">
        <v>84</v>
      </c>
      <c r="AL32" s="49">
        <v>11</v>
      </c>
      <c r="AM32" s="49">
        <v>9</v>
      </c>
      <c r="AN32" s="28">
        <f t="shared" si="5"/>
        <v>392</v>
      </c>
      <c r="AO32" s="28">
        <f t="shared" si="5"/>
        <v>320</v>
      </c>
      <c r="AP32" s="28">
        <f t="shared" si="5"/>
        <v>848</v>
      </c>
      <c r="AQ32" s="28">
        <f t="shared" si="5"/>
        <v>698</v>
      </c>
      <c r="AR32" s="28">
        <f t="shared" si="5"/>
        <v>1807</v>
      </c>
      <c r="AS32" s="28">
        <f t="shared" si="5"/>
        <v>1594</v>
      </c>
      <c r="AT32" s="28">
        <f t="shared" si="5"/>
        <v>2351</v>
      </c>
      <c r="AU32" s="28">
        <f t="shared" si="5"/>
        <v>1482</v>
      </c>
      <c r="AV32" s="28">
        <f t="shared" si="5"/>
        <v>248</v>
      </c>
      <c r="AW32" s="28">
        <f t="shared" si="5"/>
        <v>228</v>
      </c>
      <c r="AX32" s="28">
        <f t="shared" si="6"/>
        <v>9968</v>
      </c>
    </row>
    <row r="33" spans="1:50" x14ac:dyDescent="0.35">
      <c r="A33" s="25" t="s">
        <v>113</v>
      </c>
      <c r="B33" s="25" t="s">
        <v>114</v>
      </c>
      <c r="C33" s="25" t="s">
        <v>121</v>
      </c>
      <c r="D33" s="25" t="s">
        <v>122</v>
      </c>
      <c r="E33" s="74">
        <v>2</v>
      </c>
      <c r="F33" s="32">
        <f t="shared" si="1"/>
        <v>2085</v>
      </c>
      <c r="G33" s="34">
        <f t="shared" si="2"/>
        <v>47</v>
      </c>
      <c r="H33" s="28">
        <f t="shared" si="3"/>
        <v>57</v>
      </c>
      <c r="I33" s="28">
        <f t="shared" si="4"/>
        <v>1981</v>
      </c>
      <c r="J33" s="49">
        <v>3</v>
      </c>
      <c r="K33" s="49">
        <v>2</v>
      </c>
      <c r="L33" s="49">
        <v>6</v>
      </c>
      <c r="M33" s="49">
        <v>5</v>
      </c>
      <c r="N33" s="49">
        <v>7</v>
      </c>
      <c r="O33" s="49">
        <v>8</v>
      </c>
      <c r="P33" s="49">
        <v>8</v>
      </c>
      <c r="Q33" s="49">
        <v>7</v>
      </c>
      <c r="R33" s="49">
        <v>0</v>
      </c>
      <c r="S33" s="49">
        <v>1</v>
      </c>
      <c r="T33" s="49">
        <v>2</v>
      </c>
      <c r="U33" s="49">
        <v>2</v>
      </c>
      <c r="V33" s="49">
        <v>7</v>
      </c>
      <c r="W33" s="49">
        <v>7</v>
      </c>
      <c r="X33" s="49">
        <v>10</v>
      </c>
      <c r="Y33" s="49">
        <v>11</v>
      </c>
      <c r="Z33" s="49">
        <v>9</v>
      </c>
      <c r="AA33" s="49">
        <v>9</v>
      </c>
      <c r="AB33" s="49">
        <v>0</v>
      </c>
      <c r="AC33" s="49">
        <v>0</v>
      </c>
      <c r="AD33" s="49">
        <v>28</v>
      </c>
      <c r="AE33" s="49">
        <v>26</v>
      </c>
      <c r="AF33" s="49">
        <v>162</v>
      </c>
      <c r="AG33" s="49">
        <v>133</v>
      </c>
      <c r="AH33" s="49">
        <v>428</v>
      </c>
      <c r="AI33" s="49">
        <v>394</v>
      </c>
      <c r="AJ33" s="49">
        <v>368</v>
      </c>
      <c r="AK33" s="49">
        <v>354</v>
      </c>
      <c r="AL33" s="49">
        <v>48</v>
      </c>
      <c r="AM33" s="49">
        <v>40</v>
      </c>
      <c r="AN33" s="28">
        <f t="shared" si="5"/>
        <v>33</v>
      </c>
      <c r="AO33" s="28">
        <f t="shared" si="5"/>
        <v>30</v>
      </c>
      <c r="AP33" s="28">
        <f t="shared" si="5"/>
        <v>175</v>
      </c>
      <c r="AQ33" s="28">
        <f t="shared" si="5"/>
        <v>145</v>
      </c>
      <c r="AR33" s="28">
        <f t="shared" si="5"/>
        <v>445</v>
      </c>
      <c r="AS33" s="28">
        <f t="shared" si="5"/>
        <v>413</v>
      </c>
      <c r="AT33" s="28">
        <f t="shared" si="5"/>
        <v>385</v>
      </c>
      <c r="AU33" s="28">
        <f t="shared" si="5"/>
        <v>370</v>
      </c>
      <c r="AV33" s="28">
        <f t="shared" si="5"/>
        <v>48</v>
      </c>
      <c r="AW33" s="28">
        <f t="shared" si="5"/>
        <v>41</v>
      </c>
      <c r="AX33" s="28">
        <f t="shared" si="6"/>
        <v>2085</v>
      </c>
    </row>
    <row r="34" spans="1:50" x14ac:dyDescent="0.35">
      <c r="A34" s="25" t="s">
        <v>113</v>
      </c>
      <c r="B34" s="25" t="s">
        <v>114</v>
      </c>
      <c r="C34" s="25" t="s">
        <v>123</v>
      </c>
      <c r="D34" s="25" t="s">
        <v>124</v>
      </c>
      <c r="E34" s="74">
        <v>2</v>
      </c>
      <c r="F34" s="32">
        <f t="shared" si="1"/>
        <v>4601</v>
      </c>
      <c r="G34" s="34">
        <f t="shared" si="2"/>
        <v>1690</v>
      </c>
      <c r="H34" s="28">
        <f t="shared" si="3"/>
        <v>197</v>
      </c>
      <c r="I34" s="28">
        <f t="shared" si="4"/>
        <v>2714</v>
      </c>
      <c r="J34" s="49">
        <v>102</v>
      </c>
      <c r="K34" s="49">
        <v>78</v>
      </c>
      <c r="L34" s="49">
        <v>213</v>
      </c>
      <c r="M34" s="49">
        <v>184</v>
      </c>
      <c r="N34" s="49">
        <v>264</v>
      </c>
      <c r="O34" s="49">
        <v>235</v>
      </c>
      <c r="P34" s="49">
        <v>254</v>
      </c>
      <c r="Q34" s="49">
        <v>235</v>
      </c>
      <c r="R34" s="49">
        <v>73</v>
      </c>
      <c r="S34" s="49">
        <v>52</v>
      </c>
      <c r="T34" s="49">
        <v>5</v>
      </c>
      <c r="U34" s="49">
        <v>5</v>
      </c>
      <c r="V34" s="49">
        <v>16</v>
      </c>
      <c r="W34" s="49">
        <v>10</v>
      </c>
      <c r="X34" s="49">
        <v>51</v>
      </c>
      <c r="Y34" s="49">
        <v>33</v>
      </c>
      <c r="Z34" s="49">
        <v>39</v>
      </c>
      <c r="AA34" s="49">
        <v>24</v>
      </c>
      <c r="AB34" s="49">
        <v>9</v>
      </c>
      <c r="AC34" s="49">
        <v>5</v>
      </c>
      <c r="AD34" s="49">
        <v>38</v>
      </c>
      <c r="AE34" s="49">
        <v>35</v>
      </c>
      <c r="AF34" s="49">
        <v>223</v>
      </c>
      <c r="AG34" s="49">
        <v>182</v>
      </c>
      <c r="AH34" s="49">
        <v>586</v>
      </c>
      <c r="AI34" s="49">
        <v>540</v>
      </c>
      <c r="AJ34" s="49">
        <v>505</v>
      </c>
      <c r="AK34" s="49">
        <v>486</v>
      </c>
      <c r="AL34" s="49">
        <v>65</v>
      </c>
      <c r="AM34" s="49">
        <v>54</v>
      </c>
      <c r="AN34" s="28">
        <f t="shared" si="5"/>
        <v>145</v>
      </c>
      <c r="AO34" s="28">
        <f t="shared" si="5"/>
        <v>118</v>
      </c>
      <c r="AP34" s="28">
        <f t="shared" si="5"/>
        <v>452</v>
      </c>
      <c r="AQ34" s="28">
        <f t="shared" si="5"/>
        <v>376</v>
      </c>
      <c r="AR34" s="28">
        <f t="shared" si="5"/>
        <v>901</v>
      </c>
      <c r="AS34" s="28">
        <f t="shared" si="5"/>
        <v>808</v>
      </c>
      <c r="AT34" s="28">
        <f t="shared" si="5"/>
        <v>798</v>
      </c>
      <c r="AU34" s="28">
        <f t="shared" si="5"/>
        <v>745</v>
      </c>
      <c r="AV34" s="28">
        <f t="shared" si="5"/>
        <v>147</v>
      </c>
      <c r="AW34" s="28">
        <f t="shared" si="5"/>
        <v>111</v>
      </c>
      <c r="AX34" s="28">
        <f t="shared" si="6"/>
        <v>4601</v>
      </c>
    </row>
    <row r="35" spans="1:50" x14ac:dyDescent="0.35">
      <c r="A35" s="25" t="s">
        <v>113</v>
      </c>
      <c r="B35" s="25" t="s">
        <v>114</v>
      </c>
      <c r="C35" s="25" t="s">
        <v>125</v>
      </c>
      <c r="D35" s="25" t="s">
        <v>126</v>
      </c>
      <c r="E35" s="74">
        <v>2</v>
      </c>
      <c r="F35" s="32">
        <f t="shared" si="1"/>
        <v>1996</v>
      </c>
      <c r="G35" s="34">
        <f t="shared" si="2"/>
        <v>567</v>
      </c>
      <c r="H35" s="28">
        <f t="shared" si="3"/>
        <v>584</v>
      </c>
      <c r="I35" s="28">
        <f t="shared" si="4"/>
        <v>845</v>
      </c>
      <c r="J35" s="49">
        <v>19</v>
      </c>
      <c r="K35" s="49">
        <v>17</v>
      </c>
      <c r="L35" s="49">
        <v>46</v>
      </c>
      <c r="M35" s="49">
        <v>43</v>
      </c>
      <c r="N35" s="49">
        <v>86</v>
      </c>
      <c r="O35" s="49">
        <v>85</v>
      </c>
      <c r="P35" s="49">
        <v>133</v>
      </c>
      <c r="Q35" s="49">
        <v>119</v>
      </c>
      <c r="R35" s="49">
        <v>11</v>
      </c>
      <c r="S35" s="49">
        <v>8</v>
      </c>
      <c r="T35" s="49">
        <v>16</v>
      </c>
      <c r="U35" s="49">
        <v>14</v>
      </c>
      <c r="V35" s="49">
        <v>48</v>
      </c>
      <c r="W35" s="49">
        <v>47</v>
      </c>
      <c r="X35" s="49">
        <v>107</v>
      </c>
      <c r="Y35" s="49">
        <v>108</v>
      </c>
      <c r="Z35" s="49">
        <v>118</v>
      </c>
      <c r="AA35" s="49">
        <v>110</v>
      </c>
      <c r="AB35" s="49">
        <v>9</v>
      </c>
      <c r="AC35" s="49">
        <v>7</v>
      </c>
      <c r="AD35" s="49">
        <v>12</v>
      </c>
      <c r="AE35" s="49">
        <v>11</v>
      </c>
      <c r="AF35" s="49">
        <v>69</v>
      </c>
      <c r="AG35" s="49">
        <v>57</v>
      </c>
      <c r="AH35" s="49">
        <v>183</v>
      </c>
      <c r="AI35" s="49">
        <v>168</v>
      </c>
      <c r="AJ35" s="49">
        <v>157</v>
      </c>
      <c r="AK35" s="49">
        <v>151</v>
      </c>
      <c r="AL35" s="49">
        <v>20</v>
      </c>
      <c r="AM35" s="49">
        <v>17</v>
      </c>
      <c r="AN35" s="28">
        <f t="shared" si="5"/>
        <v>47</v>
      </c>
      <c r="AO35" s="28">
        <f t="shared" si="5"/>
        <v>42</v>
      </c>
      <c r="AP35" s="28">
        <f t="shared" si="5"/>
        <v>163</v>
      </c>
      <c r="AQ35" s="28">
        <f t="shared" si="5"/>
        <v>147</v>
      </c>
      <c r="AR35" s="28">
        <f t="shared" si="5"/>
        <v>376</v>
      </c>
      <c r="AS35" s="28">
        <f t="shared" si="5"/>
        <v>361</v>
      </c>
      <c r="AT35" s="28">
        <f t="shared" si="5"/>
        <v>408</v>
      </c>
      <c r="AU35" s="28">
        <f t="shared" si="5"/>
        <v>380</v>
      </c>
      <c r="AV35" s="28">
        <f t="shared" si="5"/>
        <v>40</v>
      </c>
      <c r="AW35" s="28">
        <f t="shared" si="5"/>
        <v>32</v>
      </c>
      <c r="AX35" s="28">
        <f t="shared" si="6"/>
        <v>1996</v>
      </c>
    </row>
    <row r="36" spans="1:50" x14ac:dyDescent="0.35">
      <c r="A36" s="25" t="s">
        <v>113</v>
      </c>
      <c r="B36" s="25" t="s">
        <v>114</v>
      </c>
      <c r="C36" s="25" t="s">
        <v>127</v>
      </c>
      <c r="D36" s="25" t="s">
        <v>128</v>
      </c>
      <c r="E36" s="74">
        <v>3</v>
      </c>
      <c r="F36" s="32">
        <f t="shared" si="1"/>
        <v>11466</v>
      </c>
      <c r="G36" s="34">
        <f t="shared" si="2"/>
        <v>8394</v>
      </c>
      <c r="H36" s="28">
        <f t="shared" si="3"/>
        <v>2589</v>
      </c>
      <c r="I36" s="28">
        <f t="shared" si="4"/>
        <v>483</v>
      </c>
      <c r="J36" s="49">
        <v>318</v>
      </c>
      <c r="K36" s="49">
        <v>278</v>
      </c>
      <c r="L36" s="49">
        <v>736</v>
      </c>
      <c r="M36" s="49">
        <v>612</v>
      </c>
      <c r="N36" s="49">
        <v>1241</v>
      </c>
      <c r="O36" s="49">
        <v>1013</v>
      </c>
      <c r="P36" s="49">
        <v>2179</v>
      </c>
      <c r="Q36" s="49">
        <v>1727</v>
      </c>
      <c r="R36" s="49">
        <v>161</v>
      </c>
      <c r="S36" s="49">
        <v>129</v>
      </c>
      <c r="T36" s="49">
        <v>71</v>
      </c>
      <c r="U36" s="49">
        <v>49</v>
      </c>
      <c r="V36" s="49">
        <v>180</v>
      </c>
      <c r="W36" s="49">
        <v>118</v>
      </c>
      <c r="X36" s="49">
        <v>624</v>
      </c>
      <c r="Y36" s="49">
        <v>457</v>
      </c>
      <c r="Z36" s="49">
        <v>603</v>
      </c>
      <c r="AA36" s="49">
        <v>393</v>
      </c>
      <c r="AB36" s="49">
        <v>57</v>
      </c>
      <c r="AC36" s="49">
        <v>37</v>
      </c>
      <c r="AD36" s="49">
        <v>7</v>
      </c>
      <c r="AE36" s="49">
        <v>6</v>
      </c>
      <c r="AF36" s="49">
        <v>40</v>
      </c>
      <c r="AG36" s="49">
        <v>32</v>
      </c>
      <c r="AH36" s="49">
        <v>104</v>
      </c>
      <c r="AI36" s="49">
        <v>96</v>
      </c>
      <c r="AJ36" s="49">
        <v>90</v>
      </c>
      <c r="AK36" s="49">
        <v>86</v>
      </c>
      <c r="AL36" s="49">
        <v>12</v>
      </c>
      <c r="AM36" s="49">
        <v>10</v>
      </c>
      <c r="AN36" s="28">
        <f t="shared" si="5"/>
        <v>396</v>
      </c>
      <c r="AO36" s="28">
        <f t="shared" si="5"/>
        <v>333</v>
      </c>
      <c r="AP36" s="28">
        <f t="shared" si="5"/>
        <v>956</v>
      </c>
      <c r="AQ36" s="28">
        <f t="shared" si="5"/>
        <v>762</v>
      </c>
      <c r="AR36" s="28">
        <f t="shared" si="5"/>
        <v>1969</v>
      </c>
      <c r="AS36" s="28">
        <f t="shared" si="5"/>
        <v>1566</v>
      </c>
      <c r="AT36" s="28">
        <f t="shared" si="5"/>
        <v>2872</v>
      </c>
      <c r="AU36" s="28">
        <f t="shared" si="5"/>
        <v>2206</v>
      </c>
      <c r="AV36" s="28">
        <f t="shared" si="5"/>
        <v>230</v>
      </c>
      <c r="AW36" s="28">
        <f t="shared" si="5"/>
        <v>176</v>
      </c>
      <c r="AX36" s="28">
        <f t="shared" si="6"/>
        <v>11466</v>
      </c>
    </row>
    <row r="37" spans="1:50" x14ac:dyDescent="0.35">
      <c r="A37" s="25" t="s">
        <v>113</v>
      </c>
      <c r="B37" s="25" t="s">
        <v>114</v>
      </c>
      <c r="C37" s="25" t="s">
        <v>129</v>
      </c>
      <c r="D37" s="25" t="s">
        <v>130</v>
      </c>
      <c r="E37" s="74">
        <v>4</v>
      </c>
      <c r="F37" s="32">
        <f t="shared" si="1"/>
        <v>8216</v>
      </c>
      <c r="G37" s="34">
        <f t="shared" si="2"/>
        <v>6267</v>
      </c>
      <c r="H37" s="28">
        <f t="shared" si="3"/>
        <v>1704</v>
      </c>
      <c r="I37" s="28">
        <f t="shared" si="4"/>
        <v>245</v>
      </c>
      <c r="J37" s="49">
        <v>169</v>
      </c>
      <c r="K37" s="49">
        <v>207</v>
      </c>
      <c r="L37" s="49">
        <v>548</v>
      </c>
      <c r="M37" s="49">
        <v>643</v>
      </c>
      <c r="N37" s="49">
        <v>1103</v>
      </c>
      <c r="O37" s="49">
        <v>902</v>
      </c>
      <c r="P37" s="49">
        <v>1344</v>
      </c>
      <c r="Q37" s="49">
        <v>1100</v>
      </c>
      <c r="R37" s="49">
        <v>138</v>
      </c>
      <c r="S37" s="49">
        <v>113</v>
      </c>
      <c r="T37" s="49">
        <v>44</v>
      </c>
      <c r="U37" s="49">
        <v>53</v>
      </c>
      <c r="V37" s="49">
        <v>142</v>
      </c>
      <c r="W37" s="49">
        <v>167</v>
      </c>
      <c r="X37" s="49">
        <v>313</v>
      </c>
      <c r="Y37" s="49">
        <v>248</v>
      </c>
      <c r="Z37" s="49">
        <v>369</v>
      </c>
      <c r="AA37" s="49">
        <v>299</v>
      </c>
      <c r="AB37" s="49">
        <v>38</v>
      </c>
      <c r="AC37" s="49">
        <v>31</v>
      </c>
      <c r="AD37" s="49">
        <v>3</v>
      </c>
      <c r="AE37" s="49">
        <v>3</v>
      </c>
      <c r="AF37" s="49">
        <v>20</v>
      </c>
      <c r="AG37" s="49">
        <v>16</v>
      </c>
      <c r="AH37" s="49">
        <v>53</v>
      </c>
      <c r="AI37" s="49">
        <v>49</v>
      </c>
      <c r="AJ37" s="49">
        <v>46</v>
      </c>
      <c r="AK37" s="49">
        <v>44</v>
      </c>
      <c r="AL37" s="49">
        <v>6</v>
      </c>
      <c r="AM37" s="49">
        <v>5</v>
      </c>
      <c r="AN37" s="28">
        <f t="shared" si="5"/>
        <v>216</v>
      </c>
      <c r="AO37" s="28">
        <f t="shared" si="5"/>
        <v>263</v>
      </c>
      <c r="AP37" s="28">
        <f t="shared" si="5"/>
        <v>710</v>
      </c>
      <c r="AQ37" s="28">
        <f t="shared" si="5"/>
        <v>826</v>
      </c>
      <c r="AR37" s="28">
        <f t="shared" si="5"/>
        <v>1469</v>
      </c>
      <c r="AS37" s="28">
        <f t="shared" si="5"/>
        <v>1199</v>
      </c>
      <c r="AT37" s="28">
        <f t="shared" si="5"/>
        <v>1759</v>
      </c>
      <c r="AU37" s="28">
        <f t="shared" si="5"/>
        <v>1443</v>
      </c>
      <c r="AV37" s="28">
        <f t="shared" si="5"/>
        <v>182</v>
      </c>
      <c r="AW37" s="28">
        <f t="shared" si="5"/>
        <v>149</v>
      </c>
      <c r="AX37" s="28">
        <f t="shared" si="6"/>
        <v>8216</v>
      </c>
    </row>
    <row r="38" spans="1:50" x14ac:dyDescent="0.35">
      <c r="A38" s="25" t="s">
        <v>113</v>
      </c>
      <c r="B38" s="25" t="s">
        <v>114</v>
      </c>
      <c r="C38" s="25" t="s">
        <v>131</v>
      </c>
      <c r="D38" s="25" t="s">
        <v>132</v>
      </c>
      <c r="E38" s="74">
        <v>4</v>
      </c>
      <c r="F38" s="32">
        <f t="shared" si="1"/>
        <v>3621</v>
      </c>
      <c r="G38" s="34">
        <f t="shared" si="2"/>
        <v>743</v>
      </c>
      <c r="H38" s="28">
        <f t="shared" si="3"/>
        <v>1990</v>
      </c>
      <c r="I38" s="28">
        <f t="shared" si="4"/>
        <v>888</v>
      </c>
      <c r="J38" s="49">
        <v>16</v>
      </c>
      <c r="K38" s="49">
        <v>13</v>
      </c>
      <c r="L38" s="49">
        <v>69</v>
      </c>
      <c r="M38" s="49">
        <v>57</v>
      </c>
      <c r="N38" s="49">
        <v>139</v>
      </c>
      <c r="O38" s="49">
        <v>114</v>
      </c>
      <c r="P38" s="49">
        <v>168</v>
      </c>
      <c r="Q38" s="49">
        <v>145</v>
      </c>
      <c r="R38" s="49">
        <v>12</v>
      </c>
      <c r="S38" s="49">
        <v>10</v>
      </c>
      <c r="T38" s="49">
        <v>55</v>
      </c>
      <c r="U38" s="49">
        <v>45</v>
      </c>
      <c r="V38" s="49">
        <v>208</v>
      </c>
      <c r="W38" s="49">
        <v>170</v>
      </c>
      <c r="X38" s="49">
        <v>350</v>
      </c>
      <c r="Y38" s="49">
        <v>286</v>
      </c>
      <c r="Z38" s="49">
        <v>449</v>
      </c>
      <c r="AA38" s="49">
        <v>367</v>
      </c>
      <c r="AB38" s="49">
        <v>33</v>
      </c>
      <c r="AC38" s="49">
        <v>27</v>
      </c>
      <c r="AD38" s="49">
        <v>12</v>
      </c>
      <c r="AE38" s="49">
        <v>12</v>
      </c>
      <c r="AF38" s="49">
        <v>73</v>
      </c>
      <c r="AG38" s="49">
        <v>59</v>
      </c>
      <c r="AH38" s="49">
        <v>192</v>
      </c>
      <c r="AI38" s="49">
        <v>177</v>
      </c>
      <c r="AJ38" s="49">
        <v>165</v>
      </c>
      <c r="AK38" s="49">
        <v>159</v>
      </c>
      <c r="AL38" s="49">
        <v>21</v>
      </c>
      <c r="AM38" s="49">
        <v>18</v>
      </c>
      <c r="AN38" s="28">
        <f t="shared" si="5"/>
        <v>83</v>
      </c>
      <c r="AO38" s="28">
        <f t="shared" si="5"/>
        <v>70</v>
      </c>
      <c r="AP38" s="28">
        <f t="shared" si="5"/>
        <v>350</v>
      </c>
      <c r="AQ38" s="28">
        <f t="shared" si="5"/>
        <v>286</v>
      </c>
      <c r="AR38" s="28">
        <f t="shared" si="5"/>
        <v>681</v>
      </c>
      <c r="AS38" s="28">
        <f t="shared" si="5"/>
        <v>577</v>
      </c>
      <c r="AT38" s="28">
        <f t="shared" si="5"/>
        <v>782</v>
      </c>
      <c r="AU38" s="28">
        <f t="shared" si="5"/>
        <v>671</v>
      </c>
      <c r="AV38" s="28">
        <f t="shared" si="5"/>
        <v>66</v>
      </c>
      <c r="AW38" s="28">
        <f t="shared" si="5"/>
        <v>55</v>
      </c>
      <c r="AX38" s="28">
        <f t="shared" si="6"/>
        <v>3621</v>
      </c>
    </row>
    <row r="39" spans="1:50" x14ac:dyDescent="0.35">
      <c r="A39" s="25" t="s">
        <v>113</v>
      </c>
      <c r="B39" s="25" t="s">
        <v>114</v>
      </c>
      <c r="C39" s="25" t="s">
        <v>133</v>
      </c>
      <c r="D39" s="25" t="s">
        <v>134</v>
      </c>
      <c r="E39" s="74">
        <v>0</v>
      </c>
      <c r="F39" s="32">
        <f t="shared" si="1"/>
        <v>0</v>
      </c>
      <c r="G39" s="34">
        <f t="shared" si="2"/>
        <v>0</v>
      </c>
      <c r="H39" s="28">
        <f t="shared" si="3"/>
        <v>0</v>
      </c>
      <c r="I39" s="28">
        <f t="shared" si="4"/>
        <v>0</v>
      </c>
      <c r="J39" s="49">
        <v>0</v>
      </c>
      <c r="K39" s="49">
        <v>0</v>
      </c>
      <c r="L39" s="49">
        <v>0</v>
      </c>
      <c r="M39" s="49">
        <v>0</v>
      </c>
      <c r="N39" s="49">
        <v>0</v>
      </c>
      <c r="O39" s="49">
        <v>0</v>
      </c>
      <c r="P39" s="49">
        <v>0</v>
      </c>
      <c r="Q39" s="49">
        <v>0</v>
      </c>
      <c r="R39" s="49">
        <v>0</v>
      </c>
      <c r="S39" s="49">
        <v>0</v>
      </c>
      <c r="T39" s="49">
        <v>0</v>
      </c>
      <c r="U39" s="49">
        <v>0</v>
      </c>
      <c r="V39" s="49">
        <v>0</v>
      </c>
      <c r="W39" s="49">
        <v>0</v>
      </c>
      <c r="X39" s="49">
        <v>0</v>
      </c>
      <c r="Y39" s="49">
        <v>0</v>
      </c>
      <c r="Z39" s="49">
        <v>0</v>
      </c>
      <c r="AA39" s="49">
        <v>0</v>
      </c>
      <c r="AB39" s="49">
        <v>0</v>
      </c>
      <c r="AC39" s="49">
        <v>0</v>
      </c>
      <c r="AD39" s="49">
        <v>0</v>
      </c>
      <c r="AE39" s="49">
        <v>0</v>
      </c>
      <c r="AF39" s="49">
        <v>0</v>
      </c>
      <c r="AG39" s="49">
        <v>0</v>
      </c>
      <c r="AH39" s="49">
        <v>0</v>
      </c>
      <c r="AI39" s="49">
        <v>0</v>
      </c>
      <c r="AJ39" s="49">
        <v>0</v>
      </c>
      <c r="AK39" s="49">
        <v>0</v>
      </c>
      <c r="AL39" s="49">
        <v>0</v>
      </c>
      <c r="AM39" s="49">
        <v>0</v>
      </c>
      <c r="AN39" s="28">
        <f t="shared" si="5"/>
        <v>0</v>
      </c>
      <c r="AO39" s="28">
        <f t="shared" si="5"/>
        <v>0</v>
      </c>
      <c r="AP39" s="28">
        <f t="shared" si="5"/>
        <v>0</v>
      </c>
      <c r="AQ39" s="28">
        <f t="shared" si="5"/>
        <v>0</v>
      </c>
      <c r="AR39" s="28">
        <f t="shared" si="5"/>
        <v>0</v>
      </c>
      <c r="AS39" s="28">
        <f t="shared" si="5"/>
        <v>0</v>
      </c>
      <c r="AT39" s="28">
        <f t="shared" si="5"/>
        <v>0</v>
      </c>
      <c r="AU39" s="28">
        <f t="shared" si="5"/>
        <v>0</v>
      </c>
      <c r="AV39" s="28">
        <f t="shared" si="5"/>
        <v>0</v>
      </c>
      <c r="AW39" s="28">
        <f t="shared" si="5"/>
        <v>0</v>
      </c>
      <c r="AX39" s="28">
        <f t="shared" si="6"/>
        <v>0</v>
      </c>
    </row>
    <row r="40" spans="1:50" x14ac:dyDescent="0.35">
      <c r="A40" s="25" t="s">
        <v>113</v>
      </c>
      <c r="B40" s="25" t="s">
        <v>114</v>
      </c>
      <c r="C40" s="25" t="s">
        <v>135</v>
      </c>
      <c r="D40" s="25" t="s">
        <v>136</v>
      </c>
      <c r="E40" s="74">
        <v>3</v>
      </c>
      <c r="F40" s="32">
        <f t="shared" si="1"/>
        <v>19153</v>
      </c>
      <c r="G40" s="34">
        <f t="shared" si="2"/>
        <v>11901</v>
      </c>
      <c r="H40" s="28">
        <f t="shared" si="3"/>
        <v>6992</v>
      </c>
      <c r="I40" s="28">
        <f t="shared" si="4"/>
        <v>260</v>
      </c>
      <c r="J40" s="49">
        <v>507</v>
      </c>
      <c r="K40" s="49">
        <v>375</v>
      </c>
      <c r="L40" s="49">
        <v>1148</v>
      </c>
      <c r="M40" s="49">
        <v>980</v>
      </c>
      <c r="N40" s="49">
        <v>2435</v>
      </c>
      <c r="O40" s="49">
        <v>1994</v>
      </c>
      <c r="P40" s="49">
        <v>2381</v>
      </c>
      <c r="Q40" s="49">
        <v>1540</v>
      </c>
      <c r="R40" s="49">
        <v>280</v>
      </c>
      <c r="S40" s="49">
        <v>261</v>
      </c>
      <c r="T40" s="49">
        <v>180</v>
      </c>
      <c r="U40" s="49">
        <v>142</v>
      </c>
      <c r="V40" s="49">
        <v>419</v>
      </c>
      <c r="W40" s="49">
        <v>330</v>
      </c>
      <c r="X40" s="49">
        <v>1589</v>
      </c>
      <c r="Y40" s="49">
        <v>1188</v>
      </c>
      <c r="Z40" s="49">
        <v>1611</v>
      </c>
      <c r="AA40" s="49">
        <v>1045</v>
      </c>
      <c r="AB40" s="49">
        <v>263</v>
      </c>
      <c r="AC40" s="49">
        <v>225</v>
      </c>
      <c r="AD40" s="49">
        <v>4</v>
      </c>
      <c r="AE40" s="49">
        <v>3</v>
      </c>
      <c r="AF40" s="49">
        <v>21</v>
      </c>
      <c r="AG40" s="49">
        <v>17</v>
      </c>
      <c r="AH40" s="49">
        <v>56</v>
      </c>
      <c r="AI40" s="49">
        <v>52</v>
      </c>
      <c r="AJ40" s="49">
        <v>49</v>
      </c>
      <c r="AK40" s="49">
        <v>47</v>
      </c>
      <c r="AL40" s="49">
        <v>6</v>
      </c>
      <c r="AM40" s="49">
        <v>5</v>
      </c>
      <c r="AN40" s="28">
        <f t="shared" si="5"/>
        <v>691</v>
      </c>
      <c r="AO40" s="28">
        <f t="shared" si="5"/>
        <v>520</v>
      </c>
      <c r="AP40" s="28">
        <f t="shared" si="5"/>
        <v>1588</v>
      </c>
      <c r="AQ40" s="28">
        <f t="shared" si="5"/>
        <v>1327</v>
      </c>
      <c r="AR40" s="28">
        <f t="shared" si="5"/>
        <v>4080</v>
      </c>
      <c r="AS40" s="28">
        <f t="shared" si="5"/>
        <v>3234</v>
      </c>
      <c r="AT40" s="28">
        <f t="shared" si="5"/>
        <v>4041</v>
      </c>
      <c r="AU40" s="28">
        <f t="shared" si="5"/>
        <v>2632</v>
      </c>
      <c r="AV40" s="28">
        <f t="shared" si="5"/>
        <v>549</v>
      </c>
      <c r="AW40" s="28">
        <f t="shared" si="5"/>
        <v>491</v>
      </c>
      <c r="AX40" s="28">
        <f t="shared" si="6"/>
        <v>19153</v>
      </c>
    </row>
    <row r="41" spans="1:50" x14ac:dyDescent="0.35">
      <c r="A41" s="25" t="s">
        <v>113</v>
      </c>
      <c r="B41" s="25" t="s">
        <v>114</v>
      </c>
      <c r="C41" s="25" t="s">
        <v>137</v>
      </c>
      <c r="D41" s="25" t="s">
        <v>138</v>
      </c>
      <c r="E41" s="74">
        <v>2</v>
      </c>
      <c r="F41" s="32">
        <f t="shared" si="1"/>
        <v>3820</v>
      </c>
      <c r="G41" s="34">
        <f t="shared" si="2"/>
        <v>863</v>
      </c>
      <c r="H41" s="28">
        <f t="shared" si="3"/>
        <v>440</v>
      </c>
      <c r="I41" s="28">
        <f t="shared" si="4"/>
        <v>2517</v>
      </c>
      <c r="J41" s="49">
        <v>34</v>
      </c>
      <c r="K41" s="49">
        <v>30</v>
      </c>
      <c r="L41" s="49">
        <v>79</v>
      </c>
      <c r="M41" s="49">
        <v>69</v>
      </c>
      <c r="N41" s="49">
        <v>133</v>
      </c>
      <c r="O41" s="49">
        <v>121</v>
      </c>
      <c r="P41" s="49">
        <v>201</v>
      </c>
      <c r="Q41" s="49">
        <v>180</v>
      </c>
      <c r="R41" s="49">
        <v>8</v>
      </c>
      <c r="S41" s="49">
        <v>8</v>
      </c>
      <c r="T41" s="49">
        <v>19</v>
      </c>
      <c r="U41" s="49">
        <v>21</v>
      </c>
      <c r="V41" s="49">
        <v>29</v>
      </c>
      <c r="W41" s="49">
        <v>29</v>
      </c>
      <c r="X41" s="49">
        <v>100</v>
      </c>
      <c r="Y41" s="49">
        <v>90</v>
      </c>
      <c r="Z41" s="49">
        <v>76</v>
      </c>
      <c r="AA41" s="49">
        <v>74</v>
      </c>
      <c r="AB41" s="49">
        <v>1</v>
      </c>
      <c r="AC41" s="49">
        <v>1</v>
      </c>
      <c r="AD41" s="49">
        <v>35</v>
      </c>
      <c r="AE41" s="49">
        <v>33</v>
      </c>
      <c r="AF41" s="49">
        <v>206</v>
      </c>
      <c r="AG41" s="49">
        <v>169</v>
      </c>
      <c r="AH41" s="49">
        <v>544</v>
      </c>
      <c r="AI41" s="49">
        <v>501</v>
      </c>
      <c r="AJ41" s="49">
        <v>468</v>
      </c>
      <c r="AK41" s="49">
        <v>451</v>
      </c>
      <c r="AL41" s="49">
        <v>60</v>
      </c>
      <c r="AM41" s="49">
        <v>50</v>
      </c>
      <c r="AN41" s="28">
        <f t="shared" si="5"/>
        <v>88</v>
      </c>
      <c r="AO41" s="28">
        <f t="shared" si="5"/>
        <v>84</v>
      </c>
      <c r="AP41" s="28">
        <f t="shared" si="5"/>
        <v>314</v>
      </c>
      <c r="AQ41" s="28">
        <f t="shared" si="5"/>
        <v>267</v>
      </c>
      <c r="AR41" s="28">
        <f t="shared" si="5"/>
        <v>777</v>
      </c>
      <c r="AS41" s="28">
        <f t="shared" si="5"/>
        <v>712</v>
      </c>
      <c r="AT41" s="28">
        <f t="shared" si="5"/>
        <v>745</v>
      </c>
      <c r="AU41" s="28">
        <f t="shared" si="5"/>
        <v>705</v>
      </c>
      <c r="AV41" s="28">
        <f t="shared" si="5"/>
        <v>69</v>
      </c>
      <c r="AW41" s="28">
        <f t="shared" si="5"/>
        <v>59</v>
      </c>
      <c r="AX41" s="28">
        <f t="shared" si="6"/>
        <v>3820</v>
      </c>
    </row>
    <row r="42" spans="1:50" x14ac:dyDescent="0.35">
      <c r="A42" s="25" t="s">
        <v>113</v>
      </c>
      <c r="B42" s="25" t="s">
        <v>114</v>
      </c>
      <c r="C42" s="25" t="s">
        <v>139</v>
      </c>
      <c r="D42" s="25" t="s">
        <v>140</v>
      </c>
      <c r="E42" s="74">
        <v>4</v>
      </c>
      <c r="F42" s="32">
        <f t="shared" si="1"/>
        <v>26376</v>
      </c>
      <c r="G42" s="34">
        <f t="shared" si="2"/>
        <v>23779</v>
      </c>
      <c r="H42" s="28">
        <f t="shared" si="3"/>
        <v>417</v>
      </c>
      <c r="I42" s="28">
        <f t="shared" si="4"/>
        <v>2180</v>
      </c>
      <c r="J42" s="49">
        <v>599</v>
      </c>
      <c r="K42" s="49">
        <v>478</v>
      </c>
      <c r="L42" s="49">
        <v>2168</v>
      </c>
      <c r="M42" s="49">
        <v>1642</v>
      </c>
      <c r="N42" s="49">
        <v>4528</v>
      </c>
      <c r="O42" s="49">
        <v>3615</v>
      </c>
      <c r="P42" s="49">
        <v>5620</v>
      </c>
      <c r="Q42" s="49">
        <v>4461</v>
      </c>
      <c r="R42" s="49">
        <v>372</v>
      </c>
      <c r="S42" s="49">
        <v>296</v>
      </c>
      <c r="T42" s="49">
        <v>15</v>
      </c>
      <c r="U42" s="49">
        <v>13</v>
      </c>
      <c r="V42" s="49">
        <v>28</v>
      </c>
      <c r="W42" s="49">
        <v>24</v>
      </c>
      <c r="X42" s="49">
        <v>77</v>
      </c>
      <c r="Y42" s="49">
        <v>67</v>
      </c>
      <c r="Z42" s="49">
        <v>94</v>
      </c>
      <c r="AA42" s="49">
        <v>80</v>
      </c>
      <c r="AB42" s="49">
        <v>10</v>
      </c>
      <c r="AC42" s="49">
        <v>9</v>
      </c>
      <c r="AD42" s="49">
        <v>31</v>
      </c>
      <c r="AE42" s="49">
        <v>28</v>
      </c>
      <c r="AF42" s="49">
        <v>179</v>
      </c>
      <c r="AG42" s="49">
        <v>146</v>
      </c>
      <c r="AH42" s="49">
        <v>471</v>
      </c>
      <c r="AI42" s="49">
        <v>434</v>
      </c>
      <c r="AJ42" s="49">
        <v>405</v>
      </c>
      <c r="AK42" s="49">
        <v>390</v>
      </c>
      <c r="AL42" s="49">
        <v>52</v>
      </c>
      <c r="AM42" s="49">
        <v>44</v>
      </c>
      <c r="AN42" s="28">
        <f t="shared" si="5"/>
        <v>645</v>
      </c>
      <c r="AO42" s="28">
        <f t="shared" si="5"/>
        <v>519</v>
      </c>
      <c r="AP42" s="28">
        <f t="shared" si="5"/>
        <v>2375</v>
      </c>
      <c r="AQ42" s="28">
        <f t="shared" si="5"/>
        <v>1812</v>
      </c>
      <c r="AR42" s="28">
        <f t="shared" si="5"/>
        <v>5076</v>
      </c>
      <c r="AS42" s="28">
        <f t="shared" si="5"/>
        <v>4116</v>
      </c>
      <c r="AT42" s="28">
        <f t="shared" si="5"/>
        <v>6119</v>
      </c>
      <c r="AU42" s="28">
        <f t="shared" si="5"/>
        <v>4931</v>
      </c>
      <c r="AV42" s="28">
        <f t="shared" si="5"/>
        <v>434</v>
      </c>
      <c r="AW42" s="28">
        <f t="shared" si="5"/>
        <v>349</v>
      </c>
      <c r="AX42" s="28">
        <f t="shared" si="6"/>
        <v>26376</v>
      </c>
    </row>
    <row r="43" spans="1:50" x14ac:dyDescent="0.35">
      <c r="A43" s="25" t="s">
        <v>113</v>
      </c>
      <c r="B43" s="25" t="s">
        <v>114</v>
      </c>
      <c r="C43" s="25" t="s">
        <v>141</v>
      </c>
      <c r="D43" s="25" t="s">
        <v>142</v>
      </c>
      <c r="E43" s="74">
        <v>4</v>
      </c>
      <c r="F43" s="32">
        <f t="shared" si="1"/>
        <v>5302</v>
      </c>
      <c r="G43" s="34">
        <f t="shared" si="2"/>
        <v>1800</v>
      </c>
      <c r="H43" s="28">
        <f t="shared" si="3"/>
        <v>2867</v>
      </c>
      <c r="I43" s="28">
        <f t="shared" si="4"/>
        <v>635</v>
      </c>
      <c r="J43" s="49">
        <v>70</v>
      </c>
      <c r="K43" s="49">
        <v>60</v>
      </c>
      <c r="L43" s="49">
        <v>156</v>
      </c>
      <c r="M43" s="49">
        <v>134</v>
      </c>
      <c r="N43" s="49">
        <v>399</v>
      </c>
      <c r="O43" s="49">
        <v>328</v>
      </c>
      <c r="P43" s="49">
        <v>296</v>
      </c>
      <c r="Q43" s="49">
        <v>238</v>
      </c>
      <c r="R43" s="49">
        <v>64</v>
      </c>
      <c r="S43" s="49">
        <v>55</v>
      </c>
      <c r="T43" s="49">
        <v>126</v>
      </c>
      <c r="U43" s="49">
        <v>104</v>
      </c>
      <c r="V43" s="49">
        <v>189</v>
      </c>
      <c r="W43" s="49">
        <v>156</v>
      </c>
      <c r="X43" s="49">
        <v>675</v>
      </c>
      <c r="Y43" s="49">
        <v>557</v>
      </c>
      <c r="Z43" s="49">
        <v>424</v>
      </c>
      <c r="AA43" s="49">
        <v>350</v>
      </c>
      <c r="AB43" s="49">
        <v>157</v>
      </c>
      <c r="AC43" s="49">
        <v>129</v>
      </c>
      <c r="AD43" s="49">
        <v>9</v>
      </c>
      <c r="AE43" s="49">
        <v>8</v>
      </c>
      <c r="AF43" s="49">
        <v>52</v>
      </c>
      <c r="AG43" s="49">
        <v>43</v>
      </c>
      <c r="AH43" s="49">
        <v>137</v>
      </c>
      <c r="AI43" s="49">
        <v>126</v>
      </c>
      <c r="AJ43" s="49">
        <v>118</v>
      </c>
      <c r="AK43" s="49">
        <v>114</v>
      </c>
      <c r="AL43" s="49">
        <v>15</v>
      </c>
      <c r="AM43" s="49">
        <v>13</v>
      </c>
      <c r="AN43" s="28">
        <f t="shared" si="5"/>
        <v>205</v>
      </c>
      <c r="AO43" s="28">
        <f t="shared" si="5"/>
        <v>172</v>
      </c>
      <c r="AP43" s="28">
        <f t="shared" si="5"/>
        <v>397</v>
      </c>
      <c r="AQ43" s="28">
        <f t="shared" si="5"/>
        <v>333</v>
      </c>
      <c r="AR43" s="28">
        <f t="shared" si="5"/>
        <v>1211</v>
      </c>
      <c r="AS43" s="28">
        <f t="shared" si="5"/>
        <v>1011</v>
      </c>
      <c r="AT43" s="28">
        <f t="shared" si="5"/>
        <v>838</v>
      </c>
      <c r="AU43" s="28">
        <f t="shared" si="5"/>
        <v>702</v>
      </c>
      <c r="AV43" s="28">
        <f t="shared" si="5"/>
        <v>236</v>
      </c>
      <c r="AW43" s="28">
        <f t="shared" si="5"/>
        <v>197</v>
      </c>
      <c r="AX43" s="28">
        <f t="shared" si="6"/>
        <v>5302</v>
      </c>
    </row>
    <row r="44" spans="1:50" x14ac:dyDescent="0.35">
      <c r="A44" s="25" t="s">
        <v>113</v>
      </c>
      <c r="B44" s="25" t="s">
        <v>114</v>
      </c>
      <c r="C44" s="25" t="s">
        <v>143</v>
      </c>
      <c r="D44" s="25" t="s">
        <v>144</v>
      </c>
      <c r="E44" s="74">
        <v>3</v>
      </c>
      <c r="F44" s="32">
        <f t="shared" si="1"/>
        <v>3454</v>
      </c>
      <c r="G44" s="34">
        <f t="shared" si="2"/>
        <v>3028</v>
      </c>
      <c r="H44" s="28">
        <f t="shared" si="3"/>
        <v>0</v>
      </c>
      <c r="I44" s="28">
        <f t="shared" si="4"/>
        <v>426</v>
      </c>
      <c r="J44" s="49">
        <v>46</v>
      </c>
      <c r="K44" s="49">
        <v>34</v>
      </c>
      <c r="L44" s="49">
        <v>307</v>
      </c>
      <c r="M44" s="49">
        <v>229</v>
      </c>
      <c r="N44" s="49">
        <v>492</v>
      </c>
      <c r="O44" s="49">
        <v>395</v>
      </c>
      <c r="P44" s="49">
        <v>767</v>
      </c>
      <c r="Q44" s="49">
        <v>710</v>
      </c>
      <c r="R44" s="49">
        <v>26</v>
      </c>
      <c r="S44" s="49">
        <v>22</v>
      </c>
      <c r="T44" s="49">
        <v>0</v>
      </c>
      <c r="U44" s="49">
        <v>0</v>
      </c>
      <c r="V44" s="49">
        <v>0</v>
      </c>
      <c r="W44" s="49">
        <v>0</v>
      </c>
      <c r="X44" s="49">
        <v>0</v>
      </c>
      <c r="Y44" s="49">
        <v>0</v>
      </c>
      <c r="Z44" s="49">
        <v>0</v>
      </c>
      <c r="AA44" s="49">
        <v>0</v>
      </c>
      <c r="AB44" s="49">
        <v>0</v>
      </c>
      <c r="AC44" s="49">
        <v>0</v>
      </c>
      <c r="AD44" s="49">
        <v>6</v>
      </c>
      <c r="AE44" s="49">
        <v>6</v>
      </c>
      <c r="AF44" s="49">
        <v>35</v>
      </c>
      <c r="AG44" s="49">
        <v>28</v>
      </c>
      <c r="AH44" s="49">
        <v>92</v>
      </c>
      <c r="AI44" s="49">
        <v>85</v>
      </c>
      <c r="AJ44" s="49">
        <v>79</v>
      </c>
      <c r="AK44" s="49">
        <v>76</v>
      </c>
      <c r="AL44" s="49">
        <v>10</v>
      </c>
      <c r="AM44" s="49">
        <v>9</v>
      </c>
      <c r="AN44" s="28">
        <f t="shared" si="5"/>
        <v>52</v>
      </c>
      <c r="AO44" s="28">
        <f t="shared" si="5"/>
        <v>40</v>
      </c>
      <c r="AP44" s="28">
        <f t="shared" si="5"/>
        <v>342</v>
      </c>
      <c r="AQ44" s="28">
        <f t="shared" si="5"/>
        <v>257</v>
      </c>
      <c r="AR44" s="28">
        <f t="shared" si="5"/>
        <v>584</v>
      </c>
      <c r="AS44" s="28">
        <f t="shared" si="5"/>
        <v>480</v>
      </c>
      <c r="AT44" s="28">
        <f t="shared" si="5"/>
        <v>846</v>
      </c>
      <c r="AU44" s="28">
        <f t="shared" si="5"/>
        <v>786</v>
      </c>
      <c r="AV44" s="28">
        <f t="shared" si="5"/>
        <v>36</v>
      </c>
      <c r="AW44" s="28">
        <f t="shared" si="5"/>
        <v>31</v>
      </c>
      <c r="AX44" s="28">
        <f t="shared" si="6"/>
        <v>3454</v>
      </c>
    </row>
    <row r="45" spans="1:50" x14ac:dyDescent="0.35">
      <c r="A45" s="25" t="s">
        <v>113</v>
      </c>
      <c r="B45" s="25" t="s">
        <v>114</v>
      </c>
      <c r="C45" s="25" t="s">
        <v>145</v>
      </c>
      <c r="D45" s="25" t="s">
        <v>146</v>
      </c>
      <c r="E45" s="74">
        <v>3</v>
      </c>
      <c r="F45" s="32">
        <f t="shared" si="1"/>
        <v>16491</v>
      </c>
      <c r="G45" s="34">
        <f t="shared" si="2"/>
        <v>11153</v>
      </c>
      <c r="H45" s="28">
        <f t="shared" si="3"/>
        <v>4542</v>
      </c>
      <c r="I45" s="28">
        <f t="shared" si="4"/>
        <v>796</v>
      </c>
      <c r="J45" s="49">
        <v>462</v>
      </c>
      <c r="K45" s="49">
        <v>380</v>
      </c>
      <c r="L45" s="49">
        <v>1024</v>
      </c>
      <c r="M45" s="49">
        <v>830</v>
      </c>
      <c r="N45" s="49">
        <v>1727</v>
      </c>
      <c r="O45" s="49">
        <v>1404</v>
      </c>
      <c r="P45" s="49">
        <v>2691</v>
      </c>
      <c r="Q45" s="49">
        <v>2179</v>
      </c>
      <c r="R45" s="49">
        <v>252</v>
      </c>
      <c r="S45" s="49">
        <v>204</v>
      </c>
      <c r="T45" s="49">
        <v>170</v>
      </c>
      <c r="U45" s="49">
        <v>144</v>
      </c>
      <c r="V45" s="49">
        <v>382</v>
      </c>
      <c r="W45" s="49">
        <v>309</v>
      </c>
      <c r="X45" s="49">
        <v>700</v>
      </c>
      <c r="Y45" s="49">
        <v>565</v>
      </c>
      <c r="Z45" s="49">
        <v>1153</v>
      </c>
      <c r="AA45" s="49">
        <v>935</v>
      </c>
      <c r="AB45" s="49">
        <v>102</v>
      </c>
      <c r="AC45" s="49">
        <v>82</v>
      </c>
      <c r="AD45" s="49">
        <v>11</v>
      </c>
      <c r="AE45" s="49">
        <v>10</v>
      </c>
      <c r="AF45" s="49">
        <v>65</v>
      </c>
      <c r="AG45" s="49">
        <v>53</v>
      </c>
      <c r="AH45" s="49">
        <v>172</v>
      </c>
      <c r="AI45" s="49">
        <v>159</v>
      </c>
      <c r="AJ45" s="49">
        <v>148</v>
      </c>
      <c r="AK45" s="49">
        <v>143</v>
      </c>
      <c r="AL45" s="49">
        <v>19</v>
      </c>
      <c r="AM45" s="49">
        <v>16</v>
      </c>
      <c r="AN45" s="28">
        <f t="shared" si="5"/>
        <v>643</v>
      </c>
      <c r="AO45" s="28">
        <f t="shared" si="5"/>
        <v>534</v>
      </c>
      <c r="AP45" s="28">
        <f t="shared" si="5"/>
        <v>1471</v>
      </c>
      <c r="AQ45" s="28">
        <f t="shared" si="5"/>
        <v>1192</v>
      </c>
      <c r="AR45" s="28">
        <f t="shared" si="5"/>
        <v>2599</v>
      </c>
      <c r="AS45" s="28">
        <f t="shared" si="5"/>
        <v>2128</v>
      </c>
      <c r="AT45" s="28">
        <f t="shared" si="5"/>
        <v>3992</v>
      </c>
      <c r="AU45" s="28">
        <f t="shared" si="5"/>
        <v>3257</v>
      </c>
      <c r="AV45" s="28">
        <f t="shared" si="5"/>
        <v>373</v>
      </c>
      <c r="AW45" s="28">
        <f t="shared" si="5"/>
        <v>302</v>
      </c>
      <c r="AX45" s="28">
        <f t="shared" si="6"/>
        <v>16491</v>
      </c>
    </row>
    <row r="46" spans="1:50" x14ac:dyDescent="0.35">
      <c r="A46" s="25" t="s">
        <v>113</v>
      </c>
      <c r="B46" s="25" t="s">
        <v>114</v>
      </c>
      <c r="C46" s="25" t="s">
        <v>147</v>
      </c>
      <c r="D46" s="25" t="s">
        <v>148</v>
      </c>
      <c r="E46" s="74">
        <v>0</v>
      </c>
      <c r="F46" s="32">
        <f t="shared" si="1"/>
        <v>0</v>
      </c>
      <c r="G46" s="34">
        <f t="shared" si="2"/>
        <v>0</v>
      </c>
      <c r="H46" s="28">
        <f t="shared" si="3"/>
        <v>0</v>
      </c>
      <c r="I46" s="28">
        <f t="shared" si="4"/>
        <v>0</v>
      </c>
      <c r="J46" s="49">
        <v>0</v>
      </c>
      <c r="K46" s="49">
        <v>0</v>
      </c>
      <c r="L46" s="49">
        <v>0</v>
      </c>
      <c r="M46" s="49">
        <v>0</v>
      </c>
      <c r="N46" s="49">
        <v>0</v>
      </c>
      <c r="O46" s="49">
        <v>0</v>
      </c>
      <c r="P46" s="49">
        <v>0</v>
      </c>
      <c r="Q46" s="49">
        <v>0</v>
      </c>
      <c r="R46" s="49">
        <v>0</v>
      </c>
      <c r="S46" s="49">
        <v>0</v>
      </c>
      <c r="T46" s="49">
        <v>0</v>
      </c>
      <c r="U46" s="49">
        <v>0</v>
      </c>
      <c r="V46" s="49">
        <v>0</v>
      </c>
      <c r="W46" s="49">
        <v>0</v>
      </c>
      <c r="X46" s="49">
        <v>0</v>
      </c>
      <c r="Y46" s="49">
        <v>0</v>
      </c>
      <c r="Z46" s="49">
        <v>0</v>
      </c>
      <c r="AA46" s="49">
        <v>0</v>
      </c>
      <c r="AB46" s="49">
        <v>0</v>
      </c>
      <c r="AC46" s="49">
        <v>0</v>
      </c>
      <c r="AD46" s="49">
        <v>0</v>
      </c>
      <c r="AE46" s="49">
        <v>0</v>
      </c>
      <c r="AF46" s="49">
        <v>0</v>
      </c>
      <c r="AG46" s="49">
        <v>0</v>
      </c>
      <c r="AH46" s="49">
        <v>0</v>
      </c>
      <c r="AI46" s="49">
        <v>0</v>
      </c>
      <c r="AJ46" s="49">
        <v>0</v>
      </c>
      <c r="AK46" s="49">
        <v>0</v>
      </c>
      <c r="AL46" s="49">
        <v>0</v>
      </c>
      <c r="AM46" s="49">
        <v>0</v>
      </c>
      <c r="AN46" s="28">
        <f t="shared" si="5"/>
        <v>0</v>
      </c>
      <c r="AO46" s="28">
        <f t="shared" si="5"/>
        <v>0</v>
      </c>
      <c r="AP46" s="28">
        <f t="shared" si="5"/>
        <v>0</v>
      </c>
      <c r="AQ46" s="28">
        <f t="shared" si="5"/>
        <v>0</v>
      </c>
      <c r="AR46" s="28">
        <f t="shared" si="5"/>
        <v>0</v>
      </c>
      <c r="AS46" s="28">
        <f t="shared" si="5"/>
        <v>0</v>
      </c>
      <c r="AT46" s="28">
        <f t="shared" si="5"/>
        <v>0</v>
      </c>
      <c r="AU46" s="28">
        <f t="shared" si="5"/>
        <v>0</v>
      </c>
      <c r="AV46" s="28">
        <f t="shared" si="5"/>
        <v>0</v>
      </c>
      <c r="AW46" s="28">
        <f t="shared" si="5"/>
        <v>0</v>
      </c>
      <c r="AX46" s="28">
        <f t="shared" si="6"/>
        <v>0</v>
      </c>
    </row>
    <row r="47" spans="1:50" x14ac:dyDescent="0.35">
      <c r="A47" s="25" t="s">
        <v>113</v>
      </c>
      <c r="B47" s="25" t="s">
        <v>114</v>
      </c>
      <c r="C47" s="25" t="s">
        <v>149</v>
      </c>
      <c r="D47" s="25" t="s">
        <v>150</v>
      </c>
      <c r="E47" s="74">
        <v>2</v>
      </c>
      <c r="F47" s="32">
        <f t="shared" si="1"/>
        <v>1724</v>
      </c>
      <c r="G47" s="34">
        <f t="shared" si="2"/>
        <v>186</v>
      </c>
      <c r="H47" s="28">
        <f t="shared" si="3"/>
        <v>0</v>
      </c>
      <c r="I47" s="28">
        <f t="shared" si="4"/>
        <v>1538</v>
      </c>
      <c r="J47" s="49">
        <v>22</v>
      </c>
      <c r="K47" s="49">
        <v>19</v>
      </c>
      <c r="L47" s="49">
        <v>18</v>
      </c>
      <c r="M47" s="49">
        <v>15</v>
      </c>
      <c r="N47" s="49">
        <v>30</v>
      </c>
      <c r="O47" s="49">
        <v>23</v>
      </c>
      <c r="P47" s="49">
        <v>25</v>
      </c>
      <c r="Q47" s="49">
        <v>22</v>
      </c>
      <c r="R47" s="49">
        <v>7</v>
      </c>
      <c r="S47" s="49">
        <v>5</v>
      </c>
      <c r="T47" s="49">
        <v>0</v>
      </c>
      <c r="U47" s="49">
        <v>0</v>
      </c>
      <c r="V47" s="49">
        <v>0</v>
      </c>
      <c r="W47" s="49">
        <v>0</v>
      </c>
      <c r="X47" s="49">
        <v>0</v>
      </c>
      <c r="Y47" s="49">
        <v>0</v>
      </c>
      <c r="Z47" s="49">
        <v>0</v>
      </c>
      <c r="AA47" s="49">
        <v>0</v>
      </c>
      <c r="AB47" s="49">
        <v>0</v>
      </c>
      <c r="AC47" s="49">
        <v>0</v>
      </c>
      <c r="AD47" s="49">
        <v>22</v>
      </c>
      <c r="AE47" s="49">
        <v>20</v>
      </c>
      <c r="AF47" s="49">
        <v>126</v>
      </c>
      <c r="AG47" s="49">
        <v>103</v>
      </c>
      <c r="AH47" s="49">
        <v>332</v>
      </c>
      <c r="AI47" s="49">
        <v>306</v>
      </c>
      <c r="AJ47" s="49">
        <v>286</v>
      </c>
      <c r="AK47" s="49">
        <v>275</v>
      </c>
      <c r="AL47" s="49">
        <v>37</v>
      </c>
      <c r="AM47" s="49">
        <v>31</v>
      </c>
      <c r="AN47" s="28">
        <f t="shared" si="5"/>
        <v>44</v>
      </c>
      <c r="AO47" s="28">
        <f t="shared" si="5"/>
        <v>39</v>
      </c>
      <c r="AP47" s="28">
        <f t="shared" si="5"/>
        <v>144</v>
      </c>
      <c r="AQ47" s="28">
        <f t="shared" si="5"/>
        <v>118</v>
      </c>
      <c r="AR47" s="28">
        <f t="shared" si="5"/>
        <v>362</v>
      </c>
      <c r="AS47" s="28">
        <f t="shared" si="5"/>
        <v>329</v>
      </c>
      <c r="AT47" s="28">
        <f t="shared" si="5"/>
        <v>311</v>
      </c>
      <c r="AU47" s="28">
        <f t="shared" si="5"/>
        <v>297</v>
      </c>
      <c r="AV47" s="28">
        <f t="shared" si="5"/>
        <v>44</v>
      </c>
      <c r="AW47" s="28">
        <f t="shared" si="5"/>
        <v>36</v>
      </c>
      <c r="AX47" s="28">
        <f t="shared" si="6"/>
        <v>1724</v>
      </c>
    </row>
    <row r="48" spans="1:50" x14ac:dyDescent="0.35">
      <c r="A48" s="25" t="s">
        <v>113</v>
      </c>
      <c r="B48" s="25" t="s">
        <v>114</v>
      </c>
      <c r="C48" s="25" t="s">
        <v>151</v>
      </c>
      <c r="D48" s="25" t="s">
        <v>152</v>
      </c>
      <c r="E48" s="74">
        <v>3</v>
      </c>
      <c r="F48" s="32">
        <f t="shared" si="1"/>
        <v>4376</v>
      </c>
      <c r="G48" s="34">
        <f t="shared" si="2"/>
        <v>1797</v>
      </c>
      <c r="H48" s="28">
        <f t="shared" si="3"/>
        <v>1307</v>
      </c>
      <c r="I48" s="28">
        <f t="shared" si="4"/>
        <v>1272</v>
      </c>
      <c r="J48" s="49">
        <v>50</v>
      </c>
      <c r="K48" s="49">
        <v>39</v>
      </c>
      <c r="L48" s="49">
        <v>190</v>
      </c>
      <c r="M48" s="49">
        <v>150</v>
      </c>
      <c r="N48" s="49">
        <v>322</v>
      </c>
      <c r="O48" s="49">
        <v>254</v>
      </c>
      <c r="P48" s="49">
        <v>422</v>
      </c>
      <c r="Q48" s="49">
        <v>333</v>
      </c>
      <c r="R48" s="49">
        <v>21</v>
      </c>
      <c r="S48" s="49">
        <v>16</v>
      </c>
      <c r="T48" s="49">
        <v>40</v>
      </c>
      <c r="U48" s="49">
        <v>33</v>
      </c>
      <c r="V48" s="49">
        <v>120</v>
      </c>
      <c r="W48" s="49">
        <v>97</v>
      </c>
      <c r="X48" s="49">
        <v>242</v>
      </c>
      <c r="Y48" s="49">
        <v>221</v>
      </c>
      <c r="Z48" s="49">
        <v>280</v>
      </c>
      <c r="AA48" s="49">
        <v>236</v>
      </c>
      <c r="AB48" s="49">
        <v>21</v>
      </c>
      <c r="AC48" s="49">
        <v>17</v>
      </c>
      <c r="AD48" s="49">
        <v>18</v>
      </c>
      <c r="AE48" s="49">
        <v>17</v>
      </c>
      <c r="AF48" s="49">
        <v>104</v>
      </c>
      <c r="AG48" s="49">
        <v>85</v>
      </c>
      <c r="AH48" s="49">
        <v>275</v>
      </c>
      <c r="AI48" s="49">
        <v>253</v>
      </c>
      <c r="AJ48" s="49">
        <v>236</v>
      </c>
      <c r="AK48" s="49">
        <v>228</v>
      </c>
      <c r="AL48" s="49">
        <v>31</v>
      </c>
      <c r="AM48" s="49">
        <v>25</v>
      </c>
      <c r="AN48" s="28">
        <f t="shared" si="5"/>
        <v>108</v>
      </c>
      <c r="AO48" s="28">
        <f t="shared" si="5"/>
        <v>89</v>
      </c>
      <c r="AP48" s="28">
        <f t="shared" si="5"/>
        <v>414</v>
      </c>
      <c r="AQ48" s="28">
        <f t="shared" si="5"/>
        <v>332</v>
      </c>
      <c r="AR48" s="28">
        <f t="shared" si="5"/>
        <v>839</v>
      </c>
      <c r="AS48" s="28">
        <f t="shared" si="5"/>
        <v>728</v>
      </c>
      <c r="AT48" s="28">
        <f t="shared" si="5"/>
        <v>938</v>
      </c>
      <c r="AU48" s="28">
        <f t="shared" si="5"/>
        <v>797</v>
      </c>
      <c r="AV48" s="28">
        <f t="shared" si="5"/>
        <v>73</v>
      </c>
      <c r="AW48" s="28">
        <f t="shared" si="5"/>
        <v>58</v>
      </c>
      <c r="AX48" s="28">
        <f t="shared" si="6"/>
        <v>4376</v>
      </c>
    </row>
    <row r="49" spans="1:50" x14ac:dyDescent="0.35">
      <c r="A49" s="25" t="s">
        <v>113</v>
      </c>
      <c r="B49" s="25" t="s">
        <v>114</v>
      </c>
      <c r="C49" s="25" t="s">
        <v>153</v>
      </c>
      <c r="D49" s="25" t="s">
        <v>154</v>
      </c>
      <c r="E49" s="74">
        <v>3</v>
      </c>
      <c r="F49" s="32">
        <f t="shared" si="1"/>
        <v>5141</v>
      </c>
      <c r="G49" s="34">
        <f t="shared" si="2"/>
        <v>2727</v>
      </c>
      <c r="H49" s="28">
        <f t="shared" si="3"/>
        <v>827</v>
      </c>
      <c r="I49" s="28">
        <f t="shared" si="4"/>
        <v>1587</v>
      </c>
      <c r="J49" s="49">
        <v>75</v>
      </c>
      <c r="K49" s="49">
        <v>61</v>
      </c>
      <c r="L49" s="49">
        <v>298</v>
      </c>
      <c r="M49" s="49">
        <v>245</v>
      </c>
      <c r="N49" s="49">
        <v>465</v>
      </c>
      <c r="O49" s="49">
        <v>381</v>
      </c>
      <c r="P49" s="49">
        <v>617</v>
      </c>
      <c r="Q49" s="49">
        <v>504</v>
      </c>
      <c r="R49" s="49">
        <v>45</v>
      </c>
      <c r="S49" s="49">
        <v>36</v>
      </c>
      <c r="T49" s="49">
        <v>23</v>
      </c>
      <c r="U49" s="49">
        <v>19</v>
      </c>
      <c r="V49" s="49">
        <v>91</v>
      </c>
      <c r="W49" s="49">
        <v>74</v>
      </c>
      <c r="X49" s="49">
        <v>141</v>
      </c>
      <c r="Y49" s="49">
        <v>114</v>
      </c>
      <c r="Z49" s="49">
        <v>187</v>
      </c>
      <c r="AA49" s="49">
        <v>153</v>
      </c>
      <c r="AB49" s="49">
        <v>14</v>
      </c>
      <c r="AC49" s="49">
        <v>11</v>
      </c>
      <c r="AD49" s="49">
        <v>22</v>
      </c>
      <c r="AE49" s="49">
        <v>21</v>
      </c>
      <c r="AF49" s="49">
        <v>130</v>
      </c>
      <c r="AG49" s="49">
        <v>106</v>
      </c>
      <c r="AH49" s="49">
        <v>343</v>
      </c>
      <c r="AI49" s="49">
        <v>316</v>
      </c>
      <c r="AJ49" s="49">
        <v>295</v>
      </c>
      <c r="AK49" s="49">
        <v>284</v>
      </c>
      <c r="AL49" s="49">
        <v>38</v>
      </c>
      <c r="AM49" s="49">
        <v>32</v>
      </c>
      <c r="AN49" s="28">
        <f t="shared" ref="AN49:AW73" si="7">SUM(J49+T49+AD49)</f>
        <v>120</v>
      </c>
      <c r="AO49" s="28">
        <f t="shared" si="7"/>
        <v>101</v>
      </c>
      <c r="AP49" s="28">
        <f t="shared" si="7"/>
        <v>519</v>
      </c>
      <c r="AQ49" s="28">
        <f t="shared" si="7"/>
        <v>425</v>
      </c>
      <c r="AR49" s="28">
        <f t="shared" si="7"/>
        <v>949</v>
      </c>
      <c r="AS49" s="28">
        <f t="shared" si="7"/>
        <v>811</v>
      </c>
      <c r="AT49" s="28">
        <f t="shared" si="7"/>
        <v>1099</v>
      </c>
      <c r="AU49" s="28">
        <f t="shared" si="7"/>
        <v>941</v>
      </c>
      <c r="AV49" s="28">
        <f t="shared" si="7"/>
        <v>97</v>
      </c>
      <c r="AW49" s="28">
        <f t="shared" si="7"/>
        <v>79</v>
      </c>
      <c r="AX49" s="28">
        <f t="shared" si="6"/>
        <v>5141</v>
      </c>
    </row>
    <row r="50" spans="1:50" x14ac:dyDescent="0.35">
      <c r="A50" s="25" t="s">
        <v>113</v>
      </c>
      <c r="B50" s="25" t="s">
        <v>114</v>
      </c>
      <c r="C50" s="25" t="s">
        <v>155</v>
      </c>
      <c r="D50" s="25" t="s">
        <v>156</v>
      </c>
      <c r="E50" s="74">
        <v>4</v>
      </c>
      <c r="F50" s="32">
        <f t="shared" si="1"/>
        <v>29379</v>
      </c>
      <c r="G50" s="34">
        <f t="shared" si="2"/>
        <v>24012</v>
      </c>
      <c r="H50" s="28">
        <f t="shared" si="3"/>
        <v>0</v>
      </c>
      <c r="I50" s="28">
        <f t="shared" si="4"/>
        <v>5367</v>
      </c>
      <c r="J50" s="49">
        <v>737</v>
      </c>
      <c r="K50" s="49">
        <v>593</v>
      </c>
      <c r="L50" s="49">
        <v>2241</v>
      </c>
      <c r="M50" s="49">
        <v>1815</v>
      </c>
      <c r="N50" s="49">
        <v>4593</v>
      </c>
      <c r="O50" s="49">
        <v>3820</v>
      </c>
      <c r="P50" s="49">
        <v>5144</v>
      </c>
      <c r="Q50" s="49">
        <v>4330</v>
      </c>
      <c r="R50" s="49">
        <v>416</v>
      </c>
      <c r="S50" s="49">
        <v>323</v>
      </c>
      <c r="T50" s="49">
        <v>0</v>
      </c>
      <c r="U50" s="49">
        <v>0</v>
      </c>
      <c r="V50" s="49">
        <v>0</v>
      </c>
      <c r="W50" s="49">
        <v>0</v>
      </c>
      <c r="X50" s="49">
        <v>0</v>
      </c>
      <c r="Y50" s="49">
        <v>0</v>
      </c>
      <c r="Z50" s="49">
        <v>0</v>
      </c>
      <c r="AA50" s="49">
        <v>0</v>
      </c>
      <c r="AB50" s="49">
        <v>0</v>
      </c>
      <c r="AC50" s="49">
        <v>0</v>
      </c>
      <c r="AD50" s="49">
        <v>75</v>
      </c>
      <c r="AE50" s="49">
        <v>70</v>
      </c>
      <c r="AF50" s="49">
        <v>440</v>
      </c>
      <c r="AG50" s="49">
        <v>360</v>
      </c>
      <c r="AH50" s="49">
        <v>1159</v>
      </c>
      <c r="AI50" s="49">
        <v>1068</v>
      </c>
      <c r="AJ50" s="49">
        <v>998</v>
      </c>
      <c r="AK50" s="49">
        <v>961</v>
      </c>
      <c r="AL50" s="49">
        <v>129</v>
      </c>
      <c r="AM50" s="49">
        <v>107</v>
      </c>
      <c r="AN50" s="28">
        <f t="shared" si="7"/>
        <v>812</v>
      </c>
      <c r="AO50" s="28">
        <f t="shared" si="7"/>
        <v>663</v>
      </c>
      <c r="AP50" s="28">
        <f t="shared" si="7"/>
        <v>2681</v>
      </c>
      <c r="AQ50" s="28">
        <f t="shared" si="7"/>
        <v>2175</v>
      </c>
      <c r="AR50" s="28">
        <f t="shared" si="7"/>
        <v>5752</v>
      </c>
      <c r="AS50" s="28">
        <f t="shared" si="7"/>
        <v>4888</v>
      </c>
      <c r="AT50" s="28">
        <f t="shared" si="7"/>
        <v>6142</v>
      </c>
      <c r="AU50" s="28">
        <f t="shared" si="7"/>
        <v>5291</v>
      </c>
      <c r="AV50" s="28">
        <f t="shared" si="7"/>
        <v>545</v>
      </c>
      <c r="AW50" s="28">
        <f t="shared" si="7"/>
        <v>430</v>
      </c>
      <c r="AX50" s="28">
        <f t="shared" si="6"/>
        <v>29379</v>
      </c>
    </row>
    <row r="51" spans="1:50" x14ac:dyDescent="0.35">
      <c r="A51" s="25" t="s">
        <v>113</v>
      </c>
      <c r="B51" s="25" t="s">
        <v>114</v>
      </c>
      <c r="C51" s="25" t="s">
        <v>157</v>
      </c>
      <c r="D51" s="25" t="s">
        <v>158</v>
      </c>
      <c r="E51" s="74">
        <v>0</v>
      </c>
      <c r="F51" s="32">
        <f t="shared" si="1"/>
        <v>0</v>
      </c>
      <c r="G51" s="34">
        <f t="shared" si="2"/>
        <v>0</v>
      </c>
      <c r="H51" s="28">
        <f t="shared" si="3"/>
        <v>0</v>
      </c>
      <c r="I51" s="28">
        <f t="shared" si="4"/>
        <v>0</v>
      </c>
      <c r="J51" s="49">
        <v>0</v>
      </c>
      <c r="K51" s="49">
        <v>0</v>
      </c>
      <c r="L51" s="49">
        <v>0</v>
      </c>
      <c r="M51" s="49">
        <v>0</v>
      </c>
      <c r="N51" s="49">
        <v>0</v>
      </c>
      <c r="O51" s="49">
        <v>0</v>
      </c>
      <c r="P51" s="49">
        <v>0</v>
      </c>
      <c r="Q51" s="49">
        <v>0</v>
      </c>
      <c r="R51" s="49">
        <v>0</v>
      </c>
      <c r="S51" s="49">
        <v>0</v>
      </c>
      <c r="T51" s="49">
        <v>0</v>
      </c>
      <c r="U51" s="49">
        <v>0</v>
      </c>
      <c r="V51" s="49">
        <v>0</v>
      </c>
      <c r="W51" s="49">
        <v>0</v>
      </c>
      <c r="X51" s="49">
        <v>0</v>
      </c>
      <c r="Y51" s="49">
        <v>0</v>
      </c>
      <c r="Z51" s="49">
        <v>0</v>
      </c>
      <c r="AA51" s="49">
        <v>0</v>
      </c>
      <c r="AB51" s="49">
        <v>0</v>
      </c>
      <c r="AC51" s="49">
        <v>0</v>
      </c>
      <c r="AD51" s="49">
        <v>0</v>
      </c>
      <c r="AE51" s="49">
        <v>0</v>
      </c>
      <c r="AF51" s="49">
        <v>0</v>
      </c>
      <c r="AG51" s="49">
        <v>0</v>
      </c>
      <c r="AH51" s="49">
        <v>0</v>
      </c>
      <c r="AI51" s="49">
        <v>0</v>
      </c>
      <c r="AJ51" s="49">
        <v>0</v>
      </c>
      <c r="AK51" s="49">
        <v>0</v>
      </c>
      <c r="AL51" s="49">
        <v>0</v>
      </c>
      <c r="AM51" s="49">
        <v>0</v>
      </c>
      <c r="AN51" s="28">
        <f t="shared" si="7"/>
        <v>0</v>
      </c>
      <c r="AO51" s="28">
        <f t="shared" si="7"/>
        <v>0</v>
      </c>
      <c r="AP51" s="28">
        <f t="shared" si="7"/>
        <v>0</v>
      </c>
      <c r="AQ51" s="28">
        <f t="shared" si="7"/>
        <v>0</v>
      </c>
      <c r="AR51" s="28">
        <f t="shared" si="7"/>
        <v>0</v>
      </c>
      <c r="AS51" s="28">
        <f t="shared" si="7"/>
        <v>0</v>
      </c>
      <c r="AT51" s="28">
        <f t="shared" si="7"/>
        <v>0</v>
      </c>
      <c r="AU51" s="28">
        <f t="shared" si="7"/>
        <v>0</v>
      </c>
      <c r="AV51" s="28">
        <f t="shared" si="7"/>
        <v>0</v>
      </c>
      <c r="AW51" s="28">
        <f t="shared" si="7"/>
        <v>0</v>
      </c>
      <c r="AX51" s="28">
        <f t="shared" si="6"/>
        <v>0</v>
      </c>
    </row>
    <row r="52" spans="1:50" x14ac:dyDescent="0.35">
      <c r="A52" s="25" t="s">
        <v>113</v>
      </c>
      <c r="B52" s="25" t="s">
        <v>114</v>
      </c>
      <c r="C52" s="25" t="s">
        <v>159</v>
      </c>
      <c r="D52" s="25" t="s">
        <v>160</v>
      </c>
      <c r="E52" s="74">
        <v>4</v>
      </c>
      <c r="F52" s="32">
        <f t="shared" si="1"/>
        <v>5303</v>
      </c>
      <c r="G52" s="34">
        <f t="shared" si="2"/>
        <v>1169</v>
      </c>
      <c r="H52" s="28">
        <f t="shared" si="3"/>
        <v>3300</v>
      </c>
      <c r="I52" s="28">
        <f t="shared" si="4"/>
        <v>834</v>
      </c>
      <c r="J52" s="49">
        <v>40</v>
      </c>
      <c r="K52" s="49">
        <v>32</v>
      </c>
      <c r="L52" s="49">
        <v>117</v>
      </c>
      <c r="M52" s="49">
        <v>97</v>
      </c>
      <c r="N52" s="49">
        <v>201</v>
      </c>
      <c r="O52" s="49">
        <v>169</v>
      </c>
      <c r="P52" s="49">
        <v>253</v>
      </c>
      <c r="Q52" s="49">
        <v>208</v>
      </c>
      <c r="R52" s="49">
        <v>30</v>
      </c>
      <c r="S52" s="49">
        <v>22</v>
      </c>
      <c r="T52" s="49">
        <v>84</v>
      </c>
      <c r="U52" s="49">
        <v>66</v>
      </c>
      <c r="V52" s="49">
        <v>277</v>
      </c>
      <c r="W52" s="49">
        <v>237</v>
      </c>
      <c r="X52" s="49">
        <v>695</v>
      </c>
      <c r="Y52" s="49">
        <v>535</v>
      </c>
      <c r="Z52" s="49">
        <v>663</v>
      </c>
      <c r="AA52" s="49">
        <v>618</v>
      </c>
      <c r="AB52" s="49">
        <v>69</v>
      </c>
      <c r="AC52" s="49">
        <v>56</v>
      </c>
      <c r="AD52" s="49">
        <v>12</v>
      </c>
      <c r="AE52" s="49">
        <v>11</v>
      </c>
      <c r="AF52" s="49">
        <v>68</v>
      </c>
      <c r="AG52" s="49">
        <v>56</v>
      </c>
      <c r="AH52" s="49">
        <v>180</v>
      </c>
      <c r="AI52" s="49">
        <v>166</v>
      </c>
      <c r="AJ52" s="49">
        <v>155</v>
      </c>
      <c r="AK52" s="49">
        <v>149</v>
      </c>
      <c r="AL52" s="49">
        <v>20</v>
      </c>
      <c r="AM52" s="49">
        <v>17</v>
      </c>
      <c r="AN52" s="28">
        <f t="shared" si="7"/>
        <v>136</v>
      </c>
      <c r="AO52" s="28">
        <f t="shared" si="7"/>
        <v>109</v>
      </c>
      <c r="AP52" s="28">
        <f t="shared" si="7"/>
        <v>462</v>
      </c>
      <c r="AQ52" s="28">
        <f t="shared" si="7"/>
        <v>390</v>
      </c>
      <c r="AR52" s="28">
        <f t="shared" si="7"/>
        <v>1076</v>
      </c>
      <c r="AS52" s="28">
        <f t="shared" si="7"/>
        <v>870</v>
      </c>
      <c r="AT52" s="28">
        <f t="shared" si="7"/>
        <v>1071</v>
      </c>
      <c r="AU52" s="28">
        <f t="shared" si="7"/>
        <v>975</v>
      </c>
      <c r="AV52" s="28">
        <f t="shared" si="7"/>
        <v>119</v>
      </c>
      <c r="AW52" s="28">
        <f t="shared" si="7"/>
        <v>95</v>
      </c>
      <c r="AX52" s="28">
        <f t="shared" si="6"/>
        <v>5303</v>
      </c>
    </row>
    <row r="53" spans="1:50" x14ac:dyDescent="0.35">
      <c r="A53" s="25" t="s">
        <v>113</v>
      </c>
      <c r="B53" s="25" t="s">
        <v>114</v>
      </c>
      <c r="C53" s="25" t="s">
        <v>161</v>
      </c>
      <c r="D53" s="25" t="s">
        <v>162</v>
      </c>
      <c r="E53" s="74">
        <v>4</v>
      </c>
      <c r="F53" s="32">
        <f t="shared" si="1"/>
        <v>16370</v>
      </c>
      <c r="G53" s="34">
        <f t="shared" si="2"/>
        <v>12175</v>
      </c>
      <c r="H53" s="28">
        <f t="shared" si="3"/>
        <v>3442</v>
      </c>
      <c r="I53" s="28">
        <f t="shared" si="4"/>
        <v>753</v>
      </c>
      <c r="J53" s="49">
        <v>326</v>
      </c>
      <c r="K53" s="49">
        <v>264</v>
      </c>
      <c r="L53" s="49">
        <v>1052</v>
      </c>
      <c r="M53" s="49">
        <v>856</v>
      </c>
      <c r="N53" s="49">
        <v>2047</v>
      </c>
      <c r="O53" s="49">
        <v>1673</v>
      </c>
      <c r="P53" s="49">
        <v>3017</v>
      </c>
      <c r="Q53" s="49">
        <v>2156</v>
      </c>
      <c r="R53" s="49">
        <v>380</v>
      </c>
      <c r="S53" s="49">
        <v>404</v>
      </c>
      <c r="T53" s="49">
        <v>104</v>
      </c>
      <c r="U53" s="49">
        <v>83</v>
      </c>
      <c r="V53" s="49">
        <v>290</v>
      </c>
      <c r="W53" s="49">
        <v>228</v>
      </c>
      <c r="X53" s="49">
        <v>583</v>
      </c>
      <c r="Y53" s="49">
        <v>471</v>
      </c>
      <c r="Z53" s="49">
        <v>906</v>
      </c>
      <c r="AA53" s="49">
        <v>626</v>
      </c>
      <c r="AB53" s="49">
        <v>98</v>
      </c>
      <c r="AC53" s="49">
        <v>53</v>
      </c>
      <c r="AD53" s="49">
        <v>11</v>
      </c>
      <c r="AE53" s="49">
        <v>10</v>
      </c>
      <c r="AF53" s="49">
        <v>62</v>
      </c>
      <c r="AG53" s="49">
        <v>50</v>
      </c>
      <c r="AH53" s="49">
        <v>162</v>
      </c>
      <c r="AI53" s="49">
        <v>150</v>
      </c>
      <c r="AJ53" s="49">
        <v>140</v>
      </c>
      <c r="AK53" s="49">
        <v>135</v>
      </c>
      <c r="AL53" s="49">
        <v>18</v>
      </c>
      <c r="AM53" s="49">
        <v>15</v>
      </c>
      <c r="AN53" s="28">
        <f t="shared" si="7"/>
        <v>441</v>
      </c>
      <c r="AO53" s="28">
        <f t="shared" si="7"/>
        <v>357</v>
      </c>
      <c r="AP53" s="28">
        <f t="shared" si="7"/>
        <v>1404</v>
      </c>
      <c r="AQ53" s="28">
        <f t="shared" si="7"/>
        <v>1134</v>
      </c>
      <c r="AR53" s="28">
        <f t="shared" si="7"/>
        <v>2792</v>
      </c>
      <c r="AS53" s="28">
        <f t="shared" si="7"/>
        <v>2294</v>
      </c>
      <c r="AT53" s="28">
        <f t="shared" si="7"/>
        <v>4063</v>
      </c>
      <c r="AU53" s="28">
        <f t="shared" si="7"/>
        <v>2917</v>
      </c>
      <c r="AV53" s="28">
        <f t="shared" si="7"/>
        <v>496</v>
      </c>
      <c r="AW53" s="28">
        <f t="shared" si="7"/>
        <v>472</v>
      </c>
      <c r="AX53" s="28">
        <f t="shared" si="6"/>
        <v>16370</v>
      </c>
    </row>
    <row r="54" spans="1:50" x14ac:dyDescent="0.35">
      <c r="A54" s="25" t="s">
        <v>113</v>
      </c>
      <c r="B54" s="25" t="s">
        <v>114</v>
      </c>
      <c r="C54" s="25" t="s">
        <v>163</v>
      </c>
      <c r="D54" s="25" t="s">
        <v>164</v>
      </c>
      <c r="E54" s="74">
        <v>3</v>
      </c>
      <c r="F54" s="32">
        <f t="shared" si="1"/>
        <v>15750</v>
      </c>
      <c r="G54" s="34">
        <f t="shared" si="2"/>
        <v>7200</v>
      </c>
      <c r="H54" s="28">
        <f t="shared" si="3"/>
        <v>8323</v>
      </c>
      <c r="I54" s="28">
        <f t="shared" si="4"/>
        <v>227</v>
      </c>
      <c r="J54" s="49">
        <v>360</v>
      </c>
      <c r="K54" s="49">
        <v>282</v>
      </c>
      <c r="L54" s="49">
        <v>698</v>
      </c>
      <c r="M54" s="49">
        <v>574</v>
      </c>
      <c r="N54" s="49">
        <v>1329</v>
      </c>
      <c r="O54" s="49">
        <v>1107</v>
      </c>
      <c r="P54" s="49">
        <v>1337</v>
      </c>
      <c r="Q54" s="49">
        <v>1049</v>
      </c>
      <c r="R54" s="49">
        <v>256</v>
      </c>
      <c r="S54" s="49">
        <v>208</v>
      </c>
      <c r="T54" s="49">
        <v>489</v>
      </c>
      <c r="U54" s="49">
        <v>403</v>
      </c>
      <c r="V54" s="49">
        <v>891</v>
      </c>
      <c r="W54" s="49">
        <v>749</v>
      </c>
      <c r="X54" s="49">
        <v>1474</v>
      </c>
      <c r="Y54" s="49">
        <v>1164</v>
      </c>
      <c r="Z54" s="49">
        <v>1428</v>
      </c>
      <c r="AA54" s="49">
        <v>1138</v>
      </c>
      <c r="AB54" s="49">
        <v>343</v>
      </c>
      <c r="AC54" s="49">
        <v>244</v>
      </c>
      <c r="AD54" s="49">
        <v>3</v>
      </c>
      <c r="AE54" s="49">
        <v>3</v>
      </c>
      <c r="AF54" s="49">
        <v>19</v>
      </c>
      <c r="AG54" s="49">
        <v>15</v>
      </c>
      <c r="AH54" s="49">
        <v>49</v>
      </c>
      <c r="AI54" s="49">
        <v>45</v>
      </c>
      <c r="AJ54" s="49">
        <v>42</v>
      </c>
      <c r="AK54" s="49">
        <v>41</v>
      </c>
      <c r="AL54" s="49">
        <v>5</v>
      </c>
      <c r="AM54" s="49">
        <v>5</v>
      </c>
      <c r="AN54" s="28">
        <f t="shared" si="7"/>
        <v>852</v>
      </c>
      <c r="AO54" s="28">
        <f t="shared" si="7"/>
        <v>688</v>
      </c>
      <c r="AP54" s="28">
        <f t="shared" si="7"/>
        <v>1608</v>
      </c>
      <c r="AQ54" s="28">
        <f t="shared" si="7"/>
        <v>1338</v>
      </c>
      <c r="AR54" s="28">
        <f t="shared" si="7"/>
        <v>2852</v>
      </c>
      <c r="AS54" s="28">
        <f t="shared" si="7"/>
        <v>2316</v>
      </c>
      <c r="AT54" s="28">
        <f t="shared" si="7"/>
        <v>2807</v>
      </c>
      <c r="AU54" s="28">
        <f t="shared" si="7"/>
        <v>2228</v>
      </c>
      <c r="AV54" s="28">
        <f t="shared" si="7"/>
        <v>604</v>
      </c>
      <c r="AW54" s="28">
        <f t="shared" si="7"/>
        <v>457</v>
      </c>
      <c r="AX54" s="28">
        <f t="shared" si="6"/>
        <v>15750</v>
      </c>
    </row>
    <row r="55" spans="1:50" x14ac:dyDescent="0.35">
      <c r="A55" s="25" t="s">
        <v>113</v>
      </c>
      <c r="B55" s="25" t="s">
        <v>114</v>
      </c>
      <c r="C55" s="25" t="s">
        <v>165</v>
      </c>
      <c r="D55" s="25" t="s">
        <v>166</v>
      </c>
      <c r="E55" s="74">
        <v>2</v>
      </c>
      <c r="F55" s="32">
        <f t="shared" si="1"/>
        <v>0</v>
      </c>
      <c r="G55" s="34">
        <f t="shared" si="2"/>
        <v>0</v>
      </c>
      <c r="H55" s="28">
        <f t="shared" si="3"/>
        <v>0</v>
      </c>
      <c r="I55" s="28">
        <f t="shared" si="4"/>
        <v>0</v>
      </c>
      <c r="J55" s="49">
        <v>0</v>
      </c>
      <c r="K55" s="49">
        <v>0</v>
      </c>
      <c r="L55" s="49">
        <v>0</v>
      </c>
      <c r="M55" s="49">
        <v>0</v>
      </c>
      <c r="N55" s="49">
        <v>0</v>
      </c>
      <c r="O55" s="49">
        <v>0</v>
      </c>
      <c r="P55" s="49">
        <v>0</v>
      </c>
      <c r="Q55" s="49">
        <v>0</v>
      </c>
      <c r="R55" s="49">
        <v>0</v>
      </c>
      <c r="S55" s="49">
        <v>0</v>
      </c>
      <c r="T55" s="49">
        <v>0</v>
      </c>
      <c r="U55" s="49">
        <v>0</v>
      </c>
      <c r="V55" s="49">
        <v>0</v>
      </c>
      <c r="W55" s="49">
        <v>0</v>
      </c>
      <c r="X55" s="49">
        <v>0</v>
      </c>
      <c r="Y55" s="49">
        <v>0</v>
      </c>
      <c r="Z55" s="49">
        <v>0</v>
      </c>
      <c r="AA55" s="49">
        <v>0</v>
      </c>
      <c r="AB55" s="49">
        <v>0</v>
      </c>
      <c r="AC55" s="49">
        <v>0</v>
      </c>
      <c r="AD55" s="49">
        <v>0</v>
      </c>
      <c r="AE55" s="49">
        <v>0</v>
      </c>
      <c r="AF55" s="49">
        <v>0</v>
      </c>
      <c r="AG55" s="49">
        <v>0</v>
      </c>
      <c r="AH55" s="49">
        <v>0</v>
      </c>
      <c r="AI55" s="49">
        <v>0</v>
      </c>
      <c r="AJ55" s="49">
        <v>0</v>
      </c>
      <c r="AK55" s="49">
        <v>0</v>
      </c>
      <c r="AL55" s="49">
        <v>0</v>
      </c>
      <c r="AM55" s="49">
        <v>0</v>
      </c>
      <c r="AN55" s="28">
        <f t="shared" si="7"/>
        <v>0</v>
      </c>
      <c r="AO55" s="28">
        <f t="shared" si="7"/>
        <v>0</v>
      </c>
      <c r="AP55" s="28">
        <f t="shared" si="7"/>
        <v>0</v>
      </c>
      <c r="AQ55" s="28">
        <f t="shared" si="7"/>
        <v>0</v>
      </c>
      <c r="AR55" s="28">
        <f t="shared" si="7"/>
        <v>0</v>
      </c>
      <c r="AS55" s="28">
        <f t="shared" si="7"/>
        <v>0</v>
      </c>
      <c r="AT55" s="28">
        <f t="shared" si="7"/>
        <v>0</v>
      </c>
      <c r="AU55" s="28">
        <f t="shared" si="7"/>
        <v>0</v>
      </c>
      <c r="AV55" s="28">
        <f t="shared" si="7"/>
        <v>0</v>
      </c>
      <c r="AW55" s="28">
        <f t="shared" si="7"/>
        <v>0</v>
      </c>
      <c r="AX55" s="28">
        <f t="shared" si="6"/>
        <v>0</v>
      </c>
    </row>
    <row r="56" spans="1:50" x14ac:dyDescent="0.35">
      <c r="A56" s="25" t="s">
        <v>113</v>
      </c>
      <c r="B56" s="25" t="s">
        <v>114</v>
      </c>
      <c r="C56" s="25" t="s">
        <v>167</v>
      </c>
      <c r="D56" s="25" t="s">
        <v>168</v>
      </c>
      <c r="E56" s="74">
        <v>2</v>
      </c>
      <c r="F56" s="32">
        <f t="shared" si="1"/>
        <v>2842</v>
      </c>
      <c r="G56" s="34">
        <f t="shared" si="2"/>
        <v>129</v>
      </c>
      <c r="H56" s="28">
        <f t="shared" si="3"/>
        <v>0</v>
      </c>
      <c r="I56" s="28">
        <f t="shared" si="4"/>
        <v>2713</v>
      </c>
      <c r="J56" s="49">
        <v>7</v>
      </c>
      <c r="K56" s="49">
        <v>6</v>
      </c>
      <c r="L56" s="49">
        <v>16</v>
      </c>
      <c r="M56" s="49">
        <v>13</v>
      </c>
      <c r="N56" s="49">
        <v>19</v>
      </c>
      <c r="O56" s="49">
        <v>16</v>
      </c>
      <c r="P56" s="49">
        <v>26</v>
      </c>
      <c r="Q56" s="49">
        <v>22</v>
      </c>
      <c r="R56" s="49">
        <v>2</v>
      </c>
      <c r="S56" s="49">
        <v>2</v>
      </c>
      <c r="T56" s="49">
        <v>0</v>
      </c>
      <c r="U56" s="49">
        <v>0</v>
      </c>
      <c r="V56" s="49">
        <v>0</v>
      </c>
      <c r="W56" s="49">
        <v>0</v>
      </c>
      <c r="X56" s="49">
        <v>0</v>
      </c>
      <c r="Y56" s="49">
        <v>0</v>
      </c>
      <c r="Z56" s="49">
        <v>0</v>
      </c>
      <c r="AA56" s="49">
        <v>0</v>
      </c>
      <c r="AB56" s="49">
        <v>0</v>
      </c>
      <c r="AC56" s="49">
        <v>0</v>
      </c>
      <c r="AD56" s="49">
        <v>38</v>
      </c>
      <c r="AE56" s="49">
        <v>35</v>
      </c>
      <c r="AF56" s="49">
        <v>222</v>
      </c>
      <c r="AG56" s="49">
        <v>182</v>
      </c>
      <c r="AH56" s="49">
        <v>586</v>
      </c>
      <c r="AI56" s="49">
        <v>540</v>
      </c>
      <c r="AJ56" s="49">
        <v>505</v>
      </c>
      <c r="AK56" s="49">
        <v>486</v>
      </c>
      <c r="AL56" s="49">
        <v>65</v>
      </c>
      <c r="AM56" s="49">
        <v>54</v>
      </c>
      <c r="AN56" s="28">
        <f t="shared" si="7"/>
        <v>45</v>
      </c>
      <c r="AO56" s="28">
        <f t="shared" si="7"/>
        <v>41</v>
      </c>
      <c r="AP56" s="28">
        <f t="shared" si="7"/>
        <v>238</v>
      </c>
      <c r="AQ56" s="28">
        <f t="shared" si="7"/>
        <v>195</v>
      </c>
      <c r="AR56" s="28">
        <f t="shared" si="7"/>
        <v>605</v>
      </c>
      <c r="AS56" s="28">
        <f t="shared" si="7"/>
        <v>556</v>
      </c>
      <c r="AT56" s="28">
        <f t="shared" si="7"/>
        <v>531</v>
      </c>
      <c r="AU56" s="28">
        <f t="shared" si="7"/>
        <v>508</v>
      </c>
      <c r="AV56" s="28">
        <f t="shared" si="7"/>
        <v>67</v>
      </c>
      <c r="AW56" s="28">
        <f t="shared" si="7"/>
        <v>56</v>
      </c>
      <c r="AX56" s="28">
        <f t="shared" si="6"/>
        <v>2842</v>
      </c>
    </row>
    <row r="57" spans="1:50" x14ac:dyDescent="0.35">
      <c r="A57" s="25" t="s">
        <v>169</v>
      </c>
      <c r="B57" s="25" t="s">
        <v>170</v>
      </c>
      <c r="C57" s="25" t="s">
        <v>171</v>
      </c>
      <c r="D57" s="25" t="s">
        <v>172</v>
      </c>
      <c r="E57" s="74">
        <v>2</v>
      </c>
      <c r="F57" s="32">
        <f t="shared" si="1"/>
        <v>4435</v>
      </c>
      <c r="G57" s="34">
        <f t="shared" si="2"/>
        <v>2264</v>
      </c>
      <c r="H57" s="28">
        <f t="shared" si="3"/>
        <v>0</v>
      </c>
      <c r="I57" s="28">
        <f t="shared" si="4"/>
        <v>2171</v>
      </c>
      <c r="J57" s="49">
        <v>133</v>
      </c>
      <c r="K57" s="49">
        <v>101</v>
      </c>
      <c r="L57" s="49">
        <v>200</v>
      </c>
      <c r="M57" s="49">
        <v>159</v>
      </c>
      <c r="N57" s="49">
        <v>411</v>
      </c>
      <c r="O57" s="49">
        <v>308</v>
      </c>
      <c r="P57" s="49">
        <v>552</v>
      </c>
      <c r="Q57" s="49">
        <v>268</v>
      </c>
      <c r="R57" s="49">
        <v>75</v>
      </c>
      <c r="S57" s="49">
        <v>57</v>
      </c>
      <c r="T57" s="49">
        <v>0</v>
      </c>
      <c r="U57" s="49">
        <v>0</v>
      </c>
      <c r="V57" s="49">
        <v>0</v>
      </c>
      <c r="W57" s="49">
        <v>0</v>
      </c>
      <c r="X57" s="49">
        <v>0</v>
      </c>
      <c r="Y57" s="49">
        <v>0</v>
      </c>
      <c r="Z57" s="49">
        <v>0</v>
      </c>
      <c r="AA57" s="49">
        <v>0</v>
      </c>
      <c r="AB57" s="49">
        <v>0</v>
      </c>
      <c r="AC57" s="49">
        <v>0</v>
      </c>
      <c r="AD57" s="49">
        <v>30</v>
      </c>
      <c r="AE57" s="49">
        <v>28</v>
      </c>
      <c r="AF57" s="49">
        <v>178</v>
      </c>
      <c r="AG57" s="49">
        <v>146</v>
      </c>
      <c r="AH57" s="49">
        <v>469</v>
      </c>
      <c r="AI57" s="49">
        <v>432</v>
      </c>
      <c r="AJ57" s="49">
        <v>404</v>
      </c>
      <c r="AK57" s="49">
        <v>389</v>
      </c>
      <c r="AL57" s="49">
        <v>52</v>
      </c>
      <c r="AM57" s="49">
        <v>43</v>
      </c>
      <c r="AN57" s="28">
        <f t="shared" si="7"/>
        <v>163</v>
      </c>
      <c r="AO57" s="28">
        <f t="shared" si="7"/>
        <v>129</v>
      </c>
      <c r="AP57" s="28">
        <f t="shared" si="7"/>
        <v>378</v>
      </c>
      <c r="AQ57" s="28">
        <f t="shared" si="7"/>
        <v>305</v>
      </c>
      <c r="AR57" s="28">
        <f t="shared" si="7"/>
        <v>880</v>
      </c>
      <c r="AS57" s="28">
        <f t="shared" si="7"/>
        <v>740</v>
      </c>
      <c r="AT57" s="28">
        <f t="shared" si="7"/>
        <v>956</v>
      </c>
      <c r="AU57" s="28">
        <f t="shared" si="7"/>
        <v>657</v>
      </c>
      <c r="AV57" s="28">
        <f t="shared" si="7"/>
        <v>127</v>
      </c>
      <c r="AW57" s="28">
        <f t="shared" si="7"/>
        <v>100</v>
      </c>
      <c r="AX57" s="28">
        <f t="shared" si="6"/>
        <v>4435</v>
      </c>
    </row>
    <row r="58" spans="1:50" x14ac:dyDescent="0.35">
      <c r="A58" s="25" t="s">
        <v>169</v>
      </c>
      <c r="B58" s="25" t="s">
        <v>170</v>
      </c>
      <c r="C58" s="25" t="s">
        <v>173</v>
      </c>
      <c r="D58" s="25" t="s">
        <v>174</v>
      </c>
      <c r="E58" s="74">
        <v>2</v>
      </c>
      <c r="F58" s="32">
        <f t="shared" si="1"/>
        <v>2264</v>
      </c>
      <c r="G58" s="34">
        <f t="shared" si="2"/>
        <v>509</v>
      </c>
      <c r="H58" s="28">
        <f t="shared" si="3"/>
        <v>0</v>
      </c>
      <c r="I58" s="28">
        <f t="shared" si="4"/>
        <v>1755</v>
      </c>
      <c r="J58" s="49">
        <v>19</v>
      </c>
      <c r="K58" s="49">
        <v>13</v>
      </c>
      <c r="L58" s="49">
        <v>33</v>
      </c>
      <c r="M58" s="49">
        <v>24</v>
      </c>
      <c r="N58" s="49">
        <v>110</v>
      </c>
      <c r="O58" s="49">
        <v>85</v>
      </c>
      <c r="P58" s="49">
        <v>129</v>
      </c>
      <c r="Q58" s="49">
        <v>85</v>
      </c>
      <c r="R58" s="49">
        <v>7</v>
      </c>
      <c r="S58" s="49">
        <v>4</v>
      </c>
      <c r="T58" s="49">
        <v>0</v>
      </c>
      <c r="U58" s="49">
        <v>0</v>
      </c>
      <c r="V58" s="49">
        <v>0</v>
      </c>
      <c r="W58" s="49">
        <v>0</v>
      </c>
      <c r="X58" s="49">
        <v>0</v>
      </c>
      <c r="Y58" s="49">
        <v>0</v>
      </c>
      <c r="Z58" s="49">
        <v>0</v>
      </c>
      <c r="AA58" s="49">
        <v>0</v>
      </c>
      <c r="AB58" s="49">
        <v>0</v>
      </c>
      <c r="AC58" s="49">
        <v>0</v>
      </c>
      <c r="AD58" s="49">
        <v>25</v>
      </c>
      <c r="AE58" s="49">
        <v>23</v>
      </c>
      <c r="AF58" s="49">
        <v>144</v>
      </c>
      <c r="AG58" s="49">
        <v>118</v>
      </c>
      <c r="AH58" s="49">
        <v>379</v>
      </c>
      <c r="AI58" s="49">
        <v>349</v>
      </c>
      <c r="AJ58" s="49">
        <v>326</v>
      </c>
      <c r="AK58" s="49">
        <v>314</v>
      </c>
      <c r="AL58" s="49">
        <v>42</v>
      </c>
      <c r="AM58" s="49">
        <v>35</v>
      </c>
      <c r="AN58" s="28">
        <f t="shared" si="7"/>
        <v>44</v>
      </c>
      <c r="AO58" s="28">
        <f t="shared" si="7"/>
        <v>36</v>
      </c>
      <c r="AP58" s="28">
        <f t="shared" si="7"/>
        <v>177</v>
      </c>
      <c r="AQ58" s="28">
        <f t="shared" si="7"/>
        <v>142</v>
      </c>
      <c r="AR58" s="28">
        <f t="shared" si="7"/>
        <v>489</v>
      </c>
      <c r="AS58" s="28">
        <f t="shared" si="7"/>
        <v>434</v>
      </c>
      <c r="AT58" s="28">
        <f t="shared" si="7"/>
        <v>455</v>
      </c>
      <c r="AU58" s="28">
        <f t="shared" si="7"/>
        <v>399</v>
      </c>
      <c r="AV58" s="28">
        <f t="shared" si="7"/>
        <v>49</v>
      </c>
      <c r="AW58" s="28">
        <f t="shared" si="7"/>
        <v>39</v>
      </c>
      <c r="AX58" s="28">
        <f t="shared" si="6"/>
        <v>2264</v>
      </c>
    </row>
    <row r="59" spans="1:50" x14ac:dyDescent="0.35">
      <c r="A59" s="25" t="s">
        <v>169</v>
      </c>
      <c r="B59" s="25" t="s">
        <v>170</v>
      </c>
      <c r="C59" s="25" t="s">
        <v>175</v>
      </c>
      <c r="D59" s="25" t="s">
        <v>176</v>
      </c>
      <c r="E59" s="74">
        <v>4</v>
      </c>
      <c r="F59" s="32">
        <f t="shared" si="1"/>
        <v>4054</v>
      </c>
      <c r="G59" s="34">
        <f t="shared" si="2"/>
        <v>1219</v>
      </c>
      <c r="H59" s="28">
        <f t="shared" si="3"/>
        <v>108</v>
      </c>
      <c r="I59" s="28">
        <f t="shared" si="4"/>
        <v>2727</v>
      </c>
      <c r="J59" s="49">
        <v>50</v>
      </c>
      <c r="K59" s="49">
        <v>40</v>
      </c>
      <c r="L59" s="49">
        <v>73</v>
      </c>
      <c r="M59" s="49">
        <v>59</v>
      </c>
      <c r="N59" s="49">
        <v>212</v>
      </c>
      <c r="O59" s="49">
        <v>170</v>
      </c>
      <c r="P59" s="49">
        <v>349</v>
      </c>
      <c r="Q59" s="49">
        <v>224</v>
      </c>
      <c r="R59" s="49">
        <v>24</v>
      </c>
      <c r="S59" s="49">
        <v>18</v>
      </c>
      <c r="T59" s="49">
        <v>5</v>
      </c>
      <c r="U59" s="49">
        <v>4</v>
      </c>
      <c r="V59" s="49">
        <v>6</v>
      </c>
      <c r="W59" s="49">
        <v>5</v>
      </c>
      <c r="X59" s="49">
        <v>16</v>
      </c>
      <c r="Y59" s="49">
        <v>14</v>
      </c>
      <c r="Z59" s="49">
        <v>32</v>
      </c>
      <c r="AA59" s="49">
        <v>22</v>
      </c>
      <c r="AB59" s="49">
        <v>2</v>
      </c>
      <c r="AC59" s="49">
        <v>2</v>
      </c>
      <c r="AD59" s="49">
        <v>38</v>
      </c>
      <c r="AE59" s="49">
        <v>35</v>
      </c>
      <c r="AF59" s="49">
        <v>224</v>
      </c>
      <c r="AG59" s="49">
        <v>183</v>
      </c>
      <c r="AH59" s="49">
        <v>589</v>
      </c>
      <c r="AI59" s="49">
        <v>543</v>
      </c>
      <c r="AJ59" s="49">
        <v>507</v>
      </c>
      <c r="AK59" s="49">
        <v>488</v>
      </c>
      <c r="AL59" s="49">
        <v>65</v>
      </c>
      <c r="AM59" s="49">
        <v>55</v>
      </c>
      <c r="AN59" s="28">
        <f t="shared" si="7"/>
        <v>93</v>
      </c>
      <c r="AO59" s="28">
        <f t="shared" si="7"/>
        <v>79</v>
      </c>
      <c r="AP59" s="28">
        <f t="shared" si="7"/>
        <v>303</v>
      </c>
      <c r="AQ59" s="28">
        <f t="shared" si="7"/>
        <v>247</v>
      </c>
      <c r="AR59" s="28">
        <f t="shared" si="7"/>
        <v>817</v>
      </c>
      <c r="AS59" s="28">
        <f t="shared" si="7"/>
        <v>727</v>
      </c>
      <c r="AT59" s="28">
        <f t="shared" si="7"/>
        <v>888</v>
      </c>
      <c r="AU59" s="28">
        <f t="shared" si="7"/>
        <v>734</v>
      </c>
      <c r="AV59" s="28">
        <f t="shared" si="7"/>
        <v>91</v>
      </c>
      <c r="AW59" s="28">
        <f t="shared" si="7"/>
        <v>75</v>
      </c>
      <c r="AX59" s="28">
        <f t="shared" si="6"/>
        <v>4054</v>
      </c>
    </row>
    <row r="60" spans="1:50" x14ac:dyDescent="0.35">
      <c r="A60" s="25" t="s">
        <v>169</v>
      </c>
      <c r="B60" s="25" t="s">
        <v>170</v>
      </c>
      <c r="C60" s="25" t="s">
        <v>177</v>
      </c>
      <c r="D60" s="25" t="s">
        <v>178</v>
      </c>
      <c r="E60" s="74">
        <v>3</v>
      </c>
      <c r="F60" s="32">
        <f t="shared" si="1"/>
        <v>2844</v>
      </c>
      <c r="G60" s="34">
        <f t="shared" si="2"/>
        <v>214</v>
      </c>
      <c r="H60" s="28">
        <f t="shared" si="3"/>
        <v>0</v>
      </c>
      <c r="I60" s="28">
        <f t="shared" si="4"/>
        <v>2630</v>
      </c>
      <c r="J60" s="49">
        <v>9</v>
      </c>
      <c r="K60" s="49">
        <v>8</v>
      </c>
      <c r="L60" s="49">
        <v>22</v>
      </c>
      <c r="M60" s="49">
        <v>18</v>
      </c>
      <c r="N60" s="49">
        <v>39</v>
      </c>
      <c r="O60" s="49">
        <v>33</v>
      </c>
      <c r="P60" s="49">
        <v>42</v>
      </c>
      <c r="Q60" s="49">
        <v>33</v>
      </c>
      <c r="R60" s="49">
        <v>6</v>
      </c>
      <c r="S60" s="49">
        <v>4</v>
      </c>
      <c r="T60" s="49">
        <v>0</v>
      </c>
      <c r="U60" s="49">
        <v>0</v>
      </c>
      <c r="V60" s="49">
        <v>0</v>
      </c>
      <c r="W60" s="49">
        <v>0</v>
      </c>
      <c r="X60" s="49">
        <v>0</v>
      </c>
      <c r="Y60" s="49">
        <v>0</v>
      </c>
      <c r="Z60" s="49">
        <v>0</v>
      </c>
      <c r="AA60" s="49">
        <v>0</v>
      </c>
      <c r="AB60" s="49">
        <v>0</v>
      </c>
      <c r="AC60" s="49">
        <v>0</v>
      </c>
      <c r="AD60" s="49">
        <v>37</v>
      </c>
      <c r="AE60" s="49">
        <v>34</v>
      </c>
      <c r="AF60" s="49">
        <v>216</v>
      </c>
      <c r="AG60" s="49">
        <v>176</v>
      </c>
      <c r="AH60" s="49">
        <v>568</v>
      </c>
      <c r="AI60" s="49">
        <v>523</v>
      </c>
      <c r="AJ60" s="49">
        <v>489</v>
      </c>
      <c r="AK60" s="49">
        <v>471</v>
      </c>
      <c r="AL60" s="49">
        <v>63</v>
      </c>
      <c r="AM60" s="49">
        <v>53</v>
      </c>
      <c r="AN60" s="28">
        <f t="shared" si="7"/>
        <v>46</v>
      </c>
      <c r="AO60" s="28">
        <f t="shared" si="7"/>
        <v>42</v>
      </c>
      <c r="AP60" s="28">
        <f t="shared" si="7"/>
        <v>238</v>
      </c>
      <c r="AQ60" s="28">
        <f t="shared" si="7"/>
        <v>194</v>
      </c>
      <c r="AR60" s="28">
        <f t="shared" si="7"/>
        <v>607</v>
      </c>
      <c r="AS60" s="28">
        <f t="shared" si="7"/>
        <v>556</v>
      </c>
      <c r="AT60" s="28">
        <f t="shared" si="7"/>
        <v>531</v>
      </c>
      <c r="AU60" s="28">
        <f t="shared" si="7"/>
        <v>504</v>
      </c>
      <c r="AV60" s="28">
        <f t="shared" si="7"/>
        <v>69</v>
      </c>
      <c r="AW60" s="28">
        <f t="shared" si="7"/>
        <v>57</v>
      </c>
      <c r="AX60" s="28">
        <f t="shared" si="6"/>
        <v>2844</v>
      </c>
    </row>
    <row r="61" spans="1:50" x14ac:dyDescent="0.35">
      <c r="A61" s="25" t="s">
        <v>169</v>
      </c>
      <c r="B61" s="25" t="s">
        <v>170</v>
      </c>
      <c r="C61" s="25" t="s">
        <v>179</v>
      </c>
      <c r="D61" s="25" t="s">
        <v>180</v>
      </c>
      <c r="E61" s="74">
        <v>2</v>
      </c>
      <c r="F61" s="32">
        <f t="shared" si="1"/>
        <v>3480</v>
      </c>
      <c r="G61" s="34">
        <f t="shared" si="2"/>
        <v>175</v>
      </c>
      <c r="H61" s="28">
        <f t="shared" si="3"/>
        <v>0</v>
      </c>
      <c r="I61" s="28">
        <f t="shared" si="4"/>
        <v>3305</v>
      </c>
      <c r="J61" s="49">
        <v>4</v>
      </c>
      <c r="K61" s="49">
        <v>4</v>
      </c>
      <c r="L61" s="49">
        <v>12</v>
      </c>
      <c r="M61" s="49">
        <v>11</v>
      </c>
      <c r="N61" s="49">
        <v>41</v>
      </c>
      <c r="O61" s="49">
        <v>40</v>
      </c>
      <c r="P61" s="49">
        <v>30</v>
      </c>
      <c r="Q61" s="49">
        <v>27</v>
      </c>
      <c r="R61" s="49">
        <v>3</v>
      </c>
      <c r="S61" s="49">
        <v>3</v>
      </c>
      <c r="T61" s="49">
        <v>0</v>
      </c>
      <c r="U61" s="49">
        <v>0</v>
      </c>
      <c r="V61" s="49">
        <v>0</v>
      </c>
      <c r="W61" s="49">
        <v>0</v>
      </c>
      <c r="X61" s="49">
        <v>0</v>
      </c>
      <c r="Y61" s="49">
        <v>0</v>
      </c>
      <c r="Z61" s="49">
        <v>0</v>
      </c>
      <c r="AA61" s="49">
        <v>0</v>
      </c>
      <c r="AB61" s="49">
        <v>0</v>
      </c>
      <c r="AC61" s="49">
        <v>0</v>
      </c>
      <c r="AD61" s="49">
        <v>46</v>
      </c>
      <c r="AE61" s="49">
        <v>43</v>
      </c>
      <c r="AF61" s="49">
        <v>271</v>
      </c>
      <c r="AG61" s="49">
        <v>221</v>
      </c>
      <c r="AH61" s="49">
        <v>714</v>
      </c>
      <c r="AI61" s="49">
        <v>658</v>
      </c>
      <c r="AJ61" s="49">
        <v>615</v>
      </c>
      <c r="AK61" s="49">
        <v>592</v>
      </c>
      <c r="AL61" s="49">
        <v>79</v>
      </c>
      <c r="AM61" s="49">
        <v>66</v>
      </c>
      <c r="AN61" s="28">
        <f t="shared" si="7"/>
        <v>50</v>
      </c>
      <c r="AO61" s="28">
        <f t="shared" si="7"/>
        <v>47</v>
      </c>
      <c r="AP61" s="28">
        <f t="shared" si="7"/>
        <v>283</v>
      </c>
      <c r="AQ61" s="28">
        <f t="shared" si="7"/>
        <v>232</v>
      </c>
      <c r="AR61" s="28">
        <f t="shared" si="7"/>
        <v>755</v>
      </c>
      <c r="AS61" s="28">
        <f t="shared" si="7"/>
        <v>698</v>
      </c>
      <c r="AT61" s="28">
        <f t="shared" si="7"/>
        <v>645</v>
      </c>
      <c r="AU61" s="28">
        <f t="shared" si="7"/>
        <v>619</v>
      </c>
      <c r="AV61" s="28">
        <f t="shared" si="7"/>
        <v>82</v>
      </c>
      <c r="AW61" s="28">
        <f t="shared" si="7"/>
        <v>69</v>
      </c>
      <c r="AX61" s="28">
        <f t="shared" si="6"/>
        <v>3480</v>
      </c>
    </row>
    <row r="62" spans="1:50" x14ac:dyDescent="0.35">
      <c r="A62" s="25" t="s">
        <v>169</v>
      </c>
      <c r="B62" s="25" t="s">
        <v>170</v>
      </c>
      <c r="C62" s="25" t="s">
        <v>181</v>
      </c>
      <c r="D62" s="25" t="s">
        <v>182</v>
      </c>
      <c r="E62" s="74">
        <v>3</v>
      </c>
      <c r="F62" s="32">
        <f t="shared" si="1"/>
        <v>5267</v>
      </c>
      <c r="G62" s="34">
        <f t="shared" si="2"/>
        <v>304</v>
      </c>
      <c r="H62" s="28">
        <f t="shared" si="3"/>
        <v>2734</v>
      </c>
      <c r="I62" s="28">
        <f t="shared" si="4"/>
        <v>2229</v>
      </c>
      <c r="J62" s="49">
        <v>10</v>
      </c>
      <c r="K62" s="49">
        <v>8</v>
      </c>
      <c r="L62" s="49">
        <v>22</v>
      </c>
      <c r="M62" s="49">
        <v>14</v>
      </c>
      <c r="N62" s="49">
        <v>74</v>
      </c>
      <c r="O62" s="49">
        <v>55</v>
      </c>
      <c r="P62" s="49">
        <v>56</v>
      </c>
      <c r="Q62" s="49">
        <v>44</v>
      </c>
      <c r="R62" s="49">
        <v>13</v>
      </c>
      <c r="S62" s="49">
        <v>8</v>
      </c>
      <c r="T62" s="49">
        <v>113</v>
      </c>
      <c r="U62" s="49">
        <v>82</v>
      </c>
      <c r="V62" s="49">
        <v>220</v>
      </c>
      <c r="W62" s="49">
        <v>142</v>
      </c>
      <c r="X62" s="49">
        <v>633</v>
      </c>
      <c r="Y62" s="49">
        <v>514</v>
      </c>
      <c r="Z62" s="49">
        <v>494</v>
      </c>
      <c r="AA62" s="49">
        <v>394</v>
      </c>
      <c r="AB62" s="49">
        <v>82</v>
      </c>
      <c r="AC62" s="49">
        <v>60</v>
      </c>
      <c r="AD62" s="49">
        <v>31</v>
      </c>
      <c r="AE62" s="49">
        <v>29</v>
      </c>
      <c r="AF62" s="49">
        <v>183</v>
      </c>
      <c r="AG62" s="49">
        <v>149</v>
      </c>
      <c r="AH62" s="49">
        <v>481</v>
      </c>
      <c r="AI62" s="49">
        <v>444</v>
      </c>
      <c r="AJ62" s="49">
        <v>415</v>
      </c>
      <c r="AK62" s="49">
        <v>399</v>
      </c>
      <c r="AL62" s="49">
        <v>53</v>
      </c>
      <c r="AM62" s="49">
        <v>45</v>
      </c>
      <c r="AN62" s="28">
        <f t="shared" si="7"/>
        <v>154</v>
      </c>
      <c r="AO62" s="28">
        <f t="shared" si="7"/>
        <v>119</v>
      </c>
      <c r="AP62" s="28">
        <f t="shared" si="7"/>
        <v>425</v>
      </c>
      <c r="AQ62" s="28">
        <f t="shared" si="7"/>
        <v>305</v>
      </c>
      <c r="AR62" s="28">
        <f t="shared" si="7"/>
        <v>1188</v>
      </c>
      <c r="AS62" s="28">
        <f t="shared" si="7"/>
        <v>1013</v>
      </c>
      <c r="AT62" s="28">
        <f t="shared" si="7"/>
        <v>965</v>
      </c>
      <c r="AU62" s="28">
        <f t="shared" si="7"/>
        <v>837</v>
      </c>
      <c r="AV62" s="28">
        <f t="shared" si="7"/>
        <v>148</v>
      </c>
      <c r="AW62" s="28">
        <f t="shared" si="7"/>
        <v>113</v>
      </c>
      <c r="AX62" s="28">
        <f t="shared" si="6"/>
        <v>5267</v>
      </c>
    </row>
    <row r="63" spans="1:50" x14ac:dyDescent="0.35">
      <c r="A63" s="25" t="s">
        <v>169</v>
      </c>
      <c r="B63" s="25" t="s">
        <v>170</v>
      </c>
      <c r="C63" s="25" t="s">
        <v>183</v>
      </c>
      <c r="D63" s="25" t="s">
        <v>184</v>
      </c>
      <c r="E63" s="74">
        <v>4</v>
      </c>
      <c r="F63" s="32">
        <f t="shared" si="1"/>
        <v>9268</v>
      </c>
      <c r="G63" s="34">
        <f t="shared" si="2"/>
        <v>3251</v>
      </c>
      <c r="H63" s="28">
        <f t="shared" si="3"/>
        <v>5148</v>
      </c>
      <c r="I63" s="28">
        <f t="shared" si="4"/>
        <v>869</v>
      </c>
      <c r="J63" s="49">
        <v>260</v>
      </c>
      <c r="K63" s="49">
        <v>198</v>
      </c>
      <c r="L63" s="49">
        <v>359</v>
      </c>
      <c r="M63" s="49">
        <v>295</v>
      </c>
      <c r="N63" s="49">
        <v>609</v>
      </c>
      <c r="O63" s="49">
        <v>512</v>
      </c>
      <c r="P63" s="49">
        <v>424</v>
      </c>
      <c r="Q63" s="49">
        <v>353</v>
      </c>
      <c r="R63" s="49">
        <v>134</v>
      </c>
      <c r="S63" s="49">
        <v>107</v>
      </c>
      <c r="T63" s="49">
        <v>161</v>
      </c>
      <c r="U63" s="49">
        <v>171</v>
      </c>
      <c r="V63" s="49">
        <v>388</v>
      </c>
      <c r="W63" s="49">
        <v>363</v>
      </c>
      <c r="X63" s="49">
        <v>1089</v>
      </c>
      <c r="Y63" s="49">
        <v>1034</v>
      </c>
      <c r="Z63" s="49">
        <v>1031</v>
      </c>
      <c r="AA63" s="49">
        <v>698</v>
      </c>
      <c r="AB63" s="49">
        <v>105</v>
      </c>
      <c r="AC63" s="49">
        <v>108</v>
      </c>
      <c r="AD63" s="49">
        <v>12</v>
      </c>
      <c r="AE63" s="49">
        <v>11</v>
      </c>
      <c r="AF63" s="49">
        <v>71</v>
      </c>
      <c r="AG63" s="49">
        <v>58</v>
      </c>
      <c r="AH63" s="49">
        <v>188</v>
      </c>
      <c r="AI63" s="49">
        <v>173</v>
      </c>
      <c r="AJ63" s="49">
        <v>162</v>
      </c>
      <c r="AK63" s="49">
        <v>156</v>
      </c>
      <c r="AL63" s="49">
        <v>21</v>
      </c>
      <c r="AM63" s="49">
        <v>17</v>
      </c>
      <c r="AN63" s="28">
        <f t="shared" si="7"/>
        <v>433</v>
      </c>
      <c r="AO63" s="28">
        <f t="shared" si="7"/>
        <v>380</v>
      </c>
      <c r="AP63" s="28">
        <f t="shared" si="7"/>
        <v>818</v>
      </c>
      <c r="AQ63" s="28">
        <f t="shared" si="7"/>
        <v>716</v>
      </c>
      <c r="AR63" s="28">
        <f t="shared" si="7"/>
        <v>1886</v>
      </c>
      <c r="AS63" s="28">
        <f t="shared" si="7"/>
        <v>1719</v>
      </c>
      <c r="AT63" s="28">
        <f t="shared" si="7"/>
        <v>1617</v>
      </c>
      <c r="AU63" s="28">
        <f t="shared" si="7"/>
        <v>1207</v>
      </c>
      <c r="AV63" s="28">
        <f t="shared" si="7"/>
        <v>260</v>
      </c>
      <c r="AW63" s="28">
        <f t="shared" si="7"/>
        <v>232</v>
      </c>
      <c r="AX63" s="28">
        <f t="shared" si="6"/>
        <v>9268</v>
      </c>
    </row>
    <row r="64" spans="1:50" x14ac:dyDescent="0.35">
      <c r="A64" s="25" t="s">
        <v>169</v>
      </c>
      <c r="B64" s="25" t="s">
        <v>170</v>
      </c>
      <c r="C64" s="25" t="s">
        <v>185</v>
      </c>
      <c r="D64" s="25" t="s">
        <v>186</v>
      </c>
      <c r="E64" s="74">
        <v>4</v>
      </c>
      <c r="F64" s="32">
        <f t="shared" si="1"/>
        <v>1434</v>
      </c>
      <c r="G64" s="34">
        <f t="shared" si="2"/>
        <v>26</v>
      </c>
      <c r="H64" s="28">
        <f t="shared" si="3"/>
        <v>870</v>
      </c>
      <c r="I64" s="28">
        <f t="shared" si="4"/>
        <v>538</v>
      </c>
      <c r="J64" s="49">
        <v>1</v>
      </c>
      <c r="K64" s="49">
        <v>1</v>
      </c>
      <c r="L64" s="49">
        <v>2</v>
      </c>
      <c r="M64" s="49">
        <v>2</v>
      </c>
      <c r="N64" s="49">
        <v>4</v>
      </c>
      <c r="O64" s="49">
        <v>3</v>
      </c>
      <c r="P64" s="49">
        <v>8</v>
      </c>
      <c r="Q64" s="49">
        <v>5</v>
      </c>
      <c r="R64" s="49">
        <v>0</v>
      </c>
      <c r="S64" s="49">
        <v>0</v>
      </c>
      <c r="T64" s="49">
        <v>58</v>
      </c>
      <c r="U64" s="49">
        <v>51</v>
      </c>
      <c r="V64" s="49">
        <v>71</v>
      </c>
      <c r="W64" s="49">
        <v>64</v>
      </c>
      <c r="X64" s="49">
        <v>201</v>
      </c>
      <c r="Y64" s="49">
        <v>187</v>
      </c>
      <c r="Z64" s="49">
        <v>118</v>
      </c>
      <c r="AA64" s="49">
        <v>111</v>
      </c>
      <c r="AB64" s="49">
        <v>5</v>
      </c>
      <c r="AC64" s="49">
        <v>4</v>
      </c>
      <c r="AD64" s="49">
        <v>8</v>
      </c>
      <c r="AE64" s="49">
        <v>7</v>
      </c>
      <c r="AF64" s="49">
        <v>44</v>
      </c>
      <c r="AG64" s="49">
        <v>36</v>
      </c>
      <c r="AH64" s="49">
        <v>116</v>
      </c>
      <c r="AI64" s="49">
        <v>107</v>
      </c>
      <c r="AJ64" s="49">
        <v>100</v>
      </c>
      <c r="AK64" s="49">
        <v>96</v>
      </c>
      <c r="AL64" s="49">
        <v>13</v>
      </c>
      <c r="AM64" s="49">
        <v>11</v>
      </c>
      <c r="AN64" s="28">
        <f t="shared" si="7"/>
        <v>67</v>
      </c>
      <c r="AO64" s="28">
        <f t="shared" si="7"/>
        <v>59</v>
      </c>
      <c r="AP64" s="28">
        <f t="shared" si="7"/>
        <v>117</v>
      </c>
      <c r="AQ64" s="28">
        <f t="shared" si="7"/>
        <v>102</v>
      </c>
      <c r="AR64" s="28">
        <f t="shared" si="7"/>
        <v>321</v>
      </c>
      <c r="AS64" s="28">
        <f t="shared" si="7"/>
        <v>297</v>
      </c>
      <c r="AT64" s="28">
        <f t="shared" si="7"/>
        <v>226</v>
      </c>
      <c r="AU64" s="28">
        <f t="shared" si="7"/>
        <v>212</v>
      </c>
      <c r="AV64" s="28">
        <f t="shared" si="7"/>
        <v>18</v>
      </c>
      <c r="AW64" s="28">
        <f t="shared" si="7"/>
        <v>15</v>
      </c>
      <c r="AX64" s="28">
        <f t="shared" si="6"/>
        <v>1434</v>
      </c>
    </row>
    <row r="65" spans="1:50" x14ac:dyDescent="0.35">
      <c r="A65" s="25" t="s">
        <v>169</v>
      </c>
      <c r="B65" s="25" t="s">
        <v>170</v>
      </c>
      <c r="C65" s="25" t="s">
        <v>187</v>
      </c>
      <c r="D65" s="25" t="s">
        <v>188</v>
      </c>
      <c r="E65" s="74">
        <v>3</v>
      </c>
      <c r="F65" s="32">
        <f t="shared" si="1"/>
        <v>2098</v>
      </c>
      <c r="G65" s="34">
        <f t="shared" si="2"/>
        <v>87</v>
      </c>
      <c r="H65" s="28">
        <f t="shared" si="3"/>
        <v>0</v>
      </c>
      <c r="I65" s="28">
        <f t="shared" si="4"/>
        <v>2011</v>
      </c>
      <c r="J65" s="49">
        <v>4</v>
      </c>
      <c r="K65" s="49">
        <v>4</v>
      </c>
      <c r="L65" s="49">
        <v>7</v>
      </c>
      <c r="M65" s="49">
        <v>6</v>
      </c>
      <c r="N65" s="49">
        <v>13</v>
      </c>
      <c r="O65" s="49">
        <v>12</v>
      </c>
      <c r="P65" s="49">
        <v>23</v>
      </c>
      <c r="Q65" s="49">
        <v>14</v>
      </c>
      <c r="R65" s="49">
        <v>2</v>
      </c>
      <c r="S65" s="49">
        <v>2</v>
      </c>
      <c r="T65" s="49">
        <v>0</v>
      </c>
      <c r="U65" s="49">
        <v>0</v>
      </c>
      <c r="V65" s="49">
        <v>0</v>
      </c>
      <c r="W65" s="49">
        <v>0</v>
      </c>
      <c r="X65" s="49">
        <v>0</v>
      </c>
      <c r="Y65" s="49">
        <v>0</v>
      </c>
      <c r="Z65" s="49">
        <v>0</v>
      </c>
      <c r="AA65" s="49">
        <v>0</v>
      </c>
      <c r="AB65" s="49">
        <v>0</v>
      </c>
      <c r="AC65" s="49">
        <v>0</v>
      </c>
      <c r="AD65" s="49">
        <v>28</v>
      </c>
      <c r="AE65" s="49">
        <v>26</v>
      </c>
      <c r="AF65" s="49">
        <v>165</v>
      </c>
      <c r="AG65" s="49">
        <v>135</v>
      </c>
      <c r="AH65" s="49">
        <v>435</v>
      </c>
      <c r="AI65" s="49">
        <v>400</v>
      </c>
      <c r="AJ65" s="49">
        <v>374</v>
      </c>
      <c r="AK65" s="49">
        <v>360</v>
      </c>
      <c r="AL65" s="49">
        <v>48</v>
      </c>
      <c r="AM65" s="49">
        <v>40</v>
      </c>
      <c r="AN65" s="28">
        <f t="shared" si="7"/>
        <v>32</v>
      </c>
      <c r="AO65" s="28">
        <f t="shared" si="7"/>
        <v>30</v>
      </c>
      <c r="AP65" s="28">
        <f t="shared" si="7"/>
        <v>172</v>
      </c>
      <c r="AQ65" s="28">
        <f t="shared" si="7"/>
        <v>141</v>
      </c>
      <c r="AR65" s="28">
        <f t="shared" si="7"/>
        <v>448</v>
      </c>
      <c r="AS65" s="28">
        <f t="shared" si="7"/>
        <v>412</v>
      </c>
      <c r="AT65" s="28">
        <f t="shared" si="7"/>
        <v>397</v>
      </c>
      <c r="AU65" s="28">
        <f t="shared" si="7"/>
        <v>374</v>
      </c>
      <c r="AV65" s="28">
        <f t="shared" si="7"/>
        <v>50</v>
      </c>
      <c r="AW65" s="28">
        <f t="shared" si="7"/>
        <v>42</v>
      </c>
      <c r="AX65" s="28">
        <f t="shared" si="6"/>
        <v>2098</v>
      </c>
    </row>
    <row r="66" spans="1:50" x14ac:dyDescent="0.35">
      <c r="A66" s="25" t="s">
        <v>169</v>
      </c>
      <c r="B66" s="25" t="s">
        <v>170</v>
      </c>
      <c r="C66" s="25" t="s">
        <v>189</v>
      </c>
      <c r="D66" s="25" t="s">
        <v>190</v>
      </c>
      <c r="E66" s="74">
        <v>2</v>
      </c>
      <c r="F66" s="32">
        <f t="shared" si="1"/>
        <v>429</v>
      </c>
      <c r="G66" s="34">
        <f t="shared" si="2"/>
        <v>26</v>
      </c>
      <c r="H66" s="28">
        <f t="shared" si="3"/>
        <v>0</v>
      </c>
      <c r="I66" s="28">
        <f t="shared" si="4"/>
        <v>403</v>
      </c>
      <c r="J66" s="49">
        <v>1</v>
      </c>
      <c r="K66" s="49">
        <v>0</v>
      </c>
      <c r="L66" s="49">
        <v>1</v>
      </c>
      <c r="M66" s="49">
        <v>1</v>
      </c>
      <c r="N66" s="49">
        <v>5</v>
      </c>
      <c r="O66" s="49">
        <v>3</v>
      </c>
      <c r="P66" s="49">
        <v>9</v>
      </c>
      <c r="Q66" s="49">
        <v>6</v>
      </c>
      <c r="R66" s="49">
        <v>0</v>
      </c>
      <c r="S66" s="49">
        <v>0</v>
      </c>
      <c r="T66" s="49">
        <v>0</v>
      </c>
      <c r="U66" s="49">
        <v>0</v>
      </c>
      <c r="V66" s="49">
        <v>0</v>
      </c>
      <c r="W66" s="49">
        <v>0</v>
      </c>
      <c r="X66" s="49">
        <v>0</v>
      </c>
      <c r="Y66" s="49">
        <v>0</v>
      </c>
      <c r="Z66" s="49">
        <v>0</v>
      </c>
      <c r="AA66" s="49">
        <v>0</v>
      </c>
      <c r="AB66" s="49">
        <v>0</v>
      </c>
      <c r="AC66" s="49">
        <v>0</v>
      </c>
      <c r="AD66" s="49">
        <v>6</v>
      </c>
      <c r="AE66" s="49">
        <v>5</v>
      </c>
      <c r="AF66" s="49">
        <v>33</v>
      </c>
      <c r="AG66" s="49">
        <v>27</v>
      </c>
      <c r="AH66" s="49">
        <v>87</v>
      </c>
      <c r="AI66" s="49">
        <v>80</v>
      </c>
      <c r="AJ66" s="49">
        <v>75</v>
      </c>
      <c r="AK66" s="49">
        <v>72</v>
      </c>
      <c r="AL66" s="49">
        <v>10</v>
      </c>
      <c r="AM66" s="49">
        <v>8</v>
      </c>
      <c r="AN66" s="28">
        <f t="shared" si="7"/>
        <v>7</v>
      </c>
      <c r="AO66" s="28">
        <f t="shared" si="7"/>
        <v>5</v>
      </c>
      <c r="AP66" s="28">
        <f t="shared" si="7"/>
        <v>34</v>
      </c>
      <c r="AQ66" s="28">
        <f t="shared" si="7"/>
        <v>28</v>
      </c>
      <c r="AR66" s="28">
        <f t="shared" si="7"/>
        <v>92</v>
      </c>
      <c r="AS66" s="28">
        <f t="shared" si="7"/>
        <v>83</v>
      </c>
      <c r="AT66" s="28">
        <f t="shared" si="7"/>
        <v>84</v>
      </c>
      <c r="AU66" s="28">
        <f t="shared" si="7"/>
        <v>78</v>
      </c>
      <c r="AV66" s="28">
        <f t="shared" si="7"/>
        <v>10</v>
      </c>
      <c r="AW66" s="28">
        <f t="shared" si="7"/>
        <v>8</v>
      </c>
      <c r="AX66" s="28">
        <f t="shared" si="6"/>
        <v>429</v>
      </c>
    </row>
    <row r="67" spans="1:50" x14ac:dyDescent="0.35">
      <c r="A67" s="25" t="s">
        <v>169</v>
      </c>
      <c r="B67" s="25" t="s">
        <v>170</v>
      </c>
      <c r="C67" s="25" t="s">
        <v>191</v>
      </c>
      <c r="D67" s="25" t="s">
        <v>192</v>
      </c>
      <c r="E67" s="74">
        <v>2</v>
      </c>
      <c r="F67" s="32">
        <f t="shared" si="1"/>
        <v>437</v>
      </c>
      <c r="G67" s="34">
        <f t="shared" si="2"/>
        <v>19</v>
      </c>
      <c r="H67" s="28">
        <f t="shared" si="3"/>
        <v>0</v>
      </c>
      <c r="I67" s="28">
        <f t="shared" si="4"/>
        <v>418</v>
      </c>
      <c r="J67" s="49">
        <v>1</v>
      </c>
      <c r="K67" s="49">
        <v>1</v>
      </c>
      <c r="L67" s="49">
        <v>1</v>
      </c>
      <c r="M67" s="49">
        <v>1</v>
      </c>
      <c r="N67" s="49">
        <v>4</v>
      </c>
      <c r="O67" s="49">
        <v>4</v>
      </c>
      <c r="P67" s="49">
        <v>3</v>
      </c>
      <c r="Q67" s="49">
        <v>2</v>
      </c>
      <c r="R67" s="49">
        <v>1</v>
      </c>
      <c r="S67" s="49">
        <v>1</v>
      </c>
      <c r="T67" s="49">
        <v>0</v>
      </c>
      <c r="U67" s="49">
        <v>0</v>
      </c>
      <c r="V67" s="49">
        <v>0</v>
      </c>
      <c r="W67" s="49">
        <v>0</v>
      </c>
      <c r="X67" s="49">
        <v>0</v>
      </c>
      <c r="Y67" s="49">
        <v>0</v>
      </c>
      <c r="Z67" s="49">
        <v>0</v>
      </c>
      <c r="AA67" s="49">
        <v>0</v>
      </c>
      <c r="AB67" s="49">
        <v>0</v>
      </c>
      <c r="AC67" s="49">
        <v>0</v>
      </c>
      <c r="AD67" s="49">
        <v>6</v>
      </c>
      <c r="AE67" s="49">
        <v>5</v>
      </c>
      <c r="AF67" s="49">
        <v>34</v>
      </c>
      <c r="AG67" s="49">
        <v>28</v>
      </c>
      <c r="AH67" s="49">
        <v>91</v>
      </c>
      <c r="AI67" s="49">
        <v>83</v>
      </c>
      <c r="AJ67" s="49">
        <v>78</v>
      </c>
      <c r="AK67" s="49">
        <v>75</v>
      </c>
      <c r="AL67" s="49">
        <v>10</v>
      </c>
      <c r="AM67" s="49">
        <v>8</v>
      </c>
      <c r="AN67" s="28">
        <f t="shared" si="7"/>
        <v>7</v>
      </c>
      <c r="AO67" s="28">
        <f t="shared" si="7"/>
        <v>6</v>
      </c>
      <c r="AP67" s="28">
        <f t="shared" si="7"/>
        <v>35</v>
      </c>
      <c r="AQ67" s="28">
        <f t="shared" si="7"/>
        <v>29</v>
      </c>
      <c r="AR67" s="28">
        <f t="shared" si="7"/>
        <v>95</v>
      </c>
      <c r="AS67" s="28">
        <f t="shared" si="7"/>
        <v>87</v>
      </c>
      <c r="AT67" s="28">
        <f t="shared" si="7"/>
        <v>81</v>
      </c>
      <c r="AU67" s="28">
        <f t="shared" si="7"/>
        <v>77</v>
      </c>
      <c r="AV67" s="28">
        <f t="shared" si="7"/>
        <v>11</v>
      </c>
      <c r="AW67" s="28">
        <f t="shared" si="7"/>
        <v>9</v>
      </c>
      <c r="AX67" s="28">
        <f t="shared" si="6"/>
        <v>437</v>
      </c>
    </row>
    <row r="68" spans="1:50" x14ac:dyDescent="0.35">
      <c r="A68" s="25" t="s">
        <v>169</v>
      </c>
      <c r="B68" s="25" t="s">
        <v>170</v>
      </c>
      <c r="C68" s="25" t="s">
        <v>193</v>
      </c>
      <c r="D68" s="25" t="s">
        <v>194</v>
      </c>
      <c r="E68" s="74">
        <v>2</v>
      </c>
      <c r="F68" s="32">
        <f t="shared" si="1"/>
        <v>2470</v>
      </c>
      <c r="G68" s="34">
        <f t="shared" si="2"/>
        <v>63</v>
      </c>
      <c r="H68" s="28">
        <f t="shared" si="3"/>
        <v>0</v>
      </c>
      <c r="I68" s="28">
        <f t="shared" si="4"/>
        <v>2407</v>
      </c>
      <c r="J68" s="49">
        <v>2</v>
      </c>
      <c r="K68" s="49">
        <v>2</v>
      </c>
      <c r="L68" s="49">
        <v>3</v>
      </c>
      <c r="M68" s="49">
        <v>3</v>
      </c>
      <c r="N68" s="49">
        <v>11</v>
      </c>
      <c r="O68" s="49">
        <v>11</v>
      </c>
      <c r="P68" s="49">
        <v>15</v>
      </c>
      <c r="Q68" s="49">
        <v>12</v>
      </c>
      <c r="R68" s="49">
        <v>2</v>
      </c>
      <c r="S68" s="49">
        <v>2</v>
      </c>
      <c r="T68" s="49">
        <v>0</v>
      </c>
      <c r="U68" s="49">
        <v>0</v>
      </c>
      <c r="V68" s="49">
        <v>0</v>
      </c>
      <c r="W68" s="49">
        <v>0</v>
      </c>
      <c r="X68" s="49">
        <v>0</v>
      </c>
      <c r="Y68" s="49">
        <v>0</v>
      </c>
      <c r="Z68" s="49">
        <v>0</v>
      </c>
      <c r="AA68" s="49">
        <v>0</v>
      </c>
      <c r="AB68" s="49">
        <v>0</v>
      </c>
      <c r="AC68" s="49">
        <v>0</v>
      </c>
      <c r="AD68" s="49">
        <v>34</v>
      </c>
      <c r="AE68" s="49">
        <v>31</v>
      </c>
      <c r="AF68" s="49">
        <v>197</v>
      </c>
      <c r="AG68" s="49">
        <v>161</v>
      </c>
      <c r="AH68" s="49">
        <v>520</v>
      </c>
      <c r="AI68" s="49">
        <v>479</v>
      </c>
      <c r="AJ68" s="49">
        <v>448</v>
      </c>
      <c r="AK68" s="49">
        <v>431</v>
      </c>
      <c r="AL68" s="49">
        <v>58</v>
      </c>
      <c r="AM68" s="49">
        <v>48</v>
      </c>
      <c r="AN68" s="28">
        <f t="shared" si="7"/>
        <v>36</v>
      </c>
      <c r="AO68" s="28">
        <f t="shared" si="7"/>
        <v>33</v>
      </c>
      <c r="AP68" s="28">
        <f t="shared" si="7"/>
        <v>200</v>
      </c>
      <c r="AQ68" s="28">
        <f t="shared" si="7"/>
        <v>164</v>
      </c>
      <c r="AR68" s="28">
        <f t="shared" si="7"/>
        <v>531</v>
      </c>
      <c r="AS68" s="28">
        <f t="shared" si="7"/>
        <v>490</v>
      </c>
      <c r="AT68" s="28">
        <f t="shared" si="7"/>
        <v>463</v>
      </c>
      <c r="AU68" s="28">
        <f t="shared" si="7"/>
        <v>443</v>
      </c>
      <c r="AV68" s="28">
        <f t="shared" si="7"/>
        <v>60</v>
      </c>
      <c r="AW68" s="28">
        <f t="shared" si="7"/>
        <v>50</v>
      </c>
      <c r="AX68" s="28">
        <f t="shared" si="6"/>
        <v>2470</v>
      </c>
    </row>
    <row r="69" spans="1:50" x14ac:dyDescent="0.35">
      <c r="A69" s="25" t="s">
        <v>169</v>
      </c>
      <c r="B69" s="25" t="s">
        <v>170</v>
      </c>
      <c r="C69" s="25" t="s">
        <v>195</v>
      </c>
      <c r="D69" s="25" t="s">
        <v>196</v>
      </c>
      <c r="E69" s="74">
        <v>3</v>
      </c>
      <c r="F69" s="32">
        <f t="shared" si="1"/>
        <v>2142</v>
      </c>
      <c r="G69" s="34">
        <f t="shared" si="2"/>
        <v>308</v>
      </c>
      <c r="H69" s="28">
        <f t="shared" si="3"/>
        <v>0</v>
      </c>
      <c r="I69" s="28">
        <f t="shared" si="4"/>
        <v>1834</v>
      </c>
      <c r="J69" s="49">
        <v>13</v>
      </c>
      <c r="K69" s="49">
        <v>9</v>
      </c>
      <c r="L69" s="49">
        <v>31</v>
      </c>
      <c r="M69" s="49">
        <v>22</v>
      </c>
      <c r="N69" s="49">
        <v>58</v>
      </c>
      <c r="O69" s="49">
        <v>39</v>
      </c>
      <c r="P69" s="49">
        <v>80</v>
      </c>
      <c r="Q69" s="49">
        <v>49</v>
      </c>
      <c r="R69" s="49">
        <v>5</v>
      </c>
      <c r="S69" s="49">
        <v>2</v>
      </c>
      <c r="T69" s="49">
        <v>0</v>
      </c>
      <c r="U69" s="49">
        <v>0</v>
      </c>
      <c r="V69" s="49">
        <v>0</v>
      </c>
      <c r="W69" s="49">
        <v>0</v>
      </c>
      <c r="X69" s="49">
        <v>0</v>
      </c>
      <c r="Y69" s="49">
        <v>0</v>
      </c>
      <c r="Z69" s="49">
        <v>0</v>
      </c>
      <c r="AA69" s="49">
        <v>0</v>
      </c>
      <c r="AB69" s="49">
        <v>0</v>
      </c>
      <c r="AC69" s="49">
        <v>0</v>
      </c>
      <c r="AD69" s="49">
        <v>26</v>
      </c>
      <c r="AE69" s="49">
        <v>24</v>
      </c>
      <c r="AF69" s="49">
        <v>150</v>
      </c>
      <c r="AG69" s="49">
        <v>123</v>
      </c>
      <c r="AH69" s="49">
        <v>396</v>
      </c>
      <c r="AI69" s="49">
        <v>365</v>
      </c>
      <c r="AJ69" s="49">
        <v>341</v>
      </c>
      <c r="AK69" s="49">
        <v>328</v>
      </c>
      <c r="AL69" s="49">
        <v>44</v>
      </c>
      <c r="AM69" s="49">
        <v>37</v>
      </c>
      <c r="AN69" s="28">
        <f t="shared" si="7"/>
        <v>39</v>
      </c>
      <c r="AO69" s="28">
        <f t="shared" si="7"/>
        <v>33</v>
      </c>
      <c r="AP69" s="28">
        <f t="shared" si="7"/>
        <v>181</v>
      </c>
      <c r="AQ69" s="28">
        <f t="shared" si="7"/>
        <v>145</v>
      </c>
      <c r="AR69" s="28">
        <f t="shared" si="7"/>
        <v>454</v>
      </c>
      <c r="AS69" s="28">
        <f t="shared" si="7"/>
        <v>404</v>
      </c>
      <c r="AT69" s="28">
        <f t="shared" si="7"/>
        <v>421</v>
      </c>
      <c r="AU69" s="28">
        <f t="shared" si="7"/>
        <v>377</v>
      </c>
      <c r="AV69" s="28">
        <f t="shared" si="7"/>
        <v>49</v>
      </c>
      <c r="AW69" s="28">
        <f t="shared" si="7"/>
        <v>39</v>
      </c>
      <c r="AX69" s="28">
        <f t="shared" si="6"/>
        <v>2142</v>
      </c>
    </row>
    <row r="70" spans="1:50" x14ac:dyDescent="0.35">
      <c r="A70" s="25" t="s">
        <v>169</v>
      </c>
      <c r="B70" s="25" t="s">
        <v>170</v>
      </c>
      <c r="C70" s="25" t="s">
        <v>197</v>
      </c>
      <c r="D70" s="25" t="s">
        <v>198</v>
      </c>
      <c r="E70" s="74">
        <v>3</v>
      </c>
      <c r="F70" s="32">
        <f t="shared" si="1"/>
        <v>5506</v>
      </c>
      <c r="G70" s="34">
        <f t="shared" si="2"/>
        <v>392</v>
      </c>
      <c r="H70" s="28">
        <f t="shared" si="3"/>
        <v>0</v>
      </c>
      <c r="I70" s="28">
        <f t="shared" si="4"/>
        <v>5114</v>
      </c>
      <c r="J70" s="49">
        <v>20</v>
      </c>
      <c r="K70" s="49">
        <v>19</v>
      </c>
      <c r="L70" s="49">
        <v>29</v>
      </c>
      <c r="M70" s="49">
        <v>29</v>
      </c>
      <c r="N70" s="49">
        <v>86</v>
      </c>
      <c r="O70" s="49">
        <v>82</v>
      </c>
      <c r="P70" s="49">
        <v>48</v>
      </c>
      <c r="Q70" s="49">
        <v>46</v>
      </c>
      <c r="R70" s="49">
        <v>17</v>
      </c>
      <c r="S70" s="49">
        <v>16</v>
      </c>
      <c r="T70" s="49">
        <v>0</v>
      </c>
      <c r="U70" s="49">
        <v>0</v>
      </c>
      <c r="V70" s="49">
        <v>0</v>
      </c>
      <c r="W70" s="49">
        <v>0</v>
      </c>
      <c r="X70" s="49">
        <v>0</v>
      </c>
      <c r="Y70" s="49">
        <v>0</v>
      </c>
      <c r="Z70" s="49">
        <v>0</v>
      </c>
      <c r="AA70" s="49">
        <v>0</v>
      </c>
      <c r="AB70" s="49">
        <v>0</v>
      </c>
      <c r="AC70" s="49">
        <v>0</v>
      </c>
      <c r="AD70" s="49">
        <v>72</v>
      </c>
      <c r="AE70" s="49">
        <v>66</v>
      </c>
      <c r="AF70" s="49">
        <v>419</v>
      </c>
      <c r="AG70" s="49">
        <v>343</v>
      </c>
      <c r="AH70" s="49">
        <v>1105</v>
      </c>
      <c r="AI70" s="49">
        <v>1018</v>
      </c>
      <c r="AJ70" s="49">
        <v>951</v>
      </c>
      <c r="AK70" s="49">
        <v>915</v>
      </c>
      <c r="AL70" s="49">
        <v>123</v>
      </c>
      <c r="AM70" s="49">
        <v>102</v>
      </c>
      <c r="AN70" s="28">
        <f t="shared" si="7"/>
        <v>92</v>
      </c>
      <c r="AO70" s="28">
        <f t="shared" si="7"/>
        <v>85</v>
      </c>
      <c r="AP70" s="28">
        <f t="shared" si="7"/>
        <v>448</v>
      </c>
      <c r="AQ70" s="28">
        <f t="shared" si="7"/>
        <v>372</v>
      </c>
      <c r="AR70" s="28">
        <f t="shared" si="7"/>
        <v>1191</v>
      </c>
      <c r="AS70" s="28">
        <f t="shared" si="7"/>
        <v>1100</v>
      </c>
      <c r="AT70" s="28">
        <f t="shared" si="7"/>
        <v>999</v>
      </c>
      <c r="AU70" s="28">
        <f t="shared" si="7"/>
        <v>961</v>
      </c>
      <c r="AV70" s="28">
        <f t="shared" si="7"/>
        <v>140</v>
      </c>
      <c r="AW70" s="28">
        <f t="shared" si="7"/>
        <v>118</v>
      </c>
      <c r="AX70" s="28">
        <f t="shared" si="6"/>
        <v>5506</v>
      </c>
    </row>
    <row r="71" spans="1:50" x14ac:dyDescent="0.35">
      <c r="A71" s="25" t="s">
        <v>169</v>
      </c>
      <c r="B71" s="25" t="s">
        <v>170</v>
      </c>
      <c r="C71" s="25" t="s">
        <v>199</v>
      </c>
      <c r="D71" s="25" t="s">
        <v>200</v>
      </c>
      <c r="E71" s="74">
        <v>3</v>
      </c>
      <c r="F71" s="32">
        <f t="shared" si="1"/>
        <v>1147</v>
      </c>
      <c r="G71" s="34">
        <f t="shared" si="2"/>
        <v>212</v>
      </c>
      <c r="H71" s="28">
        <f t="shared" si="3"/>
        <v>0</v>
      </c>
      <c r="I71" s="28">
        <f t="shared" si="4"/>
        <v>935</v>
      </c>
      <c r="J71" s="49">
        <v>2</v>
      </c>
      <c r="K71" s="49">
        <v>2</v>
      </c>
      <c r="L71" s="49">
        <v>23</v>
      </c>
      <c r="M71" s="49">
        <v>22</v>
      </c>
      <c r="N71" s="49">
        <v>51</v>
      </c>
      <c r="O71" s="49">
        <v>52</v>
      </c>
      <c r="P71" s="49">
        <v>28</v>
      </c>
      <c r="Q71" s="49">
        <v>26</v>
      </c>
      <c r="R71" s="49">
        <v>3</v>
      </c>
      <c r="S71" s="49">
        <v>3</v>
      </c>
      <c r="T71" s="49">
        <v>0</v>
      </c>
      <c r="U71" s="49">
        <v>0</v>
      </c>
      <c r="V71" s="49">
        <v>0</v>
      </c>
      <c r="W71" s="49">
        <v>0</v>
      </c>
      <c r="X71" s="49">
        <v>0</v>
      </c>
      <c r="Y71" s="49">
        <v>0</v>
      </c>
      <c r="Z71" s="49">
        <v>0</v>
      </c>
      <c r="AA71" s="49">
        <v>0</v>
      </c>
      <c r="AB71" s="49">
        <v>0</v>
      </c>
      <c r="AC71" s="49">
        <v>0</v>
      </c>
      <c r="AD71" s="49">
        <v>13</v>
      </c>
      <c r="AE71" s="49">
        <v>12</v>
      </c>
      <c r="AF71" s="49">
        <v>77</v>
      </c>
      <c r="AG71" s="49">
        <v>63</v>
      </c>
      <c r="AH71" s="49">
        <v>202</v>
      </c>
      <c r="AI71" s="49">
        <v>186</v>
      </c>
      <c r="AJ71" s="49">
        <v>174</v>
      </c>
      <c r="AK71" s="49">
        <v>167</v>
      </c>
      <c r="AL71" s="49">
        <v>22</v>
      </c>
      <c r="AM71" s="49">
        <v>19</v>
      </c>
      <c r="AN71" s="28">
        <f t="shared" si="7"/>
        <v>15</v>
      </c>
      <c r="AO71" s="28">
        <f t="shared" si="7"/>
        <v>14</v>
      </c>
      <c r="AP71" s="28">
        <f t="shared" si="7"/>
        <v>100</v>
      </c>
      <c r="AQ71" s="28">
        <f t="shared" si="7"/>
        <v>85</v>
      </c>
      <c r="AR71" s="28">
        <f t="shared" si="7"/>
        <v>253</v>
      </c>
      <c r="AS71" s="28">
        <f t="shared" si="7"/>
        <v>238</v>
      </c>
      <c r="AT71" s="28">
        <f t="shared" si="7"/>
        <v>202</v>
      </c>
      <c r="AU71" s="28">
        <f t="shared" si="7"/>
        <v>193</v>
      </c>
      <c r="AV71" s="28">
        <f t="shared" si="7"/>
        <v>25</v>
      </c>
      <c r="AW71" s="28">
        <f t="shared" si="7"/>
        <v>22</v>
      </c>
      <c r="AX71" s="28">
        <f t="shared" si="6"/>
        <v>1147</v>
      </c>
    </row>
    <row r="72" spans="1:50" x14ac:dyDescent="0.35">
      <c r="A72" s="25" t="s">
        <v>169</v>
      </c>
      <c r="B72" s="25" t="s">
        <v>170</v>
      </c>
      <c r="C72" s="25" t="s">
        <v>201</v>
      </c>
      <c r="D72" s="25" t="s">
        <v>202</v>
      </c>
      <c r="E72" s="74">
        <v>2</v>
      </c>
      <c r="F72" s="32">
        <f t="shared" si="1"/>
        <v>3505</v>
      </c>
      <c r="G72" s="34">
        <f t="shared" si="2"/>
        <v>661</v>
      </c>
      <c r="H72" s="28">
        <f t="shared" si="3"/>
        <v>399</v>
      </c>
      <c r="I72" s="28">
        <f t="shared" si="4"/>
        <v>2445</v>
      </c>
      <c r="J72" s="49">
        <v>20</v>
      </c>
      <c r="K72" s="49">
        <v>14</v>
      </c>
      <c r="L72" s="49">
        <v>74</v>
      </c>
      <c r="M72" s="49">
        <v>54</v>
      </c>
      <c r="N72" s="49">
        <v>177</v>
      </c>
      <c r="O72" s="49">
        <v>144</v>
      </c>
      <c r="P72" s="49">
        <v>88</v>
      </c>
      <c r="Q72" s="49">
        <v>74</v>
      </c>
      <c r="R72" s="49">
        <v>9</v>
      </c>
      <c r="S72" s="49">
        <v>7</v>
      </c>
      <c r="T72" s="49">
        <v>10</v>
      </c>
      <c r="U72" s="49">
        <v>7</v>
      </c>
      <c r="V72" s="49">
        <v>39</v>
      </c>
      <c r="W72" s="49">
        <v>27</v>
      </c>
      <c r="X72" s="49">
        <v>109</v>
      </c>
      <c r="Y72" s="49">
        <v>86</v>
      </c>
      <c r="Z72" s="49">
        <v>57</v>
      </c>
      <c r="AA72" s="49">
        <v>51</v>
      </c>
      <c r="AB72" s="49">
        <v>7</v>
      </c>
      <c r="AC72" s="49">
        <v>6</v>
      </c>
      <c r="AD72" s="49">
        <v>34</v>
      </c>
      <c r="AE72" s="49">
        <v>32</v>
      </c>
      <c r="AF72" s="49">
        <v>200</v>
      </c>
      <c r="AG72" s="49">
        <v>164</v>
      </c>
      <c r="AH72" s="49">
        <v>528</v>
      </c>
      <c r="AI72" s="49">
        <v>486</v>
      </c>
      <c r="AJ72" s="49">
        <v>455</v>
      </c>
      <c r="AK72" s="49">
        <v>438</v>
      </c>
      <c r="AL72" s="49">
        <v>59</v>
      </c>
      <c r="AM72" s="49">
        <v>49</v>
      </c>
      <c r="AN72" s="28">
        <f t="shared" si="7"/>
        <v>64</v>
      </c>
      <c r="AO72" s="28">
        <f t="shared" si="7"/>
        <v>53</v>
      </c>
      <c r="AP72" s="28">
        <f t="shared" si="7"/>
        <v>313</v>
      </c>
      <c r="AQ72" s="28">
        <f t="shared" si="7"/>
        <v>245</v>
      </c>
      <c r="AR72" s="28">
        <f t="shared" si="7"/>
        <v>814</v>
      </c>
      <c r="AS72" s="28">
        <f t="shared" si="7"/>
        <v>716</v>
      </c>
      <c r="AT72" s="28">
        <f t="shared" si="7"/>
        <v>600</v>
      </c>
      <c r="AU72" s="28">
        <f t="shared" si="7"/>
        <v>563</v>
      </c>
      <c r="AV72" s="28">
        <f t="shared" si="7"/>
        <v>75</v>
      </c>
      <c r="AW72" s="28">
        <f t="shared" si="7"/>
        <v>62</v>
      </c>
      <c r="AX72" s="28">
        <f t="shared" si="6"/>
        <v>3505</v>
      </c>
    </row>
    <row r="73" spans="1:50" x14ac:dyDescent="0.35">
      <c r="A73" s="25" t="s">
        <v>169</v>
      </c>
      <c r="B73" s="25" t="s">
        <v>170</v>
      </c>
      <c r="C73" s="25" t="s">
        <v>203</v>
      </c>
      <c r="D73" s="25" t="s">
        <v>204</v>
      </c>
      <c r="E73" s="74">
        <v>4</v>
      </c>
      <c r="F73" s="32">
        <f t="shared" si="1"/>
        <v>2156</v>
      </c>
      <c r="G73" s="34">
        <f t="shared" si="2"/>
        <v>107</v>
      </c>
      <c r="H73" s="28">
        <f t="shared" si="3"/>
        <v>39</v>
      </c>
      <c r="I73" s="28">
        <f t="shared" si="4"/>
        <v>2010</v>
      </c>
      <c r="J73" s="49">
        <v>4</v>
      </c>
      <c r="K73" s="49">
        <v>4</v>
      </c>
      <c r="L73" s="49">
        <v>7</v>
      </c>
      <c r="M73" s="49">
        <v>7</v>
      </c>
      <c r="N73" s="49">
        <v>21</v>
      </c>
      <c r="O73" s="49">
        <v>20</v>
      </c>
      <c r="P73" s="49">
        <v>20</v>
      </c>
      <c r="Q73" s="49">
        <v>18</v>
      </c>
      <c r="R73" s="49">
        <v>3</v>
      </c>
      <c r="S73" s="49">
        <v>3</v>
      </c>
      <c r="T73" s="49">
        <v>2</v>
      </c>
      <c r="U73" s="49">
        <v>1</v>
      </c>
      <c r="V73" s="49">
        <v>4</v>
      </c>
      <c r="W73" s="49">
        <v>3</v>
      </c>
      <c r="X73" s="49">
        <v>7</v>
      </c>
      <c r="Y73" s="49">
        <v>7</v>
      </c>
      <c r="Z73" s="49">
        <v>7</v>
      </c>
      <c r="AA73" s="49">
        <v>6</v>
      </c>
      <c r="AB73" s="49">
        <v>1</v>
      </c>
      <c r="AC73" s="49">
        <v>1</v>
      </c>
      <c r="AD73" s="49">
        <v>28</v>
      </c>
      <c r="AE73" s="49">
        <v>26</v>
      </c>
      <c r="AF73" s="49">
        <v>165</v>
      </c>
      <c r="AG73" s="49">
        <v>135</v>
      </c>
      <c r="AH73" s="49">
        <v>434</v>
      </c>
      <c r="AI73" s="49">
        <v>400</v>
      </c>
      <c r="AJ73" s="49">
        <v>374</v>
      </c>
      <c r="AK73" s="49">
        <v>360</v>
      </c>
      <c r="AL73" s="49">
        <v>48</v>
      </c>
      <c r="AM73" s="49">
        <v>40</v>
      </c>
      <c r="AN73" s="28">
        <f t="shared" si="7"/>
        <v>34</v>
      </c>
      <c r="AO73" s="28">
        <f t="shared" si="7"/>
        <v>31</v>
      </c>
      <c r="AP73" s="28">
        <f t="shared" si="7"/>
        <v>176</v>
      </c>
      <c r="AQ73" s="28">
        <f t="shared" si="7"/>
        <v>145</v>
      </c>
      <c r="AR73" s="28">
        <f t="shared" si="7"/>
        <v>462</v>
      </c>
      <c r="AS73" s="28">
        <f t="shared" si="7"/>
        <v>427</v>
      </c>
      <c r="AT73" s="28">
        <f t="shared" si="7"/>
        <v>401</v>
      </c>
      <c r="AU73" s="28">
        <f t="shared" si="7"/>
        <v>384</v>
      </c>
      <c r="AV73" s="28">
        <f t="shared" si="7"/>
        <v>52</v>
      </c>
      <c r="AW73" s="28">
        <f t="shared" si="7"/>
        <v>44</v>
      </c>
      <c r="AX73" s="28">
        <f t="shared" si="6"/>
        <v>2156</v>
      </c>
    </row>
    <row r="74" spans="1:50" x14ac:dyDescent="0.35">
      <c r="A74" s="130" t="s">
        <v>52</v>
      </c>
      <c r="B74" s="130"/>
      <c r="C74" s="130"/>
      <c r="D74" s="130"/>
      <c r="E74" s="130"/>
      <c r="F74" s="44">
        <f>SUM(F9:F73)</f>
        <v>340492</v>
      </c>
      <c r="G74" s="44">
        <f t="shared" ref="G74:AX74" si="8">SUM(G9:G73)</f>
        <v>146836</v>
      </c>
      <c r="H74" s="44">
        <f t="shared" si="8"/>
        <v>97801</v>
      </c>
      <c r="I74" s="44">
        <f t="shared" si="8"/>
        <v>95855</v>
      </c>
      <c r="J74" s="44">
        <f t="shared" si="8"/>
        <v>5075</v>
      </c>
      <c r="K74" s="44">
        <f t="shared" si="8"/>
        <v>4138</v>
      </c>
      <c r="L74" s="44">
        <f t="shared" si="8"/>
        <v>13540</v>
      </c>
      <c r="M74" s="44">
        <f t="shared" si="8"/>
        <v>11190</v>
      </c>
      <c r="N74" s="44">
        <f t="shared" si="8"/>
        <v>26803</v>
      </c>
      <c r="O74" s="44">
        <f t="shared" si="8"/>
        <v>22122</v>
      </c>
      <c r="P74" s="44">
        <f t="shared" si="8"/>
        <v>32607</v>
      </c>
      <c r="Q74" s="44">
        <f t="shared" si="8"/>
        <v>25298</v>
      </c>
      <c r="R74" s="44">
        <f t="shared" si="8"/>
        <v>3267</v>
      </c>
      <c r="S74" s="44">
        <f t="shared" si="8"/>
        <v>2796</v>
      </c>
      <c r="T74" s="44">
        <f t="shared" si="8"/>
        <v>2429</v>
      </c>
      <c r="U74" s="44">
        <f t="shared" si="8"/>
        <v>2019</v>
      </c>
      <c r="V74" s="44">
        <f t="shared" si="8"/>
        <v>6634</v>
      </c>
      <c r="W74" s="44">
        <f t="shared" si="8"/>
        <v>5524</v>
      </c>
      <c r="X74" s="44">
        <f t="shared" si="8"/>
        <v>22007</v>
      </c>
      <c r="Y74" s="44">
        <f t="shared" si="8"/>
        <v>19328</v>
      </c>
      <c r="Z74" s="44">
        <f t="shared" si="8"/>
        <v>19519</v>
      </c>
      <c r="AA74" s="44">
        <f t="shared" si="8"/>
        <v>15967</v>
      </c>
      <c r="AB74" s="44">
        <f t="shared" si="8"/>
        <v>2433</v>
      </c>
      <c r="AC74" s="44">
        <f t="shared" si="8"/>
        <v>1941</v>
      </c>
      <c r="AD74" s="44">
        <f t="shared" si="8"/>
        <v>1342</v>
      </c>
      <c r="AE74" s="44">
        <f t="shared" si="8"/>
        <v>1245</v>
      </c>
      <c r="AF74" s="44">
        <f t="shared" si="8"/>
        <v>7858</v>
      </c>
      <c r="AG74" s="44">
        <f t="shared" si="8"/>
        <v>6423</v>
      </c>
      <c r="AH74" s="44">
        <f t="shared" si="8"/>
        <v>20705</v>
      </c>
      <c r="AI74" s="44">
        <f t="shared" si="8"/>
        <v>19075</v>
      </c>
      <c r="AJ74" s="44">
        <f t="shared" si="8"/>
        <v>17830</v>
      </c>
      <c r="AK74" s="44">
        <f t="shared" si="8"/>
        <v>17160</v>
      </c>
      <c r="AL74" s="44">
        <f t="shared" si="8"/>
        <v>2299</v>
      </c>
      <c r="AM74" s="44">
        <f t="shared" si="8"/>
        <v>1918</v>
      </c>
      <c r="AN74" s="44">
        <f t="shared" si="8"/>
        <v>8846</v>
      </c>
      <c r="AO74" s="44">
        <f t="shared" si="8"/>
        <v>7402</v>
      </c>
      <c r="AP74" s="44">
        <f t="shared" si="8"/>
        <v>28032</v>
      </c>
      <c r="AQ74" s="44">
        <f t="shared" si="8"/>
        <v>23137</v>
      </c>
      <c r="AR74" s="44">
        <f t="shared" si="8"/>
        <v>69515</v>
      </c>
      <c r="AS74" s="44">
        <f t="shared" si="8"/>
        <v>60525</v>
      </c>
      <c r="AT74" s="44">
        <f t="shared" si="8"/>
        <v>69956</v>
      </c>
      <c r="AU74" s="44">
        <f t="shared" si="8"/>
        <v>58425</v>
      </c>
      <c r="AV74" s="44">
        <f t="shared" si="8"/>
        <v>7999</v>
      </c>
      <c r="AW74" s="44">
        <f t="shared" si="8"/>
        <v>6655</v>
      </c>
      <c r="AX74" s="44">
        <f t="shared" si="8"/>
        <v>340492</v>
      </c>
    </row>
  </sheetData>
  <sheetProtection algorithmName="SHA-512" hashValue="g76fhvOct5fs682P6lNQTkxHYUHW9QI3dhWWstUyhIKJnAU+gLWsbIKYdr+Q38mCtHeA+7y95K9K4In6va8Wpw==" saltValue="LQMUcsrr/q9y2WLLUbRlKg==" spinCount="100000" sheet="1" selectLockedCells="1"/>
  <mergeCells count="2">
    <mergeCell ref="A1:B1"/>
    <mergeCell ref="A74:E74"/>
  </mergeCells>
  <conditionalFormatting sqref="F9:F73">
    <cfRule type="cellIs" dxfId="24" priority="5" operator="greaterThan">
      <formula>#REF!</formula>
    </cfRule>
  </conditionalFormatting>
  <conditionalFormatting sqref="E9:E73">
    <cfRule type="cellIs" dxfId="23" priority="1" operator="equal">
      <formula>4</formula>
    </cfRule>
    <cfRule type="cellIs" dxfId="22" priority="2" operator="equal">
      <formula>3</formula>
    </cfRule>
    <cfRule type="cellIs" dxfId="21" priority="3" operator="equal">
      <formula>2</formula>
    </cfRule>
    <cfRule type="cellIs" dxfId="20" priority="4" operator="equal">
      <formula>1</formula>
    </cfRule>
  </conditionalFormatting>
  <pageMargins left="0.7" right="0.7" top="0.75" bottom="0.75" header="0.3" footer="0.3"/>
  <pageSetup orientation="portrait" horizontalDpi="4294967295" verticalDpi="4294967295"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zoomScale="55" zoomScaleNormal="55" workbookViewId="0">
      <selection activeCell="O26" sqref="O26"/>
    </sheetView>
  </sheetViews>
  <sheetFormatPr defaultColWidth="8.90625" defaultRowHeight="14.5" x14ac:dyDescent="0.35"/>
  <cols>
    <col min="1" max="2" width="23.453125" customWidth="1"/>
    <col min="4" max="5" width="14.90625" customWidth="1"/>
    <col min="6" max="6" width="22" customWidth="1"/>
    <col min="7" max="7" width="16.453125" customWidth="1"/>
    <col min="8" max="8" width="14.453125" customWidth="1"/>
    <col min="9" max="9" width="20.453125" bestFit="1" customWidth="1"/>
    <col min="50" max="50" width="11.453125" bestFit="1" customWidth="1"/>
  </cols>
  <sheetData>
    <row r="1" spans="1:50" ht="21" x14ac:dyDescent="0.5">
      <c r="A1" s="127" t="s">
        <v>304</v>
      </c>
      <c r="B1" s="127"/>
    </row>
    <row r="2" spans="1:50" ht="18.5" x14ac:dyDescent="0.45">
      <c r="A2" s="57" t="s">
        <v>299</v>
      </c>
      <c r="B2" s="81">
        <f>SUMIFS($F$9:$F$73,$E$9:$E$73,1)</f>
        <v>353</v>
      </c>
    </row>
    <row r="3" spans="1:50" ht="18.5" x14ac:dyDescent="0.45">
      <c r="A3" s="58" t="s">
        <v>300</v>
      </c>
      <c r="B3" s="81">
        <f>SUMIFS($F$9:$F$73,$E$9:$E$73,2)</f>
        <v>6398</v>
      </c>
    </row>
    <row r="4" spans="1:50" ht="18.5" x14ac:dyDescent="0.45">
      <c r="A4" s="59" t="s">
        <v>301</v>
      </c>
      <c r="B4" s="81">
        <f>SUMIFS($F$9:$F$73,$E$9:$E$73,3)</f>
        <v>12014</v>
      </c>
    </row>
    <row r="5" spans="1:50" ht="18.5" x14ac:dyDescent="0.45">
      <c r="A5" s="60" t="s">
        <v>302</v>
      </c>
      <c r="B5" s="81">
        <f>SUMIFS($F$9:$F$73,$E$9:$E$73,4)</f>
        <v>21235</v>
      </c>
    </row>
    <row r="6" spans="1:50" ht="18.5" x14ac:dyDescent="0.45">
      <c r="A6" s="61" t="s">
        <v>303</v>
      </c>
      <c r="B6" s="81">
        <f>SUMIFS($F$9:$F$73,$E$9:$E$73,5)</f>
        <v>0</v>
      </c>
    </row>
    <row r="7" spans="1:50" ht="115.5" customHeight="1" x14ac:dyDescent="0.45">
      <c r="A7" s="13"/>
      <c r="B7" s="13"/>
      <c r="C7" s="13"/>
      <c r="D7" s="13"/>
      <c r="E7" s="13"/>
      <c r="F7" s="13"/>
      <c r="G7" s="13"/>
      <c r="H7" s="13"/>
      <c r="I7" s="13"/>
      <c r="J7" s="15"/>
      <c r="K7" s="14"/>
      <c r="L7" s="14" t="s">
        <v>49</v>
      </c>
      <c r="M7" s="14"/>
      <c r="N7" s="14"/>
      <c r="O7" s="14"/>
      <c r="P7" s="14"/>
      <c r="Q7" s="14"/>
      <c r="R7" s="14"/>
      <c r="S7" s="14"/>
      <c r="T7" s="15"/>
      <c r="U7" s="14"/>
      <c r="V7" s="14"/>
      <c r="W7" s="14"/>
      <c r="X7" s="14"/>
      <c r="Y7" s="14"/>
      <c r="Z7" s="14" t="s">
        <v>50</v>
      </c>
      <c r="AA7" s="14"/>
      <c r="AB7" s="14"/>
      <c r="AC7" s="14"/>
      <c r="AD7" s="15"/>
      <c r="AE7" s="14"/>
      <c r="AF7" s="14"/>
      <c r="AG7" s="14"/>
      <c r="AH7" s="14"/>
      <c r="AI7" s="14" t="s">
        <v>51</v>
      </c>
      <c r="AJ7" s="14"/>
      <c r="AK7" s="14"/>
      <c r="AL7" s="14"/>
      <c r="AM7" s="16"/>
      <c r="AN7" s="14"/>
      <c r="AO7" s="14"/>
      <c r="AP7" s="14"/>
      <c r="AQ7" s="14"/>
      <c r="AR7" s="14"/>
      <c r="AS7" s="14" t="s">
        <v>52</v>
      </c>
      <c r="AT7" s="14"/>
      <c r="AU7" s="14"/>
      <c r="AV7" s="14"/>
      <c r="AW7" s="14"/>
      <c r="AX7" s="14"/>
    </row>
    <row r="8" spans="1:50" ht="56.25" customHeight="1" x14ac:dyDescent="0.45">
      <c r="A8" s="1" t="s">
        <v>53</v>
      </c>
      <c r="B8" s="1" t="s">
        <v>54</v>
      </c>
      <c r="C8" s="1" t="s">
        <v>55</v>
      </c>
      <c r="D8" s="1" t="s">
        <v>56</v>
      </c>
      <c r="E8" s="56" t="s">
        <v>295</v>
      </c>
      <c r="F8" s="17" t="s">
        <v>205</v>
      </c>
      <c r="G8" s="33" t="s">
        <v>49</v>
      </c>
      <c r="H8" s="17" t="s">
        <v>50</v>
      </c>
      <c r="I8" s="17" t="s">
        <v>51</v>
      </c>
      <c r="J8" s="31" t="s">
        <v>57</v>
      </c>
      <c r="K8" s="20" t="s">
        <v>58</v>
      </c>
      <c r="L8" s="20" t="s">
        <v>59</v>
      </c>
      <c r="M8" s="20" t="s">
        <v>60</v>
      </c>
      <c r="N8" s="20" t="s">
        <v>61</v>
      </c>
      <c r="O8" s="20" t="s">
        <v>62</v>
      </c>
      <c r="P8" s="20" t="s">
        <v>64</v>
      </c>
      <c r="Q8" s="20" t="s">
        <v>63</v>
      </c>
      <c r="R8" s="21" t="s">
        <v>66</v>
      </c>
      <c r="S8" s="20" t="s">
        <v>65</v>
      </c>
      <c r="T8" s="30" t="s">
        <v>57</v>
      </c>
      <c r="U8" s="22" t="s">
        <v>58</v>
      </c>
      <c r="V8" s="22" t="s">
        <v>59</v>
      </c>
      <c r="W8" s="22" t="s">
        <v>60</v>
      </c>
      <c r="X8" s="22" t="s">
        <v>61</v>
      </c>
      <c r="Y8" s="22" t="s">
        <v>62</v>
      </c>
      <c r="Z8" s="22" t="s">
        <v>64</v>
      </c>
      <c r="AA8" s="22" t="s">
        <v>63</v>
      </c>
      <c r="AB8" s="23" t="s">
        <v>66</v>
      </c>
      <c r="AC8" s="22" t="s">
        <v>65</v>
      </c>
      <c r="AD8" s="29" t="s">
        <v>57</v>
      </c>
      <c r="AE8" s="20" t="s">
        <v>58</v>
      </c>
      <c r="AF8" s="20" t="s">
        <v>59</v>
      </c>
      <c r="AG8" s="20" t="s">
        <v>60</v>
      </c>
      <c r="AH8" s="20" t="s">
        <v>61</v>
      </c>
      <c r="AI8" s="20" t="s">
        <v>62</v>
      </c>
      <c r="AJ8" s="20" t="s">
        <v>68</v>
      </c>
      <c r="AK8" s="20" t="s">
        <v>67</v>
      </c>
      <c r="AL8" s="20" t="s">
        <v>66</v>
      </c>
      <c r="AM8" s="20" t="s">
        <v>65</v>
      </c>
      <c r="AN8" s="24" t="s">
        <v>57</v>
      </c>
      <c r="AO8" s="24" t="s">
        <v>58</v>
      </c>
      <c r="AP8" s="24" t="s">
        <v>59</v>
      </c>
      <c r="AQ8" s="24" t="s">
        <v>60</v>
      </c>
      <c r="AR8" s="24" t="s">
        <v>61</v>
      </c>
      <c r="AS8" s="24" t="s">
        <v>62</v>
      </c>
      <c r="AT8" s="24" t="s">
        <v>68</v>
      </c>
      <c r="AU8" s="24" t="s">
        <v>67</v>
      </c>
      <c r="AV8" s="24" t="s">
        <v>66</v>
      </c>
      <c r="AW8" s="24" t="s">
        <v>65</v>
      </c>
      <c r="AX8" s="24" t="s">
        <v>52</v>
      </c>
    </row>
    <row r="9" spans="1:50" x14ac:dyDescent="0.35">
      <c r="A9" s="25" t="s">
        <v>69</v>
      </c>
      <c r="B9" s="25" t="s">
        <v>70</v>
      </c>
      <c r="C9" s="25" t="s">
        <v>71</v>
      </c>
      <c r="D9" s="25" t="s">
        <v>72</v>
      </c>
      <c r="E9" s="80">
        <v>3</v>
      </c>
      <c r="F9" s="32">
        <f t="shared" ref="F9:F40" si="0">SUM(G9:I9)</f>
        <v>273</v>
      </c>
      <c r="G9" s="34">
        <f t="shared" ref="G9:G40" si="1">SUM(J9:S9)</f>
        <v>0</v>
      </c>
      <c r="H9" s="28">
        <f t="shared" ref="H9:H40" si="2">SUM(T9:AC9)</f>
        <v>48</v>
      </c>
      <c r="I9" s="28">
        <f t="shared" ref="I9:I40" si="3">SUM(AD9:AM9)</f>
        <v>225</v>
      </c>
      <c r="J9" s="49">
        <v>0</v>
      </c>
      <c r="K9" s="47">
        <v>0</v>
      </c>
      <c r="L9" s="47">
        <v>0</v>
      </c>
      <c r="M9" s="47">
        <v>0</v>
      </c>
      <c r="N9" s="47">
        <v>0</v>
      </c>
      <c r="O9" s="47">
        <v>0</v>
      </c>
      <c r="P9" s="47">
        <v>0</v>
      </c>
      <c r="Q9" s="47">
        <v>0</v>
      </c>
      <c r="R9" s="47">
        <v>0</v>
      </c>
      <c r="S9" s="48">
        <v>0</v>
      </c>
      <c r="T9" s="49">
        <v>2</v>
      </c>
      <c r="U9" s="47">
        <v>0</v>
      </c>
      <c r="V9" s="47">
        <v>5</v>
      </c>
      <c r="W9" s="47">
        <v>1</v>
      </c>
      <c r="X9" s="47">
        <v>17</v>
      </c>
      <c r="Y9" s="47">
        <v>3</v>
      </c>
      <c r="Z9" s="47">
        <v>14</v>
      </c>
      <c r="AA9" s="47">
        <v>4</v>
      </c>
      <c r="AB9" s="47">
        <v>2</v>
      </c>
      <c r="AC9" s="48">
        <v>0</v>
      </c>
      <c r="AD9" s="55">
        <v>8</v>
      </c>
      <c r="AE9" s="47">
        <v>1</v>
      </c>
      <c r="AF9" s="47">
        <v>44</v>
      </c>
      <c r="AG9" s="47">
        <v>5</v>
      </c>
      <c r="AH9" s="47">
        <v>17</v>
      </c>
      <c r="AI9" s="47">
        <v>16</v>
      </c>
      <c r="AJ9" s="47">
        <v>100</v>
      </c>
      <c r="AK9" s="47">
        <v>19</v>
      </c>
      <c r="AL9" s="47">
        <v>13</v>
      </c>
      <c r="AM9" s="47">
        <v>2</v>
      </c>
      <c r="AN9" s="28">
        <f t="shared" ref="AN9:AN40" si="4">SUM(J9+T9+AD9)</f>
        <v>10</v>
      </c>
      <c r="AO9" s="28">
        <f t="shared" ref="AO9:AO40" si="5">SUM(K9+U9+AE9)</f>
        <v>1</v>
      </c>
      <c r="AP9" s="28">
        <f t="shared" ref="AP9:AP40" si="6">SUM(L9+V9+AF9)</f>
        <v>49</v>
      </c>
      <c r="AQ9" s="28">
        <f t="shared" ref="AQ9:AQ40" si="7">SUM(M9+W9+AG9)</f>
        <v>6</v>
      </c>
      <c r="AR9" s="28">
        <f t="shared" ref="AR9:AR40" si="8">SUM(N9+X9+AH9)</f>
        <v>34</v>
      </c>
      <c r="AS9" s="28">
        <f t="shared" ref="AS9:AS40" si="9">SUM(O9+Y9+AI9)</f>
        <v>19</v>
      </c>
      <c r="AT9" s="28">
        <f t="shared" ref="AT9:AT40" si="10">SUM(P9+Z9+AJ9)</f>
        <v>114</v>
      </c>
      <c r="AU9" s="28">
        <f t="shared" ref="AU9:AU40" si="11">SUM(Q9+AA9+AK9)</f>
        <v>23</v>
      </c>
      <c r="AV9" s="28">
        <f t="shared" ref="AV9:AV40" si="12">SUM(R9+AB9+AL9)</f>
        <v>15</v>
      </c>
      <c r="AW9" s="28">
        <f t="shared" ref="AW9:AW40" si="13">SUM(S9+AC9+AM9)</f>
        <v>2</v>
      </c>
      <c r="AX9" s="28">
        <f t="shared" ref="AX9:AX40" si="14">SUM(AN9:AW9)</f>
        <v>273</v>
      </c>
    </row>
    <row r="10" spans="1:50" x14ac:dyDescent="0.35">
      <c r="A10" s="25" t="s">
        <v>69</v>
      </c>
      <c r="B10" s="25" t="s">
        <v>70</v>
      </c>
      <c r="C10" s="25" t="s">
        <v>73</v>
      </c>
      <c r="D10" s="25" t="s">
        <v>74</v>
      </c>
      <c r="E10" s="80">
        <v>3</v>
      </c>
      <c r="F10" s="32">
        <f t="shared" si="0"/>
        <v>448</v>
      </c>
      <c r="G10" s="34">
        <f t="shared" si="1"/>
        <v>0</v>
      </c>
      <c r="H10" s="28">
        <f t="shared" si="2"/>
        <v>0</v>
      </c>
      <c r="I10" s="28">
        <f t="shared" si="3"/>
        <v>448</v>
      </c>
      <c r="J10" s="49">
        <v>0</v>
      </c>
      <c r="K10" s="47">
        <v>0</v>
      </c>
      <c r="L10" s="47">
        <v>0</v>
      </c>
      <c r="M10" s="47">
        <v>0</v>
      </c>
      <c r="N10" s="47">
        <v>0</v>
      </c>
      <c r="O10" s="47">
        <v>0</v>
      </c>
      <c r="P10" s="47">
        <v>0</v>
      </c>
      <c r="Q10" s="47">
        <v>0</v>
      </c>
      <c r="R10" s="47">
        <v>0</v>
      </c>
      <c r="S10" s="48">
        <v>0</v>
      </c>
      <c r="T10" s="49">
        <v>0</v>
      </c>
      <c r="U10" s="47">
        <v>0</v>
      </c>
      <c r="V10" s="47">
        <v>0</v>
      </c>
      <c r="W10" s="47">
        <v>0</v>
      </c>
      <c r="X10" s="47">
        <v>0</v>
      </c>
      <c r="Y10" s="47">
        <v>0</v>
      </c>
      <c r="Z10" s="47">
        <v>0</v>
      </c>
      <c r="AA10" s="47">
        <v>0</v>
      </c>
      <c r="AB10" s="47">
        <v>0</v>
      </c>
      <c r="AC10" s="48">
        <v>0</v>
      </c>
      <c r="AD10" s="55">
        <v>14</v>
      </c>
      <c r="AE10" s="47">
        <v>2</v>
      </c>
      <c r="AF10" s="47">
        <v>84</v>
      </c>
      <c r="AG10" s="47">
        <v>10</v>
      </c>
      <c r="AH10" s="47">
        <v>33</v>
      </c>
      <c r="AI10" s="47">
        <v>31</v>
      </c>
      <c r="AJ10" s="47">
        <v>190</v>
      </c>
      <c r="AK10" s="47">
        <v>55</v>
      </c>
      <c r="AL10" s="47">
        <v>25</v>
      </c>
      <c r="AM10" s="47">
        <v>4</v>
      </c>
      <c r="AN10" s="28">
        <f t="shared" si="4"/>
        <v>14</v>
      </c>
      <c r="AO10" s="28">
        <f t="shared" si="5"/>
        <v>2</v>
      </c>
      <c r="AP10" s="28">
        <f t="shared" si="6"/>
        <v>84</v>
      </c>
      <c r="AQ10" s="28">
        <f t="shared" si="7"/>
        <v>10</v>
      </c>
      <c r="AR10" s="28">
        <f t="shared" si="8"/>
        <v>33</v>
      </c>
      <c r="AS10" s="28">
        <f t="shared" si="9"/>
        <v>31</v>
      </c>
      <c r="AT10" s="28">
        <f t="shared" si="10"/>
        <v>190</v>
      </c>
      <c r="AU10" s="28">
        <f t="shared" si="11"/>
        <v>55</v>
      </c>
      <c r="AV10" s="28">
        <f t="shared" si="12"/>
        <v>25</v>
      </c>
      <c r="AW10" s="28">
        <f t="shared" si="13"/>
        <v>4</v>
      </c>
      <c r="AX10" s="28">
        <f t="shared" si="14"/>
        <v>448</v>
      </c>
    </row>
    <row r="11" spans="1:50" x14ac:dyDescent="0.35">
      <c r="A11" s="25" t="s">
        <v>69</v>
      </c>
      <c r="B11" s="25" t="s">
        <v>70</v>
      </c>
      <c r="C11" s="25" t="s">
        <v>75</v>
      </c>
      <c r="D11" s="25" t="s">
        <v>76</v>
      </c>
      <c r="E11" s="80">
        <v>2</v>
      </c>
      <c r="F11" s="32">
        <f t="shared" si="0"/>
        <v>369</v>
      </c>
      <c r="G11" s="34">
        <f t="shared" si="1"/>
        <v>0</v>
      </c>
      <c r="H11" s="28">
        <f t="shared" si="2"/>
        <v>0</v>
      </c>
      <c r="I11" s="28">
        <f t="shared" si="3"/>
        <v>369</v>
      </c>
      <c r="J11" s="49">
        <v>0</v>
      </c>
      <c r="K11" s="47">
        <v>0</v>
      </c>
      <c r="L11" s="47">
        <v>0</v>
      </c>
      <c r="M11" s="47">
        <v>0</v>
      </c>
      <c r="N11" s="47">
        <v>0</v>
      </c>
      <c r="O11" s="47">
        <v>0</v>
      </c>
      <c r="P11" s="47">
        <v>0</v>
      </c>
      <c r="Q11" s="47">
        <v>0</v>
      </c>
      <c r="R11" s="47">
        <v>0</v>
      </c>
      <c r="S11" s="48">
        <v>0</v>
      </c>
      <c r="T11" s="49">
        <v>0</v>
      </c>
      <c r="U11" s="47">
        <v>0</v>
      </c>
      <c r="V11" s="47">
        <v>0</v>
      </c>
      <c r="W11" s="47">
        <v>0</v>
      </c>
      <c r="X11" s="47">
        <v>0</v>
      </c>
      <c r="Y11" s="47">
        <v>0</v>
      </c>
      <c r="Z11" s="47">
        <v>0</v>
      </c>
      <c r="AA11" s="47">
        <v>0</v>
      </c>
      <c r="AB11" s="47">
        <v>0</v>
      </c>
      <c r="AC11" s="48">
        <v>0</v>
      </c>
      <c r="AD11" s="55">
        <v>12</v>
      </c>
      <c r="AE11" s="47">
        <v>2</v>
      </c>
      <c r="AF11" s="47">
        <v>69</v>
      </c>
      <c r="AG11" s="47">
        <v>9</v>
      </c>
      <c r="AH11" s="47">
        <v>27</v>
      </c>
      <c r="AI11" s="47">
        <v>25</v>
      </c>
      <c r="AJ11" s="47">
        <v>157</v>
      </c>
      <c r="AK11" s="47">
        <v>45</v>
      </c>
      <c r="AL11" s="47">
        <v>20</v>
      </c>
      <c r="AM11" s="47">
        <v>3</v>
      </c>
      <c r="AN11" s="28">
        <f t="shared" si="4"/>
        <v>12</v>
      </c>
      <c r="AO11" s="28">
        <f t="shared" si="5"/>
        <v>2</v>
      </c>
      <c r="AP11" s="28">
        <f t="shared" si="6"/>
        <v>69</v>
      </c>
      <c r="AQ11" s="28">
        <f t="shared" si="7"/>
        <v>9</v>
      </c>
      <c r="AR11" s="28">
        <f t="shared" si="8"/>
        <v>27</v>
      </c>
      <c r="AS11" s="28">
        <f t="shared" si="9"/>
        <v>25</v>
      </c>
      <c r="AT11" s="28">
        <f t="shared" si="10"/>
        <v>157</v>
      </c>
      <c r="AU11" s="28">
        <f t="shared" si="11"/>
        <v>45</v>
      </c>
      <c r="AV11" s="28">
        <f t="shared" si="12"/>
        <v>20</v>
      </c>
      <c r="AW11" s="28">
        <f t="shared" si="13"/>
        <v>3</v>
      </c>
      <c r="AX11" s="28">
        <f t="shared" si="14"/>
        <v>369</v>
      </c>
    </row>
    <row r="12" spans="1:50" x14ac:dyDescent="0.35">
      <c r="A12" s="25" t="s">
        <v>69</v>
      </c>
      <c r="B12" s="25" t="s">
        <v>70</v>
      </c>
      <c r="C12" s="25" t="s">
        <v>77</v>
      </c>
      <c r="D12" s="25" t="s">
        <v>78</v>
      </c>
      <c r="E12" s="80">
        <v>2</v>
      </c>
      <c r="F12" s="32">
        <f t="shared" si="0"/>
        <v>522</v>
      </c>
      <c r="G12" s="34">
        <f t="shared" si="1"/>
        <v>212</v>
      </c>
      <c r="H12" s="28">
        <f t="shared" si="2"/>
        <v>0</v>
      </c>
      <c r="I12" s="28">
        <f t="shared" si="3"/>
        <v>310</v>
      </c>
      <c r="J12" s="49">
        <v>11</v>
      </c>
      <c r="K12" s="47">
        <v>2</v>
      </c>
      <c r="L12" s="47">
        <v>30</v>
      </c>
      <c r="M12" s="47">
        <v>4</v>
      </c>
      <c r="N12" s="47">
        <v>60</v>
      </c>
      <c r="O12" s="47">
        <v>7</v>
      </c>
      <c r="P12" s="47">
        <v>72</v>
      </c>
      <c r="Q12" s="47">
        <v>17</v>
      </c>
      <c r="R12" s="47">
        <v>7</v>
      </c>
      <c r="S12" s="48">
        <v>2</v>
      </c>
      <c r="T12" s="49">
        <v>0</v>
      </c>
      <c r="U12" s="47">
        <v>0</v>
      </c>
      <c r="V12" s="47">
        <v>0</v>
      </c>
      <c r="W12" s="47">
        <v>0</v>
      </c>
      <c r="X12" s="47">
        <v>0</v>
      </c>
      <c r="Y12" s="47">
        <v>0</v>
      </c>
      <c r="Z12" s="47">
        <v>0</v>
      </c>
      <c r="AA12" s="47">
        <v>0</v>
      </c>
      <c r="AB12" s="47">
        <v>0</v>
      </c>
      <c r="AC12" s="48">
        <v>0</v>
      </c>
      <c r="AD12" s="55">
        <v>10</v>
      </c>
      <c r="AE12" s="47">
        <v>1</v>
      </c>
      <c r="AF12" s="47">
        <v>58</v>
      </c>
      <c r="AG12" s="47">
        <v>7</v>
      </c>
      <c r="AH12" s="47">
        <v>23</v>
      </c>
      <c r="AI12" s="47">
        <v>21</v>
      </c>
      <c r="AJ12" s="47">
        <v>132</v>
      </c>
      <c r="AK12" s="47">
        <v>38</v>
      </c>
      <c r="AL12" s="47">
        <v>17</v>
      </c>
      <c r="AM12" s="47">
        <v>3</v>
      </c>
      <c r="AN12" s="28">
        <f t="shared" si="4"/>
        <v>21</v>
      </c>
      <c r="AO12" s="28">
        <f t="shared" si="5"/>
        <v>3</v>
      </c>
      <c r="AP12" s="28">
        <f t="shared" si="6"/>
        <v>88</v>
      </c>
      <c r="AQ12" s="28">
        <f t="shared" si="7"/>
        <v>11</v>
      </c>
      <c r="AR12" s="28">
        <f t="shared" si="8"/>
        <v>83</v>
      </c>
      <c r="AS12" s="28">
        <f t="shared" si="9"/>
        <v>28</v>
      </c>
      <c r="AT12" s="28">
        <f t="shared" si="10"/>
        <v>204</v>
      </c>
      <c r="AU12" s="28">
        <f t="shared" si="11"/>
        <v>55</v>
      </c>
      <c r="AV12" s="28">
        <f t="shared" si="12"/>
        <v>24</v>
      </c>
      <c r="AW12" s="28">
        <f t="shared" si="13"/>
        <v>5</v>
      </c>
      <c r="AX12" s="28">
        <f t="shared" si="14"/>
        <v>522</v>
      </c>
    </row>
    <row r="13" spans="1:50" x14ac:dyDescent="0.35">
      <c r="A13" s="25" t="s">
        <v>69</v>
      </c>
      <c r="B13" s="25" t="s">
        <v>70</v>
      </c>
      <c r="C13" s="25" t="s">
        <v>79</v>
      </c>
      <c r="D13" s="25" t="s">
        <v>80</v>
      </c>
      <c r="E13" s="80">
        <v>2</v>
      </c>
      <c r="F13" s="32">
        <f t="shared" si="0"/>
        <v>598</v>
      </c>
      <c r="G13" s="34">
        <f t="shared" si="1"/>
        <v>39</v>
      </c>
      <c r="H13" s="28">
        <f t="shared" si="2"/>
        <v>304</v>
      </c>
      <c r="I13" s="28">
        <f t="shared" si="3"/>
        <v>255</v>
      </c>
      <c r="J13" s="49">
        <v>2</v>
      </c>
      <c r="K13" s="47">
        <v>0</v>
      </c>
      <c r="L13" s="47">
        <v>6</v>
      </c>
      <c r="M13" s="47">
        <v>1</v>
      </c>
      <c r="N13" s="47">
        <v>11</v>
      </c>
      <c r="O13" s="47">
        <v>1</v>
      </c>
      <c r="P13" s="47">
        <v>14</v>
      </c>
      <c r="Q13" s="47">
        <v>3</v>
      </c>
      <c r="R13" s="47">
        <v>1</v>
      </c>
      <c r="S13" s="48">
        <v>0</v>
      </c>
      <c r="T13" s="49">
        <v>12</v>
      </c>
      <c r="U13" s="47">
        <v>2</v>
      </c>
      <c r="V13" s="47">
        <v>32</v>
      </c>
      <c r="W13" s="47">
        <v>4</v>
      </c>
      <c r="X13" s="47">
        <v>109</v>
      </c>
      <c r="Y13" s="47">
        <v>14</v>
      </c>
      <c r="Z13" s="47">
        <v>94</v>
      </c>
      <c r="AA13" s="47">
        <v>23</v>
      </c>
      <c r="AB13" s="47">
        <v>11</v>
      </c>
      <c r="AC13" s="48">
        <v>3</v>
      </c>
      <c r="AD13" s="55">
        <v>8</v>
      </c>
      <c r="AE13" s="47">
        <v>1</v>
      </c>
      <c r="AF13" s="47">
        <v>48</v>
      </c>
      <c r="AG13" s="47">
        <v>6</v>
      </c>
      <c r="AH13" s="47">
        <v>19</v>
      </c>
      <c r="AI13" s="47">
        <v>17</v>
      </c>
      <c r="AJ13" s="47">
        <v>109</v>
      </c>
      <c r="AK13" s="47">
        <v>31</v>
      </c>
      <c r="AL13" s="47">
        <v>14</v>
      </c>
      <c r="AM13" s="47">
        <v>2</v>
      </c>
      <c r="AN13" s="28">
        <f t="shared" si="4"/>
        <v>22</v>
      </c>
      <c r="AO13" s="28">
        <f t="shared" si="5"/>
        <v>3</v>
      </c>
      <c r="AP13" s="28">
        <f t="shared" si="6"/>
        <v>86</v>
      </c>
      <c r="AQ13" s="28">
        <f t="shared" si="7"/>
        <v>11</v>
      </c>
      <c r="AR13" s="28">
        <f t="shared" si="8"/>
        <v>139</v>
      </c>
      <c r="AS13" s="28">
        <f t="shared" si="9"/>
        <v>32</v>
      </c>
      <c r="AT13" s="28">
        <f t="shared" si="10"/>
        <v>217</v>
      </c>
      <c r="AU13" s="28">
        <f t="shared" si="11"/>
        <v>57</v>
      </c>
      <c r="AV13" s="28">
        <f t="shared" si="12"/>
        <v>26</v>
      </c>
      <c r="AW13" s="28">
        <f t="shared" si="13"/>
        <v>5</v>
      </c>
      <c r="AX13" s="28">
        <f t="shared" si="14"/>
        <v>598</v>
      </c>
    </row>
    <row r="14" spans="1:50" x14ac:dyDescent="0.35">
      <c r="A14" s="25" t="s">
        <v>69</v>
      </c>
      <c r="B14" s="25" t="s">
        <v>70</v>
      </c>
      <c r="C14" s="25" t="s">
        <v>81</v>
      </c>
      <c r="D14" s="25" t="s">
        <v>82</v>
      </c>
      <c r="E14" s="80">
        <v>3</v>
      </c>
      <c r="F14" s="32">
        <f t="shared" si="0"/>
        <v>267</v>
      </c>
      <c r="G14" s="34">
        <f t="shared" si="1"/>
        <v>0</v>
      </c>
      <c r="H14" s="28">
        <f t="shared" si="2"/>
        <v>27</v>
      </c>
      <c r="I14" s="28">
        <f t="shared" si="3"/>
        <v>240</v>
      </c>
      <c r="J14" s="49">
        <v>0</v>
      </c>
      <c r="K14" s="47">
        <v>0</v>
      </c>
      <c r="L14" s="47">
        <v>0</v>
      </c>
      <c r="M14" s="47">
        <v>0</v>
      </c>
      <c r="N14" s="47">
        <v>0</v>
      </c>
      <c r="O14" s="47">
        <v>0</v>
      </c>
      <c r="P14" s="47">
        <v>0</v>
      </c>
      <c r="Q14" s="47">
        <v>0</v>
      </c>
      <c r="R14" s="47">
        <v>0</v>
      </c>
      <c r="S14" s="48">
        <v>0</v>
      </c>
      <c r="T14" s="49">
        <v>1</v>
      </c>
      <c r="U14" s="47">
        <v>0</v>
      </c>
      <c r="V14" s="47">
        <v>3</v>
      </c>
      <c r="W14" s="47">
        <v>0</v>
      </c>
      <c r="X14" s="47">
        <v>10</v>
      </c>
      <c r="Y14" s="47">
        <v>1</v>
      </c>
      <c r="Z14" s="47">
        <v>9</v>
      </c>
      <c r="AA14" s="47">
        <v>2</v>
      </c>
      <c r="AB14" s="47">
        <v>1</v>
      </c>
      <c r="AC14" s="48">
        <v>0</v>
      </c>
      <c r="AD14" s="55">
        <v>8</v>
      </c>
      <c r="AE14" s="47">
        <v>1</v>
      </c>
      <c r="AF14" s="47">
        <v>45</v>
      </c>
      <c r="AG14" s="47">
        <v>6</v>
      </c>
      <c r="AH14" s="47">
        <v>18</v>
      </c>
      <c r="AI14" s="47">
        <v>16</v>
      </c>
      <c r="AJ14" s="47">
        <v>102</v>
      </c>
      <c r="AK14" s="47">
        <v>29</v>
      </c>
      <c r="AL14" s="47">
        <v>13</v>
      </c>
      <c r="AM14" s="47">
        <v>2</v>
      </c>
      <c r="AN14" s="28">
        <f t="shared" si="4"/>
        <v>9</v>
      </c>
      <c r="AO14" s="28">
        <f t="shared" si="5"/>
        <v>1</v>
      </c>
      <c r="AP14" s="28">
        <f t="shared" si="6"/>
        <v>48</v>
      </c>
      <c r="AQ14" s="28">
        <f t="shared" si="7"/>
        <v>6</v>
      </c>
      <c r="AR14" s="28">
        <f t="shared" si="8"/>
        <v>28</v>
      </c>
      <c r="AS14" s="28">
        <f t="shared" si="9"/>
        <v>17</v>
      </c>
      <c r="AT14" s="28">
        <f t="shared" si="10"/>
        <v>111</v>
      </c>
      <c r="AU14" s="28">
        <f t="shared" si="11"/>
        <v>31</v>
      </c>
      <c r="AV14" s="28">
        <f t="shared" si="12"/>
        <v>14</v>
      </c>
      <c r="AW14" s="28">
        <f t="shared" si="13"/>
        <v>2</v>
      </c>
      <c r="AX14" s="28">
        <f t="shared" si="14"/>
        <v>267</v>
      </c>
    </row>
    <row r="15" spans="1:50" x14ac:dyDescent="0.35">
      <c r="A15" s="25" t="s">
        <v>69</v>
      </c>
      <c r="B15" s="25" t="s">
        <v>70</v>
      </c>
      <c r="C15" s="25" t="s">
        <v>83</v>
      </c>
      <c r="D15" s="25" t="s">
        <v>84</v>
      </c>
      <c r="E15" s="80">
        <v>4</v>
      </c>
      <c r="F15" s="32">
        <f t="shared" si="0"/>
        <v>964</v>
      </c>
      <c r="G15" s="34">
        <f t="shared" si="1"/>
        <v>53</v>
      </c>
      <c r="H15" s="28">
        <f t="shared" si="2"/>
        <v>770</v>
      </c>
      <c r="I15" s="28">
        <f t="shared" si="3"/>
        <v>141</v>
      </c>
      <c r="J15" s="49">
        <v>3</v>
      </c>
      <c r="K15" s="47">
        <v>0</v>
      </c>
      <c r="L15" s="47">
        <v>8</v>
      </c>
      <c r="M15" s="47">
        <v>1</v>
      </c>
      <c r="N15" s="47">
        <v>15</v>
      </c>
      <c r="O15" s="47">
        <v>2</v>
      </c>
      <c r="P15" s="47">
        <v>18</v>
      </c>
      <c r="Q15" s="47">
        <v>4</v>
      </c>
      <c r="R15" s="47">
        <v>2</v>
      </c>
      <c r="S15" s="48">
        <v>0</v>
      </c>
      <c r="T15" s="49">
        <v>30</v>
      </c>
      <c r="U15" s="47">
        <v>4</v>
      </c>
      <c r="V15" s="47">
        <v>82</v>
      </c>
      <c r="W15" s="47">
        <v>10</v>
      </c>
      <c r="X15" s="47">
        <v>276</v>
      </c>
      <c r="Y15" s="47">
        <v>36</v>
      </c>
      <c r="Z15" s="47">
        <v>238</v>
      </c>
      <c r="AA15" s="47">
        <v>59</v>
      </c>
      <c r="AB15" s="47">
        <v>28</v>
      </c>
      <c r="AC15" s="48">
        <v>7</v>
      </c>
      <c r="AD15" s="55">
        <v>5</v>
      </c>
      <c r="AE15" s="47">
        <v>1</v>
      </c>
      <c r="AF15" s="47">
        <v>26</v>
      </c>
      <c r="AG15" s="47">
        <v>3</v>
      </c>
      <c r="AH15" s="47">
        <v>10</v>
      </c>
      <c r="AI15" s="47">
        <v>10</v>
      </c>
      <c r="AJ15" s="47">
        <v>60</v>
      </c>
      <c r="AK15" s="47">
        <v>17</v>
      </c>
      <c r="AL15" s="47">
        <v>8</v>
      </c>
      <c r="AM15" s="47">
        <v>1</v>
      </c>
      <c r="AN15" s="28">
        <f t="shared" si="4"/>
        <v>38</v>
      </c>
      <c r="AO15" s="28">
        <f t="shared" si="5"/>
        <v>5</v>
      </c>
      <c r="AP15" s="28">
        <f t="shared" si="6"/>
        <v>116</v>
      </c>
      <c r="AQ15" s="28">
        <f t="shared" si="7"/>
        <v>14</v>
      </c>
      <c r="AR15" s="28">
        <f t="shared" si="8"/>
        <v>301</v>
      </c>
      <c r="AS15" s="28">
        <f t="shared" si="9"/>
        <v>48</v>
      </c>
      <c r="AT15" s="28">
        <f t="shared" si="10"/>
        <v>316</v>
      </c>
      <c r="AU15" s="28">
        <f t="shared" si="11"/>
        <v>80</v>
      </c>
      <c r="AV15" s="28">
        <f t="shared" si="12"/>
        <v>38</v>
      </c>
      <c r="AW15" s="28">
        <f t="shared" si="13"/>
        <v>8</v>
      </c>
      <c r="AX15" s="28">
        <f t="shared" si="14"/>
        <v>964</v>
      </c>
    </row>
    <row r="16" spans="1:50" x14ac:dyDescent="0.35">
      <c r="A16" s="25" t="s">
        <v>69</v>
      </c>
      <c r="B16" s="25" t="s">
        <v>70</v>
      </c>
      <c r="C16" s="25" t="s">
        <v>85</v>
      </c>
      <c r="D16" s="25" t="s">
        <v>86</v>
      </c>
      <c r="E16" s="80">
        <v>4</v>
      </c>
      <c r="F16" s="32">
        <f t="shared" si="0"/>
        <v>385</v>
      </c>
      <c r="G16" s="34">
        <f t="shared" si="1"/>
        <v>4</v>
      </c>
      <c r="H16" s="28">
        <f t="shared" si="2"/>
        <v>0</v>
      </c>
      <c r="I16" s="28">
        <f t="shared" si="3"/>
        <v>381</v>
      </c>
      <c r="J16" s="49">
        <v>0</v>
      </c>
      <c r="K16" s="47">
        <v>0</v>
      </c>
      <c r="L16" s="47">
        <v>1</v>
      </c>
      <c r="M16" s="47">
        <v>0</v>
      </c>
      <c r="N16" s="47">
        <v>1</v>
      </c>
      <c r="O16" s="47">
        <v>0</v>
      </c>
      <c r="P16" s="47">
        <v>2</v>
      </c>
      <c r="Q16" s="47">
        <v>0</v>
      </c>
      <c r="R16" s="47">
        <v>0</v>
      </c>
      <c r="S16" s="48">
        <v>0</v>
      </c>
      <c r="T16" s="49">
        <v>0</v>
      </c>
      <c r="U16" s="47">
        <v>0</v>
      </c>
      <c r="V16" s="47">
        <v>0</v>
      </c>
      <c r="W16" s="47">
        <v>0</v>
      </c>
      <c r="X16" s="47">
        <v>0</v>
      </c>
      <c r="Y16" s="47">
        <v>0</v>
      </c>
      <c r="Z16" s="47">
        <v>0</v>
      </c>
      <c r="AA16" s="47">
        <v>0</v>
      </c>
      <c r="AB16" s="47">
        <v>0</v>
      </c>
      <c r="AC16" s="48">
        <v>0</v>
      </c>
      <c r="AD16" s="55">
        <v>12</v>
      </c>
      <c r="AE16" s="47">
        <v>2</v>
      </c>
      <c r="AF16" s="47">
        <v>71</v>
      </c>
      <c r="AG16" s="47">
        <v>9</v>
      </c>
      <c r="AH16" s="47">
        <v>28</v>
      </c>
      <c r="AI16" s="47">
        <v>26</v>
      </c>
      <c r="AJ16" s="47">
        <v>162</v>
      </c>
      <c r="AK16" s="47">
        <v>47</v>
      </c>
      <c r="AL16" s="47">
        <v>21</v>
      </c>
      <c r="AM16" s="47">
        <v>3</v>
      </c>
      <c r="AN16" s="28">
        <f t="shared" si="4"/>
        <v>12</v>
      </c>
      <c r="AO16" s="28">
        <f t="shared" si="5"/>
        <v>2</v>
      </c>
      <c r="AP16" s="28">
        <f t="shared" si="6"/>
        <v>72</v>
      </c>
      <c r="AQ16" s="28">
        <f t="shared" si="7"/>
        <v>9</v>
      </c>
      <c r="AR16" s="28">
        <f t="shared" si="8"/>
        <v>29</v>
      </c>
      <c r="AS16" s="28">
        <f t="shared" si="9"/>
        <v>26</v>
      </c>
      <c r="AT16" s="28">
        <f t="shared" si="10"/>
        <v>164</v>
      </c>
      <c r="AU16" s="28">
        <f t="shared" si="11"/>
        <v>47</v>
      </c>
      <c r="AV16" s="28">
        <f t="shared" si="12"/>
        <v>21</v>
      </c>
      <c r="AW16" s="28">
        <f t="shared" si="13"/>
        <v>3</v>
      </c>
      <c r="AX16" s="28">
        <f t="shared" si="14"/>
        <v>385</v>
      </c>
    </row>
    <row r="17" spans="1:50" x14ac:dyDescent="0.35">
      <c r="A17" s="25" t="s">
        <v>69</v>
      </c>
      <c r="B17" s="25" t="s">
        <v>70</v>
      </c>
      <c r="C17" s="25" t="s">
        <v>87</v>
      </c>
      <c r="D17" s="25" t="s">
        <v>88</v>
      </c>
      <c r="E17" s="80">
        <v>4</v>
      </c>
      <c r="F17" s="32">
        <f t="shared" si="0"/>
        <v>0</v>
      </c>
      <c r="G17" s="34">
        <f t="shared" si="1"/>
        <v>0</v>
      </c>
      <c r="H17" s="28">
        <f t="shared" si="2"/>
        <v>0</v>
      </c>
      <c r="I17" s="28">
        <f t="shared" si="3"/>
        <v>0</v>
      </c>
      <c r="J17" s="49">
        <v>0</v>
      </c>
      <c r="K17" s="47">
        <v>0</v>
      </c>
      <c r="L17" s="47">
        <v>0</v>
      </c>
      <c r="M17" s="47">
        <v>0</v>
      </c>
      <c r="N17" s="47">
        <v>0</v>
      </c>
      <c r="O17" s="47">
        <v>0</v>
      </c>
      <c r="P17" s="47">
        <v>0</v>
      </c>
      <c r="Q17" s="47">
        <v>0</v>
      </c>
      <c r="R17" s="47">
        <v>0</v>
      </c>
      <c r="S17" s="48">
        <v>0</v>
      </c>
      <c r="T17" s="49">
        <v>0</v>
      </c>
      <c r="U17" s="47">
        <v>0</v>
      </c>
      <c r="V17" s="47">
        <v>0</v>
      </c>
      <c r="W17" s="47">
        <v>0</v>
      </c>
      <c r="X17" s="47">
        <v>0</v>
      </c>
      <c r="Y17" s="47">
        <v>0</v>
      </c>
      <c r="Z17" s="47">
        <v>0</v>
      </c>
      <c r="AA17" s="47">
        <v>0</v>
      </c>
      <c r="AB17" s="47">
        <v>0</v>
      </c>
      <c r="AC17" s="48">
        <v>0</v>
      </c>
      <c r="AD17" s="55">
        <v>0</v>
      </c>
      <c r="AE17" s="47">
        <v>0</v>
      </c>
      <c r="AF17" s="47">
        <v>0</v>
      </c>
      <c r="AG17" s="47">
        <v>0</v>
      </c>
      <c r="AH17" s="47">
        <v>0</v>
      </c>
      <c r="AI17" s="47">
        <v>0</v>
      </c>
      <c r="AJ17" s="47">
        <v>0</v>
      </c>
      <c r="AK17" s="47">
        <v>0</v>
      </c>
      <c r="AL17" s="47">
        <v>0</v>
      </c>
      <c r="AM17" s="47">
        <v>0</v>
      </c>
      <c r="AN17" s="28">
        <f t="shared" si="4"/>
        <v>0</v>
      </c>
      <c r="AO17" s="28">
        <f t="shared" si="5"/>
        <v>0</v>
      </c>
      <c r="AP17" s="28">
        <f t="shared" si="6"/>
        <v>0</v>
      </c>
      <c r="AQ17" s="28">
        <f t="shared" si="7"/>
        <v>0</v>
      </c>
      <c r="AR17" s="28">
        <f t="shared" si="8"/>
        <v>0</v>
      </c>
      <c r="AS17" s="28">
        <f t="shared" si="9"/>
        <v>0</v>
      </c>
      <c r="AT17" s="28">
        <f t="shared" si="10"/>
        <v>0</v>
      </c>
      <c r="AU17" s="28">
        <f t="shared" si="11"/>
        <v>0</v>
      </c>
      <c r="AV17" s="28">
        <f t="shared" si="12"/>
        <v>0</v>
      </c>
      <c r="AW17" s="28">
        <f t="shared" si="13"/>
        <v>0</v>
      </c>
      <c r="AX17" s="28">
        <f t="shared" si="14"/>
        <v>0</v>
      </c>
    </row>
    <row r="18" spans="1:50" x14ac:dyDescent="0.35">
      <c r="A18" s="25" t="s">
        <v>69</v>
      </c>
      <c r="B18" s="25" t="s">
        <v>70</v>
      </c>
      <c r="C18" s="25" t="s">
        <v>89</v>
      </c>
      <c r="D18" s="25" t="s">
        <v>90</v>
      </c>
      <c r="E18" s="80">
        <v>4</v>
      </c>
      <c r="F18" s="32">
        <f t="shared" si="0"/>
        <v>272</v>
      </c>
      <c r="G18" s="34">
        <f t="shared" si="1"/>
        <v>0</v>
      </c>
      <c r="H18" s="28">
        <f t="shared" si="2"/>
        <v>272</v>
      </c>
      <c r="I18" s="28">
        <f t="shared" si="3"/>
        <v>0</v>
      </c>
      <c r="J18" s="49">
        <v>0</v>
      </c>
      <c r="K18" s="47">
        <v>0</v>
      </c>
      <c r="L18" s="47">
        <v>0</v>
      </c>
      <c r="M18" s="47">
        <v>0</v>
      </c>
      <c r="N18" s="47">
        <v>0</v>
      </c>
      <c r="O18" s="47">
        <v>0</v>
      </c>
      <c r="P18" s="47">
        <v>0</v>
      </c>
      <c r="Q18" s="47">
        <v>0</v>
      </c>
      <c r="R18" s="47">
        <v>0</v>
      </c>
      <c r="S18" s="48">
        <v>0</v>
      </c>
      <c r="T18" s="49">
        <v>11</v>
      </c>
      <c r="U18" s="47">
        <v>1</v>
      </c>
      <c r="V18" s="47">
        <v>29</v>
      </c>
      <c r="W18" s="47">
        <v>4</v>
      </c>
      <c r="X18" s="47">
        <v>97</v>
      </c>
      <c r="Y18" s="47">
        <v>13</v>
      </c>
      <c r="Z18" s="47">
        <v>84</v>
      </c>
      <c r="AA18" s="47">
        <v>21</v>
      </c>
      <c r="AB18" s="47">
        <v>10</v>
      </c>
      <c r="AC18" s="48">
        <v>2</v>
      </c>
      <c r="AD18" s="55">
        <v>0</v>
      </c>
      <c r="AE18" s="47">
        <v>0</v>
      </c>
      <c r="AF18" s="47">
        <v>0</v>
      </c>
      <c r="AG18" s="47">
        <v>0</v>
      </c>
      <c r="AH18" s="47">
        <v>0</v>
      </c>
      <c r="AI18" s="47">
        <v>0</v>
      </c>
      <c r="AJ18" s="47">
        <v>0</v>
      </c>
      <c r="AK18" s="47">
        <v>0</v>
      </c>
      <c r="AL18" s="47">
        <v>0</v>
      </c>
      <c r="AM18" s="47">
        <v>0</v>
      </c>
      <c r="AN18" s="28">
        <f t="shared" si="4"/>
        <v>11</v>
      </c>
      <c r="AO18" s="28">
        <f t="shared" si="5"/>
        <v>1</v>
      </c>
      <c r="AP18" s="28">
        <f t="shared" si="6"/>
        <v>29</v>
      </c>
      <c r="AQ18" s="28">
        <f t="shared" si="7"/>
        <v>4</v>
      </c>
      <c r="AR18" s="28">
        <f t="shared" si="8"/>
        <v>97</v>
      </c>
      <c r="AS18" s="28">
        <f t="shared" si="9"/>
        <v>13</v>
      </c>
      <c r="AT18" s="28">
        <f t="shared" si="10"/>
        <v>84</v>
      </c>
      <c r="AU18" s="28">
        <f t="shared" si="11"/>
        <v>21</v>
      </c>
      <c r="AV18" s="28">
        <f t="shared" si="12"/>
        <v>10</v>
      </c>
      <c r="AW18" s="28">
        <f t="shared" si="13"/>
        <v>2</v>
      </c>
      <c r="AX18" s="28">
        <f t="shared" si="14"/>
        <v>272</v>
      </c>
    </row>
    <row r="19" spans="1:50" x14ac:dyDescent="0.35">
      <c r="A19" s="25" t="s">
        <v>69</v>
      </c>
      <c r="B19" s="25" t="s">
        <v>70</v>
      </c>
      <c r="C19" s="25" t="s">
        <v>91</v>
      </c>
      <c r="D19" s="25" t="s">
        <v>92</v>
      </c>
      <c r="E19" s="80">
        <v>4</v>
      </c>
      <c r="F19" s="32">
        <f t="shared" si="0"/>
        <v>313</v>
      </c>
      <c r="G19" s="34">
        <f t="shared" si="1"/>
        <v>0</v>
      </c>
      <c r="H19" s="28">
        <f t="shared" si="2"/>
        <v>278</v>
      </c>
      <c r="I19" s="28">
        <f t="shared" si="3"/>
        <v>35</v>
      </c>
      <c r="J19" s="49">
        <v>0</v>
      </c>
      <c r="K19" s="47">
        <v>0</v>
      </c>
      <c r="L19" s="47">
        <v>0</v>
      </c>
      <c r="M19" s="47">
        <v>0</v>
      </c>
      <c r="N19" s="47">
        <v>0</v>
      </c>
      <c r="O19" s="47">
        <v>0</v>
      </c>
      <c r="P19" s="47">
        <v>0</v>
      </c>
      <c r="Q19" s="47">
        <v>0</v>
      </c>
      <c r="R19" s="47">
        <v>0</v>
      </c>
      <c r="S19" s="48">
        <v>0</v>
      </c>
      <c r="T19" s="49">
        <v>11</v>
      </c>
      <c r="U19" s="47">
        <v>1</v>
      </c>
      <c r="V19" s="47">
        <v>30</v>
      </c>
      <c r="W19" s="47">
        <v>4</v>
      </c>
      <c r="X19" s="47">
        <v>100</v>
      </c>
      <c r="Y19" s="47">
        <v>13</v>
      </c>
      <c r="Z19" s="47">
        <v>86</v>
      </c>
      <c r="AA19" s="47">
        <v>21</v>
      </c>
      <c r="AB19" s="47">
        <v>10</v>
      </c>
      <c r="AC19" s="48">
        <v>2</v>
      </c>
      <c r="AD19" s="55">
        <v>1</v>
      </c>
      <c r="AE19" s="47">
        <v>0</v>
      </c>
      <c r="AF19" s="47">
        <v>7</v>
      </c>
      <c r="AG19" s="47">
        <v>1</v>
      </c>
      <c r="AH19" s="47">
        <v>3</v>
      </c>
      <c r="AI19" s="47">
        <v>2</v>
      </c>
      <c r="AJ19" s="47">
        <v>15</v>
      </c>
      <c r="AK19" s="47">
        <v>4</v>
      </c>
      <c r="AL19" s="47">
        <v>2</v>
      </c>
      <c r="AM19" s="47">
        <v>0</v>
      </c>
      <c r="AN19" s="28">
        <f t="shared" si="4"/>
        <v>12</v>
      </c>
      <c r="AO19" s="28">
        <f t="shared" si="5"/>
        <v>1</v>
      </c>
      <c r="AP19" s="28">
        <f t="shared" si="6"/>
        <v>37</v>
      </c>
      <c r="AQ19" s="28">
        <f t="shared" si="7"/>
        <v>5</v>
      </c>
      <c r="AR19" s="28">
        <f t="shared" si="8"/>
        <v>103</v>
      </c>
      <c r="AS19" s="28">
        <f t="shared" si="9"/>
        <v>15</v>
      </c>
      <c r="AT19" s="28">
        <f t="shared" si="10"/>
        <v>101</v>
      </c>
      <c r="AU19" s="28">
        <f t="shared" si="11"/>
        <v>25</v>
      </c>
      <c r="AV19" s="28">
        <f t="shared" si="12"/>
        <v>12</v>
      </c>
      <c r="AW19" s="28">
        <f t="shared" si="13"/>
        <v>2</v>
      </c>
      <c r="AX19" s="28">
        <f t="shared" si="14"/>
        <v>313</v>
      </c>
    </row>
    <row r="20" spans="1:50" x14ac:dyDescent="0.35">
      <c r="A20" s="25" t="s">
        <v>69</v>
      </c>
      <c r="B20" s="25" t="s">
        <v>70</v>
      </c>
      <c r="C20" s="25" t="s">
        <v>93</v>
      </c>
      <c r="D20" s="25" t="s">
        <v>94</v>
      </c>
      <c r="E20" s="80">
        <v>3</v>
      </c>
      <c r="F20" s="32">
        <f t="shared" si="0"/>
        <v>378</v>
      </c>
      <c r="G20" s="34">
        <f t="shared" si="1"/>
        <v>0</v>
      </c>
      <c r="H20" s="28">
        <f t="shared" si="2"/>
        <v>0</v>
      </c>
      <c r="I20" s="28">
        <f t="shared" si="3"/>
        <v>378</v>
      </c>
      <c r="J20" s="49">
        <v>0</v>
      </c>
      <c r="K20" s="47">
        <v>0</v>
      </c>
      <c r="L20" s="47">
        <v>0</v>
      </c>
      <c r="M20" s="47">
        <v>0</v>
      </c>
      <c r="N20" s="47">
        <v>0</v>
      </c>
      <c r="O20" s="47">
        <v>0</v>
      </c>
      <c r="P20" s="47">
        <v>0</v>
      </c>
      <c r="Q20" s="47">
        <v>0</v>
      </c>
      <c r="R20" s="47">
        <v>0</v>
      </c>
      <c r="S20" s="48">
        <v>0</v>
      </c>
      <c r="T20" s="49">
        <v>0</v>
      </c>
      <c r="U20" s="47">
        <v>0</v>
      </c>
      <c r="V20" s="47">
        <v>0</v>
      </c>
      <c r="W20" s="47">
        <v>0</v>
      </c>
      <c r="X20" s="47">
        <v>0</v>
      </c>
      <c r="Y20" s="47">
        <v>0</v>
      </c>
      <c r="Z20" s="47">
        <v>0</v>
      </c>
      <c r="AA20" s="47">
        <v>0</v>
      </c>
      <c r="AB20" s="47">
        <v>0</v>
      </c>
      <c r="AC20" s="48">
        <v>0</v>
      </c>
      <c r="AD20" s="55">
        <v>12</v>
      </c>
      <c r="AE20" s="47">
        <v>2</v>
      </c>
      <c r="AF20" s="47">
        <v>71</v>
      </c>
      <c r="AG20" s="47">
        <v>9</v>
      </c>
      <c r="AH20" s="47">
        <v>28</v>
      </c>
      <c r="AI20" s="47">
        <v>26</v>
      </c>
      <c r="AJ20" s="47">
        <v>160</v>
      </c>
      <c r="AK20" s="47">
        <v>46</v>
      </c>
      <c r="AL20" s="47">
        <v>21</v>
      </c>
      <c r="AM20" s="47">
        <v>3</v>
      </c>
      <c r="AN20" s="28">
        <f t="shared" si="4"/>
        <v>12</v>
      </c>
      <c r="AO20" s="28">
        <f t="shared" si="5"/>
        <v>2</v>
      </c>
      <c r="AP20" s="28">
        <f t="shared" si="6"/>
        <v>71</v>
      </c>
      <c r="AQ20" s="28">
        <f t="shared" si="7"/>
        <v>9</v>
      </c>
      <c r="AR20" s="28">
        <f t="shared" si="8"/>
        <v>28</v>
      </c>
      <c r="AS20" s="28">
        <f t="shared" si="9"/>
        <v>26</v>
      </c>
      <c r="AT20" s="28">
        <f t="shared" si="10"/>
        <v>160</v>
      </c>
      <c r="AU20" s="28">
        <f t="shared" si="11"/>
        <v>46</v>
      </c>
      <c r="AV20" s="28">
        <f t="shared" si="12"/>
        <v>21</v>
      </c>
      <c r="AW20" s="28">
        <f t="shared" si="13"/>
        <v>3</v>
      </c>
      <c r="AX20" s="28">
        <f t="shared" si="14"/>
        <v>378</v>
      </c>
    </row>
    <row r="21" spans="1:50" x14ac:dyDescent="0.35">
      <c r="A21" s="25" t="s">
        <v>69</v>
      </c>
      <c r="B21" s="25" t="s">
        <v>70</v>
      </c>
      <c r="C21" s="25" t="s">
        <v>95</v>
      </c>
      <c r="D21" s="25" t="s">
        <v>96</v>
      </c>
      <c r="E21" s="80">
        <v>4</v>
      </c>
      <c r="F21" s="32">
        <f t="shared" si="0"/>
        <v>685</v>
      </c>
      <c r="G21" s="34">
        <f t="shared" si="1"/>
        <v>0</v>
      </c>
      <c r="H21" s="28">
        <f t="shared" si="2"/>
        <v>685</v>
      </c>
      <c r="I21" s="28">
        <f t="shared" si="3"/>
        <v>0</v>
      </c>
      <c r="J21" s="49">
        <v>0</v>
      </c>
      <c r="K21" s="47">
        <v>0</v>
      </c>
      <c r="L21" s="47">
        <v>0</v>
      </c>
      <c r="M21" s="47">
        <v>0</v>
      </c>
      <c r="N21" s="47">
        <v>0</v>
      </c>
      <c r="O21" s="47">
        <v>0</v>
      </c>
      <c r="P21" s="47">
        <v>0</v>
      </c>
      <c r="Q21" s="47">
        <v>0</v>
      </c>
      <c r="R21" s="47">
        <v>0</v>
      </c>
      <c r="S21" s="48">
        <v>0</v>
      </c>
      <c r="T21" s="49">
        <v>27</v>
      </c>
      <c r="U21" s="47">
        <v>3</v>
      </c>
      <c r="V21" s="47">
        <v>73</v>
      </c>
      <c r="W21" s="47">
        <v>9</v>
      </c>
      <c r="X21" s="47">
        <v>246</v>
      </c>
      <c r="Y21" s="47">
        <v>32</v>
      </c>
      <c r="Z21" s="47">
        <v>212</v>
      </c>
      <c r="AA21" s="47">
        <v>52</v>
      </c>
      <c r="AB21" s="47">
        <v>25</v>
      </c>
      <c r="AC21" s="48">
        <v>6</v>
      </c>
      <c r="AD21" s="55">
        <v>0</v>
      </c>
      <c r="AE21" s="47">
        <v>0</v>
      </c>
      <c r="AF21" s="47">
        <v>0</v>
      </c>
      <c r="AG21" s="47">
        <v>0</v>
      </c>
      <c r="AH21" s="47">
        <v>0</v>
      </c>
      <c r="AI21" s="47">
        <v>0</v>
      </c>
      <c r="AJ21" s="47">
        <v>0</v>
      </c>
      <c r="AK21" s="47">
        <v>0</v>
      </c>
      <c r="AL21" s="47">
        <v>0</v>
      </c>
      <c r="AM21" s="47">
        <v>0</v>
      </c>
      <c r="AN21" s="28">
        <f t="shared" si="4"/>
        <v>27</v>
      </c>
      <c r="AO21" s="28">
        <f t="shared" si="5"/>
        <v>3</v>
      </c>
      <c r="AP21" s="28">
        <f t="shared" si="6"/>
        <v>73</v>
      </c>
      <c r="AQ21" s="28">
        <f t="shared" si="7"/>
        <v>9</v>
      </c>
      <c r="AR21" s="28">
        <f t="shared" si="8"/>
        <v>246</v>
      </c>
      <c r="AS21" s="28">
        <f t="shared" si="9"/>
        <v>32</v>
      </c>
      <c r="AT21" s="28">
        <f t="shared" si="10"/>
        <v>212</v>
      </c>
      <c r="AU21" s="28">
        <f t="shared" si="11"/>
        <v>52</v>
      </c>
      <c r="AV21" s="28">
        <f t="shared" si="12"/>
        <v>25</v>
      </c>
      <c r="AW21" s="28">
        <f t="shared" si="13"/>
        <v>6</v>
      </c>
      <c r="AX21" s="28">
        <f t="shared" si="14"/>
        <v>685</v>
      </c>
    </row>
    <row r="22" spans="1:50" x14ac:dyDescent="0.35">
      <c r="A22" s="25" t="s">
        <v>69</v>
      </c>
      <c r="B22" s="25" t="s">
        <v>70</v>
      </c>
      <c r="C22" s="25" t="s">
        <v>97</v>
      </c>
      <c r="D22" s="25" t="s">
        <v>98</v>
      </c>
      <c r="E22" s="80">
        <v>4</v>
      </c>
      <c r="F22" s="32">
        <f t="shared" si="0"/>
        <v>659</v>
      </c>
      <c r="G22" s="34">
        <f t="shared" si="1"/>
        <v>184</v>
      </c>
      <c r="H22" s="28">
        <f t="shared" si="2"/>
        <v>475</v>
      </c>
      <c r="I22" s="28">
        <f t="shared" si="3"/>
        <v>0</v>
      </c>
      <c r="J22" s="49">
        <v>10</v>
      </c>
      <c r="K22" s="47">
        <v>2</v>
      </c>
      <c r="L22" s="47">
        <v>26</v>
      </c>
      <c r="M22" s="47">
        <v>3</v>
      </c>
      <c r="N22" s="47">
        <v>52</v>
      </c>
      <c r="O22" s="47">
        <v>6</v>
      </c>
      <c r="P22" s="47">
        <v>62</v>
      </c>
      <c r="Q22" s="47">
        <v>15</v>
      </c>
      <c r="R22" s="47">
        <v>6</v>
      </c>
      <c r="S22" s="48">
        <v>2</v>
      </c>
      <c r="T22" s="49">
        <v>19</v>
      </c>
      <c r="U22" s="47">
        <v>2</v>
      </c>
      <c r="V22" s="47">
        <v>51</v>
      </c>
      <c r="W22" s="47">
        <v>6</v>
      </c>
      <c r="X22" s="47">
        <v>171</v>
      </c>
      <c r="Y22" s="47">
        <v>22</v>
      </c>
      <c r="Z22" s="47">
        <v>147</v>
      </c>
      <c r="AA22" s="47">
        <v>36</v>
      </c>
      <c r="AB22" s="47">
        <v>17</v>
      </c>
      <c r="AC22" s="48">
        <v>4</v>
      </c>
      <c r="AD22" s="55">
        <v>0</v>
      </c>
      <c r="AE22" s="47">
        <v>0</v>
      </c>
      <c r="AF22" s="47">
        <v>0</v>
      </c>
      <c r="AG22" s="47">
        <v>0</v>
      </c>
      <c r="AH22" s="47">
        <v>0</v>
      </c>
      <c r="AI22" s="47">
        <v>0</v>
      </c>
      <c r="AJ22" s="47">
        <v>0</v>
      </c>
      <c r="AK22" s="47">
        <v>0</v>
      </c>
      <c r="AL22" s="47">
        <v>0</v>
      </c>
      <c r="AM22" s="47">
        <v>0</v>
      </c>
      <c r="AN22" s="28">
        <f t="shared" si="4"/>
        <v>29</v>
      </c>
      <c r="AO22" s="28">
        <f t="shared" si="5"/>
        <v>4</v>
      </c>
      <c r="AP22" s="28">
        <f t="shared" si="6"/>
        <v>77</v>
      </c>
      <c r="AQ22" s="28">
        <f t="shared" si="7"/>
        <v>9</v>
      </c>
      <c r="AR22" s="28">
        <f t="shared" si="8"/>
        <v>223</v>
      </c>
      <c r="AS22" s="28">
        <f t="shared" si="9"/>
        <v>28</v>
      </c>
      <c r="AT22" s="28">
        <f t="shared" si="10"/>
        <v>209</v>
      </c>
      <c r="AU22" s="28">
        <f t="shared" si="11"/>
        <v>51</v>
      </c>
      <c r="AV22" s="28">
        <f t="shared" si="12"/>
        <v>23</v>
      </c>
      <c r="AW22" s="28">
        <f t="shared" si="13"/>
        <v>6</v>
      </c>
      <c r="AX22" s="28">
        <f t="shared" si="14"/>
        <v>659</v>
      </c>
    </row>
    <row r="23" spans="1:50" x14ac:dyDescent="0.35">
      <c r="A23" s="25" t="s">
        <v>69</v>
      </c>
      <c r="B23" s="25" t="s">
        <v>70</v>
      </c>
      <c r="C23" s="25" t="s">
        <v>99</v>
      </c>
      <c r="D23" s="25" t="s">
        <v>100</v>
      </c>
      <c r="E23" s="80">
        <v>4</v>
      </c>
      <c r="F23" s="32">
        <f t="shared" si="0"/>
        <v>722</v>
      </c>
      <c r="G23" s="34">
        <f t="shared" si="1"/>
        <v>98</v>
      </c>
      <c r="H23" s="28">
        <f t="shared" si="2"/>
        <v>524</v>
      </c>
      <c r="I23" s="28">
        <f t="shared" si="3"/>
        <v>100</v>
      </c>
      <c r="J23" s="49">
        <v>5</v>
      </c>
      <c r="K23" s="47">
        <v>1</v>
      </c>
      <c r="L23" s="47">
        <v>14</v>
      </c>
      <c r="M23" s="47">
        <v>2</v>
      </c>
      <c r="N23" s="47">
        <v>28</v>
      </c>
      <c r="O23" s="47">
        <v>3</v>
      </c>
      <c r="P23" s="47">
        <v>33</v>
      </c>
      <c r="Q23" s="47">
        <v>8</v>
      </c>
      <c r="R23" s="47">
        <v>3</v>
      </c>
      <c r="S23" s="48">
        <v>1</v>
      </c>
      <c r="T23" s="49">
        <v>21</v>
      </c>
      <c r="U23" s="47">
        <v>3</v>
      </c>
      <c r="V23" s="47">
        <v>56</v>
      </c>
      <c r="W23" s="47">
        <v>7</v>
      </c>
      <c r="X23" s="47">
        <v>187</v>
      </c>
      <c r="Y23" s="47">
        <v>25</v>
      </c>
      <c r="Z23" s="47">
        <v>161</v>
      </c>
      <c r="AA23" s="47">
        <v>40</v>
      </c>
      <c r="AB23" s="47">
        <v>19</v>
      </c>
      <c r="AC23" s="48">
        <v>5</v>
      </c>
      <c r="AD23" s="55">
        <v>3</v>
      </c>
      <c r="AE23" s="47">
        <v>0</v>
      </c>
      <c r="AF23" s="47">
        <v>19</v>
      </c>
      <c r="AG23" s="47">
        <v>2</v>
      </c>
      <c r="AH23" s="47">
        <v>7</v>
      </c>
      <c r="AI23" s="47">
        <v>7</v>
      </c>
      <c r="AJ23" s="47">
        <v>43</v>
      </c>
      <c r="AK23" s="47">
        <v>12</v>
      </c>
      <c r="AL23" s="47">
        <v>6</v>
      </c>
      <c r="AM23" s="47">
        <v>1</v>
      </c>
      <c r="AN23" s="28">
        <f t="shared" si="4"/>
        <v>29</v>
      </c>
      <c r="AO23" s="28">
        <f t="shared" si="5"/>
        <v>4</v>
      </c>
      <c r="AP23" s="28">
        <f t="shared" si="6"/>
        <v>89</v>
      </c>
      <c r="AQ23" s="28">
        <f t="shared" si="7"/>
        <v>11</v>
      </c>
      <c r="AR23" s="28">
        <f t="shared" si="8"/>
        <v>222</v>
      </c>
      <c r="AS23" s="28">
        <f t="shared" si="9"/>
        <v>35</v>
      </c>
      <c r="AT23" s="28">
        <f t="shared" si="10"/>
        <v>237</v>
      </c>
      <c r="AU23" s="28">
        <f t="shared" si="11"/>
        <v>60</v>
      </c>
      <c r="AV23" s="28">
        <f t="shared" si="12"/>
        <v>28</v>
      </c>
      <c r="AW23" s="28">
        <f t="shared" si="13"/>
        <v>7</v>
      </c>
      <c r="AX23" s="28">
        <f t="shared" si="14"/>
        <v>722</v>
      </c>
    </row>
    <row r="24" spans="1:50" x14ac:dyDescent="0.35">
      <c r="A24" s="25" t="s">
        <v>69</v>
      </c>
      <c r="B24" s="25" t="s">
        <v>70</v>
      </c>
      <c r="C24" s="25" t="s">
        <v>101</v>
      </c>
      <c r="D24" s="25" t="s">
        <v>102</v>
      </c>
      <c r="E24" s="80">
        <v>4</v>
      </c>
      <c r="F24" s="32">
        <f t="shared" si="0"/>
        <v>59</v>
      </c>
      <c r="G24" s="34">
        <f t="shared" si="1"/>
        <v>0</v>
      </c>
      <c r="H24" s="28">
        <f t="shared" si="2"/>
        <v>0</v>
      </c>
      <c r="I24" s="28">
        <f t="shared" si="3"/>
        <v>59</v>
      </c>
      <c r="J24" s="49">
        <v>0</v>
      </c>
      <c r="K24" s="47">
        <v>0</v>
      </c>
      <c r="L24" s="47">
        <v>0</v>
      </c>
      <c r="M24" s="47">
        <v>0</v>
      </c>
      <c r="N24" s="47">
        <v>0</v>
      </c>
      <c r="O24" s="47">
        <v>0</v>
      </c>
      <c r="P24" s="47">
        <v>0</v>
      </c>
      <c r="Q24" s="47">
        <v>0</v>
      </c>
      <c r="R24" s="47">
        <v>0</v>
      </c>
      <c r="S24" s="48">
        <v>0</v>
      </c>
      <c r="T24" s="49">
        <v>0</v>
      </c>
      <c r="U24" s="47">
        <v>0</v>
      </c>
      <c r="V24" s="47">
        <v>0</v>
      </c>
      <c r="W24" s="47">
        <v>0</v>
      </c>
      <c r="X24" s="47">
        <v>0</v>
      </c>
      <c r="Y24" s="47">
        <v>0</v>
      </c>
      <c r="Z24" s="47">
        <v>0</v>
      </c>
      <c r="AA24" s="47">
        <v>0</v>
      </c>
      <c r="AB24" s="47">
        <v>0</v>
      </c>
      <c r="AC24" s="48">
        <v>0</v>
      </c>
      <c r="AD24" s="55">
        <v>2</v>
      </c>
      <c r="AE24" s="47">
        <v>0</v>
      </c>
      <c r="AF24" s="47">
        <v>11</v>
      </c>
      <c r="AG24" s="47">
        <v>1</v>
      </c>
      <c r="AH24" s="47">
        <v>4</v>
      </c>
      <c r="AI24" s="47">
        <v>4</v>
      </c>
      <c r="AJ24" s="47">
        <v>26</v>
      </c>
      <c r="AK24" s="47">
        <v>7</v>
      </c>
      <c r="AL24" s="47">
        <v>3</v>
      </c>
      <c r="AM24" s="47">
        <v>1</v>
      </c>
      <c r="AN24" s="28">
        <f t="shared" si="4"/>
        <v>2</v>
      </c>
      <c r="AO24" s="28">
        <f t="shared" si="5"/>
        <v>0</v>
      </c>
      <c r="AP24" s="28">
        <f t="shared" si="6"/>
        <v>11</v>
      </c>
      <c r="AQ24" s="28">
        <f t="shared" si="7"/>
        <v>1</v>
      </c>
      <c r="AR24" s="28">
        <f t="shared" si="8"/>
        <v>4</v>
      </c>
      <c r="AS24" s="28">
        <f t="shared" si="9"/>
        <v>4</v>
      </c>
      <c r="AT24" s="28">
        <f t="shared" si="10"/>
        <v>26</v>
      </c>
      <c r="AU24" s="28">
        <f t="shared" si="11"/>
        <v>7</v>
      </c>
      <c r="AV24" s="28">
        <f t="shared" si="12"/>
        <v>3</v>
      </c>
      <c r="AW24" s="28">
        <f t="shared" si="13"/>
        <v>1</v>
      </c>
      <c r="AX24" s="28">
        <f t="shared" si="14"/>
        <v>59</v>
      </c>
    </row>
    <row r="25" spans="1:50" x14ac:dyDescent="0.35">
      <c r="A25" s="25" t="s">
        <v>69</v>
      </c>
      <c r="B25" s="25" t="s">
        <v>70</v>
      </c>
      <c r="C25" s="25" t="s">
        <v>103</v>
      </c>
      <c r="D25" s="25" t="s">
        <v>104</v>
      </c>
      <c r="E25" s="80">
        <v>1</v>
      </c>
      <c r="F25" s="32">
        <f t="shared" si="0"/>
        <v>259</v>
      </c>
      <c r="G25" s="34">
        <f t="shared" si="1"/>
        <v>50</v>
      </c>
      <c r="H25" s="28">
        <f t="shared" si="2"/>
        <v>0</v>
      </c>
      <c r="I25" s="28">
        <f t="shared" si="3"/>
        <v>209</v>
      </c>
      <c r="J25" s="49">
        <v>3</v>
      </c>
      <c r="K25" s="47">
        <v>0</v>
      </c>
      <c r="L25" s="47">
        <v>7</v>
      </c>
      <c r="M25" s="47">
        <v>1</v>
      </c>
      <c r="N25" s="47">
        <v>14</v>
      </c>
      <c r="O25" s="47">
        <v>2</v>
      </c>
      <c r="P25" s="47">
        <v>17</v>
      </c>
      <c r="Q25" s="47">
        <v>4</v>
      </c>
      <c r="R25" s="47">
        <v>2</v>
      </c>
      <c r="S25" s="48">
        <v>0</v>
      </c>
      <c r="T25" s="49">
        <v>0</v>
      </c>
      <c r="U25" s="47">
        <v>0</v>
      </c>
      <c r="V25" s="47">
        <v>0</v>
      </c>
      <c r="W25" s="47">
        <v>0</v>
      </c>
      <c r="X25" s="47">
        <v>0</v>
      </c>
      <c r="Y25" s="47">
        <v>0</v>
      </c>
      <c r="Z25" s="47">
        <v>0</v>
      </c>
      <c r="AA25" s="47">
        <v>0</v>
      </c>
      <c r="AB25" s="47">
        <v>0</v>
      </c>
      <c r="AC25" s="48">
        <v>0</v>
      </c>
      <c r="AD25" s="55">
        <v>7</v>
      </c>
      <c r="AE25" s="47">
        <v>1</v>
      </c>
      <c r="AF25" s="47">
        <v>39</v>
      </c>
      <c r="AG25" s="47">
        <v>5</v>
      </c>
      <c r="AH25" s="47">
        <v>15</v>
      </c>
      <c r="AI25" s="47">
        <v>14</v>
      </c>
      <c r="AJ25" s="47">
        <v>89</v>
      </c>
      <c r="AK25" s="47">
        <v>26</v>
      </c>
      <c r="AL25" s="47">
        <v>11</v>
      </c>
      <c r="AM25" s="47">
        <v>2</v>
      </c>
      <c r="AN25" s="28">
        <f t="shared" si="4"/>
        <v>10</v>
      </c>
      <c r="AO25" s="28">
        <f t="shared" si="5"/>
        <v>1</v>
      </c>
      <c r="AP25" s="28">
        <f t="shared" si="6"/>
        <v>46</v>
      </c>
      <c r="AQ25" s="28">
        <f t="shared" si="7"/>
        <v>6</v>
      </c>
      <c r="AR25" s="28">
        <f t="shared" si="8"/>
        <v>29</v>
      </c>
      <c r="AS25" s="28">
        <f t="shared" si="9"/>
        <v>16</v>
      </c>
      <c r="AT25" s="28">
        <f t="shared" si="10"/>
        <v>106</v>
      </c>
      <c r="AU25" s="28">
        <f t="shared" si="11"/>
        <v>30</v>
      </c>
      <c r="AV25" s="28">
        <f t="shared" si="12"/>
        <v>13</v>
      </c>
      <c r="AW25" s="28">
        <f t="shared" si="13"/>
        <v>2</v>
      </c>
      <c r="AX25" s="28">
        <f t="shared" si="14"/>
        <v>259</v>
      </c>
    </row>
    <row r="26" spans="1:50" x14ac:dyDescent="0.35">
      <c r="A26" s="25" t="s">
        <v>69</v>
      </c>
      <c r="B26" s="25" t="s">
        <v>70</v>
      </c>
      <c r="C26" s="25" t="s">
        <v>105</v>
      </c>
      <c r="D26" s="25" t="s">
        <v>106</v>
      </c>
      <c r="E26" s="80">
        <v>2</v>
      </c>
      <c r="F26" s="32">
        <f t="shared" si="0"/>
        <v>0</v>
      </c>
      <c r="G26" s="34">
        <f t="shared" si="1"/>
        <v>0</v>
      </c>
      <c r="H26" s="28">
        <f t="shared" si="2"/>
        <v>0</v>
      </c>
      <c r="I26" s="28">
        <f t="shared" si="3"/>
        <v>0</v>
      </c>
      <c r="J26" s="49">
        <v>0</v>
      </c>
      <c r="K26" s="47">
        <v>0</v>
      </c>
      <c r="L26" s="47">
        <v>0</v>
      </c>
      <c r="M26" s="47">
        <v>0</v>
      </c>
      <c r="N26" s="47">
        <v>0</v>
      </c>
      <c r="O26" s="47">
        <v>0</v>
      </c>
      <c r="P26" s="47">
        <v>0</v>
      </c>
      <c r="Q26" s="47">
        <v>0</v>
      </c>
      <c r="R26" s="47">
        <v>0</v>
      </c>
      <c r="S26" s="48">
        <v>0</v>
      </c>
      <c r="T26" s="49">
        <v>0</v>
      </c>
      <c r="U26" s="47">
        <v>0</v>
      </c>
      <c r="V26" s="47">
        <v>0</v>
      </c>
      <c r="W26" s="47">
        <v>0</v>
      </c>
      <c r="X26" s="47">
        <v>0</v>
      </c>
      <c r="Y26" s="47">
        <v>0</v>
      </c>
      <c r="Z26" s="47">
        <v>0</v>
      </c>
      <c r="AA26" s="47">
        <v>0</v>
      </c>
      <c r="AB26" s="47">
        <v>0</v>
      </c>
      <c r="AC26" s="48">
        <v>0</v>
      </c>
      <c r="AD26" s="55">
        <v>0</v>
      </c>
      <c r="AE26" s="47">
        <v>0</v>
      </c>
      <c r="AF26" s="47">
        <v>0</v>
      </c>
      <c r="AG26" s="47">
        <v>0</v>
      </c>
      <c r="AH26" s="47">
        <v>0</v>
      </c>
      <c r="AI26" s="47">
        <v>0</v>
      </c>
      <c r="AJ26" s="47">
        <v>0</v>
      </c>
      <c r="AK26" s="47">
        <v>0</v>
      </c>
      <c r="AL26" s="47">
        <v>0</v>
      </c>
      <c r="AM26" s="47">
        <v>0</v>
      </c>
      <c r="AN26" s="28">
        <f t="shared" si="4"/>
        <v>0</v>
      </c>
      <c r="AO26" s="28">
        <f t="shared" si="5"/>
        <v>0</v>
      </c>
      <c r="AP26" s="28">
        <f t="shared" si="6"/>
        <v>0</v>
      </c>
      <c r="AQ26" s="28">
        <f t="shared" si="7"/>
        <v>0</v>
      </c>
      <c r="AR26" s="28">
        <f t="shared" si="8"/>
        <v>0</v>
      </c>
      <c r="AS26" s="28">
        <f t="shared" si="9"/>
        <v>0</v>
      </c>
      <c r="AT26" s="28">
        <f t="shared" si="10"/>
        <v>0</v>
      </c>
      <c r="AU26" s="28">
        <f t="shared" si="11"/>
        <v>0</v>
      </c>
      <c r="AV26" s="28">
        <f t="shared" si="12"/>
        <v>0</v>
      </c>
      <c r="AW26" s="28">
        <f t="shared" si="13"/>
        <v>0</v>
      </c>
      <c r="AX26" s="28">
        <f t="shared" si="14"/>
        <v>0</v>
      </c>
    </row>
    <row r="27" spans="1:50" x14ac:dyDescent="0.35">
      <c r="A27" s="25" t="s">
        <v>69</v>
      </c>
      <c r="B27" s="25" t="s">
        <v>70</v>
      </c>
      <c r="C27" s="25" t="s">
        <v>107</v>
      </c>
      <c r="D27" s="25" t="s">
        <v>108</v>
      </c>
      <c r="E27" s="80">
        <v>1</v>
      </c>
      <c r="F27" s="32">
        <f t="shared" si="0"/>
        <v>94</v>
      </c>
      <c r="G27" s="34">
        <f t="shared" si="1"/>
        <v>0</v>
      </c>
      <c r="H27" s="28">
        <f t="shared" si="2"/>
        <v>0</v>
      </c>
      <c r="I27" s="28">
        <f t="shared" si="3"/>
        <v>94</v>
      </c>
      <c r="J27" s="49">
        <v>0</v>
      </c>
      <c r="K27" s="47">
        <v>0</v>
      </c>
      <c r="L27" s="47">
        <v>0</v>
      </c>
      <c r="M27" s="47">
        <v>0</v>
      </c>
      <c r="N27" s="47">
        <v>0</v>
      </c>
      <c r="O27" s="47">
        <v>0</v>
      </c>
      <c r="P27" s="47">
        <v>0</v>
      </c>
      <c r="Q27" s="47">
        <v>0</v>
      </c>
      <c r="R27" s="47">
        <v>0</v>
      </c>
      <c r="S27" s="48">
        <v>0</v>
      </c>
      <c r="T27" s="49">
        <v>0</v>
      </c>
      <c r="U27" s="47">
        <v>0</v>
      </c>
      <c r="V27" s="47">
        <v>0</v>
      </c>
      <c r="W27" s="47">
        <v>0</v>
      </c>
      <c r="X27" s="47">
        <v>0</v>
      </c>
      <c r="Y27" s="47">
        <v>0</v>
      </c>
      <c r="Z27" s="47">
        <v>0</v>
      </c>
      <c r="AA27" s="47">
        <v>0</v>
      </c>
      <c r="AB27" s="47">
        <v>0</v>
      </c>
      <c r="AC27" s="48">
        <v>0</v>
      </c>
      <c r="AD27" s="55">
        <v>3</v>
      </c>
      <c r="AE27" s="47">
        <v>0</v>
      </c>
      <c r="AF27" s="47">
        <v>18</v>
      </c>
      <c r="AG27" s="47">
        <v>2</v>
      </c>
      <c r="AH27" s="47">
        <v>7</v>
      </c>
      <c r="AI27" s="47">
        <v>6</v>
      </c>
      <c r="AJ27" s="47">
        <v>40</v>
      </c>
      <c r="AK27" s="47">
        <v>12</v>
      </c>
      <c r="AL27" s="47">
        <v>5</v>
      </c>
      <c r="AM27" s="47">
        <v>1</v>
      </c>
      <c r="AN27" s="28">
        <f t="shared" si="4"/>
        <v>3</v>
      </c>
      <c r="AO27" s="28">
        <f t="shared" si="5"/>
        <v>0</v>
      </c>
      <c r="AP27" s="28">
        <f t="shared" si="6"/>
        <v>18</v>
      </c>
      <c r="AQ27" s="28">
        <f t="shared" si="7"/>
        <v>2</v>
      </c>
      <c r="AR27" s="28">
        <f t="shared" si="8"/>
        <v>7</v>
      </c>
      <c r="AS27" s="28">
        <f t="shared" si="9"/>
        <v>6</v>
      </c>
      <c r="AT27" s="28">
        <f t="shared" si="10"/>
        <v>40</v>
      </c>
      <c r="AU27" s="28">
        <f t="shared" si="11"/>
        <v>12</v>
      </c>
      <c r="AV27" s="28">
        <f t="shared" si="12"/>
        <v>5</v>
      </c>
      <c r="AW27" s="28">
        <f t="shared" si="13"/>
        <v>1</v>
      </c>
      <c r="AX27" s="28">
        <f t="shared" si="14"/>
        <v>94</v>
      </c>
    </row>
    <row r="28" spans="1:50" x14ac:dyDescent="0.35">
      <c r="A28" s="25" t="s">
        <v>69</v>
      </c>
      <c r="B28" s="25" t="s">
        <v>70</v>
      </c>
      <c r="C28" s="25" t="s">
        <v>109</v>
      </c>
      <c r="D28" s="25" t="s">
        <v>110</v>
      </c>
      <c r="E28" s="80">
        <v>3</v>
      </c>
      <c r="F28" s="32">
        <f t="shared" si="0"/>
        <v>491</v>
      </c>
      <c r="G28" s="34">
        <f t="shared" si="1"/>
        <v>112</v>
      </c>
      <c r="H28" s="28">
        <f t="shared" si="2"/>
        <v>0</v>
      </c>
      <c r="I28" s="28">
        <f t="shared" si="3"/>
        <v>379</v>
      </c>
      <c r="J28" s="49">
        <v>6</v>
      </c>
      <c r="K28" s="47">
        <v>1</v>
      </c>
      <c r="L28" s="47">
        <v>16</v>
      </c>
      <c r="M28" s="47">
        <v>2</v>
      </c>
      <c r="N28" s="47">
        <v>31</v>
      </c>
      <c r="O28" s="47">
        <v>4</v>
      </c>
      <c r="P28" s="47">
        <v>38</v>
      </c>
      <c r="Q28" s="47">
        <v>9</v>
      </c>
      <c r="R28" s="47">
        <v>4</v>
      </c>
      <c r="S28" s="48">
        <v>1</v>
      </c>
      <c r="T28" s="49">
        <v>0</v>
      </c>
      <c r="U28" s="47">
        <v>0</v>
      </c>
      <c r="V28" s="47">
        <v>0</v>
      </c>
      <c r="W28" s="47">
        <v>0</v>
      </c>
      <c r="X28" s="47">
        <v>0</v>
      </c>
      <c r="Y28" s="47">
        <v>0</v>
      </c>
      <c r="Z28" s="47">
        <v>0</v>
      </c>
      <c r="AA28" s="47">
        <v>0</v>
      </c>
      <c r="AB28" s="47">
        <v>0</v>
      </c>
      <c r="AC28" s="48">
        <v>0</v>
      </c>
      <c r="AD28" s="55">
        <v>12</v>
      </c>
      <c r="AE28" s="47">
        <v>2</v>
      </c>
      <c r="AF28" s="47">
        <v>71</v>
      </c>
      <c r="AG28" s="47">
        <v>9</v>
      </c>
      <c r="AH28" s="47">
        <v>28</v>
      </c>
      <c r="AI28" s="47">
        <v>26</v>
      </c>
      <c r="AJ28" s="47">
        <v>161</v>
      </c>
      <c r="AK28" s="47">
        <v>46</v>
      </c>
      <c r="AL28" s="47">
        <v>21</v>
      </c>
      <c r="AM28" s="47">
        <v>3</v>
      </c>
      <c r="AN28" s="28">
        <f t="shared" si="4"/>
        <v>18</v>
      </c>
      <c r="AO28" s="28">
        <f t="shared" si="5"/>
        <v>3</v>
      </c>
      <c r="AP28" s="28">
        <f t="shared" si="6"/>
        <v>87</v>
      </c>
      <c r="AQ28" s="28">
        <f t="shared" si="7"/>
        <v>11</v>
      </c>
      <c r="AR28" s="28">
        <f t="shared" si="8"/>
        <v>59</v>
      </c>
      <c r="AS28" s="28">
        <f t="shared" si="9"/>
        <v>30</v>
      </c>
      <c r="AT28" s="28">
        <f t="shared" si="10"/>
        <v>199</v>
      </c>
      <c r="AU28" s="28">
        <f t="shared" si="11"/>
        <v>55</v>
      </c>
      <c r="AV28" s="28">
        <f t="shared" si="12"/>
        <v>25</v>
      </c>
      <c r="AW28" s="28">
        <f t="shared" si="13"/>
        <v>4</v>
      </c>
      <c r="AX28" s="28">
        <f t="shared" si="14"/>
        <v>491</v>
      </c>
    </row>
    <row r="29" spans="1:50" x14ac:dyDescent="0.35">
      <c r="A29" s="25" t="s">
        <v>69</v>
      </c>
      <c r="B29" s="25" t="s">
        <v>70</v>
      </c>
      <c r="C29" s="25" t="s">
        <v>111</v>
      </c>
      <c r="D29" s="25" t="s">
        <v>112</v>
      </c>
      <c r="E29" s="80">
        <v>4</v>
      </c>
      <c r="F29" s="32">
        <f t="shared" si="0"/>
        <v>977</v>
      </c>
      <c r="G29" s="34">
        <f t="shared" si="1"/>
        <v>322</v>
      </c>
      <c r="H29" s="28">
        <f t="shared" si="2"/>
        <v>0</v>
      </c>
      <c r="I29" s="28">
        <f t="shared" si="3"/>
        <v>655</v>
      </c>
      <c r="J29" s="49">
        <v>17</v>
      </c>
      <c r="K29" s="47">
        <v>3</v>
      </c>
      <c r="L29" s="47">
        <v>45</v>
      </c>
      <c r="M29" s="47">
        <v>6</v>
      </c>
      <c r="N29" s="47">
        <v>91</v>
      </c>
      <c r="O29" s="47">
        <v>11</v>
      </c>
      <c r="P29" s="47">
        <v>109</v>
      </c>
      <c r="Q29" s="47">
        <v>26</v>
      </c>
      <c r="R29" s="47">
        <v>11</v>
      </c>
      <c r="S29" s="48">
        <v>3</v>
      </c>
      <c r="T29" s="49">
        <v>0</v>
      </c>
      <c r="U29" s="47">
        <v>0</v>
      </c>
      <c r="V29" s="47">
        <v>0</v>
      </c>
      <c r="W29" s="47">
        <v>0</v>
      </c>
      <c r="X29" s="47">
        <v>0</v>
      </c>
      <c r="Y29" s="47">
        <v>0</v>
      </c>
      <c r="Z29" s="47">
        <v>0</v>
      </c>
      <c r="AA29" s="47">
        <v>0</v>
      </c>
      <c r="AB29" s="47">
        <v>0</v>
      </c>
      <c r="AC29" s="48">
        <v>0</v>
      </c>
      <c r="AD29" s="55">
        <v>21</v>
      </c>
      <c r="AE29" s="47">
        <v>3</v>
      </c>
      <c r="AF29" s="47">
        <v>123</v>
      </c>
      <c r="AG29" s="47">
        <v>15</v>
      </c>
      <c r="AH29" s="47">
        <v>48</v>
      </c>
      <c r="AI29" s="47">
        <v>45</v>
      </c>
      <c r="AJ29" s="47">
        <v>278</v>
      </c>
      <c r="AK29" s="47">
        <v>80</v>
      </c>
      <c r="AL29" s="47">
        <v>36</v>
      </c>
      <c r="AM29" s="47">
        <v>6</v>
      </c>
      <c r="AN29" s="28">
        <f t="shared" si="4"/>
        <v>38</v>
      </c>
      <c r="AO29" s="28">
        <f t="shared" si="5"/>
        <v>6</v>
      </c>
      <c r="AP29" s="28">
        <f t="shared" si="6"/>
        <v>168</v>
      </c>
      <c r="AQ29" s="28">
        <f t="shared" si="7"/>
        <v>21</v>
      </c>
      <c r="AR29" s="28">
        <f t="shared" si="8"/>
        <v>139</v>
      </c>
      <c r="AS29" s="28">
        <f t="shared" si="9"/>
        <v>56</v>
      </c>
      <c r="AT29" s="28">
        <f t="shared" si="10"/>
        <v>387</v>
      </c>
      <c r="AU29" s="28">
        <f t="shared" si="11"/>
        <v>106</v>
      </c>
      <c r="AV29" s="28">
        <f t="shared" si="12"/>
        <v>47</v>
      </c>
      <c r="AW29" s="28">
        <f t="shared" si="13"/>
        <v>9</v>
      </c>
      <c r="AX29" s="28">
        <f t="shared" si="14"/>
        <v>977</v>
      </c>
    </row>
    <row r="30" spans="1:50" x14ac:dyDescent="0.35">
      <c r="A30" s="25" t="s">
        <v>113</v>
      </c>
      <c r="B30" s="25" t="s">
        <v>114</v>
      </c>
      <c r="C30" s="25" t="s">
        <v>115</v>
      </c>
      <c r="D30" s="25" t="s">
        <v>116</v>
      </c>
      <c r="E30" s="80">
        <v>0</v>
      </c>
      <c r="F30" s="32">
        <f t="shared" si="0"/>
        <v>0</v>
      </c>
      <c r="G30" s="34">
        <f t="shared" si="1"/>
        <v>0</v>
      </c>
      <c r="H30" s="28">
        <f t="shared" si="2"/>
        <v>0</v>
      </c>
      <c r="I30" s="28">
        <f t="shared" si="3"/>
        <v>0</v>
      </c>
      <c r="J30" s="49">
        <v>0</v>
      </c>
      <c r="K30" s="47">
        <v>0</v>
      </c>
      <c r="L30" s="47">
        <v>0</v>
      </c>
      <c r="M30" s="47">
        <v>0</v>
      </c>
      <c r="N30" s="47">
        <v>0</v>
      </c>
      <c r="O30" s="47">
        <v>0</v>
      </c>
      <c r="P30" s="47">
        <v>0</v>
      </c>
      <c r="Q30" s="47">
        <v>0</v>
      </c>
      <c r="R30" s="47">
        <v>0</v>
      </c>
      <c r="S30" s="48">
        <v>0</v>
      </c>
      <c r="T30" s="49">
        <v>0</v>
      </c>
      <c r="U30" s="47">
        <v>0</v>
      </c>
      <c r="V30" s="47">
        <v>0</v>
      </c>
      <c r="W30" s="47">
        <v>0</v>
      </c>
      <c r="X30" s="47">
        <v>0</v>
      </c>
      <c r="Y30" s="47">
        <v>0</v>
      </c>
      <c r="Z30" s="47">
        <v>0</v>
      </c>
      <c r="AA30" s="47">
        <v>0</v>
      </c>
      <c r="AB30" s="47">
        <v>0</v>
      </c>
      <c r="AC30" s="48">
        <v>0</v>
      </c>
      <c r="AD30" s="55">
        <v>0</v>
      </c>
      <c r="AE30" s="47">
        <v>0</v>
      </c>
      <c r="AF30" s="47">
        <v>0</v>
      </c>
      <c r="AG30" s="47">
        <v>0</v>
      </c>
      <c r="AH30" s="47">
        <v>0</v>
      </c>
      <c r="AI30" s="47">
        <v>0</v>
      </c>
      <c r="AJ30" s="47">
        <v>0</v>
      </c>
      <c r="AK30" s="47">
        <v>0</v>
      </c>
      <c r="AL30" s="47">
        <v>0</v>
      </c>
      <c r="AM30" s="47">
        <v>0</v>
      </c>
      <c r="AN30" s="28">
        <f t="shared" si="4"/>
        <v>0</v>
      </c>
      <c r="AO30" s="28">
        <f t="shared" si="5"/>
        <v>0</v>
      </c>
      <c r="AP30" s="28">
        <f t="shared" si="6"/>
        <v>0</v>
      </c>
      <c r="AQ30" s="28">
        <f t="shared" si="7"/>
        <v>0</v>
      </c>
      <c r="AR30" s="28">
        <f t="shared" si="8"/>
        <v>0</v>
      </c>
      <c r="AS30" s="28">
        <f t="shared" si="9"/>
        <v>0</v>
      </c>
      <c r="AT30" s="28">
        <f t="shared" si="10"/>
        <v>0</v>
      </c>
      <c r="AU30" s="28">
        <f t="shared" si="11"/>
        <v>0</v>
      </c>
      <c r="AV30" s="28">
        <f t="shared" si="12"/>
        <v>0</v>
      </c>
      <c r="AW30" s="28">
        <f t="shared" si="13"/>
        <v>0</v>
      </c>
      <c r="AX30" s="28">
        <f t="shared" si="14"/>
        <v>0</v>
      </c>
    </row>
    <row r="31" spans="1:50" x14ac:dyDescent="0.35">
      <c r="A31" s="25" t="s">
        <v>113</v>
      </c>
      <c r="B31" s="25" t="s">
        <v>114</v>
      </c>
      <c r="C31" s="25" t="s">
        <v>117</v>
      </c>
      <c r="D31" s="25" t="s">
        <v>118</v>
      </c>
      <c r="E31" s="80">
        <v>3</v>
      </c>
      <c r="F31" s="32">
        <f t="shared" si="0"/>
        <v>1009</v>
      </c>
      <c r="G31" s="34">
        <f t="shared" si="1"/>
        <v>0</v>
      </c>
      <c r="H31" s="28">
        <f t="shared" si="2"/>
        <v>764</v>
      </c>
      <c r="I31" s="28">
        <f t="shared" si="3"/>
        <v>245</v>
      </c>
      <c r="J31" s="49">
        <v>0</v>
      </c>
      <c r="K31" s="47">
        <v>0</v>
      </c>
      <c r="L31" s="47">
        <v>0</v>
      </c>
      <c r="M31" s="47">
        <v>0</v>
      </c>
      <c r="N31" s="47">
        <v>0</v>
      </c>
      <c r="O31" s="47">
        <v>0</v>
      </c>
      <c r="P31" s="47">
        <v>0</v>
      </c>
      <c r="Q31" s="47">
        <v>0</v>
      </c>
      <c r="R31" s="47">
        <v>0</v>
      </c>
      <c r="S31" s="48">
        <v>0</v>
      </c>
      <c r="T31" s="49">
        <v>30</v>
      </c>
      <c r="U31" s="47">
        <v>4</v>
      </c>
      <c r="V31" s="47">
        <v>81</v>
      </c>
      <c r="W31" s="47">
        <v>10</v>
      </c>
      <c r="X31" s="47">
        <v>274</v>
      </c>
      <c r="Y31" s="47">
        <v>36</v>
      </c>
      <c r="Z31" s="47">
        <v>236</v>
      </c>
      <c r="AA31" s="47">
        <v>58</v>
      </c>
      <c r="AB31" s="47">
        <v>28</v>
      </c>
      <c r="AC31" s="48">
        <v>7</v>
      </c>
      <c r="AD31" s="55">
        <v>8</v>
      </c>
      <c r="AE31" s="47">
        <v>1</v>
      </c>
      <c r="AF31" s="47">
        <v>46</v>
      </c>
      <c r="AG31" s="47">
        <v>6</v>
      </c>
      <c r="AH31" s="47">
        <v>18</v>
      </c>
      <c r="AI31" s="47">
        <v>17</v>
      </c>
      <c r="AJ31" s="47">
        <v>104</v>
      </c>
      <c r="AK31" s="47">
        <v>30</v>
      </c>
      <c r="AL31" s="47">
        <v>13</v>
      </c>
      <c r="AM31" s="47">
        <v>2</v>
      </c>
      <c r="AN31" s="28">
        <f t="shared" si="4"/>
        <v>38</v>
      </c>
      <c r="AO31" s="28">
        <f t="shared" si="5"/>
        <v>5</v>
      </c>
      <c r="AP31" s="28">
        <f t="shared" si="6"/>
        <v>127</v>
      </c>
      <c r="AQ31" s="28">
        <f t="shared" si="7"/>
        <v>16</v>
      </c>
      <c r="AR31" s="28">
        <f t="shared" si="8"/>
        <v>292</v>
      </c>
      <c r="AS31" s="28">
        <f t="shared" si="9"/>
        <v>53</v>
      </c>
      <c r="AT31" s="28">
        <f t="shared" si="10"/>
        <v>340</v>
      </c>
      <c r="AU31" s="28">
        <f t="shared" si="11"/>
        <v>88</v>
      </c>
      <c r="AV31" s="28">
        <f t="shared" si="12"/>
        <v>41</v>
      </c>
      <c r="AW31" s="28">
        <f t="shared" si="13"/>
        <v>9</v>
      </c>
      <c r="AX31" s="28">
        <f t="shared" si="14"/>
        <v>1009</v>
      </c>
    </row>
    <row r="32" spans="1:50" x14ac:dyDescent="0.35">
      <c r="A32" s="25" t="s">
        <v>113</v>
      </c>
      <c r="B32" s="25" t="s">
        <v>114</v>
      </c>
      <c r="C32" s="25" t="s">
        <v>119</v>
      </c>
      <c r="D32" s="25" t="s">
        <v>120</v>
      </c>
      <c r="E32" s="80">
        <v>4</v>
      </c>
      <c r="F32" s="32">
        <f t="shared" si="0"/>
        <v>1606</v>
      </c>
      <c r="G32" s="34">
        <f t="shared" si="1"/>
        <v>968</v>
      </c>
      <c r="H32" s="28">
        <f t="shared" si="2"/>
        <v>638</v>
      </c>
      <c r="I32" s="28">
        <f t="shared" si="3"/>
        <v>0</v>
      </c>
      <c r="J32" s="49">
        <v>52</v>
      </c>
      <c r="K32" s="47">
        <v>8</v>
      </c>
      <c r="L32" s="47">
        <v>136</v>
      </c>
      <c r="M32" s="47">
        <v>17</v>
      </c>
      <c r="N32" s="47">
        <v>273</v>
      </c>
      <c r="O32" s="47">
        <v>34</v>
      </c>
      <c r="P32" s="47">
        <v>329</v>
      </c>
      <c r="Q32" s="47">
        <v>77</v>
      </c>
      <c r="R32" s="47">
        <v>33</v>
      </c>
      <c r="S32" s="48">
        <v>9</v>
      </c>
      <c r="T32" s="49">
        <v>25</v>
      </c>
      <c r="U32" s="47">
        <v>3</v>
      </c>
      <c r="V32" s="47">
        <v>68</v>
      </c>
      <c r="W32" s="47">
        <v>9</v>
      </c>
      <c r="X32" s="47">
        <v>228</v>
      </c>
      <c r="Y32" s="47">
        <v>30</v>
      </c>
      <c r="Z32" s="47">
        <v>197</v>
      </c>
      <c r="AA32" s="47">
        <v>49</v>
      </c>
      <c r="AB32" s="47">
        <v>23</v>
      </c>
      <c r="AC32" s="48">
        <v>6</v>
      </c>
      <c r="AD32" s="55">
        <v>0</v>
      </c>
      <c r="AE32" s="47">
        <v>0</v>
      </c>
      <c r="AF32" s="47">
        <v>0</v>
      </c>
      <c r="AG32" s="47">
        <v>0</v>
      </c>
      <c r="AH32" s="47">
        <v>0</v>
      </c>
      <c r="AI32" s="47">
        <v>0</v>
      </c>
      <c r="AJ32" s="47">
        <v>0</v>
      </c>
      <c r="AK32" s="47">
        <v>0</v>
      </c>
      <c r="AL32" s="47">
        <v>0</v>
      </c>
      <c r="AM32" s="47">
        <v>0</v>
      </c>
      <c r="AN32" s="28">
        <f t="shared" si="4"/>
        <v>77</v>
      </c>
      <c r="AO32" s="28">
        <f t="shared" si="5"/>
        <v>11</v>
      </c>
      <c r="AP32" s="28">
        <f t="shared" si="6"/>
        <v>204</v>
      </c>
      <c r="AQ32" s="28">
        <f t="shared" si="7"/>
        <v>26</v>
      </c>
      <c r="AR32" s="28">
        <f t="shared" si="8"/>
        <v>501</v>
      </c>
      <c r="AS32" s="28">
        <f t="shared" si="9"/>
        <v>64</v>
      </c>
      <c r="AT32" s="28">
        <f t="shared" si="10"/>
        <v>526</v>
      </c>
      <c r="AU32" s="28">
        <f t="shared" si="11"/>
        <v>126</v>
      </c>
      <c r="AV32" s="28">
        <f t="shared" si="12"/>
        <v>56</v>
      </c>
      <c r="AW32" s="28">
        <f t="shared" si="13"/>
        <v>15</v>
      </c>
      <c r="AX32" s="28">
        <f t="shared" si="14"/>
        <v>1606</v>
      </c>
    </row>
    <row r="33" spans="1:50" x14ac:dyDescent="0.35">
      <c r="A33" s="25" t="s">
        <v>113</v>
      </c>
      <c r="B33" s="25" t="s">
        <v>114</v>
      </c>
      <c r="C33" s="25" t="s">
        <v>121</v>
      </c>
      <c r="D33" s="25" t="s">
        <v>122</v>
      </c>
      <c r="E33" s="80">
        <v>2</v>
      </c>
      <c r="F33" s="32">
        <f t="shared" si="0"/>
        <v>331</v>
      </c>
      <c r="G33" s="34">
        <f t="shared" si="1"/>
        <v>0</v>
      </c>
      <c r="H33" s="28">
        <f t="shared" si="2"/>
        <v>13</v>
      </c>
      <c r="I33" s="28">
        <f t="shared" si="3"/>
        <v>318</v>
      </c>
      <c r="J33" s="49">
        <v>0</v>
      </c>
      <c r="K33" s="47">
        <v>0</v>
      </c>
      <c r="L33" s="47">
        <v>0</v>
      </c>
      <c r="M33" s="47">
        <v>0</v>
      </c>
      <c r="N33" s="47">
        <v>0</v>
      </c>
      <c r="O33" s="47">
        <v>0</v>
      </c>
      <c r="P33" s="47">
        <v>0</v>
      </c>
      <c r="Q33" s="47">
        <v>0</v>
      </c>
      <c r="R33" s="47">
        <v>0</v>
      </c>
      <c r="S33" s="48">
        <v>0</v>
      </c>
      <c r="T33" s="49">
        <v>1</v>
      </c>
      <c r="U33" s="47">
        <v>0</v>
      </c>
      <c r="V33" s="47">
        <v>1</v>
      </c>
      <c r="W33" s="47">
        <v>0</v>
      </c>
      <c r="X33" s="47">
        <v>5</v>
      </c>
      <c r="Y33" s="47">
        <v>1</v>
      </c>
      <c r="Z33" s="47">
        <v>4</v>
      </c>
      <c r="AA33" s="47">
        <v>1</v>
      </c>
      <c r="AB33" s="47">
        <v>0</v>
      </c>
      <c r="AC33" s="48">
        <v>0</v>
      </c>
      <c r="AD33" s="55">
        <v>10</v>
      </c>
      <c r="AE33" s="47">
        <v>1</v>
      </c>
      <c r="AF33" s="47">
        <v>60</v>
      </c>
      <c r="AG33" s="47">
        <v>7</v>
      </c>
      <c r="AH33" s="47">
        <v>24</v>
      </c>
      <c r="AI33" s="47">
        <v>22</v>
      </c>
      <c r="AJ33" s="47">
        <v>135</v>
      </c>
      <c r="AK33" s="47">
        <v>39</v>
      </c>
      <c r="AL33" s="47">
        <v>17</v>
      </c>
      <c r="AM33" s="47">
        <v>3</v>
      </c>
      <c r="AN33" s="28">
        <f t="shared" si="4"/>
        <v>11</v>
      </c>
      <c r="AO33" s="28">
        <f t="shared" si="5"/>
        <v>1</v>
      </c>
      <c r="AP33" s="28">
        <f t="shared" si="6"/>
        <v>61</v>
      </c>
      <c r="AQ33" s="28">
        <f t="shared" si="7"/>
        <v>7</v>
      </c>
      <c r="AR33" s="28">
        <f t="shared" si="8"/>
        <v>29</v>
      </c>
      <c r="AS33" s="28">
        <f t="shared" si="9"/>
        <v>23</v>
      </c>
      <c r="AT33" s="28">
        <f t="shared" si="10"/>
        <v>139</v>
      </c>
      <c r="AU33" s="28">
        <f t="shared" si="11"/>
        <v>40</v>
      </c>
      <c r="AV33" s="28">
        <f t="shared" si="12"/>
        <v>17</v>
      </c>
      <c r="AW33" s="28">
        <f t="shared" si="13"/>
        <v>3</v>
      </c>
      <c r="AX33" s="28">
        <f t="shared" si="14"/>
        <v>331</v>
      </c>
    </row>
    <row r="34" spans="1:50" x14ac:dyDescent="0.35">
      <c r="A34" s="25" t="s">
        <v>113</v>
      </c>
      <c r="B34" s="25" t="s">
        <v>114</v>
      </c>
      <c r="C34" s="25" t="s">
        <v>123</v>
      </c>
      <c r="D34" s="25" t="s">
        <v>124</v>
      </c>
      <c r="E34" s="80">
        <v>2</v>
      </c>
      <c r="F34" s="32">
        <f t="shared" si="0"/>
        <v>1111</v>
      </c>
      <c r="G34" s="34">
        <f t="shared" si="1"/>
        <v>482</v>
      </c>
      <c r="H34" s="28">
        <f t="shared" si="2"/>
        <v>47</v>
      </c>
      <c r="I34" s="28">
        <f t="shared" si="3"/>
        <v>582</v>
      </c>
      <c r="J34" s="49">
        <v>26</v>
      </c>
      <c r="K34" s="47">
        <v>4</v>
      </c>
      <c r="L34" s="47">
        <v>68</v>
      </c>
      <c r="M34" s="47">
        <v>8</v>
      </c>
      <c r="N34" s="47">
        <v>136</v>
      </c>
      <c r="O34" s="47">
        <v>17</v>
      </c>
      <c r="P34" s="47">
        <v>164</v>
      </c>
      <c r="Q34" s="47">
        <v>38</v>
      </c>
      <c r="R34" s="47">
        <v>17</v>
      </c>
      <c r="S34" s="48">
        <v>4</v>
      </c>
      <c r="T34" s="49">
        <v>2</v>
      </c>
      <c r="U34" s="47">
        <v>0</v>
      </c>
      <c r="V34" s="47">
        <v>5</v>
      </c>
      <c r="W34" s="47">
        <v>1</v>
      </c>
      <c r="X34" s="47">
        <v>17</v>
      </c>
      <c r="Y34" s="47">
        <v>2</v>
      </c>
      <c r="Z34" s="47">
        <v>14</v>
      </c>
      <c r="AA34" s="47">
        <v>4</v>
      </c>
      <c r="AB34" s="47">
        <v>2</v>
      </c>
      <c r="AC34" s="48">
        <v>0</v>
      </c>
      <c r="AD34" s="55">
        <v>19</v>
      </c>
      <c r="AE34" s="47">
        <v>3</v>
      </c>
      <c r="AF34" s="47">
        <v>109</v>
      </c>
      <c r="AG34" s="47">
        <v>13</v>
      </c>
      <c r="AH34" s="47">
        <v>43</v>
      </c>
      <c r="AI34" s="47">
        <v>40</v>
      </c>
      <c r="AJ34" s="47">
        <v>247</v>
      </c>
      <c r="AK34" s="47">
        <v>71</v>
      </c>
      <c r="AL34" s="47">
        <v>32</v>
      </c>
      <c r="AM34" s="47">
        <v>5</v>
      </c>
      <c r="AN34" s="28">
        <f t="shared" si="4"/>
        <v>47</v>
      </c>
      <c r="AO34" s="28">
        <f t="shared" si="5"/>
        <v>7</v>
      </c>
      <c r="AP34" s="28">
        <f t="shared" si="6"/>
        <v>182</v>
      </c>
      <c r="AQ34" s="28">
        <f t="shared" si="7"/>
        <v>22</v>
      </c>
      <c r="AR34" s="28">
        <f t="shared" si="8"/>
        <v>196</v>
      </c>
      <c r="AS34" s="28">
        <f t="shared" si="9"/>
        <v>59</v>
      </c>
      <c r="AT34" s="28">
        <f t="shared" si="10"/>
        <v>425</v>
      </c>
      <c r="AU34" s="28">
        <f t="shared" si="11"/>
        <v>113</v>
      </c>
      <c r="AV34" s="28">
        <f t="shared" si="12"/>
        <v>51</v>
      </c>
      <c r="AW34" s="28">
        <f t="shared" si="13"/>
        <v>9</v>
      </c>
      <c r="AX34" s="28">
        <f t="shared" si="14"/>
        <v>1111</v>
      </c>
    </row>
    <row r="35" spans="1:50" x14ac:dyDescent="0.35">
      <c r="A35" s="25" t="s">
        <v>113</v>
      </c>
      <c r="B35" s="25" t="s">
        <v>114</v>
      </c>
      <c r="C35" s="25" t="s">
        <v>125</v>
      </c>
      <c r="D35" s="25" t="s">
        <v>126</v>
      </c>
      <c r="E35" s="80">
        <v>2</v>
      </c>
      <c r="F35" s="32">
        <f t="shared" si="0"/>
        <v>204</v>
      </c>
      <c r="G35" s="34">
        <f t="shared" si="1"/>
        <v>204</v>
      </c>
      <c r="H35" s="28">
        <f t="shared" si="2"/>
        <v>0</v>
      </c>
      <c r="I35" s="28">
        <f t="shared" si="3"/>
        <v>0</v>
      </c>
      <c r="J35" s="49">
        <v>11</v>
      </c>
      <c r="K35" s="47">
        <v>2</v>
      </c>
      <c r="L35" s="47">
        <v>29</v>
      </c>
      <c r="M35" s="47">
        <v>4</v>
      </c>
      <c r="N35" s="47">
        <v>57</v>
      </c>
      <c r="O35" s="47">
        <v>7</v>
      </c>
      <c r="P35" s="47">
        <v>69</v>
      </c>
      <c r="Q35" s="47">
        <v>16</v>
      </c>
      <c r="R35" s="47">
        <v>7</v>
      </c>
      <c r="S35" s="48">
        <v>2</v>
      </c>
      <c r="T35" s="49">
        <v>0</v>
      </c>
      <c r="U35" s="47">
        <v>0</v>
      </c>
      <c r="V35" s="47">
        <v>0</v>
      </c>
      <c r="W35" s="47">
        <v>0</v>
      </c>
      <c r="X35" s="47">
        <v>0</v>
      </c>
      <c r="Y35" s="47">
        <v>0</v>
      </c>
      <c r="Z35" s="47">
        <v>0</v>
      </c>
      <c r="AA35" s="47">
        <v>0</v>
      </c>
      <c r="AB35" s="47">
        <v>0</v>
      </c>
      <c r="AC35" s="48">
        <v>0</v>
      </c>
      <c r="AD35" s="55">
        <v>0</v>
      </c>
      <c r="AE35" s="47">
        <v>0</v>
      </c>
      <c r="AF35" s="47">
        <v>0</v>
      </c>
      <c r="AG35" s="47">
        <v>0</v>
      </c>
      <c r="AH35" s="47">
        <v>0</v>
      </c>
      <c r="AI35" s="47">
        <v>0</v>
      </c>
      <c r="AJ35" s="47">
        <v>0</v>
      </c>
      <c r="AK35" s="47">
        <v>0</v>
      </c>
      <c r="AL35" s="47">
        <v>0</v>
      </c>
      <c r="AM35" s="47">
        <v>0</v>
      </c>
      <c r="AN35" s="28">
        <f t="shared" si="4"/>
        <v>11</v>
      </c>
      <c r="AO35" s="28">
        <f t="shared" si="5"/>
        <v>2</v>
      </c>
      <c r="AP35" s="28">
        <f t="shared" si="6"/>
        <v>29</v>
      </c>
      <c r="AQ35" s="28">
        <f t="shared" si="7"/>
        <v>4</v>
      </c>
      <c r="AR35" s="28">
        <f t="shared" si="8"/>
        <v>57</v>
      </c>
      <c r="AS35" s="28">
        <f t="shared" si="9"/>
        <v>7</v>
      </c>
      <c r="AT35" s="28">
        <f t="shared" si="10"/>
        <v>69</v>
      </c>
      <c r="AU35" s="28">
        <f t="shared" si="11"/>
        <v>16</v>
      </c>
      <c r="AV35" s="28">
        <f t="shared" si="12"/>
        <v>7</v>
      </c>
      <c r="AW35" s="28">
        <f t="shared" si="13"/>
        <v>2</v>
      </c>
      <c r="AX35" s="28">
        <f t="shared" si="14"/>
        <v>204</v>
      </c>
    </row>
    <row r="36" spans="1:50" x14ac:dyDescent="0.35">
      <c r="A36" s="25" t="s">
        <v>113</v>
      </c>
      <c r="B36" s="25" t="s">
        <v>114</v>
      </c>
      <c r="C36" s="25" t="s">
        <v>127</v>
      </c>
      <c r="D36" s="25" t="s">
        <v>128</v>
      </c>
      <c r="E36" s="80">
        <v>3</v>
      </c>
      <c r="F36" s="32">
        <f t="shared" si="0"/>
        <v>152</v>
      </c>
      <c r="G36" s="34">
        <f t="shared" si="1"/>
        <v>0</v>
      </c>
      <c r="H36" s="28">
        <f t="shared" si="2"/>
        <v>152</v>
      </c>
      <c r="I36" s="28">
        <f t="shared" si="3"/>
        <v>0</v>
      </c>
      <c r="J36" s="49">
        <v>0</v>
      </c>
      <c r="K36" s="47">
        <v>0</v>
      </c>
      <c r="L36" s="47">
        <v>0</v>
      </c>
      <c r="M36" s="47">
        <v>0</v>
      </c>
      <c r="N36" s="47">
        <v>0</v>
      </c>
      <c r="O36" s="47">
        <v>0</v>
      </c>
      <c r="P36" s="47">
        <v>0</v>
      </c>
      <c r="Q36" s="47">
        <v>0</v>
      </c>
      <c r="R36" s="47">
        <v>0</v>
      </c>
      <c r="S36" s="48">
        <v>0</v>
      </c>
      <c r="T36" s="49">
        <v>6</v>
      </c>
      <c r="U36" s="47">
        <v>1</v>
      </c>
      <c r="V36" s="47">
        <v>16</v>
      </c>
      <c r="W36" s="47">
        <v>2</v>
      </c>
      <c r="X36" s="47">
        <v>54</v>
      </c>
      <c r="Y36" s="47">
        <v>7</v>
      </c>
      <c r="Z36" s="47">
        <v>47</v>
      </c>
      <c r="AA36" s="47">
        <v>12</v>
      </c>
      <c r="AB36" s="47">
        <v>6</v>
      </c>
      <c r="AC36" s="48">
        <v>1</v>
      </c>
      <c r="AD36" s="55">
        <v>0</v>
      </c>
      <c r="AE36" s="47">
        <v>0</v>
      </c>
      <c r="AF36" s="47">
        <v>0</v>
      </c>
      <c r="AG36" s="47">
        <v>0</v>
      </c>
      <c r="AH36" s="47">
        <v>0</v>
      </c>
      <c r="AI36" s="47">
        <v>0</v>
      </c>
      <c r="AJ36" s="47">
        <v>0</v>
      </c>
      <c r="AK36" s="47">
        <v>0</v>
      </c>
      <c r="AL36" s="47">
        <v>0</v>
      </c>
      <c r="AM36" s="47">
        <v>0</v>
      </c>
      <c r="AN36" s="28">
        <f t="shared" si="4"/>
        <v>6</v>
      </c>
      <c r="AO36" s="28">
        <f t="shared" si="5"/>
        <v>1</v>
      </c>
      <c r="AP36" s="28">
        <f t="shared" si="6"/>
        <v>16</v>
      </c>
      <c r="AQ36" s="28">
        <f t="shared" si="7"/>
        <v>2</v>
      </c>
      <c r="AR36" s="28">
        <f t="shared" si="8"/>
        <v>54</v>
      </c>
      <c r="AS36" s="28">
        <f t="shared" si="9"/>
        <v>7</v>
      </c>
      <c r="AT36" s="28">
        <f t="shared" si="10"/>
        <v>47</v>
      </c>
      <c r="AU36" s="28">
        <f t="shared" si="11"/>
        <v>12</v>
      </c>
      <c r="AV36" s="28">
        <f t="shared" si="12"/>
        <v>6</v>
      </c>
      <c r="AW36" s="28">
        <f t="shared" si="13"/>
        <v>1</v>
      </c>
      <c r="AX36" s="28">
        <f t="shared" si="14"/>
        <v>152</v>
      </c>
    </row>
    <row r="37" spans="1:50" x14ac:dyDescent="0.35">
      <c r="A37" s="25" t="s">
        <v>113</v>
      </c>
      <c r="B37" s="25" t="s">
        <v>114</v>
      </c>
      <c r="C37" s="25" t="s">
        <v>129</v>
      </c>
      <c r="D37" s="25" t="s">
        <v>130</v>
      </c>
      <c r="E37" s="80">
        <v>4</v>
      </c>
      <c r="F37" s="32">
        <f t="shared" si="0"/>
        <v>1328</v>
      </c>
      <c r="G37" s="34">
        <f t="shared" si="1"/>
        <v>898</v>
      </c>
      <c r="H37" s="28">
        <f t="shared" si="2"/>
        <v>399</v>
      </c>
      <c r="I37" s="28">
        <f t="shared" si="3"/>
        <v>31</v>
      </c>
      <c r="J37" s="49">
        <v>48</v>
      </c>
      <c r="K37" s="47">
        <v>8</v>
      </c>
      <c r="L37" s="47">
        <v>126</v>
      </c>
      <c r="M37" s="47">
        <v>16</v>
      </c>
      <c r="N37" s="47">
        <v>253</v>
      </c>
      <c r="O37" s="47">
        <v>32</v>
      </c>
      <c r="P37" s="47">
        <v>305</v>
      </c>
      <c r="Q37" s="47">
        <v>71</v>
      </c>
      <c r="R37" s="47">
        <v>31</v>
      </c>
      <c r="S37" s="48">
        <v>8</v>
      </c>
      <c r="T37" s="49">
        <v>16</v>
      </c>
      <c r="U37" s="47">
        <v>2</v>
      </c>
      <c r="V37" s="47">
        <v>42</v>
      </c>
      <c r="W37" s="47">
        <v>5</v>
      </c>
      <c r="X37" s="47">
        <v>143</v>
      </c>
      <c r="Y37" s="47">
        <v>19</v>
      </c>
      <c r="Z37" s="47">
        <v>123</v>
      </c>
      <c r="AA37" s="47">
        <v>30</v>
      </c>
      <c r="AB37" s="47">
        <v>15</v>
      </c>
      <c r="AC37" s="48">
        <v>4</v>
      </c>
      <c r="AD37" s="55">
        <v>1</v>
      </c>
      <c r="AE37" s="47">
        <v>0</v>
      </c>
      <c r="AF37" s="47">
        <v>6</v>
      </c>
      <c r="AG37" s="47">
        <v>1</v>
      </c>
      <c r="AH37" s="47">
        <v>2</v>
      </c>
      <c r="AI37" s="47">
        <v>2</v>
      </c>
      <c r="AJ37" s="47">
        <v>13</v>
      </c>
      <c r="AK37" s="47">
        <v>4</v>
      </c>
      <c r="AL37" s="47">
        <v>2</v>
      </c>
      <c r="AM37" s="47">
        <v>0</v>
      </c>
      <c r="AN37" s="28">
        <f t="shared" si="4"/>
        <v>65</v>
      </c>
      <c r="AO37" s="28">
        <f t="shared" si="5"/>
        <v>10</v>
      </c>
      <c r="AP37" s="28">
        <f t="shared" si="6"/>
        <v>174</v>
      </c>
      <c r="AQ37" s="28">
        <f t="shared" si="7"/>
        <v>22</v>
      </c>
      <c r="AR37" s="28">
        <f t="shared" si="8"/>
        <v>398</v>
      </c>
      <c r="AS37" s="28">
        <f t="shared" si="9"/>
        <v>53</v>
      </c>
      <c r="AT37" s="28">
        <f t="shared" si="10"/>
        <v>441</v>
      </c>
      <c r="AU37" s="28">
        <f t="shared" si="11"/>
        <v>105</v>
      </c>
      <c r="AV37" s="28">
        <f t="shared" si="12"/>
        <v>48</v>
      </c>
      <c r="AW37" s="28">
        <f t="shared" si="13"/>
        <v>12</v>
      </c>
      <c r="AX37" s="28">
        <f t="shared" si="14"/>
        <v>1328</v>
      </c>
    </row>
    <row r="38" spans="1:50" x14ac:dyDescent="0.35">
      <c r="A38" s="25" t="s">
        <v>113</v>
      </c>
      <c r="B38" s="25" t="s">
        <v>114</v>
      </c>
      <c r="C38" s="25" t="s">
        <v>131</v>
      </c>
      <c r="D38" s="25" t="s">
        <v>132</v>
      </c>
      <c r="E38" s="80">
        <v>4</v>
      </c>
      <c r="F38" s="32">
        <f t="shared" si="0"/>
        <v>355</v>
      </c>
      <c r="G38" s="34">
        <f t="shared" si="1"/>
        <v>133</v>
      </c>
      <c r="H38" s="28">
        <f t="shared" si="2"/>
        <v>117</v>
      </c>
      <c r="I38" s="28">
        <f t="shared" si="3"/>
        <v>105</v>
      </c>
      <c r="J38" s="49">
        <v>7</v>
      </c>
      <c r="K38" s="47">
        <v>1</v>
      </c>
      <c r="L38" s="47">
        <v>19</v>
      </c>
      <c r="M38" s="47">
        <v>2</v>
      </c>
      <c r="N38" s="47">
        <v>37</v>
      </c>
      <c r="O38" s="47">
        <v>5</v>
      </c>
      <c r="P38" s="47">
        <v>45</v>
      </c>
      <c r="Q38" s="47">
        <v>11</v>
      </c>
      <c r="R38" s="47">
        <v>5</v>
      </c>
      <c r="S38" s="48">
        <v>1</v>
      </c>
      <c r="T38" s="49">
        <v>5</v>
      </c>
      <c r="U38" s="47">
        <v>1</v>
      </c>
      <c r="V38" s="47">
        <v>12</v>
      </c>
      <c r="W38" s="47">
        <v>2</v>
      </c>
      <c r="X38" s="47">
        <v>42</v>
      </c>
      <c r="Y38" s="47">
        <v>5</v>
      </c>
      <c r="Z38" s="47">
        <v>36</v>
      </c>
      <c r="AA38" s="47">
        <v>9</v>
      </c>
      <c r="AB38" s="47">
        <v>4</v>
      </c>
      <c r="AC38" s="48">
        <v>1</v>
      </c>
      <c r="AD38" s="55">
        <v>3</v>
      </c>
      <c r="AE38" s="47">
        <v>0</v>
      </c>
      <c r="AF38" s="47">
        <v>20</v>
      </c>
      <c r="AG38" s="47">
        <v>2</v>
      </c>
      <c r="AH38" s="47">
        <v>8</v>
      </c>
      <c r="AI38" s="47">
        <v>7</v>
      </c>
      <c r="AJ38" s="47">
        <v>45</v>
      </c>
      <c r="AK38" s="47">
        <v>13</v>
      </c>
      <c r="AL38" s="47">
        <v>6</v>
      </c>
      <c r="AM38" s="47">
        <v>1</v>
      </c>
      <c r="AN38" s="28">
        <f t="shared" si="4"/>
        <v>15</v>
      </c>
      <c r="AO38" s="28">
        <f t="shared" si="5"/>
        <v>2</v>
      </c>
      <c r="AP38" s="28">
        <f t="shared" si="6"/>
        <v>51</v>
      </c>
      <c r="AQ38" s="28">
        <f t="shared" si="7"/>
        <v>6</v>
      </c>
      <c r="AR38" s="28">
        <f t="shared" si="8"/>
        <v>87</v>
      </c>
      <c r="AS38" s="28">
        <f t="shared" si="9"/>
        <v>17</v>
      </c>
      <c r="AT38" s="28">
        <f t="shared" si="10"/>
        <v>126</v>
      </c>
      <c r="AU38" s="28">
        <f t="shared" si="11"/>
        <v>33</v>
      </c>
      <c r="AV38" s="28">
        <f t="shared" si="12"/>
        <v>15</v>
      </c>
      <c r="AW38" s="28">
        <f t="shared" si="13"/>
        <v>3</v>
      </c>
      <c r="AX38" s="28">
        <f t="shared" si="14"/>
        <v>355</v>
      </c>
    </row>
    <row r="39" spans="1:50" x14ac:dyDescent="0.35">
      <c r="A39" s="25" t="s">
        <v>113</v>
      </c>
      <c r="B39" s="25" t="s">
        <v>114</v>
      </c>
      <c r="C39" s="25" t="s">
        <v>133</v>
      </c>
      <c r="D39" s="25" t="s">
        <v>134</v>
      </c>
      <c r="E39" s="80">
        <v>0</v>
      </c>
      <c r="F39" s="32">
        <f t="shared" si="0"/>
        <v>0</v>
      </c>
      <c r="G39" s="34">
        <f t="shared" si="1"/>
        <v>0</v>
      </c>
      <c r="H39" s="28">
        <f t="shared" si="2"/>
        <v>0</v>
      </c>
      <c r="I39" s="28">
        <f t="shared" si="3"/>
        <v>0</v>
      </c>
      <c r="J39" s="49">
        <v>0</v>
      </c>
      <c r="K39" s="47">
        <v>0</v>
      </c>
      <c r="L39" s="47">
        <v>0</v>
      </c>
      <c r="M39" s="47">
        <v>0</v>
      </c>
      <c r="N39" s="47">
        <v>0</v>
      </c>
      <c r="O39" s="47">
        <v>0</v>
      </c>
      <c r="P39" s="47">
        <v>0</v>
      </c>
      <c r="Q39" s="47">
        <v>0</v>
      </c>
      <c r="R39" s="47">
        <v>0</v>
      </c>
      <c r="S39" s="48">
        <v>0</v>
      </c>
      <c r="T39" s="49">
        <v>0</v>
      </c>
      <c r="U39" s="47">
        <v>0</v>
      </c>
      <c r="V39" s="47">
        <v>0</v>
      </c>
      <c r="W39" s="47">
        <v>0</v>
      </c>
      <c r="X39" s="47">
        <v>0</v>
      </c>
      <c r="Y39" s="47">
        <v>0</v>
      </c>
      <c r="Z39" s="47">
        <v>0</v>
      </c>
      <c r="AA39" s="47">
        <v>0</v>
      </c>
      <c r="AB39" s="47">
        <v>0</v>
      </c>
      <c r="AC39" s="48">
        <v>0</v>
      </c>
      <c r="AD39" s="55">
        <v>0</v>
      </c>
      <c r="AE39" s="47">
        <v>0</v>
      </c>
      <c r="AF39" s="47">
        <v>0</v>
      </c>
      <c r="AG39" s="47">
        <v>0</v>
      </c>
      <c r="AH39" s="47">
        <v>0</v>
      </c>
      <c r="AI39" s="47">
        <v>0</v>
      </c>
      <c r="AJ39" s="47">
        <v>0</v>
      </c>
      <c r="AK39" s="47">
        <v>0</v>
      </c>
      <c r="AL39" s="47">
        <v>0</v>
      </c>
      <c r="AM39" s="47">
        <v>0</v>
      </c>
      <c r="AN39" s="28">
        <f t="shared" si="4"/>
        <v>0</v>
      </c>
      <c r="AO39" s="28">
        <f t="shared" si="5"/>
        <v>0</v>
      </c>
      <c r="AP39" s="28">
        <f t="shared" si="6"/>
        <v>0</v>
      </c>
      <c r="AQ39" s="28">
        <f t="shared" si="7"/>
        <v>0</v>
      </c>
      <c r="AR39" s="28">
        <f t="shared" si="8"/>
        <v>0</v>
      </c>
      <c r="AS39" s="28">
        <f t="shared" si="9"/>
        <v>0</v>
      </c>
      <c r="AT39" s="28">
        <f t="shared" si="10"/>
        <v>0</v>
      </c>
      <c r="AU39" s="28">
        <f t="shared" si="11"/>
        <v>0</v>
      </c>
      <c r="AV39" s="28">
        <f t="shared" si="12"/>
        <v>0</v>
      </c>
      <c r="AW39" s="28">
        <f t="shared" si="13"/>
        <v>0</v>
      </c>
      <c r="AX39" s="28">
        <f t="shared" si="14"/>
        <v>0</v>
      </c>
    </row>
    <row r="40" spans="1:50" x14ac:dyDescent="0.35">
      <c r="A40" s="25" t="s">
        <v>113</v>
      </c>
      <c r="B40" s="25" t="s">
        <v>114</v>
      </c>
      <c r="C40" s="25" t="s">
        <v>135</v>
      </c>
      <c r="D40" s="25" t="s">
        <v>136</v>
      </c>
      <c r="E40" s="80">
        <v>3</v>
      </c>
      <c r="F40" s="32">
        <f t="shared" si="0"/>
        <v>3338</v>
      </c>
      <c r="G40" s="34">
        <f t="shared" si="1"/>
        <v>1704</v>
      </c>
      <c r="H40" s="28">
        <f t="shared" si="2"/>
        <v>1634</v>
      </c>
      <c r="I40" s="28">
        <f t="shared" si="3"/>
        <v>0</v>
      </c>
      <c r="J40" s="49">
        <v>91</v>
      </c>
      <c r="K40" s="47">
        <v>15</v>
      </c>
      <c r="L40" s="47">
        <v>239</v>
      </c>
      <c r="M40" s="47">
        <v>30</v>
      </c>
      <c r="N40" s="47">
        <v>481</v>
      </c>
      <c r="O40" s="47">
        <v>60</v>
      </c>
      <c r="P40" s="47">
        <v>579</v>
      </c>
      <c r="Q40" s="47">
        <v>135</v>
      </c>
      <c r="R40" s="47">
        <v>59</v>
      </c>
      <c r="S40" s="48">
        <v>15</v>
      </c>
      <c r="T40" s="49">
        <v>64</v>
      </c>
      <c r="U40" s="47">
        <v>8</v>
      </c>
      <c r="V40" s="47">
        <v>174</v>
      </c>
      <c r="W40" s="47">
        <v>22</v>
      </c>
      <c r="X40" s="47">
        <v>585</v>
      </c>
      <c r="Y40" s="47">
        <v>77</v>
      </c>
      <c r="Z40" s="47">
        <v>505</v>
      </c>
      <c r="AA40" s="47">
        <v>125</v>
      </c>
      <c r="AB40" s="47">
        <v>60</v>
      </c>
      <c r="AC40" s="48">
        <v>14</v>
      </c>
      <c r="AD40" s="55">
        <v>0</v>
      </c>
      <c r="AE40" s="47">
        <v>0</v>
      </c>
      <c r="AF40" s="47">
        <v>0</v>
      </c>
      <c r="AG40" s="47">
        <v>0</v>
      </c>
      <c r="AH40" s="47">
        <v>0</v>
      </c>
      <c r="AI40" s="47">
        <v>0</v>
      </c>
      <c r="AJ40" s="47">
        <v>0</v>
      </c>
      <c r="AK40" s="47">
        <v>0</v>
      </c>
      <c r="AL40" s="47">
        <v>0</v>
      </c>
      <c r="AM40" s="47">
        <v>0</v>
      </c>
      <c r="AN40" s="28">
        <f t="shared" si="4"/>
        <v>155</v>
      </c>
      <c r="AO40" s="28">
        <f t="shared" si="5"/>
        <v>23</v>
      </c>
      <c r="AP40" s="28">
        <f t="shared" si="6"/>
        <v>413</v>
      </c>
      <c r="AQ40" s="28">
        <f t="shared" si="7"/>
        <v>52</v>
      </c>
      <c r="AR40" s="28">
        <f t="shared" si="8"/>
        <v>1066</v>
      </c>
      <c r="AS40" s="28">
        <f t="shared" si="9"/>
        <v>137</v>
      </c>
      <c r="AT40" s="28">
        <f t="shared" si="10"/>
        <v>1084</v>
      </c>
      <c r="AU40" s="28">
        <f t="shared" si="11"/>
        <v>260</v>
      </c>
      <c r="AV40" s="28">
        <f t="shared" si="12"/>
        <v>119</v>
      </c>
      <c r="AW40" s="28">
        <f t="shared" si="13"/>
        <v>29</v>
      </c>
      <c r="AX40" s="28">
        <f t="shared" si="14"/>
        <v>3338</v>
      </c>
    </row>
    <row r="41" spans="1:50" x14ac:dyDescent="0.35">
      <c r="A41" s="25" t="s">
        <v>113</v>
      </c>
      <c r="B41" s="25" t="s">
        <v>114</v>
      </c>
      <c r="C41" s="25" t="s">
        <v>137</v>
      </c>
      <c r="D41" s="25" t="s">
        <v>138</v>
      </c>
      <c r="E41" s="80">
        <v>2</v>
      </c>
      <c r="F41" s="32">
        <f t="shared" ref="F41:F72" si="15">SUM(G41:I41)</f>
        <v>654</v>
      </c>
      <c r="G41" s="34">
        <f t="shared" ref="G41:G73" si="16">SUM(J41:S41)</f>
        <v>248</v>
      </c>
      <c r="H41" s="28">
        <f t="shared" ref="H41:H73" si="17">SUM(T41:AC41)</f>
        <v>0</v>
      </c>
      <c r="I41" s="28">
        <f t="shared" ref="I41:I73" si="18">SUM(AD41:AM41)</f>
        <v>406</v>
      </c>
      <c r="J41" s="49">
        <v>13</v>
      </c>
      <c r="K41" s="47">
        <v>2</v>
      </c>
      <c r="L41" s="47">
        <v>35</v>
      </c>
      <c r="M41" s="47">
        <v>4</v>
      </c>
      <c r="N41" s="47">
        <v>70</v>
      </c>
      <c r="O41" s="47">
        <v>9</v>
      </c>
      <c r="P41" s="47">
        <v>84</v>
      </c>
      <c r="Q41" s="47">
        <v>20</v>
      </c>
      <c r="R41" s="47">
        <v>9</v>
      </c>
      <c r="S41" s="48">
        <v>2</v>
      </c>
      <c r="T41" s="49">
        <v>0</v>
      </c>
      <c r="U41" s="47">
        <v>0</v>
      </c>
      <c r="V41" s="47">
        <v>0</v>
      </c>
      <c r="W41" s="47">
        <v>0</v>
      </c>
      <c r="X41" s="47">
        <v>0</v>
      </c>
      <c r="Y41" s="47">
        <v>0</v>
      </c>
      <c r="Z41" s="47">
        <v>0</v>
      </c>
      <c r="AA41" s="47">
        <v>0</v>
      </c>
      <c r="AB41" s="47">
        <v>0</v>
      </c>
      <c r="AC41" s="48">
        <v>0</v>
      </c>
      <c r="AD41" s="55">
        <v>13</v>
      </c>
      <c r="AE41" s="47">
        <v>2</v>
      </c>
      <c r="AF41" s="47">
        <v>76</v>
      </c>
      <c r="AG41" s="47">
        <v>9</v>
      </c>
      <c r="AH41" s="47">
        <v>30</v>
      </c>
      <c r="AI41" s="47">
        <v>28</v>
      </c>
      <c r="AJ41" s="47">
        <v>172</v>
      </c>
      <c r="AK41" s="47">
        <v>50</v>
      </c>
      <c r="AL41" s="47">
        <v>22</v>
      </c>
      <c r="AM41" s="47">
        <v>4</v>
      </c>
      <c r="AN41" s="28">
        <f t="shared" ref="AN41:AN73" si="19">SUM(J41+T41+AD41)</f>
        <v>26</v>
      </c>
      <c r="AO41" s="28">
        <f t="shared" ref="AO41:AO73" si="20">SUM(K41+U41+AE41)</f>
        <v>4</v>
      </c>
      <c r="AP41" s="28">
        <f t="shared" ref="AP41:AP73" si="21">SUM(L41+V41+AF41)</f>
        <v>111</v>
      </c>
      <c r="AQ41" s="28">
        <f t="shared" ref="AQ41:AQ73" si="22">SUM(M41+W41+AG41)</f>
        <v>13</v>
      </c>
      <c r="AR41" s="28">
        <f t="shared" ref="AR41:AR73" si="23">SUM(N41+X41+AH41)</f>
        <v>100</v>
      </c>
      <c r="AS41" s="28">
        <f t="shared" ref="AS41:AS73" si="24">SUM(O41+Y41+AI41)</f>
        <v>37</v>
      </c>
      <c r="AT41" s="28">
        <f t="shared" ref="AT41:AT73" si="25">SUM(P41+Z41+AJ41)</f>
        <v>256</v>
      </c>
      <c r="AU41" s="28">
        <f t="shared" ref="AU41:AU73" si="26">SUM(Q41+AA41+AK41)</f>
        <v>70</v>
      </c>
      <c r="AV41" s="28">
        <f t="shared" ref="AV41:AV73" si="27">SUM(R41+AB41+AL41)</f>
        <v>31</v>
      </c>
      <c r="AW41" s="28">
        <f t="shared" ref="AW41:AW73" si="28">SUM(S41+AC41+AM41)</f>
        <v>6</v>
      </c>
      <c r="AX41" s="28">
        <f t="shared" ref="AX41:AX72" si="29">SUM(AN41:AW41)</f>
        <v>654</v>
      </c>
    </row>
    <row r="42" spans="1:50" x14ac:dyDescent="0.35">
      <c r="A42" s="25" t="s">
        <v>113</v>
      </c>
      <c r="B42" s="25" t="s">
        <v>114</v>
      </c>
      <c r="C42" s="25" t="s">
        <v>139</v>
      </c>
      <c r="D42" s="25" t="s">
        <v>140</v>
      </c>
      <c r="E42" s="80">
        <v>4</v>
      </c>
      <c r="F42" s="32">
        <f t="shared" si="15"/>
        <v>3688</v>
      </c>
      <c r="G42" s="34">
        <f t="shared" si="16"/>
        <v>3402</v>
      </c>
      <c r="H42" s="28">
        <f t="shared" si="17"/>
        <v>25</v>
      </c>
      <c r="I42" s="28">
        <f t="shared" si="18"/>
        <v>261</v>
      </c>
      <c r="J42" s="49">
        <v>181</v>
      </c>
      <c r="K42" s="47">
        <v>30</v>
      </c>
      <c r="L42" s="47">
        <v>478</v>
      </c>
      <c r="M42" s="47">
        <v>60</v>
      </c>
      <c r="N42" s="47">
        <v>960</v>
      </c>
      <c r="O42" s="47">
        <v>120</v>
      </c>
      <c r="P42" s="47">
        <v>1156</v>
      </c>
      <c r="Q42" s="47">
        <v>270</v>
      </c>
      <c r="R42" s="47">
        <v>117</v>
      </c>
      <c r="S42" s="48">
        <v>30</v>
      </c>
      <c r="T42" s="49">
        <v>1</v>
      </c>
      <c r="U42" s="47">
        <v>0</v>
      </c>
      <c r="V42" s="47">
        <v>3</v>
      </c>
      <c r="W42" s="47">
        <v>0</v>
      </c>
      <c r="X42" s="47">
        <v>9</v>
      </c>
      <c r="Y42" s="47">
        <v>1</v>
      </c>
      <c r="Z42" s="47">
        <v>8</v>
      </c>
      <c r="AA42" s="47">
        <v>2</v>
      </c>
      <c r="AB42" s="47">
        <v>1</v>
      </c>
      <c r="AC42" s="48">
        <v>0</v>
      </c>
      <c r="AD42" s="55">
        <v>8</v>
      </c>
      <c r="AE42" s="47">
        <v>1</v>
      </c>
      <c r="AF42" s="47">
        <v>49</v>
      </c>
      <c r="AG42" s="47">
        <v>6</v>
      </c>
      <c r="AH42" s="47">
        <v>19</v>
      </c>
      <c r="AI42" s="47">
        <v>18</v>
      </c>
      <c r="AJ42" s="47">
        <v>112</v>
      </c>
      <c r="AK42" s="47">
        <v>32</v>
      </c>
      <c r="AL42" s="47">
        <v>14</v>
      </c>
      <c r="AM42" s="47">
        <v>2</v>
      </c>
      <c r="AN42" s="28">
        <f t="shared" si="19"/>
        <v>190</v>
      </c>
      <c r="AO42" s="28">
        <f t="shared" si="20"/>
        <v>31</v>
      </c>
      <c r="AP42" s="28">
        <f t="shared" si="21"/>
        <v>530</v>
      </c>
      <c r="AQ42" s="28">
        <f t="shared" si="22"/>
        <v>66</v>
      </c>
      <c r="AR42" s="28">
        <f t="shared" si="23"/>
        <v>988</v>
      </c>
      <c r="AS42" s="28">
        <f t="shared" si="24"/>
        <v>139</v>
      </c>
      <c r="AT42" s="28">
        <f t="shared" si="25"/>
        <v>1276</v>
      </c>
      <c r="AU42" s="28">
        <f t="shared" si="26"/>
        <v>304</v>
      </c>
      <c r="AV42" s="28">
        <f t="shared" si="27"/>
        <v>132</v>
      </c>
      <c r="AW42" s="28">
        <f t="shared" si="28"/>
        <v>32</v>
      </c>
      <c r="AX42" s="28">
        <f t="shared" si="29"/>
        <v>3688</v>
      </c>
    </row>
    <row r="43" spans="1:50" x14ac:dyDescent="0.35">
      <c r="A43" s="25" t="s">
        <v>113</v>
      </c>
      <c r="B43" s="25" t="s">
        <v>114</v>
      </c>
      <c r="C43" s="25" t="s">
        <v>141</v>
      </c>
      <c r="D43" s="25" t="s">
        <v>142</v>
      </c>
      <c r="E43" s="80">
        <v>4</v>
      </c>
      <c r="F43" s="32">
        <f t="shared" si="15"/>
        <v>510</v>
      </c>
      <c r="G43" s="34">
        <f t="shared" si="16"/>
        <v>266</v>
      </c>
      <c r="H43" s="28">
        <f t="shared" si="17"/>
        <v>168</v>
      </c>
      <c r="I43" s="28">
        <f t="shared" si="18"/>
        <v>76</v>
      </c>
      <c r="J43" s="49">
        <v>14</v>
      </c>
      <c r="K43" s="47">
        <v>10</v>
      </c>
      <c r="L43" s="47">
        <v>36</v>
      </c>
      <c r="M43" s="47">
        <v>5</v>
      </c>
      <c r="N43" s="47">
        <v>73</v>
      </c>
      <c r="O43" s="47">
        <v>9</v>
      </c>
      <c r="P43" s="47">
        <v>88</v>
      </c>
      <c r="Q43" s="47">
        <v>20</v>
      </c>
      <c r="R43" s="47">
        <v>9</v>
      </c>
      <c r="S43" s="48">
        <v>2</v>
      </c>
      <c r="T43" s="49">
        <v>7</v>
      </c>
      <c r="U43" s="47">
        <v>1</v>
      </c>
      <c r="V43" s="47">
        <v>18</v>
      </c>
      <c r="W43" s="47">
        <v>2</v>
      </c>
      <c r="X43" s="47">
        <v>60</v>
      </c>
      <c r="Y43" s="47">
        <v>8</v>
      </c>
      <c r="Z43" s="47">
        <v>52</v>
      </c>
      <c r="AA43" s="47">
        <v>13</v>
      </c>
      <c r="AB43" s="47">
        <v>6</v>
      </c>
      <c r="AC43" s="48">
        <v>1</v>
      </c>
      <c r="AD43" s="55">
        <v>2</v>
      </c>
      <c r="AE43" s="47">
        <v>0</v>
      </c>
      <c r="AF43" s="47">
        <v>14</v>
      </c>
      <c r="AG43" s="47">
        <v>2</v>
      </c>
      <c r="AH43" s="47">
        <v>6</v>
      </c>
      <c r="AI43" s="47">
        <v>5</v>
      </c>
      <c r="AJ43" s="47">
        <v>33</v>
      </c>
      <c r="AK43" s="47">
        <v>9</v>
      </c>
      <c r="AL43" s="47">
        <v>4</v>
      </c>
      <c r="AM43" s="47">
        <v>1</v>
      </c>
      <c r="AN43" s="28">
        <f t="shared" si="19"/>
        <v>23</v>
      </c>
      <c r="AO43" s="28">
        <f t="shared" si="20"/>
        <v>11</v>
      </c>
      <c r="AP43" s="28">
        <f t="shared" si="21"/>
        <v>68</v>
      </c>
      <c r="AQ43" s="28">
        <f t="shared" si="22"/>
        <v>9</v>
      </c>
      <c r="AR43" s="28">
        <f t="shared" si="23"/>
        <v>139</v>
      </c>
      <c r="AS43" s="28">
        <f t="shared" si="24"/>
        <v>22</v>
      </c>
      <c r="AT43" s="28">
        <f t="shared" si="25"/>
        <v>173</v>
      </c>
      <c r="AU43" s="28">
        <f t="shared" si="26"/>
        <v>42</v>
      </c>
      <c r="AV43" s="28">
        <f t="shared" si="27"/>
        <v>19</v>
      </c>
      <c r="AW43" s="28">
        <f t="shared" si="28"/>
        <v>4</v>
      </c>
      <c r="AX43" s="28">
        <f t="shared" si="29"/>
        <v>510</v>
      </c>
    </row>
    <row r="44" spans="1:50" x14ac:dyDescent="0.35">
      <c r="A44" s="25" t="s">
        <v>113</v>
      </c>
      <c r="B44" s="25" t="s">
        <v>114</v>
      </c>
      <c r="C44" s="25" t="s">
        <v>143</v>
      </c>
      <c r="D44" s="25" t="s">
        <v>144</v>
      </c>
      <c r="E44" s="80">
        <v>3</v>
      </c>
      <c r="F44" s="32">
        <f t="shared" si="15"/>
        <v>0</v>
      </c>
      <c r="G44" s="34">
        <f t="shared" si="16"/>
        <v>0</v>
      </c>
      <c r="H44" s="28">
        <f t="shared" si="17"/>
        <v>0</v>
      </c>
      <c r="I44" s="28">
        <f t="shared" si="18"/>
        <v>0</v>
      </c>
      <c r="J44" s="49">
        <v>0</v>
      </c>
      <c r="K44" s="47">
        <v>0</v>
      </c>
      <c r="L44" s="47">
        <v>0</v>
      </c>
      <c r="M44" s="47">
        <v>0</v>
      </c>
      <c r="N44" s="47">
        <v>0</v>
      </c>
      <c r="O44" s="47">
        <v>0</v>
      </c>
      <c r="P44" s="47">
        <v>0</v>
      </c>
      <c r="Q44" s="47">
        <v>0</v>
      </c>
      <c r="R44" s="47">
        <v>0</v>
      </c>
      <c r="S44" s="48">
        <v>0</v>
      </c>
      <c r="T44" s="49">
        <v>0</v>
      </c>
      <c r="U44" s="47">
        <v>0</v>
      </c>
      <c r="V44" s="47">
        <v>0</v>
      </c>
      <c r="W44" s="47">
        <v>0</v>
      </c>
      <c r="X44" s="47">
        <v>0</v>
      </c>
      <c r="Y44" s="47">
        <v>0</v>
      </c>
      <c r="Z44" s="47">
        <v>0</v>
      </c>
      <c r="AA44" s="47">
        <v>0</v>
      </c>
      <c r="AB44" s="47">
        <v>0</v>
      </c>
      <c r="AC44" s="48">
        <v>0</v>
      </c>
      <c r="AD44" s="55">
        <v>0</v>
      </c>
      <c r="AE44" s="47">
        <v>0</v>
      </c>
      <c r="AF44" s="47">
        <v>0</v>
      </c>
      <c r="AG44" s="47">
        <v>0</v>
      </c>
      <c r="AH44" s="47">
        <v>0</v>
      </c>
      <c r="AI44" s="47">
        <v>0</v>
      </c>
      <c r="AJ44" s="47">
        <v>0</v>
      </c>
      <c r="AK44" s="47">
        <v>0</v>
      </c>
      <c r="AL44" s="47">
        <v>0</v>
      </c>
      <c r="AM44" s="47">
        <v>0</v>
      </c>
      <c r="AN44" s="28">
        <f t="shared" si="19"/>
        <v>0</v>
      </c>
      <c r="AO44" s="28">
        <f t="shared" si="20"/>
        <v>0</v>
      </c>
      <c r="AP44" s="28">
        <f t="shared" si="21"/>
        <v>0</v>
      </c>
      <c r="AQ44" s="28">
        <f t="shared" si="22"/>
        <v>0</v>
      </c>
      <c r="AR44" s="28">
        <f t="shared" si="23"/>
        <v>0</v>
      </c>
      <c r="AS44" s="28">
        <f t="shared" si="24"/>
        <v>0</v>
      </c>
      <c r="AT44" s="28">
        <f t="shared" si="25"/>
        <v>0</v>
      </c>
      <c r="AU44" s="28">
        <f t="shared" si="26"/>
        <v>0</v>
      </c>
      <c r="AV44" s="28">
        <f t="shared" si="27"/>
        <v>0</v>
      </c>
      <c r="AW44" s="28">
        <f t="shared" si="28"/>
        <v>0</v>
      </c>
      <c r="AX44" s="28">
        <f t="shared" si="29"/>
        <v>0</v>
      </c>
    </row>
    <row r="45" spans="1:50" x14ac:dyDescent="0.35">
      <c r="A45" s="25" t="s">
        <v>113</v>
      </c>
      <c r="B45" s="25" t="s">
        <v>114</v>
      </c>
      <c r="C45" s="25" t="s">
        <v>145</v>
      </c>
      <c r="D45" s="25" t="s">
        <v>146</v>
      </c>
      <c r="E45" s="80">
        <v>3</v>
      </c>
      <c r="F45" s="32">
        <f t="shared" si="15"/>
        <v>1955</v>
      </c>
      <c r="G45" s="34">
        <f t="shared" si="16"/>
        <v>1595</v>
      </c>
      <c r="H45" s="28">
        <f t="shared" si="17"/>
        <v>264</v>
      </c>
      <c r="I45" s="28">
        <f t="shared" si="18"/>
        <v>96</v>
      </c>
      <c r="J45" s="49">
        <v>85</v>
      </c>
      <c r="K45" s="47">
        <v>14</v>
      </c>
      <c r="L45" s="47">
        <v>224</v>
      </c>
      <c r="M45" s="47">
        <v>28</v>
      </c>
      <c r="N45" s="47">
        <v>450</v>
      </c>
      <c r="O45" s="47">
        <v>56</v>
      </c>
      <c r="P45" s="47">
        <v>542</v>
      </c>
      <c r="Q45" s="47">
        <v>127</v>
      </c>
      <c r="R45" s="47">
        <v>55</v>
      </c>
      <c r="S45" s="48">
        <v>14</v>
      </c>
      <c r="T45" s="49">
        <v>10</v>
      </c>
      <c r="U45" s="47">
        <v>1</v>
      </c>
      <c r="V45" s="47">
        <v>28</v>
      </c>
      <c r="W45" s="47">
        <v>4</v>
      </c>
      <c r="X45" s="47">
        <v>95</v>
      </c>
      <c r="Y45" s="47">
        <v>12</v>
      </c>
      <c r="Z45" s="47">
        <v>82</v>
      </c>
      <c r="AA45" s="47">
        <v>20</v>
      </c>
      <c r="AB45" s="47">
        <v>10</v>
      </c>
      <c r="AC45" s="48">
        <v>2</v>
      </c>
      <c r="AD45" s="55">
        <v>3</v>
      </c>
      <c r="AE45" s="47">
        <v>0</v>
      </c>
      <c r="AF45" s="47">
        <v>18</v>
      </c>
      <c r="AG45" s="47">
        <v>2</v>
      </c>
      <c r="AH45" s="47">
        <v>7</v>
      </c>
      <c r="AI45" s="47">
        <v>7</v>
      </c>
      <c r="AJ45" s="47">
        <v>41</v>
      </c>
      <c r="AK45" s="47">
        <v>12</v>
      </c>
      <c r="AL45" s="47">
        <v>5</v>
      </c>
      <c r="AM45" s="47">
        <v>1</v>
      </c>
      <c r="AN45" s="28">
        <f t="shared" si="19"/>
        <v>98</v>
      </c>
      <c r="AO45" s="28">
        <f t="shared" si="20"/>
        <v>15</v>
      </c>
      <c r="AP45" s="28">
        <f t="shared" si="21"/>
        <v>270</v>
      </c>
      <c r="AQ45" s="28">
        <f t="shared" si="22"/>
        <v>34</v>
      </c>
      <c r="AR45" s="28">
        <f t="shared" si="23"/>
        <v>552</v>
      </c>
      <c r="AS45" s="28">
        <f t="shared" si="24"/>
        <v>75</v>
      </c>
      <c r="AT45" s="28">
        <f t="shared" si="25"/>
        <v>665</v>
      </c>
      <c r="AU45" s="28">
        <f t="shared" si="26"/>
        <v>159</v>
      </c>
      <c r="AV45" s="28">
        <f t="shared" si="27"/>
        <v>70</v>
      </c>
      <c r="AW45" s="28">
        <f t="shared" si="28"/>
        <v>17</v>
      </c>
      <c r="AX45" s="28">
        <f t="shared" si="29"/>
        <v>1955</v>
      </c>
    </row>
    <row r="46" spans="1:50" x14ac:dyDescent="0.35">
      <c r="A46" s="25" t="s">
        <v>113</v>
      </c>
      <c r="B46" s="25" t="s">
        <v>114</v>
      </c>
      <c r="C46" s="25" t="s">
        <v>147</v>
      </c>
      <c r="D46" s="25" t="s">
        <v>148</v>
      </c>
      <c r="E46" s="80">
        <v>0</v>
      </c>
      <c r="F46" s="32">
        <f t="shared" si="15"/>
        <v>0</v>
      </c>
      <c r="G46" s="34">
        <f t="shared" si="16"/>
        <v>0</v>
      </c>
      <c r="H46" s="28">
        <f t="shared" si="17"/>
        <v>0</v>
      </c>
      <c r="I46" s="28">
        <f t="shared" si="18"/>
        <v>0</v>
      </c>
      <c r="J46" s="49">
        <v>0</v>
      </c>
      <c r="K46" s="47">
        <v>0</v>
      </c>
      <c r="L46" s="47">
        <v>0</v>
      </c>
      <c r="M46" s="47">
        <v>0</v>
      </c>
      <c r="N46" s="47">
        <v>0</v>
      </c>
      <c r="O46" s="47">
        <v>0</v>
      </c>
      <c r="P46" s="47">
        <v>0</v>
      </c>
      <c r="Q46" s="47">
        <v>0</v>
      </c>
      <c r="R46" s="47">
        <v>0</v>
      </c>
      <c r="S46" s="48">
        <v>0</v>
      </c>
      <c r="T46" s="49">
        <v>0</v>
      </c>
      <c r="U46" s="47">
        <v>0</v>
      </c>
      <c r="V46" s="47">
        <v>0</v>
      </c>
      <c r="W46" s="47">
        <v>0</v>
      </c>
      <c r="X46" s="47">
        <v>0</v>
      </c>
      <c r="Y46" s="47">
        <v>0</v>
      </c>
      <c r="Z46" s="47">
        <v>0</v>
      </c>
      <c r="AA46" s="47">
        <v>0</v>
      </c>
      <c r="AB46" s="47">
        <v>0</v>
      </c>
      <c r="AC46" s="48">
        <v>0</v>
      </c>
      <c r="AD46" s="55">
        <v>0</v>
      </c>
      <c r="AE46" s="47">
        <v>0</v>
      </c>
      <c r="AF46" s="47">
        <v>0</v>
      </c>
      <c r="AG46" s="47">
        <v>0</v>
      </c>
      <c r="AH46" s="47">
        <v>0</v>
      </c>
      <c r="AI46" s="47">
        <v>0</v>
      </c>
      <c r="AJ46" s="47">
        <v>0</v>
      </c>
      <c r="AK46" s="47">
        <v>0</v>
      </c>
      <c r="AL46" s="47">
        <v>0</v>
      </c>
      <c r="AM46" s="47">
        <v>0</v>
      </c>
      <c r="AN46" s="28">
        <f t="shared" si="19"/>
        <v>0</v>
      </c>
      <c r="AO46" s="28">
        <f t="shared" si="20"/>
        <v>0</v>
      </c>
      <c r="AP46" s="28">
        <f t="shared" si="21"/>
        <v>0</v>
      </c>
      <c r="AQ46" s="28">
        <f t="shared" si="22"/>
        <v>0</v>
      </c>
      <c r="AR46" s="28">
        <f t="shared" si="23"/>
        <v>0</v>
      </c>
      <c r="AS46" s="28">
        <f t="shared" si="24"/>
        <v>0</v>
      </c>
      <c r="AT46" s="28">
        <f t="shared" si="25"/>
        <v>0</v>
      </c>
      <c r="AU46" s="28">
        <f t="shared" si="26"/>
        <v>0</v>
      </c>
      <c r="AV46" s="28">
        <f t="shared" si="27"/>
        <v>0</v>
      </c>
      <c r="AW46" s="28">
        <f t="shared" si="28"/>
        <v>0</v>
      </c>
      <c r="AX46" s="28">
        <f t="shared" si="29"/>
        <v>0</v>
      </c>
    </row>
    <row r="47" spans="1:50" x14ac:dyDescent="0.35">
      <c r="A47" s="25" t="s">
        <v>113</v>
      </c>
      <c r="B47" s="25" t="s">
        <v>114</v>
      </c>
      <c r="C47" s="25" t="s">
        <v>149</v>
      </c>
      <c r="D47" s="25" t="s">
        <v>150</v>
      </c>
      <c r="E47" s="80">
        <v>2</v>
      </c>
      <c r="F47" s="32">
        <f t="shared" si="15"/>
        <v>300</v>
      </c>
      <c r="G47" s="34">
        <f t="shared" si="16"/>
        <v>53</v>
      </c>
      <c r="H47" s="28">
        <f t="shared" si="17"/>
        <v>0</v>
      </c>
      <c r="I47" s="28">
        <f t="shared" si="18"/>
        <v>247</v>
      </c>
      <c r="J47" s="49">
        <v>3</v>
      </c>
      <c r="K47" s="47">
        <v>0</v>
      </c>
      <c r="L47" s="47">
        <v>8</v>
      </c>
      <c r="M47" s="47">
        <v>1</v>
      </c>
      <c r="N47" s="47">
        <v>15</v>
      </c>
      <c r="O47" s="47">
        <v>2</v>
      </c>
      <c r="P47" s="47">
        <v>18</v>
      </c>
      <c r="Q47" s="47">
        <v>4</v>
      </c>
      <c r="R47" s="47">
        <v>2</v>
      </c>
      <c r="S47" s="48">
        <v>0</v>
      </c>
      <c r="T47" s="49">
        <v>0</v>
      </c>
      <c r="U47" s="47">
        <v>0</v>
      </c>
      <c r="V47" s="47">
        <v>0</v>
      </c>
      <c r="W47" s="47">
        <v>0</v>
      </c>
      <c r="X47" s="47">
        <v>0</v>
      </c>
      <c r="Y47" s="47">
        <v>0</v>
      </c>
      <c r="Z47" s="47">
        <v>0</v>
      </c>
      <c r="AA47" s="47">
        <v>0</v>
      </c>
      <c r="AB47" s="47">
        <v>0</v>
      </c>
      <c r="AC47" s="48">
        <v>0</v>
      </c>
      <c r="AD47" s="55">
        <v>8</v>
      </c>
      <c r="AE47" s="47">
        <v>1</v>
      </c>
      <c r="AF47" s="47">
        <v>46</v>
      </c>
      <c r="AG47" s="47">
        <v>6</v>
      </c>
      <c r="AH47" s="47">
        <v>18</v>
      </c>
      <c r="AI47" s="47">
        <v>17</v>
      </c>
      <c r="AJ47" s="47">
        <v>105</v>
      </c>
      <c r="AK47" s="47">
        <v>30</v>
      </c>
      <c r="AL47" s="47">
        <v>14</v>
      </c>
      <c r="AM47" s="47">
        <v>2</v>
      </c>
      <c r="AN47" s="28">
        <f t="shared" si="19"/>
        <v>11</v>
      </c>
      <c r="AO47" s="28">
        <f t="shared" si="20"/>
        <v>1</v>
      </c>
      <c r="AP47" s="28">
        <f t="shared" si="21"/>
        <v>54</v>
      </c>
      <c r="AQ47" s="28">
        <f t="shared" si="22"/>
        <v>7</v>
      </c>
      <c r="AR47" s="28">
        <f t="shared" si="23"/>
        <v>33</v>
      </c>
      <c r="AS47" s="28">
        <f t="shared" si="24"/>
        <v>19</v>
      </c>
      <c r="AT47" s="28">
        <f t="shared" si="25"/>
        <v>123</v>
      </c>
      <c r="AU47" s="28">
        <f t="shared" si="26"/>
        <v>34</v>
      </c>
      <c r="AV47" s="28">
        <f t="shared" si="27"/>
        <v>16</v>
      </c>
      <c r="AW47" s="28">
        <f t="shared" si="28"/>
        <v>2</v>
      </c>
      <c r="AX47" s="28">
        <f t="shared" si="29"/>
        <v>300</v>
      </c>
    </row>
    <row r="48" spans="1:50" x14ac:dyDescent="0.35">
      <c r="A48" s="25" t="s">
        <v>113</v>
      </c>
      <c r="B48" s="25" t="s">
        <v>114</v>
      </c>
      <c r="C48" s="25" t="s">
        <v>151</v>
      </c>
      <c r="D48" s="25" t="s">
        <v>152</v>
      </c>
      <c r="E48" s="80">
        <v>3</v>
      </c>
      <c r="F48" s="32">
        <f t="shared" si="15"/>
        <v>561</v>
      </c>
      <c r="G48" s="34">
        <f t="shared" si="16"/>
        <v>256</v>
      </c>
      <c r="H48" s="28">
        <f t="shared" si="17"/>
        <v>305</v>
      </c>
      <c r="I48" s="28">
        <f t="shared" si="18"/>
        <v>0</v>
      </c>
      <c r="J48" s="49">
        <v>14</v>
      </c>
      <c r="K48" s="47">
        <v>2</v>
      </c>
      <c r="L48" s="47">
        <v>36</v>
      </c>
      <c r="M48" s="47">
        <v>4</v>
      </c>
      <c r="N48" s="47">
        <v>73</v>
      </c>
      <c r="O48" s="47">
        <v>9</v>
      </c>
      <c r="P48" s="47">
        <v>87</v>
      </c>
      <c r="Q48" s="47">
        <v>20</v>
      </c>
      <c r="R48" s="47">
        <v>9</v>
      </c>
      <c r="S48" s="48">
        <v>2</v>
      </c>
      <c r="T48" s="49">
        <v>12</v>
      </c>
      <c r="U48" s="47">
        <v>2</v>
      </c>
      <c r="V48" s="47">
        <v>33</v>
      </c>
      <c r="W48" s="47">
        <v>4</v>
      </c>
      <c r="X48" s="47">
        <v>109</v>
      </c>
      <c r="Y48" s="47">
        <v>14</v>
      </c>
      <c r="Z48" s="47">
        <v>94</v>
      </c>
      <c r="AA48" s="47">
        <v>23</v>
      </c>
      <c r="AB48" s="47">
        <v>11</v>
      </c>
      <c r="AC48" s="48">
        <v>3</v>
      </c>
      <c r="AD48" s="55">
        <v>0</v>
      </c>
      <c r="AE48" s="47">
        <v>0</v>
      </c>
      <c r="AF48" s="47">
        <v>0</v>
      </c>
      <c r="AG48" s="47">
        <v>0</v>
      </c>
      <c r="AH48" s="47">
        <v>0</v>
      </c>
      <c r="AI48" s="47">
        <v>0</v>
      </c>
      <c r="AJ48" s="47">
        <v>0</v>
      </c>
      <c r="AK48" s="47">
        <v>0</v>
      </c>
      <c r="AL48" s="47">
        <v>0</v>
      </c>
      <c r="AM48" s="47">
        <v>0</v>
      </c>
      <c r="AN48" s="28">
        <f t="shared" si="19"/>
        <v>26</v>
      </c>
      <c r="AO48" s="28">
        <f t="shared" si="20"/>
        <v>4</v>
      </c>
      <c r="AP48" s="28">
        <f t="shared" si="21"/>
        <v>69</v>
      </c>
      <c r="AQ48" s="28">
        <f t="shared" si="22"/>
        <v>8</v>
      </c>
      <c r="AR48" s="28">
        <f t="shared" si="23"/>
        <v>182</v>
      </c>
      <c r="AS48" s="28">
        <f t="shared" si="24"/>
        <v>23</v>
      </c>
      <c r="AT48" s="28">
        <f t="shared" si="25"/>
        <v>181</v>
      </c>
      <c r="AU48" s="28">
        <f t="shared" si="26"/>
        <v>43</v>
      </c>
      <c r="AV48" s="28">
        <f t="shared" si="27"/>
        <v>20</v>
      </c>
      <c r="AW48" s="28">
        <f t="shared" si="28"/>
        <v>5</v>
      </c>
      <c r="AX48" s="28">
        <f t="shared" si="29"/>
        <v>561</v>
      </c>
    </row>
    <row r="49" spans="1:50" x14ac:dyDescent="0.35">
      <c r="A49" s="25" t="s">
        <v>113</v>
      </c>
      <c r="B49" s="25" t="s">
        <v>114</v>
      </c>
      <c r="C49" s="25" t="s">
        <v>153</v>
      </c>
      <c r="D49" s="25" t="s">
        <v>154</v>
      </c>
      <c r="E49" s="80">
        <v>3</v>
      </c>
      <c r="F49" s="32">
        <f t="shared" si="15"/>
        <v>791</v>
      </c>
      <c r="G49" s="34">
        <f t="shared" si="16"/>
        <v>489</v>
      </c>
      <c r="H49" s="28">
        <f t="shared" si="17"/>
        <v>48</v>
      </c>
      <c r="I49" s="28">
        <f t="shared" si="18"/>
        <v>254</v>
      </c>
      <c r="J49" s="49">
        <v>26</v>
      </c>
      <c r="K49" s="47">
        <v>4</v>
      </c>
      <c r="L49" s="47">
        <v>69</v>
      </c>
      <c r="M49" s="47">
        <v>9</v>
      </c>
      <c r="N49" s="47">
        <v>138</v>
      </c>
      <c r="O49" s="47">
        <v>17</v>
      </c>
      <c r="P49" s="47">
        <v>166</v>
      </c>
      <c r="Q49" s="47">
        <v>39</v>
      </c>
      <c r="R49" s="47">
        <v>17</v>
      </c>
      <c r="S49" s="48">
        <v>4</v>
      </c>
      <c r="T49" s="49">
        <v>2</v>
      </c>
      <c r="U49" s="47">
        <v>0</v>
      </c>
      <c r="V49" s="47">
        <v>5</v>
      </c>
      <c r="W49" s="47">
        <v>1</v>
      </c>
      <c r="X49" s="47">
        <v>17</v>
      </c>
      <c r="Y49" s="47">
        <v>2</v>
      </c>
      <c r="Z49" s="47">
        <v>15</v>
      </c>
      <c r="AA49" s="47">
        <v>4</v>
      </c>
      <c r="AB49" s="47">
        <v>2</v>
      </c>
      <c r="AC49" s="48">
        <v>0</v>
      </c>
      <c r="AD49" s="55">
        <v>8</v>
      </c>
      <c r="AE49" s="47">
        <v>1</v>
      </c>
      <c r="AF49" s="47">
        <v>48</v>
      </c>
      <c r="AG49" s="47">
        <v>6</v>
      </c>
      <c r="AH49" s="47">
        <v>19</v>
      </c>
      <c r="AI49" s="47">
        <v>17</v>
      </c>
      <c r="AJ49" s="47">
        <v>108</v>
      </c>
      <c r="AK49" s="47">
        <v>31</v>
      </c>
      <c r="AL49" s="47">
        <v>14</v>
      </c>
      <c r="AM49" s="47">
        <v>2</v>
      </c>
      <c r="AN49" s="28">
        <f t="shared" si="19"/>
        <v>36</v>
      </c>
      <c r="AO49" s="28">
        <f t="shared" si="20"/>
        <v>5</v>
      </c>
      <c r="AP49" s="28">
        <f t="shared" si="21"/>
        <v>122</v>
      </c>
      <c r="AQ49" s="28">
        <f t="shared" si="22"/>
        <v>16</v>
      </c>
      <c r="AR49" s="28">
        <f t="shared" si="23"/>
        <v>174</v>
      </c>
      <c r="AS49" s="28">
        <f t="shared" si="24"/>
        <v>36</v>
      </c>
      <c r="AT49" s="28">
        <f t="shared" si="25"/>
        <v>289</v>
      </c>
      <c r="AU49" s="28">
        <f t="shared" si="26"/>
        <v>74</v>
      </c>
      <c r="AV49" s="28">
        <f t="shared" si="27"/>
        <v>33</v>
      </c>
      <c r="AW49" s="28">
        <f t="shared" si="28"/>
        <v>6</v>
      </c>
      <c r="AX49" s="28">
        <f t="shared" si="29"/>
        <v>791</v>
      </c>
    </row>
    <row r="50" spans="1:50" x14ac:dyDescent="0.35">
      <c r="A50" s="25" t="s">
        <v>113</v>
      </c>
      <c r="B50" s="25" t="s">
        <v>114</v>
      </c>
      <c r="C50" s="25" t="s">
        <v>155</v>
      </c>
      <c r="D50" s="25" t="s">
        <v>156</v>
      </c>
      <c r="E50" s="80">
        <v>4</v>
      </c>
      <c r="F50" s="32">
        <f t="shared" si="15"/>
        <v>4092</v>
      </c>
      <c r="G50" s="34">
        <f t="shared" si="16"/>
        <v>3445</v>
      </c>
      <c r="H50" s="28">
        <f t="shared" si="17"/>
        <v>0</v>
      </c>
      <c r="I50" s="28">
        <f t="shared" si="18"/>
        <v>647</v>
      </c>
      <c r="J50" s="49">
        <v>183</v>
      </c>
      <c r="K50" s="47">
        <v>30</v>
      </c>
      <c r="L50" s="47">
        <v>483</v>
      </c>
      <c r="M50" s="47">
        <v>60</v>
      </c>
      <c r="N50" s="47">
        <v>970</v>
      </c>
      <c r="O50" s="47">
        <v>131</v>
      </c>
      <c r="P50" s="47">
        <v>1167</v>
      </c>
      <c r="Q50" s="47">
        <v>273</v>
      </c>
      <c r="R50" s="47">
        <v>118</v>
      </c>
      <c r="S50" s="48">
        <v>30</v>
      </c>
      <c r="T50" s="49">
        <v>0</v>
      </c>
      <c r="U50" s="47">
        <v>0</v>
      </c>
      <c r="V50" s="47">
        <v>0</v>
      </c>
      <c r="W50" s="47">
        <v>0</v>
      </c>
      <c r="X50" s="47">
        <v>0</v>
      </c>
      <c r="Y50" s="47">
        <v>0</v>
      </c>
      <c r="Z50" s="47">
        <v>0</v>
      </c>
      <c r="AA50" s="47">
        <v>0</v>
      </c>
      <c r="AB50" s="47">
        <v>0</v>
      </c>
      <c r="AC50" s="48">
        <v>0</v>
      </c>
      <c r="AD50" s="55">
        <v>21</v>
      </c>
      <c r="AE50" s="47">
        <v>3</v>
      </c>
      <c r="AF50" s="47">
        <v>121</v>
      </c>
      <c r="AG50" s="47">
        <v>15</v>
      </c>
      <c r="AH50" s="47">
        <v>48</v>
      </c>
      <c r="AI50" s="47">
        <v>44</v>
      </c>
      <c r="AJ50" s="47">
        <v>275</v>
      </c>
      <c r="AK50" s="47">
        <v>79</v>
      </c>
      <c r="AL50" s="47">
        <v>35</v>
      </c>
      <c r="AM50" s="47">
        <v>6</v>
      </c>
      <c r="AN50" s="28">
        <f t="shared" si="19"/>
        <v>204</v>
      </c>
      <c r="AO50" s="28">
        <f t="shared" si="20"/>
        <v>33</v>
      </c>
      <c r="AP50" s="28">
        <f t="shared" si="21"/>
        <v>604</v>
      </c>
      <c r="AQ50" s="28">
        <f t="shared" si="22"/>
        <v>75</v>
      </c>
      <c r="AR50" s="28">
        <f t="shared" si="23"/>
        <v>1018</v>
      </c>
      <c r="AS50" s="28">
        <f t="shared" si="24"/>
        <v>175</v>
      </c>
      <c r="AT50" s="28">
        <f t="shared" si="25"/>
        <v>1442</v>
      </c>
      <c r="AU50" s="28">
        <f t="shared" si="26"/>
        <v>352</v>
      </c>
      <c r="AV50" s="28">
        <f t="shared" si="27"/>
        <v>153</v>
      </c>
      <c r="AW50" s="28">
        <f t="shared" si="28"/>
        <v>36</v>
      </c>
      <c r="AX50" s="28">
        <f t="shared" si="29"/>
        <v>4092</v>
      </c>
    </row>
    <row r="51" spans="1:50" x14ac:dyDescent="0.35">
      <c r="A51" s="25" t="s">
        <v>113</v>
      </c>
      <c r="B51" s="25" t="s">
        <v>114</v>
      </c>
      <c r="C51" s="25" t="s">
        <v>157</v>
      </c>
      <c r="D51" s="25" t="s">
        <v>158</v>
      </c>
      <c r="E51" s="80">
        <v>0</v>
      </c>
      <c r="F51" s="32">
        <f t="shared" si="15"/>
        <v>0</v>
      </c>
      <c r="G51" s="34">
        <f t="shared" si="16"/>
        <v>0</v>
      </c>
      <c r="H51" s="28">
        <f t="shared" si="17"/>
        <v>0</v>
      </c>
      <c r="I51" s="28">
        <f t="shared" si="18"/>
        <v>0</v>
      </c>
      <c r="J51" s="49">
        <v>0</v>
      </c>
      <c r="K51" s="47">
        <v>0</v>
      </c>
      <c r="L51" s="47">
        <v>0</v>
      </c>
      <c r="M51" s="47">
        <v>0</v>
      </c>
      <c r="N51" s="47">
        <v>0</v>
      </c>
      <c r="O51" s="47">
        <v>0</v>
      </c>
      <c r="P51" s="47">
        <v>0</v>
      </c>
      <c r="Q51" s="47">
        <v>0</v>
      </c>
      <c r="R51" s="47">
        <v>0</v>
      </c>
      <c r="S51" s="48">
        <v>0</v>
      </c>
      <c r="T51" s="49">
        <v>0</v>
      </c>
      <c r="U51" s="47">
        <v>0</v>
      </c>
      <c r="V51" s="47">
        <v>0</v>
      </c>
      <c r="W51" s="47">
        <v>0</v>
      </c>
      <c r="X51" s="47">
        <v>0</v>
      </c>
      <c r="Y51" s="47">
        <v>0</v>
      </c>
      <c r="Z51" s="47">
        <v>0</v>
      </c>
      <c r="AA51" s="47">
        <v>0</v>
      </c>
      <c r="AB51" s="47">
        <v>0</v>
      </c>
      <c r="AC51" s="48">
        <v>0</v>
      </c>
      <c r="AD51" s="55">
        <v>0</v>
      </c>
      <c r="AE51" s="47">
        <v>0</v>
      </c>
      <c r="AF51" s="47">
        <v>0</v>
      </c>
      <c r="AG51" s="47">
        <v>0</v>
      </c>
      <c r="AH51" s="47">
        <v>0</v>
      </c>
      <c r="AI51" s="47">
        <v>0</v>
      </c>
      <c r="AJ51" s="47">
        <v>0</v>
      </c>
      <c r="AK51" s="47">
        <v>0</v>
      </c>
      <c r="AL51" s="47">
        <v>0</v>
      </c>
      <c r="AM51" s="47">
        <v>0</v>
      </c>
      <c r="AN51" s="28">
        <f t="shared" si="19"/>
        <v>0</v>
      </c>
      <c r="AO51" s="28">
        <f t="shared" si="20"/>
        <v>0</v>
      </c>
      <c r="AP51" s="28">
        <f t="shared" si="21"/>
        <v>0</v>
      </c>
      <c r="AQ51" s="28">
        <f t="shared" si="22"/>
        <v>0</v>
      </c>
      <c r="AR51" s="28">
        <f t="shared" si="23"/>
        <v>0</v>
      </c>
      <c r="AS51" s="28">
        <f t="shared" si="24"/>
        <v>0</v>
      </c>
      <c r="AT51" s="28">
        <f t="shared" si="25"/>
        <v>0</v>
      </c>
      <c r="AU51" s="28">
        <f t="shared" si="26"/>
        <v>0</v>
      </c>
      <c r="AV51" s="28">
        <f t="shared" si="27"/>
        <v>0</v>
      </c>
      <c r="AW51" s="28">
        <f t="shared" si="28"/>
        <v>0</v>
      </c>
      <c r="AX51" s="28">
        <f t="shared" si="29"/>
        <v>0</v>
      </c>
    </row>
    <row r="52" spans="1:50" x14ac:dyDescent="0.35">
      <c r="A52" s="25" t="s">
        <v>113</v>
      </c>
      <c r="B52" s="25" t="s">
        <v>114</v>
      </c>
      <c r="C52" s="25" t="s">
        <v>159</v>
      </c>
      <c r="D52" s="25" t="s">
        <v>160</v>
      </c>
      <c r="E52" s="80">
        <v>4</v>
      </c>
      <c r="F52" s="32">
        <f t="shared" si="15"/>
        <v>300</v>
      </c>
      <c r="G52" s="34">
        <f t="shared" si="16"/>
        <v>0</v>
      </c>
      <c r="H52" s="28">
        <f t="shared" si="17"/>
        <v>194</v>
      </c>
      <c r="I52" s="28">
        <f t="shared" si="18"/>
        <v>106</v>
      </c>
      <c r="J52" s="49">
        <v>0</v>
      </c>
      <c r="K52" s="47">
        <v>0</v>
      </c>
      <c r="L52" s="47">
        <v>0</v>
      </c>
      <c r="M52" s="47">
        <v>0</v>
      </c>
      <c r="N52" s="47">
        <v>0</v>
      </c>
      <c r="O52" s="47">
        <v>0</v>
      </c>
      <c r="P52" s="47">
        <v>0</v>
      </c>
      <c r="Q52" s="47">
        <v>0</v>
      </c>
      <c r="R52" s="47">
        <v>0</v>
      </c>
      <c r="S52" s="48">
        <v>0</v>
      </c>
      <c r="T52" s="49">
        <v>8</v>
      </c>
      <c r="U52" s="47">
        <v>1</v>
      </c>
      <c r="V52" s="47">
        <v>20</v>
      </c>
      <c r="W52" s="47">
        <v>3</v>
      </c>
      <c r="X52" s="47">
        <v>69</v>
      </c>
      <c r="Y52" s="47">
        <v>9</v>
      </c>
      <c r="Z52" s="47">
        <v>60</v>
      </c>
      <c r="AA52" s="47">
        <v>15</v>
      </c>
      <c r="AB52" s="47">
        <v>7</v>
      </c>
      <c r="AC52" s="48">
        <v>2</v>
      </c>
      <c r="AD52" s="55">
        <v>3</v>
      </c>
      <c r="AE52" s="47">
        <v>0</v>
      </c>
      <c r="AF52" s="47">
        <v>20</v>
      </c>
      <c r="AG52" s="47">
        <v>2</v>
      </c>
      <c r="AH52" s="47">
        <v>8</v>
      </c>
      <c r="AI52" s="47">
        <v>7</v>
      </c>
      <c r="AJ52" s="47">
        <v>46</v>
      </c>
      <c r="AK52" s="47">
        <v>13</v>
      </c>
      <c r="AL52" s="47">
        <v>6</v>
      </c>
      <c r="AM52" s="47">
        <v>1</v>
      </c>
      <c r="AN52" s="28">
        <f t="shared" si="19"/>
        <v>11</v>
      </c>
      <c r="AO52" s="28">
        <f t="shared" si="20"/>
        <v>1</v>
      </c>
      <c r="AP52" s="28">
        <f t="shared" si="21"/>
        <v>40</v>
      </c>
      <c r="AQ52" s="28">
        <f t="shared" si="22"/>
        <v>5</v>
      </c>
      <c r="AR52" s="28">
        <f t="shared" si="23"/>
        <v>77</v>
      </c>
      <c r="AS52" s="28">
        <f t="shared" si="24"/>
        <v>16</v>
      </c>
      <c r="AT52" s="28">
        <f t="shared" si="25"/>
        <v>106</v>
      </c>
      <c r="AU52" s="28">
        <f t="shared" si="26"/>
        <v>28</v>
      </c>
      <c r="AV52" s="28">
        <f t="shared" si="27"/>
        <v>13</v>
      </c>
      <c r="AW52" s="28">
        <f t="shared" si="28"/>
        <v>3</v>
      </c>
      <c r="AX52" s="28">
        <f t="shared" si="29"/>
        <v>300</v>
      </c>
    </row>
    <row r="53" spans="1:50" x14ac:dyDescent="0.35">
      <c r="A53" s="25" t="s">
        <v>113</v>
      </c>
      <c r="B53" s="25" t="s">
        <v>114</v>
      </c>
      <c r="C53" s="25" t="s">
        <v>161</v>
      </c>
      <c r="D53" s="25" t="s">
        <v>162</v>
      </c>
      <c r="E53" s="80">
        <v>4</v>
      </c>
      <c r="F53" s="32">
        <f t="shared" si="15"/>
        <v>1941</v>
      </c>
      <c r="G53" s="34">
        <f t="shared" si="16"/>
        <v>1741</v>
      </c>
      <c r="H53" s="28">
        <f t="shared" si="17"/>
        <v>200</v>
      </c>
      <c r="I53" s="28">
        <f t="shared" si="18"/>
        <v>0</v>
      </c>
      <c r="J53" s="49">
        <v>93</v>
      </c>
      <c r="K53" s="47">
        <v>15</v>
      </c>
      <c r="L53" s="47">
        <v>245</v>
      </c>
      <c r="M53" s="47">
        <v>30</v>
      </c>
      <c r="N53" s="47">
        <v>492</v>
      </c>
      <c r="O53" s="47">
        <v>61</v>
      </c>
      <c r="P53" s="47">
        <v>592</v>
      </c>
      <c r="Q53" s="47">
        <v>138</v>
      </c>
      <c r="R53" s="47">
        <v>60</v>
      </c>
      <c r="S53" s="48">
        <v>15</v>
      </c>
      <c r="T53" s="49">
        <v>8</v>
      </c>
      <c r="U53" s="47">
        <v>1</v>
      </c>
      <c r="V53" s="47">
        <v>21</v>
      </c>
      <c r="W53" s="47">
        <v>3</v>
      </c>
      <c r="X53" s="47">
        <v>72</v>
      </c>
      <c r="Y53" s="47">
        <v>9</v>
      </c>
      <c r="Z53" s="47">
        <v>62</v>
      </c>
      <c r="AA53" s="47">
        <v>15</v>
      </c>
      <c r="AB53" s="47">
        <v>7</v>
      </c>
      <c r="AC53" s="48">
        <v>2</v>
      </c>
      <c r="AD53" s="55">
        <v>0</v>
      </c>
      <c r="AE53" s="47">
        <v>0</v>
      </c>
      <c r="AF53" s="47">
        <v>0</v>
      </c>
      <c r="AG53" s="47">
        <v>0</v>
      </c>
      <c r="AH53" s="47">
        <v>0</v>
      </c>
      <c r="AI53" s="47">
        <v>0</v>
      </c>
      <c r="AJ53" s="47">
        <v>0</v>
      </c>
      <c r="AK53" s="47">
        <v>0</v>
      </c>
      <c r="AL53" s="47">
        <v>0</v>
      </c>
      <c r="AM53" s="47">
        <v>0</v>
      </c>
      <c r="AN53" s="28">
        <f t="shared" si="19"/>
        <v>101</v>
      </c>
      <c r="AO53" s="28">
        <f t="shared" si="20"/>
        <v>16</v>
      </c>
      <c r="AP53" s="28">
        <f t="shared" si="21"/>
        <v>266</v>
      </c>
      <c r="AQ53" s="28">
        <f t="shared" si="22"/>
        <v>33</v>
      </c>
      <c r="AR53" s="28">
        <f t="shared" si="23"/>
        <v>564</v>
      </c>
      <c r="AS53" s="28">
        <f t="shared" si="24"/>
        <v>70</v>
      </c>
      <c r="AT53" s="28">
        <f t="shared" si="25"/>
        <v>654</v>
      </c>
      <c r="AU53" s="28">
        <f t="shared" si="26"/>
        <v>153</v>
      </c>
      <c r="AV53" s="28">
        <f t="shared" si="27"/>
        <v>67</v>
      </c>
      <c r="AW53" s="28">
        <f t="shared" si="28"/>
        <v>17</v>
      </c>
      <c r="AX53" s="28">
        <f t="shared" si="29"/>
        <v>1941</v>
      </c>
    </row>
    <row r="54" spans="1:50" x14ac:dyDescent="0.35">
      <c r="A54" s="25" t="s">
        <v>113</v>
      </c>
      <c r="B54" s="25" t="s">
        <v>114</v>
      </c>
      <c r="C54" s="25" t="s">
        <v>163</v>
      </c>
      <c r="D54" s="25" t="s">
        <v>164</v>
      </c>
      <c r="E54" s="80">
        <v>3</v>
      </c>
      <c r="F54" s="32">
        <f t="shared" si="15"/>
        <v>486</v>
      </c>
      <c r="G54" s="34">
        <f t="shared" si="16"/>
        <v>0</v>
      </c>
      <c r="H54" s="28">
        <f t="shared" si="17"/>
        <v>486</v>
      </c>
      <c r="I54" s="28">
        <f t="shared" si="18"/>
        <v>0</v>
      </c>
      <c r="J54" s="49">
        <v>0</v>
      </c>
      <c r="K54" s="47">
        <v>0</v>
      </c>
      <c r="L54" s="47">
        <v>0</v>
      </c>
      <c r="M54" s="47">
        <v>0</v>
      </c>
      <c r="N54" s="47">
        <v>0</v>
      </c>
      <c r="O54" s="47">
        <v>0</v>
      </c>
      <c r="P54" s="47">
        <v>0</v>
      </c>
      <c r="Q54" s="47">
        <v>0</v>
      </c>
      <c r="R54" s="47">
        <v>0</v>
      </c>
      <c r="S54" s="48">
        <v>0</v>
      </c>
      <c r="T54" s="49">
        <v>19</v>
      </c>
      <c r="U54" s="47">
        <v>2</v>
      </c>
      <c r="V54" s="47">
        <v>52</v>
      </c>
      <c r="W54" s="47">
        <v>7</v>
      </c>
      <c r="X54" s="47">
        <v>174</v>
      </c>
      <c r="Y54" s="47">
        <v>23</v>
      </c>
      <c r="Z54" s="47">
        <v>150</v>
      </c>
      <c r="AA54" s="47">
        <v>37</v>
      </c>
      <c r="AB54" s="47">
        <v>18</v>
      </c>
      <c r="AC54" s="48">
        <v>4</v>
      </c>
      <c r="AD54" s="55">
        <v>0</v>
      </c>
      <c r="AE54" s="47">
        <v>0</v>
      </c>
      <c r="AF54" s="47">
        <v>0</v>
      </c>
      <c r="AG54" s="47">
        <v>0</v>
      </c>
      <c r="AH54" s="47">
        <v>0</v>
      </c>
      <c r="AI54" s="47">
        <v>0</v>
      </c>
      <c r="AJ54" s="47">
        <v>0</v>
      </c>
      <c r="AK54" s="47">
        <v>0</v>
      </c>
      <c r="AL54" s="47">
        <v>0</v>
      </c>
      <c r="AM54" s="47">
        <v>0</v>
      </c>
      <c r="AN54" s="28">
        <f t="shared" si="19"/>
        <v>19</v>
      </c>
      <c r="AO54" s="28">
        <f t="shared" si="20"/>
        <v>2</v>
      </c>
      <c r="AP54" s="28">
        <f t="shared" si="21"/>
        <v>52</v>
      </c>
      <c r="AQ54" s="28">
        <f t="shared" si="22"/>
        <v>7</v>
      </c>
      <c r="AR54" s="28">
        <f t="shared" si="23"/>
        <v>174</v>
      </c>
      <c r="AS54" s="28">
        <f t="shared" si="24"/>
        <v>23</v>
      </c>
      <c r="AT54" s="28">
        <f t="shared" si="25"/>
        <v>150</v>
      </c>
      <c r="AU54" s="28">
        <f t="shared" si="26"/>
        <v>37</v>
      </c>
      <c r="AV54" s="28">
        <f t="shared" si="27"/>
        <v>18</v>
      </c>
      <c r="AW54" s="28">
        <f t="shared" si="28"/>
        <v>4</v>
      </c>
      <c r="AX54" s="28">
        <f t="shared" si="29"/>
        <v>486</v>
      </c>
    </row>
    <row r="55" spans="1:50" x14ac:dyDescent="0.35">
      <c r="A55" s="25" t="s">
        <v>113</v>
      </c>
      <c r="B55" s="25" t="s">
        <v>114</v>
      </c>
      <c r="C55" s="25" t="s">
        <v>165</v>
      </c>
      <c r="D55" s="25" t="s">
        <v>166</v>
      </c>
      <c r="E55" s="80">
        <v>2</v>
      </c>
      <c r="F55" s="32">
        <f t="shared" si="15"/>
        <v>0</v>
      </c>
      <c r="G55" s="34">
        <f t="shared" si="16"/>
        <v>0</v>
      </c>
      <c r="H55" s="28">
        <f t="shared" si="17"/>
        <v>0</v>
      </c>
      <c r="I55" s="28">
        <f t="shared" si="18"/>
        <v>0</v>
      </c>
      <c r="J55" s="49">
        <v>0</v>
      </c>
      <c r="K55" s="47">
        <v>0</v>
      </c>
      <c r="L55" s="47">
        <v>0</v>
      </c>
      <c r="M55" s="47">
        <v>0</v>
      </c>
      <c r="N55" s="47">
        <v>0</v>
      </c>
      <c r="O55" s="47">
        <v>0</v>
      </c>
      <c r="P55" s="47">
        <v>0</v>
      </c>
      <c r="Q55" s="47">
        <v>0</v>
      </c>
      <c r="R55" s="47">
        <v>0</v>
      </c>
      <c r="S55" s="48">
        <v>0</v>
      </c>
      <c r="T55" s="49">
        <v>0</v>
      </c>
      <c r="U55" s="47">
        <v>0</v>
      </c>
      <c r="V55" s="47">
        <v>0</v>
      </c>
      <c r="W55" s="47">
        <v>0</v>
      </c>
      <c r="X55" s="47">
        <v>0</v>
      </c>
      <c r="Y55" s="47">
        <v>0</v>
      </c>
      <c r="Z55" s="47">
        <v>0</v>
      </c>
      <c r="AA55" s="47">
        <v>0</v>
      </c>
      <c r="AB55" s="47">
        <v>0</v>
      </c>
      <c r="AC55" s="48">
        <v>0</v>
      </c>
      <c r="AD55" s="55">
        <v>0</v>
      </c>
      <c r="AE55" s="47">
        <v>0</v>
      </c>
      <c r="AF55" s="47">
        <v>0</v>
      </c>
      <c r="AG55" s="47">
        <v>0</v>
      </c>
      <c r="AH55" s="47">
        <v>0</v>
      </c>
      <c r="AI55" s="47">
        <v>0</v>
      </c>
      <c r="AJ55" s="47">
        <v>0</v>
      </c>
      <c r="AK55" s="47">
        <v>0</v>
      </c>
      <c r="AL55" s="47">
        <v>0</v>
      </c>
      <c r="AM55" s="47">
        <v>0</v>
      </c>
      <c r="AN55" s="28">
        <f t="shared" si="19"/>
        <v>0</v>
      </c>
      <c r="AO55" s="28">
        <f t="shared" si="20"/>
        <v>0</v>
      </c>
      <c r="AP55" s="28">
        <f t="shared" si="21"/>
        <v>0</v>
      </c>
      <c r="AQ55" s="28">
        <f t="shared" si="22"/>
        <v>0</v>
      </c>
      <c r="AR55" s="28">
        <f t="shared" si="23"/>
        <v>0</v>
      </c>
      <c r="AS55" s="28">
        <f t="shared" si="24"/>
        <v>0</v>
      </c>
      <c r="AT55" s="28">
        <f t="shared" si="25"/>
        <v>0</v>
      </c>
      <c r="AU55" s="28">
        <f t="shared" si="26"/>
        <v>0</v>
      </c>
      <c r="AV55" s="28">
        <f t="shared" si="27"/>
        <v>0</v>
      </c>
      <c r="AW55" s="28">
        <f t="shared" si="28"/>
        <v>0</v>
      </c>
      <c r="AX55" s="28">
        <f t="shared" si="29"/>
        <v>0</v>
      </c>
    </row>
    <row r="56" spans="1:50" x14ac:dyDescent="0.35">
      <c r="A56" s="25" t="s">
        <v>113</v>
      </c>
      <c r="B56" s="25" t="s">
        <v>114</v>
      </c>
      <c r="C56" s="25" t="s">
        <v>167</v>
      </c>
      <c r="D56" s="25" t="s">
        <v>168</v>
      </c>
      <c r="E56" s="80">
        <v>2</v>
      </c>
      <c r="F56" s="32">
        <f t="shared" si="15"/>
        <v>482</v>
      </c>
      <c r="G56" s="34">
        <f t="shared" si="16"/>
        <v>46</v>
      </c>
      <c r="H56" s="28">
        <f t="shared" si="17"/>
        <v>0</v>
      </c>
      <c r="I56" s="28">
        <f t="shared" si="18"/>
        <v>436</v>
      </c>
      <c r="J56" s="49">
        <v>2</v>
      </c>
      <c r="K56" s="47">
        <v>0</v>
      </c>
      <c r="L56" s="47">
        <v>6</v>
      </c>
      <c r="M56" s="47">
        <v>1</v>
      </c>
      <c r="N56" s="47">
        <v>13</v>
      </c>
      <c r="O56" s="47">
        <v>2</v>
      </c>
      <c r="P56" s="47">
        <v>16</v>
      </c>
      <c r="Q56" s="47">
        <v>4</v>
      </c>
      <c r="R56" s="47">
        <v>2</v>
      </c>
      <c r="S56" s="48">
        <v>0</v>
      </c>
      <c r="T56" s="49">
        <v>0</v>
      </c>
      <c r="U56" s="47">
        <v>0</v>
      </c>
      <c r="V56" s="47">
        <v>0</v>
      </c>
      <c r="W56" s="47">
        <v>0</v>
      </c>
      <c r="X56" s="47">
        <v>0</v>
      </c>
      <c r="Y56" s="47">
        <v>0</v>
      </c>
      <c r="Z56" s="47">
        <v>0</v>
      </c>
      <c r="AA56" s="47">
        <v>0</v>
      </c>
      <c r="AB56" s="47">
        <v>0</v>
      </c>
      <c r="AC56" s="48">
        <v>0</v>
      </c>
      <c r="AD56" s="55">
        <v>14</v>
      </c>
      <c r="AE56" s="47">
        <v>2</v>
      </c>
      <c r="AF56" s="47">
        <v>82</v>
      </c>
      <c r="AG56" s="47">
        <v>10</v>
      </c>
      <c r="AH56" s="47">
        <v>32</v>
      </c>
      <c r="AI56" s="47">
        <v>30</v>
      </c>
      <c r="AJ56" s="47">
        <v>185</v>
      </c>
      <c r="AK56" s="47">
        <v>53</v>
      </c>
      <c r="AL56" s="47">
        <v>24</v>
      </c>
      <c r="AM56" s="47">
        <v>4</v>
      </c>
      <c r="AN56" s="28">
        <f t="shared" si="19"/>
        <v>16</v>
      </c>
      <c r="AO56" s="28">
        <f t="shared" si="20"/>
        <v>2</v>
      </c>
      <c r="AP56" s="28">
        <f t="shared" si="21"/>
        <v>88</v>
      </c>
      <c r="AQ56" s="28">
        <f t="shared" si="22"/>
        <v>11</v>
      </c>
      <c r="AR56" s="28">
        <f t="shared" si="23"/>
        <v>45</v>
      </c>
      <c r="AS56" s="28">
        <f t="shared" si="24"/>
        <v>32</v>
      </c>
      <c r="AT56" s="28">
        <f t="shared" si="25"/>
        <v>201</v>
      </c>
      <c r="AU56" s="28">
        <f t="shared" si="26"/>
        <v>57</v>
      </c>
      <c r="AV56" s="28">
        <f t="shared" si="27"/>
        <v>26</v>
      </c>
      <c r="AW56" s="28">
        <f t="shared" si="28"/>
        <v>4</v>
      </c>
      <c r="AX56" s="28">
        <f t="shared" si="29"/>
        <v>482</v>
      </c>
    </row>
    <row r="57" spans="1:50" x14ac:dyDescent="0.35">
      <c r="A57" s="25" t="s">
        <v>169</v>
      </c>
      <c r="B57" s="25" t="s">
        <v>170</v>
      </c>
      <c r="C57" s="25" t="s">
        <v>171</v>
      </c>
      <c r="D57" s="25" t="s">
        <v>172</v>
      </c>
      <c r="E57" s="80">
        <v>2</v>
      </c>
      <c r="F57" s="32">
        <f t="shared" si="15"/>
        <v>673</v>
      </c>
      <c r="G57" s="34">
        <f t="shared" si="16"/>
        <v>324</v>
      </c>
      <c r="H57" s="28">
        <f t="shared" si="17"/>
        <v>0</v>
      </c>
      <c r="I57" s="28">
        <f t="shared" si="18"/>
        <v>349</v>
      </c>
      <c r="J57" s="49">
        <v>17</v>
      </c>
      <c r="K57" s="47">
        <v>3</v>
      </c>
      <c r="L57" s="47">
        <v>46</v>
      </c>
      <c r="M57" s="47">
        <v>6</v>
      </c>
      <c r="N57" s="47">
        <v>91</v>
      </c>
      <c r="O57" s="47">
        <v>11</v>
      </c>
      <c r="P57" s="47">
        <v>110</v>
      </c>
      <c r="Q57" s="47">
        <v>26</v>
      </c>
      <c r="R57" s="47">
        <v>11</v>
      </c>
      <c r="S57" s="48">
        <v>3</v>
      </c>
      <c r="T57" s="49">
        <v>0</v>
      </c>
      <c r="U57" s="47">
        <v>0</v>
      </c>
      <c r="V57" s="47">
        <v>0</v>
      </c>
      <c r="W57" s="47">
        <v>0</v>
      </c>
      <c r="X57" s="47">
        <v>0</v>
      </c>
      <c r="Y57" s="47">
        <v>0</v>
      </c>
      <c r="Z57" s="47">
        <v>0</v>
      </c>
      <c r="AA57" s="47">
        <v>0</v>
      </c>
      <c r="AB57" s="47">
        <v>0</v>
      </c>
      <c r="AC57" s="48">
        <v>0</v>
      </c>
      <c r="AD57" s="55">
        <v>11</v>
      </c>
      <c r="AE57" s="47">
        <v>2</v>
      </c>
      <c r="AF57" s="47">
        <v>65</v>
      </c>
      <c r="AG57" s="47">
        <v>8</v>
      </c>
      <c r="AH57" s="47">
        <v>26</v>
      </c>
      <c r="AI57" s="47">
        <v>24</v>
      </c>
      <c r="AJ57" s="47">
        <v>148</v>
      </c>
      <c r="AK57" s="47">
        <v>43</v>
      </c>
      <c r="AL57" s="47">
        <v>19</v>
      </c>
      <c r="AM57" s="47">
        <v>3</v>
      </c>
      <c r="AN57" s="28">
        <f t="shared" si="19"/>
        <v>28</v>
      </c>
      <c r="AO57" s="28">
        <f t="shared" si="20"/>
        <v>5</v>
      </c>
      <c r="AP57" s="28">
        <f t="shared" si="21"/>
        <v>111</v>
      </c>
      <c r="AQ57" s="28">
        <f t="shared" si="22"/>
        <v>14</v>
      </c>
      <c r="AR57" s="28">
        <f t="shared" si="23"/>
        <v>117</v>
      </c>
      <c r="AS57" s="28">
        <f t="shared" si="24"/>
        <v>35</v>
      </c>
      <c r="AT57" s="28">
        <f t="shared" si="25"/>
        <v>258</v>
      </c>
      <c r="AU57" s="28">
        <f t="shared" si="26"/>
        <v>69</v>
      </c>
      <c r="AV57" s="28">
        <f t="shared" si="27"/>
        <v>30</v>
      </c>
      <c r="AW57" s="28">
        <f t="shared" si="28"/>
        <v>6</v>
      </c>
      <c r="AX57" s="28">
        <f t="shared" si="29"/>
        <v>673</v>
      </c>
    </row>
    <row r="58" spans="1:50" x14ac:dyDescent="0.35">
      <c r="A58" s="25" t="s">
        <v>169</v>
      </c>
      <c r="B58" s="25" t="s">
        <v>170</v>
      </c>
      <c r="C58" s="25" t="s">
        <v>173</v>
      </c>
      <c r="D58" s="25" t="s">
        <v>174</v>
      </c>
      <c r="E58" s="80">
        <v>2</v>
      </c>
      <c r="F58" s="32">
        <f t="shared" si="15"/>
        <v>213</v>
      </c>
      <c r="G58" s="34">
        <f t="shared" si="16"/>
        <v>0</v>
      </c>
      <c r="H58" s="28">
        <f t="shared" si="17"/>
        <v>0</v>
      </c>
      <c r="I58" s="28">
        <f t="shared" si="18"/>
        <v>213</v>
      </c>
      <c r="J58" s="49">
        <v>0</v>
      </c>
      <c r="K58" s="47">
        <v>0</v>
      </c>
      <c r="L58" s="47">
        <v>0</v>
      </c>
      <c r="M58" s="47">
        <v>0</v>
      </c>
      <c r="N58" s="47">
        <v>0</v>
      </c>
      <c r="O58" s="47">
        <v>0</v>
      </c>
      <c r="P58" s="47">
        <v>0</v>
      </c>
      <c r="Q58" s="47">
        <v>0</v>
      </c>
      <c r="R58" s="47">
        <v>0</v>
      </c>
      <c r="S58" s="48">
        <v>0</v>
      </c>
      <c r="T58" s="49">
        <v>0</v>
      </c>
      <c r="U58" s="47">
        <v>0</v>
      </c>
      <c r="V58" s="47">
        <v>0</v>
      </c>
      <c r="W58" s="47">
        <v>0</v>
      </c>
      <c r="X58" s="47">
        <v>0</v>
      </c>
      <c r="Y58" s="47">
        <v>0</v>
      </c>
      <c r="Z58" s="47">
        <v>0</v>
      </c>
      <c r="AA58" s="47">
        <v>0</v>
      </c>
      <c r="AB58" s="47">
        <v>0</v>
      </c>
      <c r="AC58" s="48">
        <v>0</v>
      </c>
      <c r="AD58" s="55">
        <v>7</v>
      </c>
      <c r="AE58" s="47">
        <v>1</v>
      </c>
      <c r="AF58" s="47">
        <v>40</v>
      </c>
      <c r="AG58" s="47">
        <v>5</v>
      </c>
      <c r="AH58" s="47">
        <v>16</v>
      </c>
      <c r="AI58" s="47">
        <v>14</v>
      </c>
      <c r="AJ58" s="47">
        <v>90</v>
      </c>
      <c r="AK58" s="47">
        <v>26</v>
      </c>
      <c r="AL58" s="47">
        <v>12</v>
      </c>
      <c r="AM58" s="47">
        <v>2</v>
      </c>
      <c r="AN58" s="28">
        <f t="shared" si="19"/>
        <v>7</v>
      </c>
      <c r="AO58" s="28">
        <f t="shared" si="20"/>
        <v>1</v>
      </c>
      <c r="AP58" s="28">
        <f t="shared" si="21"/>
        <v>40</v>
      </c>
      <c r="AQ58" s="28">
        <f t="shared" si="22"/>
        <v>5</v>
      </c>
      <c r="AR58" s="28">
        <f t="shared" si="23"/>
        <v>16</v>
      </c>
      <c r="AS58" s="28">
        <f t="shared" si="24"/>
        <v>14</v>
      </c>
      <c r="AT58" s="28">
        <f t="shared" si="25"/>
        <v>90</v>
      </c>
      <c r="AU58" s="28">
        <f t="shared" si="26"/>
        <v>26</v>
      </c>
      <c r="AV58" s="28">
        <f t="shared" si="27"/>
        <v>12</v>
      </c>
      <c r="AW58" s="28">
        <f t="shared" si="28"/>
        <v>2</v>
      </c>
      <c r="AX58" s="28">
        <f t="shared" si="29"/>
        <v>213</v>
      </c>
    </row>
    <row r="59" spans="1:50" x14ac:dyDescent="0.35">
      <c r="A59" s="25" t="s">
        <v>169</v>
      </c>
      <c r="B59" s="25" t="s">
        <v>170</v>
      </c>
      <c r="C59" s="25" t="s">
        <v>175</v>
      </c>
      <c r="D59" s="25" t="s">
        <v>176</v>
      </c>
      <c r="E59" s="80">
        <v>4</v>
      </c>
      <c r="F59" s="32">
        <f t="shared" si="15"/>
        <v>899</v>
      </c>
      <c r="G59" s="34">
        <f t="shared" si="16"/>
        <v>436</v>
      </c>
      <c r="H59" s="28">
        <f t="shared" si="17"/>
        <v>25</v>
      </c>
      <c r="I59" s="28">
        <f t="shared" si="18"/>
        <v>438</v>
      </c>
      <c r="J59" s="49">
        <v>23</v>
      </c>
      <c r="K59" s="47">
        <v>4</v>
      </c>
      <c r="L59" s="47">
        <v>61</v>
      </c>
      <c r="M59" s="47">
        <v>8</v>
      </c>
      <c r="N59" s="47">
        <v>123</v>
      </c>
      <c r="O59" s="47">
        <v>15</v>
      </c>
      <c r="P59" s="47">
        <v>148</v>
      </c>
      <c r="Q59" s="47">
        <v>35</v>
      </c>
      <c r="R59" s="47">
        <v>15</v>
      </c>
      <c r="S59" s="48">
        <v>4</v>
      </c>
      <c r="T59" s="49">
        <v>1</v>
      </c>
      <c r="U59" s="47">
        <v>0</v>
      </c>
      <c r="V59" s="47">
        <v>3</v>
      </c>
      <c r="W59" s="47">
        <v>0</v>
      </c>
      <c r="X59" s="47">
        <v>9</v>
      </c>
      <c r="Y59" s="47">
        <v>1</v>
      </c>
      <c r="Z59" s="47">
        <v>8</v>
      </c>
      <c r="AA59" s="47">
        <v>2</v>
      </c>
      <c r="AB59" s="47">
        <v>1</v>
      </c>
      <c r="AC59" s="48">
        <v>0</v>
      </c>
      <c r="AD59" s="55">
        <v>14</v>
      </c>
      <c r="AE59" s="47">
        <v>2</v>
      </c>
      <c r="AF59" s="47">
        <v>82</v>
      </c>
      <c r="AG59" s="47">
        <v>10</v>
      </c>
      <c r="AH59" s="47">
        <v>32</v>
      </c>
      <c r="AI59" s="47">
        <v>30</v>
      </c>
      <c r="AJ59" s="47">
        <v>186</v>
      </c>
      <c r="AK59" s="47">
        <v>54</v>
      </c>
      <c r="AL59" s="47">
        <v>24</v>
      </c>
      <c r="AM59" s="47">
        <v>4</v>
      </c>
      <c r="AN59" s="28">
        <f t="shared" si="19"/>
        <v>38</v>
      </c>
      <c r="AO59" s="28">
        <f t="shared" si="20"/>
        <v>6</v>
      </c>
      <c r="AP59" s="28">
        <f t="shared" si="21"/>
        <v>146</v>
      </c>
      <c r="AQ59" s="28">
        <f t="shared" si="22"/>
        <v>18</v>
      </c>
      <c r="AR59" s="28">
        <f t="shared" si="23"/>
        <v>164</v>
      </c>
      <c r="AS59" s="28">
        <f t="shared" si="24"/>
        <v>46</v>
      </c>
      <c r="AT59" s="28">
        <f t="shared" si="25"/>
        <v>342</v>
      </c>
      <c r="AU59" s="28">
        <f t="shared" si="26"/>
        <v>91</v>
      </c>
      <c r="AV59" s="28">
        <f t="shared" si="27"/>
        <v>40</v>
      </c>
      <c r="AW59" s="28">
        <f t="shared" si="28"/>
        <v>8</v>
      </c>
      <c r="AX59" s="28">
        <f t="shared" si="29"/>
        <v>899</v>
      </c>
    </row>
    <row r="60" spans="1:50" x14ac:dyDescent="0.35">
      <c r="A60" s="25" t="s">
        <v>169</v>
      </c>
      <c r="B60" s="25" t="s">
        <v>170</v>
      </c>
      <c r="C60" s="25" t="s">
        <v>177</v>
      </c>
      <c r="D60" s="25" t="s">
        <v>178</v>
      </c>
      <c r="E60" s="80">
        <v>3</v>
      </c>
      <c r="F60" s="32">
        <f t="shared" si="15"/>
        <v>424</v>
      </c>
      <c r="G60" s="34">
        <f t="shared" si="16"/>
        <v>0</v>
      </c>
      <c r="H60" s="28">
        <f t="shared" si="17"/>
        <v>0</v>
      </c>
      <c r="I60" s="28">
        <f t="shared" si="18"/>
        <v>424</v>
      </c>
      <c r="J60" s="49">
        <v>0</v>
      </c>
      <c r="K60" s="47">
        <v>0</v>
      </c>
      <c r="L60" s="47">
        <v>0</v>
      </c>
      <c r="M60" s="47">
        <v>0</v>
      </c>
      <c r="N60" s="47">
        <v>0</v>
      </c>
      <c r="O60" s="47">
        <v>0</v>
      </c>
      <c r="P60" s="47">
        <v>0</v>
      </c>
      <c r="Q60" s="47">
        <v>0</v>
      </c>
      <c r="R60" s="47">
        <v>0</v>
      </c>
      <c r="S60" s="48">
        <v>0</v>
      </c>
      <c r="T60" s="49">
        <v>0</v>
      </c>
      <c r="U60" s="47">
        <v>0</v>
      </c>
      <c r="V60" s="47">
        <v>0</v>
      </c>
      <c r="W60" s="47">
        <v>0</v>
      </c>
      <c r="X60" s="47">
        <v>0</v>
      </c>
      <c r="Y60" s="47">
        <v>0</v>
      </c>
      <c r="Z60" s="47">
        <v>0</v>
      </c>
      <c r="AA60" s="47">
        <v>0</v>
      </c>
      <c r="AB60" s="47">
        <v>0</v>
      </c>
      <c r="AC60" s="48">
        <v>0</v>
      </c>
      <c r="AD60" s="55">
        <v>14</v>
      </c>
      <c r="AE60" s="47">
        <v>2</v>
      </c>
      <c r="AF60" s="47">
        <v>79</v>
      </c>
      <c r="AG60" s="47">
        <v>10</v>
      </c>
      <c r="AH60" s="47">
        <v>31</v>
      </c>
      <c r="AI60" s="47">
        <v>29</v>
      </c>
      <c r="AJ60" s="47">
        <v>180</v>
      </c>
      <c r="AK60" s="47">
        <v>52</v>
      </c>
      <c r="AL60" s="47">
        <v>23</v>
      </c>
      <c r="AM60" s="47">
        <v>4</v>
      </c>
      <c r="AN60" s="28">
        <f t="shared" si="19"/>
        <v>14</v>
      </c>
      <c r="AO60" s="28">
        <f t="shared" si="20"/>
        <v>2</v>
      </c>
      <c r="AP60" s="28">
        <f t="shared" si="21"/>
        <v>79</v>
      </c>
      <c r="AQ60" s="28">
        <f t="shared" si="22"/>
        <v>10</v>
      </c>
      <c r="AR60" s="28">
        <f t="shared" si="23"/>
        <v>31</v>
      </c>
      <c r="AS60" s="28">
        <f t="shared" si="24"/>
        <v>29</v>
      </c>
      <c r="AT60" s="28">
        <f t="shared" si="25"/>
        <v>180</v>
      </c>
      <c r="AU60" s="28">
        <f t="shared" si="26"/>
        <v>52</v>
      </c>
      <c r="AV60" s="28">
        <f t="shared" si="27"/>
        <v>23</v>
      </c>
      <c r="AW60" s="28">
        <f t="shared" si="28"/>
        <v>4</v>
      </c>
      <c r="AX60" s="28">
        <f t="shared" si="29"/>
        <v>424</v>
      </c>
    </row>
    <row r="61" spans="1:50" x14ac:dyDescent="0.35">
      <c r="A61" s="25" t="s">
        <v>169</v>
      </c>
      <c r="B61" s="25" t="s">
        <v>170</v>
      </c>
      <c r="C61" s="25" t="s">
        <v>179</v>
      </c>
      <c r="D61" s="25" t="s">
        <v>180</v>
      </c>
      <c r="E61" s="80">
        <v>2</v>
      </c>
      <c r="F61" s="32">
        <f t="shared" si="15"/>
        <v>530</v>
      </c>
      <c r="G61" s="34">
        <f t="shared" si="16"/>
        <v>0</v>
      </c>
      <c r="H61" s="28">
        <f t="shared" si="17"/>
        <v>0</v>
      </c>
      <c r="I61" s="28">
        <f t="shared" si="18"/>
        <v>530</v>
      </c>
      <c r="J61" s="49">
        <v>0</v>
      </c>
      <c r="K61" s="47">
        <v>0</v>
      </c>
      <c r="L61" s="47">
        <v>0</v>
      </c>
      <c r="M61" s="47">
        <v>0</v>
      </c>
      <c r="N61" s="47">
        <v>0</v>
      </c>
      <c r="O61" s="47">
        <v>0</v>
      </c>
      <c r="P61" s="47">
        <v>0</v>
      </c>
      <c r="Q61" s="47">
        <v>0</v>
      </c>
      <c r="R61" s="47">
        <v>0</v>
      </c>
      <c r="S61" s="48">
        <v>0</v>
      </c>
      <c r="T61" s="49">
        <v>0</v>
      </c>
      <c r="U61" s="47">
        <v>0</v>
      </c>
      <c r="V61" s="47">
        <v>0</v>
      </c>
      <c r="W61" s="47">
        <v>0</v>
      </c>
      <c r="X61" s="47">
        <v>0</v>
      </c>
      <c r="Y61" s="47">
        <v>0</v>
      </c>
      <c r="Z61" s="47">
        <v>0</v>
      </c>
      <c r="AA61" s="47">
        <v>0</v>
      </c>
      <c r="AB61" s="47">
        <v>0</v>
      </c>
      <c r="AC61" s="48">
        <v>0</v>
      </c>
      <c r="AD61" s="55">
        <v>17</v>
      </c>
      <c r="AE61" s="47">
        <v>2</v>
      </c>
      <c r="AF61" s="47">
        <v>99</v>
      </c>
      <c r="AG61" s="47">
        <v>12</v>
      </c>
      <c r="AH61" s="47">
        <v>39</v>
      </c>
      <c r="AI61" s="47">
        <v>36</v>
      </c>
      <c r="AJ61" s="47">
        <v>226</v>
      </c>
      <c r="AK61" s="47">
        <v>65</v>
      </c>
      <c r="AL61" s="47">
        <v>29</v>
      </c>
      <c r="AM61" s="47">
        <v>5</v>
      </c>
      <c r="AN61" s="28">
        <f t="shared" si="19"/>
        <v>17</v>
      </c>
      <c r="AO61" s="28">
        <f t="shared" si="20"/>
        <v>2</v>
      </c>
      <c r="AP61" s="28">
        <f t="shared" si="21"/>
        <v>99</v>
      </c>
      <c r="AQ61" s="28">
        <f t="shared" si="22"/>
        <v>12</v>
      </c>
      <c r="AR61" s="28">
        <f t="shared" si="23"/>
        <v>39</v>
      </c>
      <c r="AS61" s="28">
        <f t="shared" si="24"/>
        <v>36</v>
      </c>
      <c r="AT61" s="28">
        <f t="shared" si="25"/>
        <v>226</v>
      </c>
      <c r="AU61" s="28">
        <f t="shared" si="26"/>
        <v>65</v>
      </c>
      <c r="AV61" s="28">
        <f t="shared" si="27"/>
        <v>29</v>
      </c>
      <c r="AW61" s="28">
        <f t="shared" si="28"/>
        <v>5</v>
      </c>
      <c r="AX61" s="28">
        <f t="shared" si="29"/>
        <v>530</v>
      </c>
    </row>
    <row r="62" spans="1:50" x14ac:dyDescent="0.35">
      <c r="A62" s="25" t="s">
        <v>169</v>
      </c>
      <c r="B62" s="25" t="s">
        <v>170</v>
      </c>
      <c r="C62" s="25" t="s">
        <v>181</v>
      </c>
      <c r="D62" s="25" t="s">
        <v>182</v>
      </c>
      <c r="E62" s="80">
        <v>3</v>
      </c>
      <c r="F62" s="32">
        <f t="shared" si="15"/>
        <v>0</v>
      </c>
      <c r="G62" s="34">
        <f t="shared" si="16"/>
        <v>0</v>
      </c>
      <c r="H62" s="28">
        <f t="shared" si="17"/>
        <v>0</v>
      </c>
      <c r="I62" s="28">
        <f t="shared" si="18"/>
        <v>0</v>
      </c>
      <c r="J62" s="49">
        <v>0</v>
      </c>
      <c r="K62" s="47">
        <v>0</v>
      </c>
      <c r="L62" s="47">
        <v>0</v>
      </c>
      <c r="M62" s="47">
        <v>0</v>
      </c>
      <c r="N62" s="47">
        <v>0</v>
      </c>
      <c r="O62" s="47">
        <v>0</v>
      </c>
      <c r="P62" s="47">
        <v>0</v>
      </c>
      <c r="Q62" s="47">
        <v>0</v>
      </c>
      <c r="R62" s="47">
        <v>0</v>
      </c>
      <c r="S62" s="48">
        <v>0</v>
      </c>
      <c r="T62" s="49">
        <v>0</v>
      </c>
      <c r="U62" s="47">
        <v>0</v>
      </c>
      <c r="V62" s="47">
        <v>0</v>
      </c>
      <c r="W62" s="47">
        <v>0</v>
      </c>
      <c r="X62" s="47">
        <v>0</v>
      </c>
      <c r="Y62" s="47">
        <v>0</v>
      </c>
      <c r="Z62" s="47">
        <v>0</v>
      </c>
      <c r="AA62" s="47">
        <v>0</v>
      </c>
      <c r="AB62" s="47">
        <v>0</v>
      </c>
      <c r="AC62" s="48">
        <v>0</v>
      </c>
      <c r="AD62" s="55">
        <v>0</v>
      </c>
      <c r="AE62" s="47">
        <v>0</v>
      </c>
      <c r="AF62" s="47">
        <v>0</v>
      </c>
      <c r="AG62" s="47">
        <v>0</v>
      </c>
      <c r="AH62" s="47">
        <v>0</v>
      </c>
      <c r="AI62" s="47">
        <v>0</v>
      </c>
      <c r="AJ62" s="47">
        <v>0</v>
      </c>
      <c r="AK62" s="47">
        <v>0</v>
      </c>
      <c r="AL62" s="47">
        <v>0</v>
      </c>
      <c r="AM62" s="47">
        <v>0</v>
      </c>
      <c r="AN62" s="28">
        <f t="shared" si="19"/>
        <v>0</v>
      </c>
      <c r="AO62" s="28">
        <f t="shared" si="20"/>
        <v>0</v>
      </c>
      <c r="AP62" s="28">
        <f t="shared" si="21"/>
        <v>0</v>
      </c>
      <c r="AQ62" s="28">
        <f t="shared" si="22"/>
        <v>0</v>
      </c>
      <c r="AR62" s="28">
        <f t="shared" si="23"/>
        <v>0</v>
      </c>
      <c r="AS62" s="28">
        <f t="shared" si="24"/>
        <v>0</v>
      </c>
      <c r="AT62" s="28">
        <f t="shared" si="25"/>
        <v>0</v>
      </c>
      <c r="AU62" s="28">
        <f t="shared" si="26"/>
        <v>0</v>
      </c>
      <c r="AV62" s="28">
        <f t="shared" si="27"/>
        <v>0</v>
      </c>
      <c r="AW62" s="28">
        <f t="shared" si="28"/>
        <v>0</v>
      </c>
      <c r="AX62" s="28">
        <f t="shared" si="29"/>
        <v>0</v>
      </c>
    </row>
    <row r="63" spans="1:50" x14ac:dyDescent="0.35">
      <c r="A63" s="25" t="s">
        <v>169</v>
      </c>
      <c r="B63" s="25" t="s">
        <v>170</v>
      </c>
      <c r="C63" s="25" t="s">
        <v>183</v>
      </c>
      <c r="D63" s="25" t="s">
        <v>184</v>
      </c>
      <c r="E63" s="80">
        <v>4</v>
      </c>
      <c r="F63" s="32">
        <f t="shared" si="15"/>
        <v>870</v>
      </c>
      <c r="G63" s="34">
        <f t="shared" si="16"/>
        <v>464</v>
      </c>
      <c r="H63" s="28">
        <f t="shared" si="17"/>
        <v>301</v>
      </c>
      <c r="I63" s="28">
        <f t="shared" si="18"/>
        <v>105</v>
      </c>
      <c r="J63" s="49">
        <v>25</v>
      </c>
      <c r="K63" s="47">
        <v>4</v>
      </c>
      <c r="L63" s="47">
        <v>65</v>
      </c>
      <c r="M63" s="47">
        <v>8</v>
      </c>
      <c r="N63" s="47">
        <v>131</v>
      </c>
      <c r="O63" s="47">
        <v>16</v>
      </c>
      <c r="P63" s="47">
        <v>158</v>
      </c>
      <c r="Q63" s="47">
        <v>37</v>
      </c>
      <c r="R63" s="47">
        <v>16</v>
      </c>
      <c r="S63" s="48">
        <v>4</v>
      </c>
      <c r="T63" s="49">
        <v>12</v>
      </c>
      <c r="U63" s="47">
        <v>1</v>
      </c>
      <c r="V63" s="47">
        <v>32</v>
      </c>
      <c r="W63" s="47">
        <v>4</v>
      </c>
      <c r="X63" s="47">
        <v>108</v>
      </c>
      <c r="Y63" s="47">
        <v>14</v>
      </c>
      <c r="Z63" s="47">
        <v>93</v>
      </c>
      <c r="AA63" s="47">
        <v>23</v>
      </c>
      <c r="AB63" s="47">
        <v>11</v>
      </c>
      <c r="AC63" s="48">
        <v>3</v>
      </c>
      <c r="AD63" s="55">
        <v>3</v>
      </c>
      <c r="AE63" s="47">
        <v>0</v>
      </c>
      <c r="AF63" s="47">
        <v>20</v>
      </c>
      <c r="AG63" s="47">
        <v>2</v>
      </c>
      <c r="AH63" s="47">
        <v>8</v>
      </c>
      <c r="AI63" s="47">
        <v>7</v>
      </c>
      <c r="AJ63" s="47">
        <v>45</v>
      </c>
      <c r="AK63" s="47">
        <v>13</v>
      </c>
      <c r="AL63" s="47">
        <v>6</v>
      </c>
      <c r="AM63" s="47">
        <v>1</v>
      </c>
      <c r="AN63" s="28">
        <f t="shared" si="19"/>
        <v>40</v>
      </c>
      <c r="AO63" s="28">
        <f t="shared" si="20"/>
        <v>5</v>
      </c>
      <c r="AP63" s="28">
        <f t="shared" si="21"/>
        <v>117</v>
      </c>
      <c r="AQ63" s="28">
        <f t="shared" si="22"/>
        <v>14</v>
      </c>
      <c r="AR63" s="28">
        <f t="shared" si="23"/>
        <v>247</v>
      </c>
      <c r="AS63" s="28">
        <f t="shared" si="24"/>
        <v>37</v>
      </c>
      <c r="AT63" s="28">
        <f t="shared" si="25"/>
        <v>296</v>
      </c>
      <c r="AU63" s="28">
        <f t="shared" si="26"/>
        <v>73</v>
      </c>
      <c r="AV63" s="28">
        <f t="shared" si="27"/>
        <v>33</v>
      </c>
      <c r="AW63" s="28">
        <f t="shared" si="28"/>
        <v>8</v>
      </c>
      <c r="AX63" s="28">
        <f t="shared" si="29"/>
        <v>870</v>
      </c>
    </row>
    <row r="64" spans="1:50" x14ac:dyDescent="0.35">
      <c r="A64" s="25" t="s">
        <v>169</v>
      </c>
      <c r="B64" s="25" t="s">
        <v>170</v>
      </c>
      <c r="C64" s="25" t="s">
        <v>185</v>
      </c>
      <c r="D64" s="25" t="s">
        <v>186</v>
      </c>
      <c r="E64" s="80">
        <v>4</v>
      </c>
      <c r="F64" s="32">
        <f t="shared" si="15"/>
        <v>258</v>
      </c>
      <c r="G64" s="34">
        <f t="shared" si="16"/>
        <v>0</v>
      </c>
      <c r="H64" s="28">
        <f t="shared" si="17"/>
        <v>0</v>
      </c>
      <c r="I64" s="28">
        <f t="shared" si="18"/>
        <v>258</v>
      </c>
      <c r="J64" s="49">
        <v>0</v>
      </c>
      <c r="K64" s="47">
        <v>0</v>
      </c>
      <c r="L64" s="47">
        <v>0</v>
      </c>
      <c r="M64" s="47">
        <v>0</v>
      </c>
      <c r="N64" s="47">
        <v>0</v>
      </c>
      <c r="O64" s="47">
        <v>0</v>
      </c>
      <c r="P64" s="47">
        <v>0</v>
      </c>
      <c r="Q64" s="47">
        <v>0</v>
      </c>
      <c r="R64" s="47">
        <v>0</v>
      </c>
      <c r="S64" s="48">
        <v>0</v>
      </c>
      <c r="T64" s="49">
        <v>0</v>
      </c>
      <c r="U64" s="47">
        <v>0</v>
      </c>
      <c r="V64" s="47">
        <v>0</v>
      </c>
      <c r="W64" s="47">
        <v>0</v>
      </c>
      <c r="X64" s="47">
        <v>0</v>
      </c>
      <c r="Y64" s="47">
        <v>0</v>
      </c>
      <c r="Z64" s="47">
        <v>0</v>
      </c>
      <c r="AA64" s="47">
        <v>0</v>
      </c>
      <c r="AB64" s="47">
        <v>0</v>
      </c>
      <c r="AC64" s="48">
        <v>0</v>
      </c>
      <c r="AD64" s="55">
        <v>8</v>
      </c>
      <c r="AE64" s="47">
        <v>1</v>
      </c>
      <c r="AF64" s="47">
        <v>48</v>
      </c>
      <c r="AG64" s="47">
        <v>6</v>
      </c>
      <c r="AH64" s="47">
        <v>19</v>
      </c>
      <c r="AI64" s="47">
        <v>18</v>
      </c>
      <c r="AJ64" s="47">
        <v>110</v>
      </c>
      <c r="AK64" s="47">
        <v>32</v>
      </c>
      <c r="AL64" s="47">
        <v>14</v>
      </c>
      <c r="AM64" s="47">
        <v>2</v>
      </c>
      <c r="AN64" s="28">
        <f t="shared" si="19"/>
        <v>8</v>
      </c>
      <c r="AO64" s="28">
        <f t="shared" si="20"/>
        <v>1</v>
      </c>
      <c r="AP64" s="28">
        <f t="shared" si="21"/>
        <v>48</v>
      </c>
      <c r="AQ64" s="28">
        <f t="shared" si="22"/>
        <v>6</v>
      </c>
      <c r="AR64" s="28">
        <f t="shared" si="23"/>
        <v>19</v>
      </c>
      <c r="AS64" s="28">
        <f t="shared" si="24"/>
        <v>18</v>
      </c>
      <c r="AT64" s="28">
        <f t="shared" si="25"/>
        <v>110</v>
      </c>
      <c r="AU64" s="28">
        <f t="shared" si="26"/>
        <v>32</v>
      </c>
      <c r="AV64" s="28">
        <f t="shared" si="27"/>
        <v>14</v>
      </c>
      <c r="AW64" s="28">
        <f t="shared" si="28"/>
        <v>2</v>
      </c>
      <c r="AX64" s="28">
        <f t="shared" si="29"/>
        <v>258</v>
      </c>
    </row>
    <row r="65" spans="1:50" x14ac:dyDescent="0.35">
      <c r="A65" s="25" t="s">
        <v>169</v>
      </c>
      <c r="B65" s="25" t="s">
        <v>170</v>
      </c>
      <c r="C65" s="25" t="s">
        <v>187</v>
      </c>
      <c r="D65" s="25" t="s">
        <v>188</v>
      </c>
      <c r="E65" s="80">
        <v>3</v>
      </c>
      <c r="F65" s="32">
        <f t="shared" si="15"/>
        <v>0</v>
      </c>
      <c r="G65" s="34">
        <f t="shared" si="16"/>
        <v>0</v>
      </c>
      <c r="H65" s="28">
        <f t="shared" si="17"/>
        <v>0</v>
      </c>
      <c r="I65" s="28">
        <f t="shared" si="18"/>
        <v>0</v>
      </c>
      <c r="J65" s="49">
        <v>0</v>
      </c>
      <c r="K65" s="47">
        <v>0</v>
      </c>
      <c r="L65" s="47">
        <v>0</v>
      </c>
      <c r="M65" s="47">
        <v>0</v>
      </c>
      <c r="N65" s="47">
        <v>0</v>
      </c>
      <c r="O65" s="47">
        <v>0</v>
      </c>
      <c r="P65" s="47">
        <v>0</v>
      </c>
      <c r="Q65" s="47">
        <v>0</v>
      </c>
      <c r="R65" s="47">
        <v>0</v>
      </c>
      <c r="S65" s="48">
        <v>0</v>
      </c>
      <c r="T65" s="49">
        <v>0</v>
      </c>
      <c r="U65" s="47">
        <v>0</v>
      </c>
      <c r="V65" s="47">
        <v>0</v>
      </c>
      <c r="W65" s="47">
        <v>0</v>
      </c>
      <c r="X65" s="47">
        <v>0</v>
      </c>
      <c r="Y65" s="47">
        <v>0</v>
      </c>
      <c r="Z65" s="47">
        <v>0</v>
      </c>
      <c r="AA65" s="47">
        <v>0</v>
      </c>
      <c r="AB65" s="47">
        <v>0</v>
      </c>
      <c r="AC65" s="48">
        <v>0</v>
      </c>
      <c r="AD65" s="55">
        <v>0</v>
      </c>
      <c r="AE65" s="47">
        <v>0</v>
      </c>
      <c r="AF65" s="47">
        <v>0</v>
      </c>
      <c r="AG65" s="47">
        <v>0</v>
      </c>
      <c r="AH65" s="47">
        <v>0</v>
      </c>
      <c r="AI65" s="47">
        <v>0</v>
      </c>
      <c r="AJ65" s="47">
        <v>0</v>
      </c>
      <c r="AK65" s="47">
        <v>0</v>
      </c>
      <c r="AL65" s="47">
        <v>0</v>
      </c>
      <c r="AM65" s="47">
        <v>0</v>
      </c>
      <c r="AN65" s="28">
        <f t="shared" si="19"/>
        <v>0</v>
      </c>
      <c r="AO65" s="28">
        <f t="shared" si="20"/>
        <v>0</v>
      </c>
      <c r="AP65" s="28">
        <f t="shared" si="21"/>
        <v>0</v>
      </c>
      <c r="AQ65" s="28">
        <f t="shared" si="22"/>
        <v>0</v>
      </c>
      <c r="AR65" s="28">
        <f t="shared" si="23"/>
        <v>0</v>
      </c>
      <c r="AS65" s="28">
        <f t="shared" si="24"/>
        <v>0</v>
      </c>
      <c r="AT65" s="28">
        <f t="shared" si="25"/>
        <v>0</v>
      </c>
      <c r="AU65" s="28">
        <f t="shared" si="26"/>
        <v>0</v>
      </c>
      <c r="AV65" s="28">
        <f t="shared" si="27"/>
        <v>0</v>
      </c>
      <c r="AW65" s="28">
        <f t="shared" si="28"/>
        <v>0</v>
      </c>
      <c r="AX65" s="28">
        <f t="shared" si="29"/>
        <v>0</v>
      </c>
    </row>
    <row r="66" spans="1:50" x14ac:dyDescent="0.35">
      <c r="A66" s="25" t="s">
        <v>169</v>
      </c>
      <c r="B66" s="25" t="s">
        <v>170</v>
      </c>
      <c r="C66" s="25" t="s">
        <v>189</v>
      </c>
      <c r="D66" s="25" t="s">
        <v>190</v>
      </c>
      <c r="E66" s="80">
        <v>2</v>
      </c>
      <c r="F66" s="32">
        <f t="shared" si="15"/>
        <v>0</v>
      </c>
      <c r="G66" s="34">
        <f t="shared" si="16"/>
        <v>0</v>
      </c>
      <c r="H66" s="28">
        <f t="shared" si="17"/>
        <v>0</v>
      </c>
      <c r="I66" s="28">
        <f t="shared" si="18"/>
        <v>0</v>
      </c>
      <c r="J66" s="49">
        <v>0</v>
      </c>
      <c r="K66" s="47">
        <v>0</v>
      </c>
      <c r="L66" s="47">
        <v>0</v>
      </c>
      <c r="M66" s="47">
        <v>0</v>
      </c>
      <c r="N66" s="47">
        <v>0</v>
      </c>
      <c r="O66" s="47">
        <v>0</v>
      </c>
      <c r="P66" s="47">
        <v>0</v>
      </c>
      <c r="Q66" s="47">
        <v>0</v>
      </c>
      <c r="R66" s="47">
        <v>0</v>
      </c>
      <c r="S66" s="48">
        <v>0</v>
      </c>
      <c r="T66" s="49">
        <v>0</v>
      </c>
      <c r="U66" s="47">
        <v>0</v>
      </c>
      <c r="V66" s="47">
        <v>0</v>
      </c>
      <c r="W66" s="47">
        <v>0</v>
      </c>
      <c r="X66" s="47">
        <v>0</v>
      </c>
      <c r="Y66" s="47">
        <v>0</v>
      </c>
      <c r="Z66" s="47">
        <v>0</v>
      </c>
      <c r="AA66" s="47">
        <v>0</v>
      </c>
      <c r="AB66" s="47">
        <v>0</v>
      </c>
      <c r="AC66" s="48">
        <v>0</v>
      </c>
      <c r="AD66" s="55">
        <v>0</v>
      </c>
      <c r="AE66" s="47">
        <v>0</v>
      </c>
      <c r="AF66" s="47">
        <v>0</v>
      </c>
      <c r="AG66" s="47">
        <v>0</v>
      </c>
      <c r="AH66" s="47">
        <v>0</v>
      </c>
      <c r="AI66" s="47">
        <v>0</v>
      </c>
      <c r="AJ66" s="47">
        <v>0</v>
      </c>
      <c r="AK66" s="47">
        <v>0</v>
      </c>
      <c r="AL66" s="47">
        <v>0</v>
      </c>
      <c r="AM66" s="47">
        <v>0</v>
      </c>
      <c r="AN66" s="28">
        <f t="shared" si="19"/>
        <v>0</v>
      </c>
      <c r="AO66" s="28">
        <f t="shared" si="20"/>
        <v>0</v>
      </c>
      <c r="AP66" s="28">
        <f t="shared" si="21"/>
        <v>0</v>
      </c>
      <c r="AQ66" s="28">
        <f t="shared" si="22"/>
        <v>0</v>
      </c>
      <c r="AR66" s="28">
        <f t="shared" si="23"/>
        <v>0</v>
      </c>
      <c r="AS66" s="28">
        <f t="shared" si="24"/>
        <v>0</v>
      </c>
      <c r="AT66" s="28">
        <f t="shared" si="25"/>
        <v>0</v>
      </c>
      <c r="AU66" s="28">
        <f t="shared" si="26"/>
        <v>0</v>
      </c>
      <c r="AV66" s="28">
        <f t="shared" si="27"/>
        <v>0</v>
      </c>
      <c r="AW66" s="28">
        <f t="shared" si="28"/>
        <v>0</v>
      </c>
      <c r="AX66" s="28">
        <f t="shared" si="29"/>
        <v>0</v>
      </c>
    </row>
    <row r="67" spans="1:50" x14ac:dyDescent="0.35">
      <c r="A67" s="25" t="s">
        <v>169</v>
      </c>
      <c r="B67" s="25" t="s">
        <v>170</v>
      </c>
      <c r="C67" s="25" t="s">
        <v>191</v>
      </c>
      <c r="D67" s="25" t="s">
        <v>192</v>
      </c>
      <c r="E67" s="80">
        <v>2</v>
      </c>
      <c r="F67" s="32">
        <f t="shared" si="15"/>
        <v>0</v>
      </c>
      <c r="G67" s="34">
        <f t="shared" si="16"/>
        <v>0</v>
      </c>
      <c r="H67" s="28">
        <f t="shared" si="17"/>
        <v>0</v>
      </c>
      <c r="I67" s="28">
        <f t="shared" si="18"/>
        <v>0</v>
      </c>
      <c r="J67" s="49">
        <v>0</v>
      </c>
      <c r="K67" s="47">
        <v>0</v>
      </c>
      <c r="L67" s="47">
        <v>0</v>
      </c>
      <c r="M67" s="47">
        <v>0</v>
      </c>
      <c r="N67" s="47">
        <v>0</v>
      </c>
      <c r="O67" s="47">
        <v>0</v>
      </c>
      <c r="P67" s="47">
        <v>0</v>
      </c>
      <c r="Q67" s="47">
        <v>0</v>
      </c>
      <c r="R67" s="47">
        <v>0</v>
      </c>
      <c r="S67" s="48">
        <v>0</v>
      </c>
      <c r="T67" s="49">
        <v>0</v>
      </c>
      <c r="U67" s="47">
        <v>0</v>
      </c>
      <c r="V67" s="47">
        <v>0</v>
      </c>
      <c r="W67" s="47">
        <v>0</v>
      </c>
      <c r="X67" s="47">
        <v>0</v>
      </c>
      <c r="Y67" s="47">
        <v>0</v>
      </c>
      <c r="Z67" s="47">
        <v>0</v>
      </c>
      <c r="AA67" s="47">
        <v>0</v>
      </c>
      <c r="AB67" s="47">
        <v>0</v>
      </c>
      <c r="AC67" s="48">
        <v>0</v>
      </c>
      <c r="AD67" s="55">
        <v>0</v>
      </c>
      <c r="AE67" s="47">
        <v>0</v>
      </c>
      <c r="AF67" s="47">
        <v>0</v>
      </c>
      <c r="AG67" s="47">
        <v>0</v>
      </c>
      <c r="AH67" s="47">
        <v>0</v>
      </c>
      <c r="AI67" s="47">
        <v>0</v>
      </c>
      <c r="AJ67" s="47">
        <v>0</v>
      </c>
      <c r="AK67" s="47">
        <v>0</v>
      </c>
      <c r="AL67" s="47">
        <v>0</v>
      </c>
      <c r="AM67" s="47">
        <v>0</v>
      </c>
      <c r="AN67" s="28">
        <f t="shared" si="19"/>
        <v>0</v>
      </c>
      <c r="AO67" s="28">
        <f t="shared" si="20"/>
        <v>0</v>
      </c>
      <c r="AP67" s="28">
        <f t="shared" si="21"/>
        <v>0</v>
      </c>
      <c r="AQ67" s="28">
        <f t="shared" si="22"/>
        <v>0</v>
      </c>
      <c r="AR67" s="28">
        <f t="shared" si="23"/>
        <v>0</v>
      </c>
      <c r="AS67" s="28">
        <f t="shared" si="24"/>
        <v>0</v>
      </c>
      <c r="AT67" s="28">
        <f t="shared" si="25"/>
        <v>0</v>
      </c>
      <c r="AU67" s="28">
        <f t="shared" si="26"/>
        <v>0</v>
      </c>
      <c r="AV67" s="28">
        <f t="shared" si="27"/>
        <v>0</v>
      </c>
      <c r="AW67" s="28">
        <f t="shared" si="28"/>
        <v>0</v>
      </c>
      <c r="AX67" s="28">
        <f t="shared" si="29"/>
        <v>0</v>
      </c>
    </row>
    <row r="68" spans="1:50" x14ac:dyDescent="0.35">
      <c r="A68" s="25" t="s">
        <v>169</v>
      </c>
      <c r="B68" s="25" t="s">
        <v>170</v>
      </c>
      <c r="C68" s="25" t="s">
        <v>193</v>
      </c>
      <c r="D68" s="25" t="s">
        <v>194</v>
      </c>
      <c r="E68" s="80">
        <v>2</v>
      </c>
      <c r="F68" s="32">
        <f t="shared" si="15"/>
        <v>0</v>
      </c>
      <c r="G68" s="34">
        <f t="shared" si="16"/>
        <v>0</v>
      </c>
      <c r="H68" s="28">
        <f t="shared" si="17"/>
        <v>0</v>
      </c>
      <c r="I68" s="28">
        <f t="shared" si="18"/>
        <v>0</v>
      </c>
      <c r="J68" s="49">
        <v>0</v>
      </c>
      <c r="K68" s="47">
        <v>0</v>
      </c>
      <c r="L68" s="47">
        <v>0</v>
      </c>
      <c r="M68" s="47">
        <v>0</v>
      </c>
      <c r="N68" s="47">
        <v>0</v>
      </c>
      <c r="O68" s="47">
        <v>0</v>
      </c>
      <c r="P68" s="47">
        <v>0</v>
      </c>
      <c r="Q68" s="47">
        <v>0</v>
      </c>
      <c r="R68" s="47">
        <v>0</v>
      </c>
      <c r="S68" s="48">
        <v>0</v>
      </c>
      <c r="T68" s="49">
        <v>0</v>
      </c>
      <c r="U68" s="47">
        <v>0</v>
      </c>
      <c r="V68" s="47">
        <v>0</v>
      </c>
      <c r="W68" s="47">
        <v>0</v>
      </c>
      <c r="X68" s="47">
        <v>0</v>
      </c>
      <c r="Y68" s="47">
        <v>0</v>
      </c>
      <c r="Z68" s="47">
        <v>0</v>
      </c>
      <c r="AA68" s="47">
        <v>0</v>
      </c>
      <c r="AB68" s="47">
        <v>0</v>
      </c>
      <c r="AC68" s="48">
        <v>0</v>
      </c>
      <c r="AD68" s="55">
        <v>0</v>
      </c>
      <c r="AE68" s="47">
        <v>0</v>
      </c>
      <c r="AF68" s="47">
        <v>0</v>
      </c>
      <c r="AG68" s="47">
        <v>0</v>
      </c>
      <c r="AH68" s="47">
        <v>0</v>
      </c>
      <c r="AI68" s="47">
        <v>0</v>
      </c>
      <c r="AJ68" s="47">
        <v>0</v>
      </c>
      <c r="AK68" s="47">
        <v>0</v>
      </c>
      <c r="AL68" s="47">
        <v>0</v>
      </c>
      <c r="AM68" s="47">
        <v>0</v>
      </c>
      <c r="AN68" s="28">
        <f t="shared" si="19"/>
        <v>0</v>
      </c>
      <c r="AO68" s="28">
        <f t="shared" si="20"/>
        <v>0</v>
      </c>
      <c r="AP68" s="28">
        <f t="shared" si="21"/>
        <v>0</v>
      </c>
      <c r="AQ68" s="28">
        <f t="shared" si="22"/>
        <v>0</v>
      </c>
      <c r="AR68" s="28">
        <f t="shared" si="23"/>
        <v>0</v>
      </c>
      <c r="AS68" s="28">
        <f t="shared" si="24"/>
        <v>0</v>
      </c>
      <c r="AT68" s="28">
        <f t="shared" si="25"/>
        <v>0</v>
      </c>
      <c r="AU68" s="28">
        <f t="shared" si="26"/>
        <v>0</v>
      </c>
      <c r="AV68" s="28">
        <f t="shared" si="27"/>
        <v>0</v>
      </c>
      <c r="AW68" s="28">
        <f t="shared" si="28"/>
        <v>0</v>
      </c>
      <c r="AX68" s="28">
        <f t="shared" si="29"/>
        <v>0</v>
      </c>
    </row>
    <row r="69" spans="1:50" x14ac:dyDescent="0.35">
      <c r="A69" s="25" t="s">
        <v>169</v>
      </c>
      <c r="B69" s="25" t="s">
        <v>170</v>
      </c>
      <c r="C69" s="25" t="s">
        <v>195</v>
      </c>
      <c r="D69" s="25" t="s">
        <v>196</v>
      </c>
      <c r="E69" s="80">
        <v>3</v>
      </c>
      <c r="F69" s="32">
        <f t="shared" si="15"/>
        <v>294</v>
      </c>
      <c r="G69" s="34">
        <f t="shared" si="16"/>
        <v>0</v>
      </c>
      <c r="H69" s="28">
        <f t="shared" si="17"/>
        <v>0</v>
      </c>
      <c r="I69" s="28">
        <f t="shared" si="18"/>
        <v>294</v>
      </c>
      <c r="J69" s="49">
        <v>0</v>
      </c>
      <c r="K69" s="47">
        <v>0</v>
      </c>
      <c r="L69" s="47">
        <v>0</v>
      </c>
      <c r="M69" s="47">
        <v>0</v>
      </c>
      <c r="N69" s="47">
        <v>0</v>
      </c>
      <c r="O69" s="47">
        <v>0</v>
      </c>
      <c r="P69" s="47">
        <v>0</v>
      </c>
      <c r="Q69" s="47">
        <v>0</v>
      </c>
      <c r="R69" s="47">
        <v>0</v>
      </c>
      <c r="S69" s="48">
        <v>0</v>
      </c>
      <c r="T69" s="49">
        <v>0</v>
      </c>
      <c r="U69" s="47">
        <v>0</v>
      </c>
      <c r="V69" s="47">
        <v>0</v>
      </c>
      <c r="W69" s="47">
        <v>0</v>
      </c>
      <c r="X69" s="47">
        <v>0</v>
      </c>
      <c r="Y69" s="47">
        <v>0</v>
      </c>
      <c r="Z69" s="47">
        <v>0</v>
      </c>
      <c r="AA69" s="47">
        <v>0</v>
      </c>
      <c r="AB69" s="47">
        <v>0</v>
      </c>
      <c r="AC69" s="48">
        <v>0</v>
      </c>
      <c r="AD69" s="55">
        <v>9</v>
      </c>
      <c r="AE69" s="47">
        <v>1</v>
      </c>
      <c r="AF69" s="47">
        <v>55</v>
      </c>
      <c r="AG69" s="47">
        <v>7</v>
      </c>
      <c r="AH69" s="47">
        <v>22</v>
      </c>
      <c r="AI69" s="47">
        <v>20</v>
      </c>
      <c r="AJ69" s="47">
        <v>125</v>
      </c>
      <c r="AK69" s="47">
        <v>36</v>
      </c>
      <c r="AL69" s="47">
        <v>16</v>
      </c>
      <c r="AM69" s="47">
        <v>3</v>
      </c>
      <c r="AN69" s="28">
        <f t="shared" si="19"/>
        <v>9</v>
      </c>
      <c r="AO69" s="28">
        <f t="shared" si="20"/>
        <v>1</v>
      </c>
      <c r="AP69" s="28">
        <f t="shared" si="21"/>
        <v>55</v>
      </c>
      <c r="AQ69" s="28">
        <f t="shared" si="22"/>
        <v>7</v>
      </c>
      <c r="AR69" s="28">
        <f t="shared" si="23"/>
        <v>22</v>
      </c>
      <c r="AS69" s="28">
        <f t="shared" si="24"/>
        <v>20</v>
      </c>
      <c r="AT69" s="28">
        <f t="shared" si="25"/>
        <v>125</v>
      </c>
      <c r="AU69" s="28">
        <f t="shared" si="26"/>
        <v>36</v>
      </c>
      <c r="AV69" s="28">
        <f t="shared" si="27"/>
        <v>16</v>
      </c>
      <c r="AW69" s="28">
        <f t="shared" si="28"/>
        <v>3</v>
      </c>
      <c r="AX69" s="28">
        <f t="shared" si="29"/>
        <v>294</v>
      </c>
    </row>
    <row r="70" spans="1:50" x14ac:dyDescent="0.35">
      <c r="A70" s="25" t="s">
        <v>169</v>
      </c>
      <c r="B70" s="25" t="s">
        <v>170</v>
      </c>
      <c r="C70" s="25" t="s">
        <v>197</v>
      </c>
      <c r="D70" s="25" t="s">
        <v>198</v>
      </c>
      <c r="E70" s="80">
        <v>3</v>
      </c>
      <c r="F70" s="32">
        <f t="shared" si="15"/>
        <v>936</v>
      </c>
      <c r="G70" s="34">
        <f t="shared" si="16"/>
        <v>113</v>
      </c>
      <c r="H70" s="28">
        <f t="shared" si="17"/>
        <v>0</v>
      </c>
      <c r="I70" s="28">
        <f t="shared" si="18"/>
        <v>823</v>
      </c>
      <c r="J70" s="49">
        <v>6</v>
      </c>
      <c r="K70" s="47">
        <v>1</v>
      </c>
      <c r="L70" s="47">
        <v>16</v>
      </c>
      <c r="M70" s="47">
        <v>2</v>
      </c>
      <c r="N70" s="47">
        <v>32</v>
      </c>
      <c r="O70" s="47">
        <v>4</v>
      </c>
      <c r="P70" s="47">
        <v>38</v>
      </c>
      <c r="Q70" s="47">
        <v>9</v>
      </c>
      <c r="R70" s="47">
        <v>4</v>
      </c>
      <c r="S70" s="48">
        <v>1</v>
      </c>
      <c r="T70" s="49">
        <v>0</v>
      </c>
      <c r="U70" s="47">
        <v>0</v>
      </c>
      <c r="V70" s="47">
        <v>0</v>
      </c>
      <c r="W70" s="47">
        <v>0</v>
      </c>
      <c r="X70" s="47">
        <v>0</v>
      </c>
      <c r="Y70" s="47">
        <v>0</v>
      </c>
      <c r="Z70" s="47">
        <v>0</v>
      </c>
      <c r="AA70" s="47">
        <v>0</v>
      </c>
      <c r="AB70" s="47">
        <v>0</v>
      </c>
      <c r="AC70" s="48">
        <v>0</v>
      </c>
      <c r="AD70" s="55">
        <v>26</v>
      </c>
      <c r="AE70" s="47">
        <v>4</v>
      </c>
      <c r="AF70" s="47">
        <v>154</v>
      </c>
      <c r="AG70" s="47">
        <v>19</v>
      </c>
      <c r="AH70" s="47">
        <v>61</v>
      </c>
      <c r="AI70" s="47">
        <v>56</v>
      </c>
      <c r="AJ70" s="47">
        <v>349</v>
      </c>
      <c r="AK70" s="47">
        <v>101</v>
      </c>
      <c r="AL70" s="47">
        <v>45</v>
      </c>
      <c r="AM70" s="47">
        <v>8</v>
      </c>
      <c r="AN70" s="28">
        <f t="shared" si="19"/>
        <v>32</v>
      </c>
      <c r="AO70" s="28">
        <f t="shared" si="20"/>
        <v>5</v>
      </c>
      <c r="AP70" s="28">
        <f t="shared" si="21"/>
        <v>170</v>
      </c>
      <c r="AQ70" s="28">
        <f t="shared" si="22"/>
        <v>21</v>
      </c>
      <c r="AR70" s="28">
        <f t="shared" si="23"/>
        <v>93</v>
      </c>
      <c r="AS70" s="28">
        <f t="shared" si="24"/>
        <v>60</v>
      </c>
      <c r="AT70" s="28">
        <f t="shared" si="25"/>
        <v>387</v>
      </c>
      <c r="AU70" s="28">
        <f t="shared" si="26"/>
        <v>110</v>
      </c>
      <c r="AV70" s="28">
        <f t="shared" si="27"/>
        <v>49</v>
      </c>
      <c r="AW70" s="28">
        <f t="shared" si="28"/>
        <v>9</v>
      </c>
      <c r="AX70" s="28">
        <f t="shared" si="29"/>
        <v>936</v>
      </c>
    </row>
    <row r="71" spans="1:50" x14ac:dyDescent="0.35">
      <c r="A71" s="25" t="s">
        <v>169</v>
      </c>
      <c r="B71" s="25" t="s">
        <v>170</v>
      </c>
      <c r="C71" s="25" t="s">
        <v>199</v>
      </c>
      <c r="D71" s="25" t="s">
        <v>200</v>
      </c>
      <c r="E71" s="80">
        <v>3</v>
      </c>
      <c r="F71" s="32">
        <f t="shared" si="15"/>
        <v>211</v>
      </c>
      <c r="G71" s="34">
        <f t="shared" si="16"/>
        <v>62</v>
      </c>
      <c r="H71" s="28">
        <f t="shared" si="17"/>
        <v>0</v>
      </c>
      <c r="I71" s="28">
        <f t="shared" si="18"/>
        <v>149</v>
      </c>
      <c r="J71" s="49">
        <v>3</v>
      </c>
      <c r="K71" s="47">
        <v>1</v>
      </c>
      <c r="L71" s="47">
        <v>9</v>
      </c>
      <c r="M71" s="47">
        <v>1</v>
      </c>
      <c r="N71" s="47">
        <v>17</v>
      </c>
      <c r="O71" s="47">
        <v>2</v>
      </c>
      <c r="P71" s="47">
        <v>21</v>
      </c>
      <c r="Q71" s="47">
        <v>5</v>
      </c>
      <c r="R71" s="47">
        <v>2</v>
      </c>
      <c r="S71" s="48">
        <v>1</v>
      </c>
      <c r="T71" s="49">
        <v>0</v>
      </c>
      <c r="U71" s="47">
        <v>0</v>
      </c>
      <c r="V71" s="47">
        <v>0</v>
      </c>
      <c r="W71" s="47">
        <v>0</v>
      </c>
      <c r="X71" s="47">
        <v>0</v>
      </c>
      <c r="Y71" s="47">
        <v>0</v>
      </c>
      <c r="Z71" s="47">
        <v>0</v>
      </c>
      <c r="AA71" s="47">
        <v>0</v>
      </c>
      <c r="AB71" s="47">
        <v>0</v>
      </c>
      <c r="AC71" s="48">
        <v>0</v>
      </c>
      <c r="AD71" s="55">
        <v>5</v>
      </c>
      <c r="AE71" s="47">
        <v>1</v>
      </c>
      <c r="AF71" s="47">
        <v>28</v>
      </c>
      <c r="AG71" s="47">
        <v>3</v>
      </c>
      <c r="AH71" s="47">
        <v>11</v>
      </c>
      <c r="AI71" s="47">
        <v>10</v>
      </c>
      <c r="AJ71" s="47">
        <v>64</v>
      </c>
      <c r="AK71" s="47">
        <v>18</v>
      </c>
      <c r="AL71" s="47">
        <v>8</v>
      </c>
      <c r="AM71" s="47">
        <v>1</v>
      </c>
      <c r="AN71" s="28">
        <f t="shared" si="19"/>
        <v>8</v>
      </c>
      <c r="AO71" s="28">
        <f t="shared" si="20"/>
        <v>2</v>
      </c>
      <c r="AP71" s="28">
        <f t="shared" si="21"/>
        <v>37</v>
      </c>
      <c r="AQ71" s="28">
        <f t="shared" si="22"/>
        <v>4</v>
      </c>
      <c r="AR71" s="28">
        <f t="shared" si="23"/>
        <v>28</v>
      </c>
      <c r="AS71" s="28">
        <f t="shared" si="24"/>
        <v>12</v>
      </c>
      <c r="AT71" s="28">
        <f t="shared" si="25"/>
        <v>85</v>
      </c>
      <c r="AU71" s="28">
        <f t="shared" si="26"/>
        <v>23</v>
      </c>
      <c r="AV71" s="28">
        <f t="shared" si="27"/>
        <v>10</v>
      </c>
      <c r="AW71" s="28">
        <f t="shared" si="28"/>
        <v>2</v>
      </c>
      <c r="AX71" s="28">
        <f t="shared" si="29"/>
        <v>211</v>
      </c>
    </row>
    <row r="72" spans="1:50" x14ac:dyDescent="0.35">
      <c r="A72" s="25" t="s">
        <v>169</v>
      </c>
      <c r="B72" s="25" t="s">
        <v>170</v>
      </c>
      <c r="C72" s="25" t="s">
        <v>201</v>
      </c>
      <c r="D72" s="25" t="s">
        <v>202</v>
      </c>
      <c r="E72" s="80">
        <v>2</v>
      </c>
      <c r="F72" s="32">
        <f t="shared" si="15"/>
        <v>411</v>
      </c>
      <c r="G72" s="34">
        <f t="shared" si="16"/>
        <v>95</v>
      </c>
      <c r="H72" s="28">
        <f t="shared" si="17"/>
        <v>22</v>
      </c>
      <c r="I72" s="28">
        <f t="shared" si="18"/>
        <v>294</v>
      </c>
      <c r="J72" s="49">
        <v>5</v>
      </c>
      <c r="K72" s="47">
        <v>1</v>
      </c>
      <c r="L72" s="47">
        <v>13</v>
      </c>
      <c r="M72" s="47">
        <v>2</v>
      </c>
      <c r="N72" s="47">
        <v>27</v>
      </c>
      <c r="O72" s="47">
        <v>3</v>
      </c>
      <c r="P72" s="47">
        <v>32</v>
      </c>
      <c r="Q72" s="47">
        <v>8</v>
      </c>
      <c r="R72" s="47">
        <v>3</v>
      </c>
      <c r="S72" s="48">
        <v>1</v>
      </c>
      <c r="T72" s="49">
        <v>1</v>
      </c>
      <c r="U72" s="47">
        <v>0</v>
      </c>
      <c r="V72" s="47">
        <v>2</v>
      </c>
      <c r="W72" s="47">
        <v>0</v>
      </c>
      <c r="X72" s="47">
        <v>8</v>
      </c>
      <c r="Y72" s="47">
        <v>1</v>
      </c>
      <c r="Z72" s="47">
        <v>7</v>
      </c>
      <c r="AA72" s="47">
        <v>2</v>
      </c>
      <c r="AB72" s="47">
        <v>1</v>
      </c>
      <c r="AC72" s="48">
        <v>0</v>
      </c>
      <c r="AD72" s="55">
        <v>9</v>
      </c>
      <c r="AE72" s="47">
        <v>1</v>
      </c>
      <c r="AF72" s="47">
        <v>55</v>
      </c>
      <c r="AG72" s="47">
        <v>7</v>
      </c>
      <c r="AH72" s="47">
        <v>22</v>
      </c>
      <c r="AI72" s="47">
        <v>20</v>
      </c>
      <c r="AJ72" s="47">
        <v>125</v>
      </c>
      <c r="AK72" s="47">
        <v>36</v>
      </c>
      <c r="AL72" s="47">
        <v>16</v>
      </c>
      <c r="AM72" s="47">
        <v>3</v>
      </c>
      <c r="AN72" s="28">
        <f t="shared" si="19"/>
        <v>15</v>
      </c>
      <c r="AO72" s="28">
        <f t="shared" si="20"/>
        <v>2</v>
      </c>
      <c r="AP72" s="28">
        <f t="shared" si="21"/>
        <v>70</v>
      </c>
      <c r="AQ72" s="28">
        <f t="shared" si="22"/>
        <v>9</v>
      </c>
      <c r="AR72" s="28">
        <f t="shared" si="23"/>
        <v>57</v>
      </c>
      <c r="AS72" s="28">
        <f t="shared" si="24"/>
        <v>24</v>
      </c>
      <c r="AT72" s="28">
        <f t="shared" si="25"/>
        <v>164</v>
      </c>
      <c r="AU72" s="28">
        <f t="shared" si="26"/>
        <v>46</v>
      </c>
      <c r="AV72" s="28">
        <f t="shared" si="27"/>
        <v>20</v>
      </c>
      <c r="AW72" s="28">
        <f t="shared" si="28"/>
        <v>4</v>
      </c>
      <c r="AX72" s="28">
        <f t="shared" si="29"/>
        <v>411</v>
      </c>
    </row>
    <row r="73" spans="1:50" x14ac:dyDescent="0.35">
      <c r="A73" s="25" t="s">
        <v>169</v>
      </c>
      <c r="B73" s="25" t="s">
        <v>170</v>
      </c>
      <c r="C73" s="25" t="s">
        <v>203</v>
      </c>
      <c r="D73" s="25" t="s">
        <v>204</v>
      </c>
      <c r="E73" s="80">
        <v>4</v>
      </c>
      <c r="F73" s="32">
        <f t="shared" ref="F73:F104" si="30">SUM(G73:I73)</f>
        <v>352</v>
      </c>
      <c r="G73" s="34">
        <f t="shared" si="16"/>
        <v>30</v>
      </c>
      <c r="H73" s="28">
        <f t="shared" si="17"/>
        <v>0</v>
      </c>
      <c r="I73" s="28">
        <f t="shared" si="18"/>
        <v>322</v>
      </c>
      <c r="J73" s="49">
        <v>2</v>
      </c>
      <c r="K73" s="47">
        <v>0</v>
      </c>
      <c r="L73" s="47">
        <v>4</v>
      </c>
      <c r="M73" s="47">
        <v>1</v>
      </c>
      <c r="N73" s="47">
        <v>9</v>
      </c>
      <c r="O73" s="47">
        <v>1</v>
      </c>
      <c r="P73" s="47">
        <v>10</v>
      </c>
      <c r="Q73" s="47">
        <v>2</v>
      </c>
      <c r="R73" s="47">
        <v>1</v>
      </c>
      <c r="S73" s="48">
        <v>0</v>
      </c>
      <c r="T73" s="49">
        <v>0</v>
      </c>
      <c r="U73" s="47">
        <v>0</v>
      </c>
      <c r="V73" s="47">
        <v>0</v>
      </c>
      <c r="W73" s="47">
        <v>0</v>
      </c>
      <c r="X73" s="47">
        <v>0</v>
      </c>
      <c r="Y73" s="47">
        <v>0</v>
      </c>
      <c r="Z73" s="47">
        <v>0</v>
      </c>
      <c r="AA73" s="47">
        <v>0</v>
      </c>
      <c r="AB73" s="47">
        <v>0</v>
      </c>
      <c r="AC73" s="48">
        <v>0</v>
      </c>
      <c r="AD73" s="55">
        <v>10</v>
      </c>
      <c r="AE73" s="47">
        <v>1</v>
      </c>
      <c r="AF73" s="47">
        <v>60</v>
      </c>
      <c r="AG73" s="47">
        <v>7</v>
      </c>
      <c r="AH73" s="47">
        <v>24</v>
      </c>
      <c r="AI73" s="47">
        <v>22</v>
      </c>
      <c r="AJ73" s="47">
        <v>137</v>
      </c>
      <c r="AK73" s="47">
        <v>40</v>
      </c>
      <c r="AL73" s="47">
        <v>18</v>
      </c>
      <c r="AM73" s="47">
        <v>3</v>
      </c>
      <c r="AN73" s="28">
        <f t="shared" si="19"/>
        <v>12</v>
      </c>
      <c r="AO73" s="28">
        <f t="shared" si="20"/>
        <v>1</v>
      </c>
      <c r="AP73" s="28">
        <f t="shared" si="21"/>
        <v>64</v>
      </c>
      <c r="AQ73" s="28">
        <f t="shared" si="22"/>
        <v>8</v>
      </c>
      <c r="AR73" s="28">
        <f t="shared" si="23"/>
        <v>33</v>
      </c>
      <c r="AS73" s="28">
        <f t="shared" si="24"/>
        <v>23</v>
      </c>
      <c r="AT73" s="28">
        <f t="shared" si="25"/>
        <v>147</v>
      </c>
      <c r="AU73" s="28">
        <f t="shared" si="26"/>
        <v>42</v>
      </c>
      <c r="AV73" s="28">
        <f t="shared" si="27"/>
        <v>19</v>
      </c>
      <c r="AW73" s="28">
        <f t="shared" si="28"/>
        <v>3</v>
      </c>
      <c r="AX73" s="28">
        <f t="shared" ref="AX73:AX104" si="31">SUM(AN73:AW73)</f>
        <v>352</v>
      </c>
    </row>
    <row r="74" spans="1:50" x14ac:dyDescent="0.35">
      <c r="A74" s="130" t="s">
        <v>52</v>
      </c>
      <c r="B74" s="130"/>
      <c r="C74" s="130"/>
      <c r="D74" s="130"/>
      <c r="E74" s="130"/>
      <c r="F74" s="44">
        <f t="shared" ref="F74:AX74" si="32">SUM(F9:F73)</f>
        <v>40000</v>
      </c>
      <c r="G74" s="44">
        <f t="shared" si="32"/>
        <v>18528</v>
      </c>
      <c r="H74" s="44">
        <f t="shared" si="32"/>
        <v>9185</v>
      </c>
      <c r="I74" s="44">
        <f t="shared" si="32"/>
        <v>12287</v>
      </c>
      <c r="J74" s="44">
        <f t="shared" si="32"/>
        <v>987</v>
      </c>
      <c r="K74" s="44">
        <f t="shared" si="32"/>
        <v>168</v>
      </c>
      <c r="L74" s="44">
        <f t="shared" si="32"/>
        <v>2604</v>
      </c>
      <c r="M74" s="44">
        <f t="shared" si="32"/>
        <v>327</v>
      </c>
      <c r="N74" s="44">
        <f t="shared" si="32"/>
        <v>5224</v>
      </c>
      <c r="O74" s="44">
        <f t="shared" si="32"/>
        <v>659</v>
      </c>
      <c r="P74" s="44">
        <f t="shared" si="32"/>
        <v>6289</v>
      </c>
      <c r="Q74" s="44">
        <f t="shared" si="32"/>
        <v>1471</v>
      </c>
      <c r="R74" s="44">
        <f t="shared" si="32"/>
        <v>638</v>
      </c>
      <c r="S74" s="44">
        <f t="shared" si="32"/>
        <v>161</v>
      </c>
      <c r="T74" s="44">
        <f t="shared" si="32"/>
        <v>364</v>
      </c>
      <c r="U74" s="44">
        <f t="shared" si="32"/>
        <v>44</v>
      </c>
      <c r="V74" s="44">
        <f t="shared" si="32"/>
        <v>977</v>
      </c>
      <c r="W74" s="44">
        <f t="shared" si="32"/>
        <v>124</v>
      </c>
      <c r="X74" s="44">
        <f t="shared" si="32"/>
        <v>3291</v>
      </c>
      <c r="Y74" s="44">
        <f t="shared" si="32"/>
        <v>430</v>
      </c>
      <c r="Z74" s="44">
        <f t="shared" si="32"/>
        <v>2838</v>
      </c>
      <c r="AA74" s="44">
        <f t="shared" si="32"/>
        <v>702</v>
      </c>
      <c r="AB74" s="44">
        <f t="shared" si="32"/>
        <v>336</v>
      </c>
      <c r="AC74" s="44">
        <f t="shared" si="32"/>
        <v>79</v>
      </c>
      <c r="AD74" s="44">
        <f t="shared" si="32"/>
        <v>392</v>
      </c>
      <c r="AE74" s="44">
        <f t="shared" si="32"/>
        <v>52</v>
      </c>
      <c r="AF74" s="44">
        <f t="shared" si="32"/>
        <v>2304</v>
      </c>
      <c r="AG74" s="44">
        <f t="shared" si="32"/>
        <v>282</v>
      </c>
      <c r="AH74" s="44">
        <f t="shared" si="32"/>
        <v>908</v>
      </c>
      <c r="AI74" s="44">
        <f t="shared" si="32"/>
        <v>839</v>
      </c>
      <c r="AJ74" s="44">
        <f t="shared" si="32"/>
        <v>5230</v>
      </c>
      <c r="AK74" s="44">
        <f t="shared" si="32"/>
        <v>1496</v>
      </c>
      <c r="AL74" s="44">
        <f t="shared" si="32"/>
        <v>674</v>
      </c>
      <c r="AM74" s="44">
        <f t="shared" si="32"/>
        <v>110</v>
      </c>
      <c r="AN74" s="44">
        <f t="shared" si="32"/>
        <v>1743</v>
      </c>
      <c r="AO74" s="44">
        <f t="shared" si="32"/>
        <v>264</v>
      </c>
      <c r="AP74" s="44">
        <f t="shared" si="32"/>
        <v>5885</v>
      </c>
      <c r="AQ74" s="44">
        <f t="shared" si="32"/>
        <v>733</v>
      </c>
      <c r="AR74" s="44">
        <f t="shared" si="32"/>
        <v>9423</v>
      </c>
      <c r="AS74" s="44">
        <f t="shared" si="32"/>
        <v>1928</v>
      </c>
      <c r="AT74" s="44">
        <f t="shared" si="32"/>
        <v>14357</v>
      </c>
      <c r="AU74" s="44">
        <f t="shared" si="32"/>
        <v>3669</v>
      </c>
      <c r="AV74" s="44">
        <f t="shared" si="32"/>
        <v>1648</v>
      </c>
      <c r="AW74" s="44">
        <f t="shared" si="32"/>
        <v>350</v>
      </c>
      <c r="AX74" s="44">
        <f t="shared" si="32"/>
        <v>40000</v>
      </c>
    </row>
  </sheetData>
  <sheetProtection algorithmName="SHA-512" hashValue="g76fhvOct5fs682P6lNQTkxHYUHW9QI3dhWWstUyhIKJnAU+gLWsbIKYdr+Q38mCtHeA+7y95K9K4In6va8Wpw==" saltValue="LQMUcsrr/q9y2WLLUbRlKg==" spinCount="100000" sheet="1" selectLockedCells="1"/>
  <mergeCells count="2">
    <mergeCell ref="A1:B1"/>
    <mergeCell ref="A74:E74"/>
  </mergeCells>
  <conditionalFormatting sqref="F9:F73">
    <cfRule type="cellIs" dxfId="19" priority="5" operator="greaterThan">
      <formula>#REF!</formula>
    </cfRule>
  </conditionalFormatting>
  <conditionalFormatting sqref="E9:E73">
    <cfRule type="cellIs" dxfId="18" priority="1" operator="equal">
      <formula>4</formula>
    </cfRule>
    <cfRule type="cellIs" dxfId="17" priority="2" operator="equal">
      <formula>3</formula>
    </cfRule>
    <cfRule type="cellIs" dxfId="16" priority="3" operator="equal">
      <formula>2</formula>
    </cfRule>
    <cfRule type="cellIs" dxfId="15" priority="4" operator="equal">
      <formula>1</formula>
    </cfRule>
  </conditionalFormatting>
  <pageMargins left="0.7" right="0.7" top="0.75" bottom="0.75" header="0.3" footer="0.3"/>
  <pageSetup orientation="portrait" horizontalDpi="4294967295" verticalDpi="4294967295"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topLeftCell="F58" zoomScale="85" zoomScaleNormal="85" workbookViewId="0">
      <selection activeCell="J48" sqref="J48"/>
    </sheetView>
  </sheetViews>
  <sheetFormatPr defaultColWidth="8.90625" defaultRowHeight="14.5" x14ac:dyDescent="0.35"/>
  <cols>
    <col min="1" max="2" width="23.453125" customWidth="1"/>
    <col min="4" max="5" width="14.90625" customWidth="1"/>
    <col min="6" max="6" width="22" customWidth="1"/>
    <col min="7" max="7" width="16.453125" customWidth="1"/>
    <col min="8" max="8" width="14.453125" customWidth="1"/>
    <col min="9" max="9" width="20.453125" bestFit="1" customWidth="1"/>
    <col min="50" max="50" width="11.453125" bestFit="1" customWidth="1"/>
  </cols>
  <sheetData>
    <row r="1" spans="1:50" ht="21" x14ac:dyDescent="0.5">
      <c r="A1" s="127" t="s">
        <v>304</v>
      </c>
      <c r="B1" s="127"/>
    </row>
    <row r="2" spans="1:50" ht="18.5" x14ac:dyDescent="0.45">
      <c r="A2" s="57" t="s">
        <v>299</v>
      </c>
      <c r="B2" s="81">
        <f>SUMIFS($F$9:$F$73,$E$9:$E$73,1)</f>
        <v>6606</v>
      </c>
    </row>
    <row r="3" spans="1:50" ht="18.5" x14ac:dyDescent="0.45">
      <c r="A3" s="58" t="s">
        <v>300</v>
      </c>
      <c r="B3" s="81">
        <f>SUMIFS($F$9:$F$73,$E$9:$E$73,2)</f>
        <v>120069</v>
      </c>
    </row>
    <row r="4" spans="1:50" ht="18.5" x14ac:dyDescent="0.45">
      <c r="A4" s="59" t="s">
        <v>301</v>
      </c>
      <c r="B4" s="81">
        <f>SUMIFS($F$9:$F$73,$E$9:$E$73,3)</f>
        <v>225353</v>
      </c>
    </row>
    <row r="5" spans="1:50" ht="18.5" x14ac:dyDescent="0.45">
      <c r="A5" s="60" t="s">
        <v>302</v>
      </c>
      <c r="B5" s="81">
        <f>SUMIFS($F$9:$F$73,$E$9:$E$73,4)</f>
        <v>397972</v>
      </c>
    </row>
    <row r="6" spans="1:50" ht="18.5" x14ac:dyDescent="0.45">
      <c r="A6" s="61" t="s">
        <v>303</v>
      </c>
      <c r="B6" s="81">
        <f>SUMIFS($F$9:$F$73,$E$9:$E$73,5)</f>
        <v>0</v>
      </c>
    </row>
    <row r="7" spans="1:50" ht="115.5" customHeight="1" x14ac:dyDescent="0.45">
      <c r="A7" s="13"/>
      <c r="B7" s="13"/>
      <c r="C7" s="13"/>
      <c r="D7" s="13"/>
      <c r="E7" s="13"/>
      <c r="F7" s="13"/>
      <c r="G7" s="13"/>
      <c r="H7" s="13"/>
      <c r="I7" s="13"/>
      <c r="J7" s="15"/>
      <c r="K7" s="14"/>
      <c r="L7" s="14" t="s">
        <v>49</v>
      </c>
      <c r="M7" s="14"/>
      <c r="N7" s="14"/>
      <c r="O7" s="14"/>
      <c r="P7" s="14"/>
      <c r="Q7" s="14"/>
      <c r="R7" s="14"/>
      <c r="S7" s="14"/>
      <c r="T7" s="15"/>
      <c r="U7" s="14"/>
      <c r="V7" s="14"/>
      <c r="W7" s="14"/>
      <c r="X7" s="14"/>
      <c r="Y7" s="14"/>
      <c r="Z7" s="14" t="s">
        <v>50</v>
      </c>
      <c r="AA7" s="14"/>
      <c r="AB7" s="14"/>
      <c r="AC7" s="14"/>
      <c r="AD7" s="15"/>
      <c r="AE7" s="14"/>
      <c r="AF7" s="14"/>
      <c r="AG7" s="14"/>
      <c r="AH7" s="14"/>
      <c r="AI7" s="14" t="s">
        <v>51</v>
      </c>
      <c r="AJ7" s="14"/>
      <c r="AK7" s="14"/>
      <c r="AL7" s="14"/>
      <c r="AM7" s="16"/>
      <c r="AN7" s="14"/>
      <c r="AO7" s="14"/>
      <c r="AP7" s="14"/>
      <c r="AQ7" s="14"/>
      <c r="AR7" s="14"/>
      <c r="AS7" s="14" t="s">
        <v>52</v>
      </c>
      <c r="AT7" s="14"/>
      <c r="AU7" s="14"/>
      <c r="AV7" s="14"/>
      <c r="AW7" s="14"/>
      <c r="AX7" s="14"/>
    </row>
    <row r="8" spans="1:50" ht="56.25" customHeight="1" x14ac:dyDescent="0.45">
      <c r="A8" s="1" t="s">
        <v>53</v>
      </c>
      <c r="B8" s="1" t="s">
        <v>54</v>
      </c>
      <c r="C8" s="1" t="s">
        <v>55</v>
      </c>
      <c r="D8" s="1" t="s">
        <v>56</v>
      </c>
      <c r="E8" s="56" t="s">
        <v>295</v>
      </c>
      <c r="F8" s="17" t="s">
        <v>205</v>
      </c>
      <c r="G8" s="33" t="s">
        <v>49</v>
      </c>
      <c r="H8" s="17" t="s">
        <v>50</v>
      </c>
      <c r="I8" s="17" t="s">
        <v>51</v>
      </c>
      <c r="J8" s="31" t="s">
        <v>57</v>
      </c>
      <c r="K8" s="20" t="s">
        <v>58</v>
      </c>
      <c r="L8" s="20" t="s">
        <v>59</v>
      </c>
      <c r="M8" s="20" t="s">
        <v>60</v>
      </c>
      <c r="N8" s="20" t="s">
        <v>61</v>
      </c>
      <c r="O8" s="20" t="s">
        <v>62</v>
      </c>
      <c r="P8" s="20" t="s">
        <v>64</v>
      </c>
      <c r="Q8" s="20" t="s">
        <v>63</v>
      </c>
      <c r="R8" s="21" t="s">
        <v>66</v>
      </c>
      <c r="S8" s="20" t="s">
        <v>65</v>
      </c>
      <c r="T8" s="30" t="s">
        <v>57</v>
      </c>
      <c r="U8" s="22" t="s">
        <v>58</v>
      </c>
      <c r="V8" s="22" t="s">
        <v>59</v>
      </c>
      <c r="W8" s="22" t="s">
        <v>60</v>
      </c>
      <c r="X8" s="22" t="s">
        <v>61</v>
      </c>
      <c r="Y8" s="22" t="s">
        <v>62</v>
      </c>
      <c r="Z8" s="22" t="s">
        <v>64</v>
      </c>
      <c r="AA8" s="22" t="s">
        <v>63</v>
      </c>
      <c r="AB8" s="23" t="s">
        <v>66</v>
      </c>
      <c r="AC8" s="22" t="s">
        <v>65</v>
      </c>
      <c r="AD8" s="29" t="s">
        <v>57</v>
      </c>
      <c r="AE8" s="20" t="s">
        <v>58</v>
      </c>
      <c r="AF8" s="20" t="s">
        <v>59</v>
      </c>
      <c r="AG8" s="20" t="s">
        <v>60</v>
      </c>
      <c r="AH8" s="20" t="s">
        <v>61</v>
      </c>
      <c r="AI8" s="20" t="s">
        <v>62</v>
      </c>
      <c r="AJ8" s="20" t="s">
        <v>68</v>
      </c>
      <c r="AK8" s="20" t="s">
        <v>67</v>
      </c>
      <c r="AL8" s="20" t="s">
        <v>66</v>
      </c>
      <c r="AM8" s="20" t="s">
        <v>65</v>
      </c>
      <c r="AN8" s="24" t="s">
        <v>57</v>
      </c>
      <c r="AO8" s="24" t="s">
        <v>58</v>
      </c>
      <c r="AP8" s="24" t="s">
        <v>59</v>
      </c>
      <c r="AQ8" s="24" t="s">
        <v>60</v>
      </c>
      <c r="AR8" s="24" t="s">
        <v>61</v>
      </c>
      <c r="AS8" s="24" t="s">
        <v>62</v>
      </c>
      <c r="AT8" s="24" t="s">
        <v>68</v>
      </c>
      <c r="AU8" s="24" t="s">
        <v>67</v>
      </c>
      <c r="AV8" s="24" t="s">
        <v>66</v>
      </c>
      <c r="AW8" s="24" t="s">
        <v>65</v>
      </c>
      <c r="AX8" s="24" t="s">
        <v>52</v>
      </c>
    </row>
    <row r="9" spans="1:50" x14ac:dyDescent="0.35">
      <c r="A9" s="25" t="s">
        <v>69</v>
      </c>
      <c r="B9" s="25" t="s">
        <v>70</v>
      </c>
      <c r="C9" s="25" t="s">
        <v>71</v>
      </c>
      <c r="D9" s="25" t="s">
        <v>72</v>
      </c>
      <c r="E9" s="80">
        <v>3</v>
      </c>
      <c r="F9" s="32">
        <f t="shared" ref="F9:F40" si="0">SUM(G9:I9)</f>
        <v>5146</v>
      </c>
      <c r="G9" s="34">
        <f t="shared" ref="G9:G40" si="1">SUM(J9:S9)</f>
        <v>0</v>
      </c>
      <c r="H9" s="28">
        <f t="shared" ref="H9:H40" si="2">SUM(T9:AC9)</f>
        <v>894</v>
      </c>
      <c r="I9" s="28">
        <f t="shared" ref="I9:I40" si="3">SUM(AD9:AM9)</f>
        <v>4252</v>
      </c>
      <c r="J9" s="49">
        <v>0</v>
      </c>
      <c r="K9" s="47">
        <v>0</v>
      </c>
      <c r="L9" s="47">
        <v>0</v>
      </c>
      <c r="M9" s="47">
        <v>0</v>
      </c>
      <c r="N9" s="47">
        <v>0</v>
      </c>
      <c r="O9" s="47">
        <v>0</v>
      </c>
      <c r="P9" s="47">
        <v>0</v>
      </c>
      <c r="Q9" s="47">
        <v>0</v>
      </c>
      <c r="R9" s="47">
        <v>0</v>
      </c>
      <c r="S9" s="48">
        <v>0</v>
      </c>
      <c r="T9" s="49">
        <v>34</v>
      </c>
      <c r="U9" s="47">
        <v>6</v>
      </c>
      <c r="V9" s="47">
        <v>93</v>
      </c>
      <c r="W9" s="47">
        <v>16</v>
      </c>
      <c r="X9" s="47">
        <v>313</v>
      </c>
      <c r="Y9" s="47">
        <v>55</v>
      </c>
      <c r="Z9" s="47">
        <v>270</v>
      </c>
      <c r="AA9" s="47">
        <v>67</v>
      </c>
      <c r="AB9" s="47">
        <v>32</v>
      </c>
      <c r="AC9" s="48">
        <v>8</v>
      </c>
      <c r="AD9" s="55">
        <v>141</v>
      </c>
      <c r="AE9" s="47">
        <v>20</v>
      </c>
      <c r="AF9" s="47">
        <v>830</v>
      </c>
      <c r="AG9" s="47">
        <v>102</v>
      </c>
      <c r="AH9" s="47">
        <v>328</v>
      </c>
      <c r="AI9" s="47">
        <v>302</v>
      </c>
      <c r="AJ9" s="47">
        <v>1883</v>
      </c>
      <c r="AK9" s="47">
        <v>362</v>
      </c>
      <c r="AL9" s="47">
        <v>243</v>
      </c>
      <c r="AM9" s="47">
        <v>41</v>
      </c>
      <c r="AN9" s="28">
        <f t="shared" ref="AN9:AN40" si="4">SUM(J9+T9+AD9)</f>
        <v>175</v>
      </c>
      <c r="AO9" s="28">
        <f t="shared" ref="AO9:AO40" si="5">SUM(K9+U9+AE9)</f>
        <v>26</v>
      </c>
      <c r="AP9" s="28">
        <f t="shared" ref="AP9:AP40" si="6">SUM(L9+V9+AF9)</f>
        <v>923</v>
      </c>
      <c r="AQ9" s="28">
        <f t="shared" ref="AQ9:AQ40" si="7">SUM(M9+W9+AG9)</f>
        <v>118</v>
      </c>
      <c r="AR9" s="28">
        <f t="shared" ref="AR9:AR40" si="8">SUM(N9+X9+AH9)</f>
        <v>641</v>
      </c>
      <c r="AS9" s="28">
        <f t="shared" ref="AS9:AS40" si="9">SUM(O9+Y9+AI9)</f>
        <v>357</v>
      </c>
      <c r="AT9" s="28">
        <f t="shared" ref="AT9:AT40" si="10">SUM(P9+Z9+AJ9)</f>
        <v>2153</v>
      </c>
      <c r="AU9" s="28">
        <f t="shared" ref="AU9:AU40" si="11">SUM(Q9+AA9+AK9)</f>
        <v>429</v>
      </c>
      <c r="AV9" s="28">
        <f t="shared" ref="AV9:AV40" si="12">SUM(R9+AB9+AL9)</f>
        <v>275</v>
      </c>
      <c r="AW9" s="28">
        <f t="shared" ref="AW9:AW40" si="13">SUM(S9+AC9+AM9)</f>
        <v>49</v>
      </c>
      <c r="AX9" s="28">
        <f t="shared" ref="AX9:AX40" si="14">SUM(AN9:AW9)</f>
        <v>5146</v>
      </c>
    </row>
    <row r="10" spans="1:50" x14ac:dyDescent="0.35">
      <c r="A10" s="25" t="s">
        <v>69</v>
      </c>
      <c r="B10" s="25" t="s">
        <v>70</v>
      </c>
      <c r="C10" s="25" t="s">
        <v>73</v>
      </c>
      <c r="D10" s="25" t="s">
        <v>74</v>
      </c>
      <c r="E10" s="80">
        <v>3</v>
      </c>
      <c r="F10" s="32">
        <f t="shared" si="0"/>
        <v>8404</v>
      </c>
      <c r="G10" s="34">
        <f t="shared" si="1"/>
        <v>0</v>
      </c>
      <c r="H10" s="28">
        <f t="shared" si="2"/>
        <v>0</v>
      </c>
      <c r="I10" s="28">
        <f t="shared" si="3"/>
        <v>8404</v>
      </c>
      <c r="J10" s="49">
        <v>0</v>
      </c>
      <c r="K10" s="47">
        <v>0</v>
      </c>
      <c r="L10" s="47">
        <v>0</v>
      </c>
      <c r="M10" s="47">
        <v>0</v>
      </c>
      <c r="N10" s="47">
        <v>0</v>
      </c>
      <c r="O10" s="47">
        <v>0</v>
      </c>
      <c r="P10" s="47">
        <v>0</v>
      </c>
      <c r="Q10" s="47">
        <v>0</v>
      </c>
      <c r="R10" s="47">
        <v>0</v>
      </c>
      <c r="S10" s="48">
        <v>0</v>
      </c>
      <c r="T10" s="49">
        <v>0</v>
      </c>
      <c r="U10" s="47">
        <v>0</v>
      </c>
      <c r="V10" s="47">
        <v>0</v>
      </c>
      <c r="W10" s="47">
        <v>0</v>
      </c>
      <c r="X10" s="47">
        <v>0</v>
      </c>
      <c r="Y10" s="47">
        <v>0</v>
      </c>
      <c r="Z10" s="47">
        <v>0</v>
      </c>
      <c r="AA10" s="47">
        <v>0</v>
      </c>
      <c r="AB10" s="47">
        <v>0</v>
      </c>
      <c r="AC10" s="48">
        <v>0</v>
      </c>
      <c r="AD10" s="55">
        <v>269</v>
      </c>
      <c r="AE10" s="47">
        <v>37</v>
      </c>
      <c r="AF10" s="47">
        <v>1573</v>
      </c>
      <c r="AG10" s="47">
        <v>193</v>
      </c>
      <c r="AH10" s="47">
        <v>622</v>
      </c>
      <c r="AI10" s="47">
        <v>573</v>
      </c>
      <c r="AJ10" s="47">
        <v>3569</v>
      </c>
      <c r="AK10" s="47">
        <v>1030</v>
      </c>
      <c r="AL10" s="47">
        <v>461</v>
      </c>
      <c r="AM10" s="47">
        <v>77</v>
      </c>
      <c r="AN10" s="28">
        <f t="shared" si="4"/>
        <v>269</v>
      </c>
      <c r="AO10" s="28">
        <f t="shared" si="5"/>
        <v>37</v>
      </c>
      <c r="AP10" s="28">
        <f t="shared" si="6"/>
        <v>1573</v>
      </c>
      <c r="AQ10" s="28">
        <f t="shared" si="7"/>
        <v>193</v>
      </c>
      <c r="AR10" s="28">
        <f t="shared" si="8"/>
        <v>622</v>
      </c>
      <c r="AS10" s="28">
        <f t="shared" si="9"/>
        <v>573</v>
      </c>
      <c r="AT10" s="28">
        <f t="shared" si="10"/>
        <v>3569</v>
      </c>
      <c r="AU10" s="28">
        <f t="shared" si="11"/>
        <v>1030</v>
      </c>
      <c r="AV10" s="28">
        <f t="shared" si="12"/>
        <v>461</v>
      </c>
      <c r="AW10" s="28">
        <f t="shared" si="13"/>
        <v>77</v>
      </c>
      <c r="AX10" s="28">
        <f t="shared" si="14"/>
        <v>8404</v>
      </c>
    </row>
    <row r="11" spans="1:50" x14ac:dyDescent="0.35">
      <c r="A11" s="25" t="s">
        <v>69</v>
      </c>
      <c r="B11" s="25" t="s">
        <v>70</v>
      </c>
      <c r="C11" s="25" t="s">
        <v>75</v>
      </c>
      <c r="D11" s="25" t="s">
        <v>76</v>
      </c>
      <c r="E11" s="80">
        <v>2</v>
      </c>
      <c r="F11" s="32">
        <f t="shared" si="0"/>
        <v>6953</v>
      </c>
      <c r="G11" s="34">
        <f t="shared" si="1"/>
        <v>0</v>
      </c>
      <c r="H11" s="28">
        <f t="shared" si="2"/>
        <v>0</v>
      </c>
      <c r="I11" s="28">
        <f t="shared" si="3"/>
        <v>6953</v>
      </c>
      <c r="J11" s="49">
        <v>0</v>
      </c>
      <c r="K11" s="47">
        <v>0</v>
      </c>
      <c r="L11" s="47">
        <v>0</v>
      </c>
      <c r="M11" s="47">
        <v>0</v>
      </c>
      <c r="N11" s="47">
        <v>0</v>
      </c>
      <c r="O11" s="47">
        <v>0</v>
      </c>
      <c r="P11" s="47">
        <v>0</v>
      </c>
      <c r="Q11" s="47">
        <v>0</v>
      </c>
      <c r="R11" s="47">
        <v>0</v>
      </c>
      <c r="S11" s="48">
        <v>0</v>
      </c>
      <c r="T11" s="49">
        <v>0</v>
      </c>
      <c r="U11" s="47">
        <v>0</v>
      </c>
      <c r="V11" s="47">
        <v>0</v>
      </c>
      <c r="W11" s="47">
        <v>0</v>
      </c>
      <c r="X11" s="47">
        <v>0</v>
      </c>
      <c r="Y11" s="47">
        <v>0</v>
      </c>
      <c r="Z11" s="47">
        <v>0</v>
      </c>
      <c r="AA11" s="47">
        <v>0</v>
      </c>
      <c r="AB11" s="47">
        <v>0</v>
      </c>
      <c r="AC11" s="48">
        <v>0</v>
      </c>
      <c r="AD11" s="55">
        <v>222</v>
      </c>
      <c r="AE11" s="47">
        <v>31</v>
      </c>
      <c r="AF11" s="47">
        <v>1302</v>
      </c>
      <c r="AG11" s="47">
        <v>160</v>
      </c>
      <c r="AH11" s="47">
        <v>514</v>
      </c>
      <c r="AI11" s="47">
        <v>474</v>
      </c>
      <c r="AJ11" s="47">
        <v>2953</v>
      </c>
      <c r="AK11" s="47">
        <v>852</v>
      </c>
      <c r="AL11" s="47">
        <v>381</v>
      </c>
      <c r="AM11" s="47">
        <v>64</v>
      </c>
      <c r="AN11" s="28">
        <f t="shared" si="4"/>
        <v>222</v>
      </c>
      <c r="AO11" s="28">
        <f t="shared" si="5"/>
        <v>31</v>
      </c>
      <c r="AP11" s="28">
        <f t="shared" si="6"/>
        <v>1302</v>
      </c>
      <c r="AQ11" s="28">
        <f t="shared" si="7"/>
        <v>160</v>
      </c>
      <c r="AR11" s="28">
        <f t="shared" si="8"/>
        <v>514</v>
      </c>
      <c r="AS11" s="28">
        <f t="shared" si="9"/>
        <v>474</v>
      </c>
      <c r="AT11" s="28">
        <f t="shared" si="10"/>
        <v>2953</v>
      </c>
      <c r="AU11" s="28">
        <f t="shared" si="11"/>
        <v>852</v>
      </c>
      <c r="AV11" s="28">
        <f t="shared" si="12"/>
        <v>381</v>
      </c>
      <c r="AW11" s="28">
        <f t="shared" si="13"/>
        <v>64</v>
      </c>
      <c r="AX11" s="28">
        <f t="shared" si="14"/>
        <v>6953</v>
      </c>
    </row>
    <row r="12" spans="1:50" x14ac:dyDescent="0.35">
      <c r="A12" s="25" t="s">
        <v>69</v>
      </c>
      <c r="B12" s="25" t="s">
        <v>70</v>
      </c>
      <c r="C12" s="25" t="s">
        <v>77</v>
      </c>
      <c r="D12" s="25" t="s">
        <v>78</v>
      </c>
      <c r="E12" s="80">
        <v>2</v>
      </c>
      <c r="F12" s="32">
        <f t="shared" si="0"/>
        <v>9817</v>
      </c>
      <c r="G12" s="34">
        <f t="shared" si="1"/>
        <v>3975</v>
      </c>
      <c r="H12" s="28">
        <f t="shared" si="2"/>
        <v>0</v>
      </c>
      <c r="I12" s="28">
        <f t="shared" si="3"/>
        <v>5842</v>
      </c>
      <c r="J12" s="49">
        <v>211</v>
      </c>
      <c r="K12" s="47">
        <v>35</v>
      </c>
      <c r="L12" s="47">
        <v>559</v>
      </c>
      <c r="M12" s="47">
        <v>70</v>
      </c>
      <c r="N12" s="47">
        <v>1122</v>
      </c>
      <c r="O12" s="47">
        <v>140</v>
      </c>
      <c r="P12" s="47">
        <v>1350</v>
      </c>
      <c r="Q12" s="47">
        <v>316</v>
      </c>
      <c r="R12" s="47">
        <v>137</v>
      </c>
      <c r="S12" s="48">
        <v>35</v>
      </c>
      <c r="T12" s="49">
        <v>0</v>
      </c>
      <c r="U12" s="47">
        <v>0</v>
      </c>
      <c r="V12" s="47">
        <v>0</v>
      </c>
      <c r="W12" s="47">
        <v>0</v>
      </c>
      <c r="X12" s="47">
        <v>0</v>
      </c>
      <c r="Y12" s="47">
        <v>0</v>
      </c>
      <c r="Z12" s="47">
        <v>0</v>
      </c>
      <c r="AA12" s="47">
        <v>0</v>
      </c>
      <c r="AB12" s="47">
        <v>0</v>
      </c>
      <c r="AC12" s="48">
        <v>0</v>
      </c>
      <c r="AD12" s="55">
        <v>187</v>
      </c>
      <c r="AE12" s="47">
        <v>26</v>
      </c>
      <c r="AF12" s="47">
        <v>1094</v>
      </c>
      <c r="AG12" s="47">
        <v>134</v>
      </c>
      <c r="AH12" s="47">
        <v>432</v>
      </c>
      <c r="AI12" s="47">
        <v>398</v>
      </c>
      <c r="AJ12" s="47">
        <v>2482</v>
      </c>
      <c r="AK12" s="47">
        <v>716</v>
      </c>
      <c r="AL12" s="47">
        <v>320</v>
      </c>
      <c r="AM12" s="47">
        <v>53</v>
      </c>
      <c r="AN12" s="28">
        <f t="shared" si="4"/>
        <v>398</v>
      </c>
      <c r="AO12" s="28">
        <f t="shared" si="5"/>
        <v>61</v>
      </c>
      <c r="AP12" s="28">
        <f t="shared" si="6"/>
        <v>1653</v>
      </c>
      <c r="AQ12" s="28">
        <f t="shared" si="7"/>
        <v>204</v>
      </c>
      <c r="AR12" s="28">
        <f t="shared" si="8"/>
        <v>1554</v>
      </c>
      <c r="AS12" s="28">
        <f t="shared" si="9"/>
        <v>538</v>
      </c>
      <c r="AT12" s="28">
        <f t="shared" si="10"/>
        <v>3832</v>
      </c>
      <c r="AU12" s="28">
        <f t="shared" si="11"/>
        <v>1032</v>
      </c>
      <c r="AV12" s="28">
        <f t="shared" si="12"/>
        <v>457</v>
      </c>
      <c r="AW12" s="28">
        <f t="shared" si="13"/>
        <v>88</v>
      </c>
      <c r="AX12" s="28">
        <f t="shared" si="14"/>
        <v>9817</v>
      </c>
    </row>
    <row r="13" spans="1:50" x14ac:dyDescent="0.35">
      <c r="A13" s="25" t="s">
        <v>69</v>
      </c>
      <c r="B13" s="25" t="s">
        <v>70</v>
      </c>
      <c r="C13" s="25" t="s">
        <v>79</v>
      </c>
      <c r="D13" s="25" t="s">
        <v>80</v>
      </c>
      <c r="E13" s="80">
        <v>2</v>
      </c>
      <c r="F13" s="32">
        <f t="shared" si="0"/>
        <v>11270</v>
      </c>
      <c r="G13" s="34">
        <f t="shared" si="1"/>
        <v>761</v>
      </c>
      <c r="H13" s="28">
        <f t="shared" si="2"/>
        <v>5697</v>
      </c>
      <c r="I13" s="28">
        <f t="shared" si="3"/>
        <v>4812</v>
      </c>
      <c r="J13" s="49">
        <v>41</v>
      </c>
      <c r="K13" s="47">
        <v>7</v>
      </c>
      <c r="L13" s="47">
        <v>107</v>
      </c>
      <c r="M13" s="47">
        <v>13</v>
      </c>
      <c r="N13" s="47">
        <v>215</v>
      </c>
      <c r="O13" s="47">
        <v>27</v>
      </c>
      <c r="P13" s="47">
        <v>258</v>
      </c>
      <c r="Q13" s="47">
        <v>60</v>
      </c>
      <c r="R13" s="47">
        <v>26</v>
      </c>
      <c r="S13" s="48">
        <v>7</v>
      </c>
      <c r="T13" s="49">
        <v>223</v>
      </c>
      <c r="U13" s="47">
        <v>28</v>
      </c>
      <c r="V13" s="47">
        <v>606</v>
      </c>
      <c r="W13" s="47">
        <v>77</v>
      </c>
      <c r="X13" s="47">
        <v>2040</v>
      </c>
      <c r="Y13" s="47">
        <v>268</v>
      </c>
      <c r="Z13" s="47">
        <v>1760</v>
      </c>
      <c r="AA13" s="47">
        <v>435</v>
      </c>
      <c r="AB13" s="47">
        <v>209</v>
      </c>
      <c r="AC13" s="48">
        <v>51</v>
      </c>
      <c r="AD13" s="55">
        <v>154</v>
      </c>
      <c r="AE13" s="47">
        <v>21</v>
      </c>
      <c r="AF13" s="47">
        <v>901</v>
      </c>
      <c r="AG13" s="47">
        <v>110</v>
      </c>
      <c r="AH13" s="47">
        <v>356</v>
      </c>
      <c r="AI13" s="47">
        <v>328</v>
      </c>
      <c r="AJ13" s="47">
        <v>2044</v>
      </c>
      <c r="AK13" s="47">
        <v>590</v>
      </c>
      <c r="AL13" s="47">
        <v>264</v>
      </c>
      <c r="AM13" s="47">
        <v>44</v>
      </c>
      <c r="AN13" s="28">
        <f t="shared" si="4"/>
        <v>418</v>
      </c>
      <c r="AO13" s="28">
        <f t="shared" si="5"/>
        <v>56</v>
      </c>
      <c r="AP13" s="28">
        <f t="shared" si="6"/>
        <v>1614</v>
      </c>
      <c r="AQ13" s="28">
        <f t="shared" si="7"/>
        <v>200</v>
      </c>
      <c r="AR13" s="28">
        <f t="shared" si="8"/>
        <v>2611</v>
      </c>
      <c r="AS13" s="28">
        <f t="shared" si="9"/>
        <v>623</v>
      </c>
      <c r="AT13" s="28">
        <f t="shared" si="10"/>
        <v>4062</v>
      </c>
      <c r="AU13" s="28">
        <f t="shared" si="11"/>
        <v>1085</v>
      </c>
      <c r="AV13" s="28">
        <f t="shared" si="12"/>
        <v>499</v>
      </c>
      <c r="AW13" s="28">
        <f t="shared" si="13"/>
        <v>102</v>
      </c>
      <c r="AX13" s="28">
        <f t="shared" si="14"/>
        <v>11270</v>
      </c>
    </row>
    <row r="14" spans="1:50" x14ac:dyDescent="0.35">
      <c r="A14" s="25" t="s">
        <v>69</v>
      </c>
      <c r="B14" s="25" t="s">
        <v>70</v>
      </c>
      <c r="C14" s="25" t="s">
        <v>81</v>
      </c>
      <c r="D14" s="25" t="s">
        <v>82</v>
      </c>
      <c r="E14" s="80">
        <v>3</v>
      </c>
      <c r="F14" s="32">
        <f t="shared" si="0"/>
        <v>5043</v>
      </c>
      <c r="G14" s="34">
        <f t="shared" si="1"/>
        <v>0</v>
      </c>
      <c r="H14" s="28">
        <f t="shared" si="2"/>
        <v>535</v>
      </c>
      <c r="I14" s="28">
        <f t="shared" si="3"/>
        <v>4508</v>
      </c>
      <c r="J14" s="49">
        <v>0</v>
      </c>
      <c r="K14" s="47">
        <v>0</v>
      </c>
      <c r="L14" s="47">
        <v>0</v>
      </c>
      <c r="M14" s="47">
        <v>0</v>
      </c>
      <c r="N14" s="47">
        <v>0</v>
      </c>
      <c r="O14" s="47">
        <v>0</v>
      </c>
      <c r="P14" s="47">
        <v>0</v>
      </c>
      <c r="Q14" s="47">
        <v>0</v>
      </c>
      <c r="R14" s="47">
        <v>0</v>
      </c>
      <c r="S14" s="48">
        <v>0</v>
      </c>
      <c r="T14" s="49">
        <v>21</v>
      </c>
      <c r="U14" s="47">
        <v>3</v>
      </c>
      <c r="V14" s="47">
        <v>57</v>
      </c>
      <c r="W14" s="47">
        <v>7</v>
      </c>
      <c r="X14" s="47">
        <v>191</v>
      </c>
      <c r="Y14" s="47">
        <v>25</v>
      </c>
      <c r="Z14" s="47">
        <v>165</v>
      </c>
      <c r="AA14" s="47">
        <v>41</v>
      </c>
      <c r="AB14" s="47">
        <v>20</v>
      </c>
      <c r="AC14" s="48">
        <v>5</v>
      </c>
      <c r="AD14" s="55">
        <v>144</v>
      </c>
      <c r="AE14" s="47">
        <v>20</v>
      </c>
      <c r="AF14" s="47">
        <v>844</v>
      </c>
      <c r="AG14" s="47">
        <v>103</v>
      </c>
      <c r="AH14" s="47">
        <v>334</v>
      </c>
      <c r="AI14" s="47">
        <v>307</v>
      </c>
      <c r="AJ14" s="47">
        <v>1915</v>
      </c>
      <c r="AK14" s="47">
        <v>553</v>
      </c>
      <c r="AL14" s="47">
        <v>247</v>
      </c>
      <c r="AM14" s="47">
        <v>41</v>
      </c>
      <c r="AN14" s="28">
        <f t="shared" si="4"/>
        <v>165</v>
      </c>
      <c r="AO14" s="28">
        <f t="shared" si="5"/>
        <v>23</v>
      </c>
      <c r="AP14" s="28">
        <f t="shared" si="6"/>
        <v>901</v>
      </c>
      <c r="AQ14" s="28">
        <f t="shared" si="7"/>
        <v>110</v>
      </c>
      <c r="AR14" s="28">
        <f t="shared" si="8"/>
        <v>525</v>
      </c>
      <c r="AS14" s="28">
        <f t="shared" si="9"/>
        <v>332</v>
      </c>
      <c r="AT14" s="28">
        <f t="shared" si="10"/>
        <v>2080</v>
      </c>
      <c r="AU14" s="28">
        <f t="shared" si="11"/>
        <v>594</v>
      </c>
      <c r="AV14" s="28">
        <f t="shared" si="12"/>
        <v>267</v>
      </c>
      <c r="AW14" s="28">
        <f t="shared" si="13"/>
        <v>46</v>
      </c>
      <c r="AX14" s="28">
        <f t="shared" si="14"/>
        <v>5043</v>
      </c>
    </row>
    <row r="15" spans="1:50" x14ac:dyDescent="0.35">
      <c r="A15" s="25" t="s">
        <v>69</v>
      </c>
      <c r="B15" s="25" t="s">
        <v>70</v>
      </c>
      <c r="C15" s="25" t="s">
        <v>83</v>
      </c>
      <c r="D15" s="25" t="s">
        <v>84</v>
      </c>
      <c r="E15" s="80">
        <v>4</v>
      </c>
      <c r="F15" s="32">
        <f t="shared" si="0"/>
        <v>18121</v>
      </c>
      <c r="G15" s="34">
        <f t="shared" si="1"/>
        <v>1004</v>
      </c>
      <c r="H15" s="28">
        <f t="shared" si="2"/>
        <v>14465</v>
      </c>
      <c r="I15" s="28">
        <f t="shared" si="3"/>
        <v>2652</v>
      </c>
      <c r="J15" s="49">
        <v>53</v>
      </c>
      <c r="K15" s="47">
        <v>9</v>
      </c>
      <c r="L15" s="47">
        <v>141</v>
      </c>
      <c r="M15" s="47">
        <v>18</v>
      </c>
      <c r="N15" s="47">
        <v>283</v>
      </c>
      <c r="O15" s="47">
        <v>35</v>
      </c>
      <c r="P15" s="47">
        <v>341</v>
      </c>
      <c r="Q15" s="47">
        <v>80</v>
      </c>
      <c r="R15" s="47">
        <v>35</v>
      </c>
      <c r="S15" s="48">
        <v>9</v>
      </c>
      <c r="T15" s="49">
        <v>568</v>
      </c>
      <c r="U15" s="47">
        <v>72</v>
      </c>
      <c r="V15" s="47">
        <v>1539</v>
      </c>
      <c r="W15" s="47">
        <v>196</v>
      </c>
      <c r="X15" s="47">
        <v>5178</v>
      </c>
      <c r="Y15" s="47">
        <v>681</v>
      </c>
      <c r="Z15" s="47">
        <v>4467</v>
      </c>
      <c r="AA15" s="47">
        <v>1105</v>
      </c>
      <c r="AB15" s="47">
        <v>531</v>
      </c>
      <c r="AC15" s="48">
        <v>128</v>
      </c>
      <c r="AD15" s="55">
        <v>85</v>
      </c>
      <c r="AE15" s="47">
        <v>12</v>
      </c>
      <c r="AF15" s="47">
        <v>497</v>
      </c>
      <c r="AG15" s="47">
        <v>61</v>
      </c>
      <c r="AH15" s="47">
        <v>196</v>
      </c>
      <c r="AI15" s="47">
        <v>181</v>
      </c>
      <c r="AJ15" s="47">
        <v>1126</v>
      </c>
      <c r="AK15" s="47">
        <v>325</v>
      </c>
      <c r="AL15" s="47">
        <v>145</v>
      </c>
      <c r="AM15" s="47">
        <v>24</v>
      </c>
      <c r="AN15" s="28">
        <f t="shared" si="4"/>
        <v>706</v>
      </c>
      <c r="AO15" s="28">
        <f t="shared" si="5"/>
        <v>93</v>
      </c>
      <c r="AP15" s="28">
        <f t="shared" si="6"/>
        <v>2177</v>
      </c>
      <c r="AQ15" s="28">
        <f t="shared" si="7"/>
        <v>275</v>
      </c>
      <c r="AR15" s="28">
        <f t="shared" si="8"/>
        <v>5657</v>
      </c>
      <c r="AS15" s="28">
        <f t="shared" si="9"/>
        <v>897</v>
      </c>
      <c r="AT15" s="28">
        <f t="shared" si="10"/>
        <v>5934</v>
      </c>
      <c r="AU15" s="28">
        <f t="shared" si="11"/>
        <v>1510</v>
      </c>
      <c r="AV15" s="28">
        <f t="shared" si="12"/>
        <v>711</v>
      </c>
      <c r="AW15" s="28">
        <f t="shared" si="13"/>
        <v>161</v>
      </c>
      <c r="AX15" s="28">
        <f t="shared" si="14"/>
        <v>18121</v>
      </c>
    </row>
    <row r="16" spans="1:50" x14ac:dyDescent="0.35">
      <c r="A16" s="25" t="s">
        <v>69</v>
      </c>
      <c r="B16" s="25" t="s">
        <v>70</v>
      </c>
      <c r="C16" s="25" t="s">
        <v>85</v>
      </c>
      <c r="D16" s="25" t="s">
        <v>86</v>
      </c>
      <c r="E16" s="80">
        <v>4</v>
      </c>
      <c r="F16" s="32">
        <f t="shared" si="0"/>
        <v>7239</v>
      </c>
      <c r="G16" s="34">
        <f t="shared" si="1"/>
        <v>95</v>
      </c>
      <c r="H16" s="28">
        <f t="shared" si="2"/>
        <v>0</v>
      </c>
      <c r="I16" s="28">
        <f t="shared" si="3"/>
        <v>7144</v>
      </c>
      <c r="J16" s="49">
        <v>5</v>
      </c>
      <c r="K16" s="47">
        <v>1</v>
      </c>
      <c r="L16" s="47">
        <v>13</v>
      </c>
      <c r="M16" s="47">
        <v>2</v>
      </c>
      <c r="N16" s="47">
        <v>27</v>
      </c>
      <c r="O16" s="47">
        <v>3</v>
      </c>
      <c r="P16" s="47">
        <v>32</v>
      </c>
      <c r="Q16" s="47">
        <v>8</v>
      </c>
      <c r="R16" s="47">
        <v>3</v>
      </c>
      <c r="S16" s="48">
        <v>1</v>
      </c>
      <c r="T16" s="49">
        <v>0</v>
      </c>
      <c r="U16" s="47">
        <v>0</v>
      </c>
      <c r="V16" s="47">
        <v>0</v>
      </c>
      <c r="W16" s="47">
        <v>0</v>
      </c>
      <c r="X16" s="47">
        <v>0</v>
      </c>
      <c r="Y16" s="47">
        <v>0</v>
      </c>
      <c r="Z16" s="47">
        <v>0</v>
      </c>
      <c r="AA16" s="47">
        <v>0</v>
      </c>
      <c r="AB16" s="47">
        <v>0</v>
      </c>
      <c r="AC16" s="48">
        <v>0</v>
      </c>
      <c r="AD16" s="55">
        <v>228</v>
      </c>
      <c r="AE16" s="47">
        <v>32</v>
      </c>
      <c r="AF16" s="47">
        <v>1338</v>
      </c>
      <c r="AG16" s="47">
        <v>164</v>
      </c>
      <c r="AH16" s="47">
        <v>529</v>
      </c>
      <c r="AI16" s="47">
        <v>487</v>
      </c>
      <c r="AJ16" s="47">
        <v>3034</v>
      </c>
      <c r="AK16" s="47">
        <v>876</v>
      </c>
      <c r="AL16" s="47">
        <v>391</v>
      </c>
      <c r="AM16" s="47">
        <v>65</v>
      </c>
      <c r="AN16" s="28">
        <f t="shared" si="4"/>
        <v>233</v>
      </c>
      <c r="AO16" s="28">
        <f t="shared" si="5"/>
        <v>33</v>
      </c>
      <c r="AP16" s="28">
        <f t="shared" si="6"/>
        <v>1351</v>
      </c>
      <c r="AQ16" s="28">
        <f t="shared" si="7"/>
        <v>166</v>
      </c>
      <c r="AR16" s="28">
        <f t="shared" si="8"/>
        <v>556</v>
      </c>
      <c r="AS16" s="28">
        <f t="shared" si="9"/>
        <v>490</v>
      </c>
      <c r="AT16" s="28">
        <f t="shared" si="10"/>
        <v>3066</v>
      </c>
      <c r="AU16" s="28">
        <f t="shared" si="11"/>
        <v>884</v>
      </c>
      <c r="AV16" s="28">
        <f t="shared" si="12"/>
        <v>394</v>
      </c>
      <c r="AW16" s="28">
        <f t="shared" si="13"/>
        <v>66</v>
      </c>
      <c r="AX16" s="28">
        <f t="shared" si="14"/>
        <v>7239</v>
      </c>
    </row>
    <row r="17" spans="1:50" x14ac:dyDescent="0.35">
      <c r="A17" s="25" t="s">
        <v>69</v>
      </c>
      <c r="B17" s="25" t="s">
        <v>70</v>
      </c>
      <c r="C17" s="25" t="s">
        <v>87</v>
      </c>
      <c r="D17" s="25" t="s">
        <v>88</v>
      </c>
      <c r="E17" s="80">
        <v>4</v>
      </c>
      <c r="F17" s="32">
        <f t="shared" si="0"/>
        <v>0</v>
      </c>
      <c r="G17" s="34">
        <f t="shared" si="1"/>
        <v>0</v>
      </c>
      <c r="H17" s="28">
        <f t="shared" si="2"/>
        <v>0</v>
      </c>
      <c r="I17" s="28">
        <f t="shared" si="3"/>
        <v>0</v>
      </c>
      <c r="J17" s="49">
        <v>0</v>
      </c>
      <c r="K17" s="47">
        <v>0</v>
      </c>
      <c r="L17" s="47">
        <v>0</v>
      </c>
      <c r="M17" s="47">
        <v>0</v>
      </c>
      <c r="N17" s="47">
        <v>0</v>
      </c>
      <c r="O17" s="47">
        <v>0</v>
      </c>
      <c r="P17" s="47">
        <v>0</v>
      </c>
      <c r="Q17" s="47">
        <v>0</v>
      </c>
      <c r="R17" s="47">
        <v>0</v>
      </c>
      <c r="S17" s="48">
        <v>0</v>
      </c>
      <c r="T17" s="49">
        <v>0</v>
      </c>
      <c r="U17" s="47">
        <v>0</v>
      </c>
      <c r="V17" s="47">
        <v>0</v>
      </c>
      <c r="W17" s="47">
        <v>0</v>
      </c>
      <c r="X17" s="47">
        <v>0</v>
      </c>
      <c r="Y17" s="47">
        <v>0</v>
      </c>
      <c r="Z17" s="47">
        <v>0</v>
      </c>
      <c r="AA17" s="47">
        <v>0</v>
      </c>
      <c r="AB17" s="47">
        <v>0</v>
      </c>
      <c r="AC17" s="48">
        <v>0</v>
      </c>
      <c r="AD17" s="55">
        <v>0</v>
      </c>
      <c r="AE17" s="47">
        <v>0</v>
      </c>
      <c r="AF17" s="47">
        <v>0</v>
      </c>
      <c r="AG17" s="47">
        <v>0</v>
      </c>
      <c r="AH17" s="47">
        <v>0</v>
      </c>
      <c r="AI17" s="47">
        <v>0</v>
      </c>
      <c r="AJ17" s="47">
        <v>0</v>
      </c>
      <c r="AK17" s="47">
        <v>0</v>
      </c>
      <c r="AL17" s="47">
        <v>0</v>
      </c>
      <c r="AM17" s="47">
        <v>0</v>
      </c>
      <c r="AN17" s="28">
        <f t="shared" si="4"/>
        <v>0</v>
      </c>
      <c r="AO17" s="28">
        <f t="shared" si="5"/>
        <v>0</v>
      </c>
      <c r="AP17" s="28">
        <f t="shared" si="6"/>
        <v>0</v>
      </c>
      <c r="AQ17" s="28">
        <f t="shared" si="7"/>
        <v>0</v>
      </c>
      <c r="AR17" s="28">
        <f t="shared" si="8"/>
        <v>0</v>
      </c>
      <c r="AS17" s="28">
        <f t="shared" si="9"/>
        <v>0</v>
      </c>
      <c r="AT17" s="28">
        <f t="shared" si="10"/>
        <v>0</v>
      </c>
      <c r="AU17" s="28">
        <f t="shared" si="11"/>
        <v>0</v>
      </c>
      <c r="AV17" s="28">
        <f t="shared" si="12"/>
        <v>0</v>
      </c>
      <c r="AW17" s="28">
        <f t="shared" si="13"/>
        <v>0</v>
      </c>
      <c r="AX17" s="28">
        <f t="shared" si="14"/>
        <v>0</v>
      </c>
    </row>
    <row r="18" spans="1:50" x14ac:dyDescent="0.35">
      <c r="A18" s="25" t="s">
        <v>69</v>
      </c>
      <c r="B18" s="25" t="s">
        <v>70</v>
      </c>
      <c r="C18" s="25" t="s">
        <v>89</v>
      </c>
      <c r="D18" s="25" t="s">
        <v>90</v>
      </c>
      <c r="E18" s="80">
        <v>4</v>
      </c>
      <c r="F18" s="32">
        <f t="shared" si="0"/>
        <v>5095</v>
      </c>
      <c r="G18" s="34">
        <f t="shared" si="1"/>
        <v>0</v>
      </c>
      <c r="H18" s="28">
        <f t="shared" si="2"/>
        <v>5095</v>
      </c>
      <c r="I18" s="28">
        <f t="shared" si="3"/>
        <v>0</v>
      </c>
      <c r="J18" s="49">
        <v>0</v>
      </c>
      <c r="K18" s="47">
        <v>0</v>
      </c>
      <c r="L18" s="47">
        <v>0</v>
      </c>
      <c r="M18" s="47">
        <v>0</v>
      </c>
      <c r="N18" s="47">
        <v>0</v>
      </c>
      <c r="O18" s="47">
        <v>0</v>
      </c>
      <c r="P18" s="47">
        <v>0</v>
      </c>
      <c r="Q18" s="47">
        <v>0</v>
      </c>
      <c r="R18" s="47">
        <v>0</v>
      </c>
      <c r="S18" s="48">
        <v>0</v>
      </c>
      <c r="T18" s="49">
        <v>200</v>
      </c>
      <c r="U18" s="47">
        <v>25</v>
      </c>
      <c r="V18" s="47">
        <v>542</v>
      </c>
      <c r="W18" s="47">
        <v>69</v>
      </c>
      <c r="X18" s="47">
        <v>1824</v>
      </c>
      <c r="Y18" s="47">
        <v>240</v>
      </c>
      <c r="Z18" s="47">
        <v>1574</v>
      </c>
      <c r="AA18" s="47">
        <v>389</v>
      </c>
      <c r="AB18" s="47">
        <v>187</v>
      </c>
      <c r="AC18" s="48">
        <v>45</v>
      </c>
      <c r="AD18" s="55">
        <v>0</v>
      </c>
      <c r="AE18" s="47">
        <v>0</v>
      </c>
      <c r="AF18" s="47">
        <v>0</v>
      </c>
      <c r="AG18" s="47">
        <v>0</v>
      </c>
      <c r="AH18" s="47">
        <v>0</v>
      </c>
      <c r="AI18" s="47">
        <v>0</v>
      </c>
      <c r="AJ18" s="47">
        <v>0</v>
      </c>
      <c r="AK18" s="47">
        <v>0</v>
      </c>
      <c r="AL18" s="47">
        <v>0</v>
      </c>
      <c r="AM18" s="47">
        <v>0</v>
      </c>
      <c r="AN18" s="28">
        <f t="shared" si="4"/>
        <v>200</v>
      </c>
      <c r="AO18" s="28">
        <f t="shared" si="5"/>
        <v>25</v>
      </c>
      <c r="AP18" s="28">
        <f t="shared" si="6"/>
        <v>542</v>
      </c>
      <c r="AQ18" s="28">
        <f t="shared" si="7"/>
        <v>69</v>
      </c>
      <c r="AR18" s="28">
        <f t="shared" si="8"/>
        <v>1824</v>
      </c>
      <c r="AS18" s="28">
        <f t="shared" si="9"/>
        <v>240</v>
      </c>
      <c r="AT18" s="28">
        <f t="shared" si="10"/>
        <v>1574</v>
      </c>
      <c r="AU18" s="28">
        <f t="shared" si="11"/>
        <v>389</v>
      </c>
      <c r="AV18" s="28">
        <f t="shared" si="12"/>
        <v>187</v>
      </c>
      <c r="AW18" s="28">
        <f t="shared" si="13"/>
        <v>45</v>
      </c>
      <c r="AX18" s="28">
        <f t="shared" si="14"/>
        <v>5095</v>
      </c>
    </row>
    <row r="19" spans="1:50" x14ac:dyDescent="0.35">
      <c r="A19" s="25" t="s">
        <v>69</v>
      </c>
      <c r="B19" s="25" t="s">
        <v>70</v>
      </c>
      <c r="C19" s="25" t="s">
        <v>91</v>
      </c>
      <c r="D19" s="25" t="s">
        <v>92</v>
      </c>
      <c r="E19" s="80">
        <v>4</v>
      </c>
      <c r="F19" s="32">
        <f t="shared" si="0"/>
        <v>5872</v>
      </c>
      <c r="G19" s="34">
        <f t="shared" si="1"/>
        <v>0</v>
      </c>
      <c r="H19" s="28">
        <f t="shared" si="2"/>
        <v>5217</v>
      </c>
      <c r="I19" s="28">
        <f t="shared" si="3"/>
        <v>655</v>
      </c>
      <c r="J19" s="49">
        <v>0</v>
      </c>
      <c r="K19" s="47">
        <v>0</v>
      </c>
      <c r="L19" s="47">
        <v>0</v>
      </c>
      <c r="M19" s="47">
        <v>0</v>
      </c>
      <c r="N19" s="47">
        <v>0</v>
      </c>
      <c r="O19" s="47">
        <v>0</v>
      </c>
      <c r="P19" s="47">
        <v>0</v>
      </c>
      <c r="Q19" s="47">
        <v>0</v>
      </c>
      <c r="R19" s="47">
        <v>0</v>
      </c>
      <c r="S19" s="48">
        <v>0</v>
      </c>
      <c r="T19" s="49">
        <v>205</v>
      </c>
      <c r="U19" s="47">
        <v>26</v>
      </c>
      <c r="V19" s="47">
        <v>555</v>
      </c>
      <c r="W19" s="47">
        <v>71</v>
      </c>
      <c r="X19" s="47">
        <v>1867</v>
      </c>
      <c r="Y19" s="47">
        <v>245</v>
      </c>
      <c r="Z19" s="47">
        <v>1611</v>
      </c>
      <c r="AA19" s="47">
        <v>399</v>
      </c>
      <c r="AB19" s="47">
        <v>192</v>
      </c>
      <c r="AC19" s="48">
        <v>46</v>
      </c>
      <c r="AD19" s="55">
        <v>21</v>
      </c>
      <c r="AE19" s="47">
        <v>3</v>
      </c>
      <c r="AF19" s="47">
        <v>123</v>
      </c>
      <c r="AG19" s="47">
        <v>15</v>
      </c>
      <c r="AH19" s="47">
        <v>48</v>
      </c>
      <c r="AI19" s="47">
        <v>45</v>
      </c>
      <c r="AJ19" s="47">
        <v>278</v>
      </c>
      <c r="AK19" s="47">
        <v>80</v>
      </c>
      <c r="AL19" s="47">
        <v>36</v>
      </c>
      <c r="AM19" s="47">
        <v>6</v>
      </c>
      <c r="AN19" s="28">
        <f t="shared" si="4"/>
        <v>226</v>
      </c>
      <c r="AO19" s="28">
        <f t="shared" si="5"/>
        <v>29</v>
      </c>
      <c r="AP19" s="28">
        <f t="shared" si="6"/>
        <v>678</v>
      </c>
      <c r="AQ19" s="28">
        <f t="shared" si="7"/>
        <v>86</v>
      </c>
      <c r="AR19" s="28">
        <f t="shared" si="8"/>
        <v>1915</v>
      </c>
      <c r="AS19" s="28">
        <f t="shared" si="9"/>
        <v>290</v>
      </c>
      <c r="AT19" s="28">
        <f t="shared" si="10"/>
        <v>1889</v>
      </c>
      <c r="AU19" s="28">
        <f t="shared" si="11"/>
        <v>479</v>
      </c>
      <c r="AV19" s="28">
        <f t="shared" si="12"/>
        <v>228</v>
      </c>
      <c r="AW19" s="28">
        <f t="shared" si="13"/>
        <v>52</v>
      </c>
      <c r="AX19" s="28">
        <f t="shared" si="14"/>
        <v>5872</v>
      </c>
    </row>
    <row r="20" spans="1:50" x14ac:dyDescent="0.35">
      <c r="A20" s="25" t="s">
        <v>69</v>
      </c>
      <c r="B20" s="25" t="s">
        <v>70</v>
      </c>
      <c r="C20" s="25" t="s">
        <v>93</v>
      </c>
      <c r="D20" s="25" t="s">
        <v>94</v>
      </c>
      <c r="E20" s="80">
        <v>3</v>
      </c>
      <c r="F20" s="32">
        <f t="shared" si="0"/>
        <v>7078</v>
      </c>
      <c r="G20" s="34">
        <f t="shared" si="1"/>
        <v>0</v>
      </c>
      <c r="H20" s="28">
        <f t="shared" si="2"/>
        <v>0</v>
      </c>
      <c r="I20" s="28">
        <f t="shared" si="3"/>
        <v>7078</v>
      </c>
      <c r="J20" s="49">
        <v>0</v>
      </c>
      <c r="K20" s="47">
        <v>0</v>
      </c>
      <c r="L20" s="47">
        <v>0</v>
      </c>
      <c r="M20" s="47">
        <v>0</v>
      </c>
      <c r="N20" s="47">
        <v>0</v>
      </c>
      <c r="O20" s="47">
        <v>0</v>
      </c>
      <c r="P20" s="47">
        <v>0</v>
      </c>
      <c r="Q20" s="47">
        <v>0</v>
      </c>
      <c r="R20" s="47">
        <v>0</v>
      </c>
      <c r="S20" s="48">
        <v>0</v>
      </c>
      <c r="T20" s="49">
        <v>0</v>
      </c>
      <c r="U20" s="47">
        <v>0</v>
      </c>
      <c r="V20" s="47">
        <v>0</v>
      </c>
      <c r="W20" s="47">
        <v>0</v>
      </c>
      <c r="X20" s="47">
        <v>0</v>
      </c>
      <c r="Y20" s="47">
        <v>0</v>
      </c>
      <c r="Z20" s="47">
        <v>0</v>
      </c>
      <c r="AA20" s="47">
        <v>0</v>
      </c>
      <c r="AB20" s="47">
        <v>0</v>
      </c>
      <c r="AC20" s="48">
        <v>0</v>
      </c>
      <c r="AD20" s="55">
        <v>226</v>
      </c>
      <c r="AE20" s="47">
        <v>32</v>
      </c>
      <c r="AF20" s="47">
        <v>1325</v>
      </c>
      <c r="AG20" s="47">
        <v>162</v>
      </c>
      <c r="AH20" s="47">
        <v>524</v>
      </c>
      <c r="AI20" s="47">
        <v>482</v>
      </c>
      <c r="AJ20" s="47">
        <v>3006</v>
      </c>
      <c r="AK20" s="47">
        <v>868</v>
      </c>
      <c r="AL20" s="47">
        <v>388</v>
      </c>
      <c r="AM20" s="47">
        <v>65</v>
      </c>
      <c r="AN20" s="28">
        <f t="shared" si="4"/>
        <v>226</v>
      </c>
      <c r="AO20" s="28">
        <f t="shared" si="5"/>
        <v>32</v>
      </c>
      <c r="AP20" s="28">
        <f t="shared" si="6"/>
        <v>1325</v>
      </c>
      <c r="AQ20" s="28">
        <f t="shared" si="7"/>
        <v>162</v>
      </c>
      <c r="AR20" s="28">
        <f t="shared" si="8"/>
        <v>524</v>
      </c>
      <c r="AS20" s="28">
        <f t="shared" si="9"/>
        <v>482</v>
      </c>
      <c r="AT20" s="28">
        <f t="shared" si="10"/>
        <v>3006</v>
      </c>
      <c r="AU20" s="28">
        <f t="shared" si="11"/>
        <v>868</v>
      </c>
      <c r="AV20" s="28">
        <f t="shared" si="12"/>
        <v>388</v>
      </c>
      <c r="AW20" s="28">
        <f t="shared" si="13"/>
        <v>65</v>
      </c>
      <c r="AX20" s="28">
        <f t="shared" si="14"/>
        <v>7078</v>
      </c>
    </row>
    <row r="21" spans="1:50" x14ac:dyDescent="0.35">
      <c r="A21" s="25" t="s">
        <v>69</v>
      </c>
      <c r="B21" s="25" t="s">
        <v>70</v>
      </c>
      <c r="C21" s="25" t="s">
        <v>95</v>
      </c>
      <c r="D21" s="25" t="s">
        <v>96</v>
      </c>
      <c r="E21" s="80">
        <v>4</v>
      </c>
      <c r="F21" s="32">
        <f t="shared" si="0"/>
        <v>12867</v>
      </c>
      <c r="G21" s="34">
        <f t="shared" si="1"/>
        <v>0</v>
      </c>
      <c r="H21" s="28">
        <f t="shared" si="2"/>
        <v>12867</v>
      </c>
      <c r="I21" s="28">
        <f t="shared" si="3"/>
        <v>0</v>
      </c>
      <c r="J21" s="49">
        <v>0</v>
      </c>
      <c r="K21" s="47">
        <v>0</v>
      </c>
      <c r="L21" s="47">
        <v>0</v>
      </c>
      <c r="M21" s="47">
        <v>0</v>
      </c>
      <c r="N21" s="47">
        <v>0</v>
      </c>
      <c r="O21" s="47">
        <v>0</v>
      </c>
      <c r="P21" s="47">
        <v>0</v>
      </c>
      <c r="Q21" s="47">
        <v>0</v>
      </c>
      <c r="R21" s="47">
        <v>0</v>
      </c>
      <c r="S21" s="48">
        <v>0</v>
      </c>
      <c r="T21" s="49">
        <v>505</v>
      </c>
      <c r="U21" s="47">
        <v>64</v>
      </c>
      <c r="V21" s="47">
        <v>1369</v>
      </c>
      <c r="W21" s="47">
        <v>175</v>
      </c>
      <c r="X21" s="47">
        <v>4606</v>
      </c>
      <c r="Y21" s="47">
        <v>605</v>
      </c>
      <c r="Z21" s="47">
        <v>3974</v>
      </c>
      <c r="AA21" s="47">
        <v>983</v>
      </c>
      <c r="AB21" s="47">
        <v>472</v>
      </c>
      <c r="AC21" s="48">
        <v>114</v>
      </c>
      <c r="AD21" s="55">
        <v>0</v>
      </c>
      <c r="AE21" s="47">
        <v>0</v>
      </c>
      <c r="AF21" s="47">
        <v>0</v>
      </c>
      <c r="AG21" s="47">
        <v>0</v>
      </c>
      <c r="AH21" s="47">
        <v>0</v>
      </c>
      <c r="AI21" s="47">
        <v>0</v>
      </c>
      <c r="AJ21" s="47">
        <v>0</v>
      </c>
      <c r="AK21" s="47">
        <v>0</v>
      </c>
      <c r="AL21" s="47">
        <v>0</v>
      </c>
      <c r="AM21" s="47">
        <v>0</v>
      </c>
      <c r="AN21" s="28">
        <f t="shared" si="4"/>
        <v>505</v>
      </c>
      <c r="AO21" s="28">
        <f t="shared" si="5"/>
        <v>64</v>
      </c>
      <c r="AP21" s="28">
        <f t="shared" si="6"/>
        <v>1369</v>
      </c>
      <c r="AQ21" s="28">
        <f t="shared" si="7"/>
        <v>175</v>
      </c>
      <c r="AR21" s="28">
        <f t="shared" si="8"/>
        <v>4606</v>
      </c>
      <c r="AS21" s="28">
        <f t="shared" si="9"/>
        <v>605</v>
      </c>
      <c r="AT21" s="28">
        <f t="shared" si="10"/>
        <v>3974</v>
      </c>
      <c r="AU21" s="28">
        <f t="shared" si="11"/>
        <v>983</v>
      </c>
      <c r="AV21" s="28">
        <f t="shared" si="12"/>
        <v>472</v>
      </c>
      <c r="AW21" s="28">
        <f t="shared" si="13"/>
        <v>114</v>
      </c>
      <c r="AX21" s="28">
        <f t="shared" si="14"/>
        <v>12867</v>
      </c>
    </row>
    <row r="22" spans="1:50" x14ac:dyDescent="0.35">
      <c r="A22" s="25" t="s">
        <v>69</v>
      </c>
      <c r="B22" s="25" t="s">
        <v>70</v>
      </c>
      <c r="C22" s="25" t="s">
        <v>97</v>
      </c>
      <c r="D22" s="25" t="s">
        <v>98</v>
      </c>
      <c r="E22" s="80">
        <v>4</v>
      </c>
      <c r="F22" s="32">
        <f t="shared" si="0"/>
        <v>12375</v>
      </c>
      <c r="G22" s="34">
        <f t="shared" si="1"/>
        <v>3441</v>
      </c>
      <c r="H22" s="28">
        <f t="shared" si="2"/>
        <v>8934</v>
      </c>
      <c r="I22" s="28">
        <f t="shared" si="3"/>
        <v>0</v>
      </c>
      <c r="J22" s="49">
        <v>183</v>
      </c>
      <c r="K22" s="47">
        <v>30</v>
      </c>
      <c r="L22" s="47">
        <v>484</v>
      </c>
      <c r="M22" s="47">
        <v>60</v>
      </c>
      <c r="N22" s="47">
        <v>972</v>
      </c>
      <c r="O22" s="47">
        <v>121</v>
      </c>
      <c r="P22" s="47">
        <v>1170</v>
      </c>
      <c r="Q22" s="47">
        <v>273</v>
      </c>
      <c r="R22" s="47">
        <v>118</v>
      </c>
      <c r="S22" s="48">
        <v>30</v>
      </c>
      <c r="T22" s="49">
        <v>351</v>
      </c>
      <c r="U22" s="47">
        <v>44</v>
      </c>
      <c r="V22" s="47">
        <v>951</v>
      </c>
      <c r="W22" s="47">
        <v>121</v>
      </c>
      <c r="X22" s="47">
        <v>3198</v>
      </c>
      <c r="Y22" s="47">
        <v>420</v>
      </c>
      <c r="Z22" s="47">
        <v>2759</v>
      </c>
      <c r="AA22" s="47">
        <v>683</v>
      </c>
      <c r="AB22" s="47">
        <v>328</v>
      </c>
      <c r="AC22" s="48">
        <v>79</v>
      </c>
      <c r="AD22" s="55">
        <v>0</v>
      </c>
      <c r="AE22" s="47">
        <v>0</v>
      </c>
      <c r="AF22" s="47">
        <v>0</v>
      </c>
      <c r="AG22" s="47">
        <v>0</v>
      </c>
      <c r="AH22" s="47">
        <v>0</v>
      </c>
      <c r="AI22" s="47">
        <v>0</v>
      </c>
      <c r="AJ22" s="47">
        <v>0</v>
      </c>
      <c r="AK22" s="47">
        <v>0</v>
      </c>
      <c r="AL22" s="47">
        <v>0</v>
      </c>
      <c r="AM22" s="47">
        <v>0</v>
      </c>
      <c r="AN22" s="28">
        <f t="shared" si="4"/>
        <v>534</v>
      </c>
      <c r="AO22" s="28">
        <f t="shared" si="5"/>
        <v>74</v>
      </c>
      <c r="AP22" s="28">
        <f t="shared" si="6"/>
        <v>1435</v>
      </c>
      <c r="AQ22" s="28">
        <f t="shared" si="7"/>
        <v>181</v>
      </c>
      <c r="AR22" s="28">
        <f t="shared" si="8"/>
        <v>4170</v>
      </c>
      <c r="AS22" s="28">
        <f t="shared" si="9"/>
        <v>541</v>
      </c>
      <c r="AT22" s="28">
        <f t="shared" si="10"/>
        <v>3929</v>
      </c>
      <c r="AU22" s="28">
        <f t="shared" si="11"/>
        <v>956</v>
      </c>
      <c r="AV22" s="28">
        <f t="shared" si="12"/>
        <v>446</v>
      </c>
      <c r="AW22" s="28">
        <f t="shared" si="13"/>
        <v>109</v>
      </c>
      <c r="AX22" s="28">
        <f t="shared" si="14"/>
        <v>12375</v>
      </c>
    </row>
    <row r="23" spans="1:50" x14ac:dyDescent="0.35">
      <c r="A23" s="25" t="s">
        <v>69</v>
      </c>
      <c r="B23" s="25" t="s">
        <v>70</v>
      </c>
      <c r="C23" s="25" t="s">
        <v>99</v>
      </c>
      <c r="D23" s="25" t="s">
        <v>100</v>
      </c>
      <c r="E23" s="80">
        <v>4</v>
      </c>
      <c r="F23" s="32">
        <f t="shared" si="0"/>
        <v>13515</v>
      </c>
      <c r="G23" s="34">
        <f t="shared" si="1"/>
        <v>1837</v>
      </c>
      <c r="H23" s="28">
        <f t="shared" si="2"/>
        <v>9796</v>
      </c>
      <c r="I23" s="28">
        <f t="shared" si="3"/>
        <v>1882</v>
      </c>
      <c r="J23" s="49">
        <v>98</v>
      </c>
      <c r="K23" s="47">
        <v>16</v>
      </c>
      <c r="L23" s="47">
        <v>258</v>
      </c>
      <c r="M23" s="47">
        <v>32</v>
      </c>
      <c r="N23" s="47">
        <v>519</v>
      </c>
      <c r="O23" s="47">
        <v>65</v>
      </c>
      <c r="P23" s="47">
        <v>624</v>
      </c>
      <c r="Q23" s="47">
        <v>146</v>
      </c>
      <c r="R23" s="47">
        <v>63</v>
      </c>
      <c r="S23" s="48">
        <v>16</v>
      </c>
      <c r="T23" s="49">
        <v>385</v>
      </c>
      <c r="U23" s="47">
        <v>49</v>
      </c>
      <c r="V23" s="47">
        <v>1042</v>
      </c>
      <c r="W23" s="47">
        <v>133</v>
      </c>
      <c r="X23" s="47">
        <v>3507</v>
      </c>
      <c r="Y23" s="47">
        <v>461</v>
      </c>
      <c r="Z23" s="47">
        <v>3025</v>
      </c>
      <c r="AA23" s="47">
        <v>748</v>
      </c>
      <c r="AB23" s="47">
        <v>359</v>
      </c>
      <c r="AC23" s="48">
        <v>87</v>
      </c>
      <c r="AD23" s="55">
        <v>60</v>
      </c>
      <c r="AE23" s="47">
        <v>8</v>
      </c>
      <c r="AF23" s="47">
        <v>353</v>
      </c>
      <c r="AG23" s="47">
        <v>43</v>
      </c>
      <c r="AH23" s="47">
        <v>139</v>
      </c>
      <c r="AI23" s="47">
        <v>128</v>
      </c>
      <c r="AJ23" s="47">
        <v>800</v>
      </c>
      <c r="AK23" s="47">
        <v>231</v>
      </c>
      <c r="AL23" s="47">
        <v>103</v>
      </c>
      <c r="AM23" s="47">
        <v>17</v>
      </c>
      <c r="AN23" s="28">
        <f t="shared" si="4"/>
        <v>543</v>
      </c>
      <c r="AO23" s="28">
        <f t="shared" si="5"/>
        <v>73</v>
      </c>
      <c r="AP23" s="28">
        <f t="shared" si="6"/>
        <v>1653</v>
      </c>
      <c r="AQ23" s="28">
        <f t="shared" si="7"/>
        <v>208</v>
      </c>
      <c r="AR23" s="28">
        <f t="shared" si="8"/>
        <v>4165</v>
      </c>
      <c r="AS23" s="28">
        <f t="shared" si="9"/>
        <v>654</v>
      </c>
      <c r="AT23" s="28">
        <f t="shared" si="10"/>
        <v>4449</v>
      </c>
      <c r="AU23" s="28">
        <f t="shared" si="11"/>
        <v>1125</v>
      </c>
      <c r="AV23" s="28">
        <f t="shared" si="12"/>
        <v>525</v>
      </c>
      <c r="AW23" s="28">
        <f t="shared" si="13"/>
        <v>120</v>
      </c>
      <c r="AX23" s="28">
        <f t="shared" si="14"/>
        <v>13515</v>
      </c>
    </row>
    <row r="24" spans="1:50" x14ac:dyDescent="0.35">
      <c r="A24" s="25" t="s">
        <v>69</v>
      </c>
      <c r="B24" s="25" t="s">
        <v>70</v>
      </c>
      <c r="C24" s="25" t="s">
        <v>101</v>
      </c>
      <c r="D24" s="25" t="s">
        <v>102</v>
      </c>
      <c r="E24" s="80">
        <v>4</v>
      </c>
      <c r="F24" s="32">
        <f t="shared" si="0"/>
        <v>1127</v>
      </c>
      <c r="G24" s="34">
        <f t="shared" si="1"/>
        <v>0</v>
      </c>
      <c r="H24" s="28">
        <f t="shared" si="2"/>
        <v>0</v>
      </c>
      <c r="I24" s="28">
        <f t="shared" si="3"/>
        <v>1127</v>
      </c>
      <c r="J24" s="49">
        <v>0</v>
      </c>
      <c r="K24" s="47">
        <v>0</v>
      </c>
      <c r="L24" s="47">
        <v>0</v>
      </c>
      <c r="M24" s="47">
        <v>0</v>
      </c>
      <c r="N24" s="47">
        <v>0</v>
      </c>
      <c r="O24" s="47">
        <v>0</v>
      </c>
      <c r="P24" s="47">
        <v>0</v>
      </c>
      <c r="Q24" s="47">
        <v>0</v>
      </c>
      <c r="R24" s="47">
        <v>0</v>
      </c>
      <c r="S24" s="48">
        <v>0</v>
      </c>
      <c r="T24" s="49">
        <v>0</v>
      </c>
      <c r="U24" s="47">
        <v>0</v>
      </c>
      <c r="V24" s="47">
        <v>0</v>
      </c>
      <c r="W24" s="47">
        <v>0</v>
      </c>
      <c r="X24" s="47">
        <v>0</v>
      </c>
      <c r="Y24" s="47">
        <v>0</v>
      </c>
      <c r="Z24" s="47">
        <v>0</v>
      </c>
      <c r="AA24" s="47">
        <v>0</v>
      </c>
      <c r="AB24" s="47">
        <v>0</v>
      </c>
      <c r="AC24" s="48">
        <v>0</v>
      </c>
      <c r="AD24" s="55">
        <v>36</v>
      </c>
      <c r="AE24" s="47">
        <v>5</v>
      </c>
      <c r="AF24" s="47">
        <v>211</v>
      </c>
      <c r="AG24" s="47">
        <v>26</v>
      </c>
      <c r="AH24" s="47">
        <v>83</v>
      </c>
      <c r="AI24" s="47">
        <v>77</v>
      </c>
      <c r="AJ24" s="47">
        <v>479</v>
      </c>
      <c r="AK24" s="47">
        <v>138</v>
      </c>
      <c r="AL24" s="47">
        <v>62</v>
      </c>
      <c r="AM24" s="47">
        <v>10</v>
      </c>
      <c r="AN24" s="28">
        <f t="shared" si="4"/>
        <v>36</v>
      </c>
      <c r="AO24" s="28">
        <f t="shared" si="5"/>
        <v>5</v>
      </c>
      <c r="AP24" s="28">
        <f t="shared" si="6"/>
        <v>211</v>
      </c>
      <c r="AQ24" s="28">
        <f t="shared" si="7"/>
        <v>26</v>
      </c>
      <c r="AR24" s="28">
        <f t="shared" si="8"/>
        <v>83</v>
      </c>
      <c r="AS24" s="28">
        <f t="shared" si="9"/>
        <v>77</v>
      </c>
      <c r="AT24" s="28">
        <f t="shared" si="10"/>
        <v>479</v>
      </c>
      <c r="AU24" s="28">
        <f t="shared" si="11"/>
        <v>138</v>
      </c>
      <c r="AV24" s="28">
        <f t="shared" si="12"/>
        <v>62</v>
      </c>
      <c r="AW24" s="28">
        <f t="shared" si="13"/>
        <v>10</v>
      </c>
      <c r="AX24" s="28">
        <f t="shared" si="14"/>
        <v>1127</v>
      </c>
    </row>
    <row r="25" spans="1:50" x14ac:dyDescent="0.35">
      <c r="A25" s="25" t="s">
        <v>69</v>
      </c>
      <c r="B25" s="25" t="s">
        <v>70</v>
      </c>
      <c r="C25" s="25" t="s">
        <v>103</v>
      </c>
      <c r="D25" s="25" t="s">
        <v>104</v>
      </c>
      <c r="E25" s="80">
        <v>1</v>
      </c>
      <c r="F25" s="32">
        <f t="shared" si="0"/>
        <v>4826</v>
      </c>
      <c r="G25" s="34">
        <f t="shared" si="1"/>
        <v>911</v>
      </c>
      <c r="H25" s="28">
        <f t="shared" si="2"/>
        <v>0</v>
      </c>
      <c r="I25" s="28">
        <f t="shared" si="3"/>
        <v>3915</v>
      </c>
      <c r="J25" s="49">
        <v>48</v>
      </c>
      <c r="K25" s="47">
        <v>8</v>
      </c>
      <c r="L25" s="47">
        <v>128</v>
      </c>
      <c r="M25" s="47">
        <v>16</v>
      </c>
      <c r="N25" s="47">
        <v>258</v>
      </c>
      <c r="O25" s="47">
        <v>32</v>
      </c>
      <c r="P25" s="47">
        <v>310</v>
      </c>
      <c r="Q25" s="47">
        <v>72</v>
      </c>
      <c r="R25" s="47">
        <v>31</v>
      </c>
      <c r="S25" s="48">
        <v>8</v>
      </c>
      <c r="T25" s="49">
        <v>0</v>
      </c>
      <c r="U25" s="47">
        <v>0</v>
      </c>
      <c r="V25" s="47">
        <v>0</v>
      </c>
      <c r="W25" s="47">
        <v>0</v>
      </c>
      <c r="X25" s="47">
        <v>0</v>
      </c>
      <c r="Y25" s="47">
        <v>0</v>
      </c>
      <c r="Z25" s="47">
        <v>0</v>
      </c>
      <c r="AA25" s="47">
        <v>0</v>
      </c>
      <c r="AB25" s="47">
        <v>0</v>
      </c>
      <c r="AC25" s="48">
        <v>0</v>
      </c>
      <c r="AD25" s="55">
        <v>125</v>
      </c>
      <c r="AE25" s="47">
        <v>17</v>
      </c>
      <c r="AF25" s="47">
        <v>733</v>
      </c>
      <c r="AG25" s="47">
        <v>90</v>
      </c>
      <c r="AH25" s="47">
        <v>290</v>
      </c>
      <c r="AI25" s="47">
        <v>267</v>
      </c>
      <c r="AJ25" s="47">
        <v>1662</v>
      </c>
      <c r="AK25" s="47">
        <v>480</v>
      </c>
      <c r="AL25" s="47">
        <v>215</v>
      </c>
      <c r="AM25" s="47">
        <v>36</v>
      </c>
      <c r="AN25" s="28">
        <f t="shared" si="4"/>
        <v>173</v>
      </c>
      <c r="AO25" s="28">
        <f t="shared" si="5"/>
        <v>25</v>
      </c>
      <c r="AP25" s="28">
        <f t="shared" si="6"/>
        <v>861</v>
      </c>
      <c r="AQ25" s="28">
        <f t="shared" si="7"/>
        <v>106</v>
      </c>
      <c r="AR25" s="28">
        <f t="shared" si="8"/>
        <v>548</v>
      </c>
      <c r="AS25" s="28">
        <f t="shared" si="9"/>
        <v>299</v>
      </c>
      <c r="AT25" s="28">
        <f t="shared" si="10"/>
        <v>1972</v>
      </c>
      <c r="AU25" s="28">
        <f t="shared" si="11"/>
        <v>552</v>
      </c>
      <c r="AV25" s="28">
        <f t="shared" si="12"/>
        <v>246</v>
      </c>
      <c r="AW25" s="28">
        <f t="shared" si="13"/>
        <v>44</v>
      </c>
      <c r="AX25" s="28">
        <f t="shared" si="14"/>
        <v>4826</v>
      </c>
    </row>
    <row r="26" spans="1:50" x14ac:dyDescent="0.35">
      <c r="A26" s="25" t="s">
        <v>69</v>
      </c>
      <c r="B26" s="25" t="s">
        <v>70</v>
      </c>
      <c r="C26" s="25" t="s">
        <v>105</v>
      </c>
      <c r="D26" s="25" t="s">
        <v>106</v>
      </c>
      <c r="E26" s="80">
        <v>2</v>
      </c>
      <c r="F26" s="32">
        <f t="shared" si="0"/>
        <v>0</v>
      </c>
      <c r="G26" s="34">
        <f t="shared" si="1"/>
        <v>0</v>
      </c>
      <c r="H26" s="28">
        <f t="shared" si="2"/>
        <v>0</v>
      </c>
      <c r="I26" s="28">
        <f t="shared" si="3"/>
        <v>0</v>
      </c>
      <c r="J26" s="49">
        <v>0</v>
      </c>
      <c r="K26" s="47">
        <v>0</v>
      </c>
      <c r="L26" s="47">
        <v>0</v>
      </c>
      <c r="M26" s="47">
        <v>0</v>
      </c>
      <c r="N26" s="47">
        <v>0</v>
      </c>
      <c r="O26" s="47">
        <v>0</v>
      </c>
      <c r="P26" s="47">
        <v>0</v>
      </c>
      <c r="Q26" s="47">
        <v>0</v>
      </c>
      <c r="R26" s="47">
        <v>0</v>
      </c>
      <c r="S26" s="48">
        <v>0</v>
      </c>
      <c r="T26" s="49">
        <v>0</v>
      </c>
      <c r="U26" s="47">
        <v>0</v>
      </c>
      <c r="V26" s="47">
        <v>0</v>
      </c>
      <c r="W26" s="47">
        <v>0</v>
      </c>
      <c r="X26" s="47">
        <v>0</v>
      </c>
      <c r="Y26" s="47">
        <v>0</v>
      </c>
      <c r="Z26" s="47">
        <v>0</v>
      </c>
      <c r="AA26" s="47">
        <v>0</v>
      </c>
      <c r="AB26" s="47">
        <v>0</v>
      </c>
      <c r="AC26" s="48">
        <v>0</v>
      </c>
      <c r="AD26" s="55">
        <v>0</v>
      </c>
      <c r="AE26" s="47">
        <v>0</v>
      </c>
      <c r="AF26" s="47">
        <v>0</v>
      </c>
      <c r="AG26" s="47">
        <v>0</v>
      </c>
      <c r="AH26" s="47">
        <v>0</v>
      </c>
      <c r="AI26" s="47">
        <v>0</v>
      </c>
      <c r="AJ26" s="47">
        <v>0</v>
      </c>
      <c r="AK26" s="47">
        <v>0</v>
      </c>
      <c r="AL26" s="47">
        <v>0</v>
      </c>
      <c r="AM26" s="47">
        <v>0</v>
      </c>
      <c r="AN26" s="28">
        <f t="shared" si="4"/>
        <v>0</v>
      </c>
      <c r="AO26" s="28">
        <f t="shared" si="5"/>
        <v>0</v>
      </c>
      <c r="AP26" s="28">
        <f t="shared" si="6"/>
        <v>0</v>
      </c>
      <c r="AQ26" s="28">
        <f t="shared" si="7"/>
        <v>0</v>
      </c>
      <c r="AR26" s="28">
        <f t="shared" si="8"/>
        <v>0</v>
      </c>
      <c r="AS26" s="28">
        <f t="shared" si="9"/>
        <v>0</v>
      </c>
      <c r="AT26" s="28">
        <f t="shared" si="10"/>
        <v>0</v>
      </c>
      <c r="AU26" s="28">
        <f t="shared" si="11"/>
        <v>0</v>
      </c>
      <c r="AV26" s="28">
        <f t="shared" si="12"/>
        <v>0</v>
      </c>
      <c r="AW26" s="28">
        <f t="shared" si="13"/>
        <v>0</v>
      </c>
      <c r="AX26" s="28">
        <f t="shared" si="14"/>
        <v>0</v>
      </c>
    </row>
    <row r="27" spans="1:50" x14ac:dyDescent="0.35">
      <c r="A27" s="25" t="s">
        <v>69</v>
      </c>
      <c r="B27" s="25" t="s">
        <v>70</v>
      </c>
      <c r="C27" s="25" t="s">
        <v>107</v>
      </c>
      <c r="D27" s="25" t="s">
        <v>108</v>
      </c>
      <c r="E27" s="80">
        <v>1</v>
      </c>
      <c r="F27" s="32">
        <f t="shared" si="0"/>
        <v>1780</v>
      </c>
      <c r="G27" s="34">
        <f t="shared" si="1"/>
        <v>0</v>
      </c>
      <c r="H27" s="28">
        <f t="shared" si="2"/>
        <v>0</v>
      </c>
      <c r="I27" s="28">
        <f t="shared" si="3"/>
        <v>1780</v>
      </c>
      <c r="J27" s="49">
        <v>0</v>
      </c>
      <c r="K27" s="47">
        <v>0</v>
      </c>
      <c r="L27" s="47">
        <v>0</v>
      </c>
      <c r="M27" s="47">
        <v>0</v>
      </c>
      <c r="N27" s="47">
        <v>0</v>
      </c>
      <c r="O27" s="47">
        <v>0</v>
      </c>
      <c r="P27" s="47">
        <v>0</v>
      </c>
      <c r="Q27" s="47">
        <v>0</v>
      </c>
      <c r="R27" s="47">
        <v>0</v>
      </c>
      <c r="S27" s="48">
        <v>0</v>
      </c>
      <c r="T27" s="49">
        <v>0</v>
      </c>
      <c r="U27" s="47">
        <v>0</v>
      </c>
      <c r="V27" s="47">
        <v>0</v>
      </c>
      <c r="W27" s="47">
        <v>0</v>
      </c>
      <c r="X27" s="47">
        <v>0</v>
      </c>
      <c r="Y27" s="47">
        <v>0</v>
      </c>
      <c r="Z27" s="47">
        <v>0</v>
      </c>
      <c r="AA27" s="47">
        <v>0</v>
      </c>
      <c r="AB27" s="47">
        <v>0</v>
      </c>
      <c r="AC27" s="48">
        <v>0</v>
      </c>
      <c r="AD27" s="55">
        <v>57</v>
      </c>
      <c r="AE27" s="47">
        <v>8</v>
      </c>
      <c r="AF27" s="47">
        <v>334</v>
      </c>
      <c r="AG27" s="47">
        <v>41</v>
      </c>
      <c r="AH27" s="47">
        <v>132</v>
      </c>
      <c r="AI27" s="47">
        <v>121</v>
      </c>
      <c r="AJ27" s="47">
        <v>756</v>
      </c>
      <c r="AK27" s="47">
        <v>218</v>
      </c>
      <c r="AL27" s="47">
        <v>97</v>
      </c>
      <c r="AM27" s="47">
        <v>16</v>
      </c>
      <c r="AN27" s="28">
        <f t="shared" si="4"/>
        <v>57</v>
      </c>
      <c r="AO27" s="28">
        <f t="shared" si="5"/>
        <v>8</v>
      </c>
      <c r="AP27" s="28">
        <f t="shared" si="6"/>
        <v>334</v>
      </c>
      <c r="AQ27" s="28">
        <f t="shared" si="7"/>
        <v>41</v>
      </c>
      <c r="AR27" s="28">
        <f t="shared" si="8"/>
        <v>132</v>
      </c>
      <c r="AS27" s="28">
        <f t="shared" si="9"/>
        <v>121</v>
      </c>
      <c r="AT27" s="28">
        <f t="shared" si="10"/>
        <v>756</v>
      </c>
      <c r="AU27" s="28">
        <f t="shared" si="11"/>
        <v>218</v>
      </c>
      <c r="AV27" s="28">
        <f t="shared" si="12"/>
        <v>97</v>
      </c>
      <c r="AW27" s="28">
        <f t="shared" si="13"/>
        <v>16</v>
      </c>
      <c r="AX27" s="28">
        <f t="shared" si="14"/>
        <v>1780</v>
      </c>
    </row>
    <row r="28" spans="1:50" x14ac:dyDescent="0.35">
      <c r="A28" s="25" t="s">
        <v>69</v>
      </c>
      <c r="B28" s="25" t="s">
        <v>70</v>
      </c>
      <c r="C28" s="25" t="s">
        <v>109</v>
      </c>
      <c r="D28" s="25" t="s">
        <v>110</v>
      </c>
      <c r="E28" s="80">
        <v>3</v>
      </c>
      <c r="F28" s="32">
        <f t="shared" si="0"/>
        <v>9195</v>
      </c>
      <c r="G28" s="34">
        <f t="shared" si="1"/>
        <v>2089</v>
      </c>
      <c r="H28" s="28">
        <f t="shared" si="2"/>
        <v>0</v>
      </c>
      <c r="I28" s="28">
        <f t="shared" si="3"/>
        <v>7106</v>
      </c>
      <c r="J28" s="49">
        <v>111</v>
      </c>
      <c r="K28" s="47">
        <v>18</v>
      </c>
      <c r="L28" s="47">
        <v>294</v>
      </c>
      <c r="M28" s="47">
        <v>37</v>
      </c>
      <c r="N28" s="47">
        <v>590</v>
      </c>
      <c r="O28" s="47">
        <v>73</v>
      </c>
      <c r="P28" s="47">
        <v>710</v>
      </c>
      <c r="Q28" s="47">
        <v>166</v>
      </c>
      <c r="R28" s="47">
        <v>72</v>
      </c>
      <c r="S28" s="48">
        <v>18</v>
      </c>
      <c r="T28" s="49">
        <v>0</v>
      </c>
      <c r="U28" s="47">
        <v>0</v>
      </c>
      <c r="V28" s="47">
        <v>0</v>
      </c>
      <c r="W28" s="47">
        <v>0</v>
      </c>
      <c r="X28" s="47">
        <v>0</v>
      </c>
      <c r="Y28" s="47">
        <v>0</v>
      </c>
      <c r="Z28" s="47">
        <v>0</v>
      </c>
      <c r="AA28" s="47">
        <v>0</v>
      </c>
      <c r="AB28" s="47">
        <v>0</v>
      </c>
      <c r="AC28" s="48">
        <v>0</v>
      </c>
      <c r="AD28" s="55">
        <v>227</v>
      </c>
      <c r="AE28" s="47">
        <v>32</v>
      </c>
      <c r="AF28" s="47">
        <v>1331</v>
      </c>
      <c r="AG28" s="47">
        <v>163</v>
      </c>
      <c r="AH28" s="47">
        <v>526</v>
      </c>
      <c r="AI28" s="47">
        <v>484</v>
      </c>
      <c r="AJ28" s="47">
        <v>3018</v>
      </c>
      <c r="AK28" s="47">
        <v>871</v>
      </c>
      <c r="AL28" s="47">
        <v>389</v>
      </c>
      <c r="AM28" s="47">
        <v>65</v>
      </c>
      <c r="AN28" s="28">
        <f t="shared" si="4"/>
        <v>338</v>
      </c>
      <c r="AO28" s="28">
        <f t="shared" si="5"/>
        <v>50</v>
      </c>
      <c r="AP28" s="28">
        <f t="shared" si="6"/>
        <v>1625</v>
      </c>
      <c r="AQ28" s="28">
        <f t="shared" si="7"/>
        <v>200</v>
      </c>
      <c r="AR28" s="28">
        <f t="shared" si="8"/>
        <v>1116</v>
      </c>
      <c r="AS28" s="28">
        <f t="shared" si="9"/>
        <v>557</v>
      </c>
      <c r="AT28" s="28">
        <f t="shared" si="10"/>
        <v>3728</v>
      </c>
      <c r="AU28" s="28">
        <f t="shared" si="11"/>
        <v>1037</v>
      </c>
      <c r="AV28" s="28">
        <f t="shared" si="12"/>
        <v>461</v>
      </c>
      <c r="AW28" s="28">
        <f t="shared" si="13"/>
        <v>83</v>
      </c>
      <c r="AX28" s="28">
        <f t="shared" si="14"/>
        <v>9195</v>
      </c>
    </row>
    <row r="29" spans="1:50" x14ac:dyDescent="0.35">
      <c r="A29" s="25" t="s">
        <v>69</v>
      </c>
      <c r="B29" s="25" t="s">
        <v>70</v>
      </c>
      <c r="C29" s="25" t="s">
        <v>111</v>
      </c>
      <c r="D29" s="25" t="s">
        <v>112</v>
      </c>
      <c r="E29" s="80">
        <v>4</v>
      </c>
      <c r="F29" s="32">
        <f t="shared" si="0"/>
        <v>18313</v>
      </c>
      <c r="G29" s="34">
        <f t="shared" si="1"/>
        <v>6023</v>
      </c>
      <c r="H29" s="28">
        <f t="shared" si="2"/>
        <v>0</v>
      </c>
      <c r="I29" s="28">
        <f t="shared" si="3"/>
        <v>12290</v>
      </c>
      <c r="J29" s="49">
        <v>321</v>
      </c>
      <c r="K29" s="47">
        <v>52</v>
      </c>
      <c r="L29" s="47">
        <v>847</v>
      </c>
      <c r="M29" s="47">
        <v>105</v>
      </c>
      <c r="N29" s="47">
        <v>1700</v>
      </c>
      <c r="O29" s="47">
        <v>212</v>
      </c>
      <c r="P29" s="47">
        <v>2047</v>
      </c>
      <c r="Q29" s="47">
        <v>478</v>
      </c>
      <c r="R29" s="47">
        <v>208</v>
      </c>
      <c r="S29" s="48">
        <v>53</v>
      </c>
      <c r="T29" s="49">
        <v>0</v>
      </c>
      <c r="U29" s="47">
        <v>0</v>
      </c>
      <c r="V29" s="47">
        <v>0</v>
      </c>
      <c r="W29" s="47">
        <v>0</v>
      </c>
      <c r="X29" s="47">
        <v>0</v>
      </c>
      <c r="Y29" s="47">
        <v>0</v>
      </c>
      <c r="Z29" s="47">
        <v>0</v>
      </c>
      <c r="AA29" s="47">
        <v>0</v>
      </c>
      <c r="AB29" s="47">
        <v>0</v>
      </c>
      <c r="AC29" s="48">
        <v>0</v>
      </c>
      <c r="AD29" s="55">
        <v>393</v>
      </c>
      <c r="AE29" s="47">
        <v>55</v>
      </c>
      <c r="AF29" s="47">
        <v>2301</v>
      </c>
      <c r="AG29" s="47">
        <v>282</v>
      </c>
      <c r="AH29" s="47">
        <v>909</v>
      </c>
      <c r="AI29" s="47">
        <v>838</v>
      </c>
      <c r="AJ29" s="47">
        <v>5220</v>
      </c>
      <c r="AK29" s="47">
        <v>1507</v>
      </c>
      <c r="AL29" s="47">
        <v>673</v>
      </c>
      <c r="AM29" s="47">
        <v>112</v>
      </c>
      <c r="AN29" s="28">
        <f t="shared" si="4"/>
        <v>714</v>
      </c>
      <c r="AO29" s="28">
        <f t="shared" si="5"/>
        <v>107</v>
      </c>
      <c r="AP29" s="28">
        <f t="shared" si="6"/>
        <v>3148</v>
      </c>
      <c r="AQ29" s="28">
        <f t="shared" si="7"/>
        <v>387</v>
      </c>
      <c r="AR29" s="28">
        <f t="shared" si="8"/>
        <v>2609</v>
      </c>
      <c r="AS29" s="28">
        <f t="shared" si="9"/>
        <v>1050</v>
      </c>
      <c r="AT29" s="28">
        <f t="shared" si="10"/>
        <v>7267</v>
      </c>
      <c r="AU29" s="28">
        <f t="shared" si="11"/>
        <v>1985</v>
      </c>
      <c r="AV29" s="28">
        <f t="shared" si="12"/>
        <v>881</v>
      </c>
      <c r="AW29" s="28">
        <f t="shared" si="13"/>
        <v>165</v>
      </c>
      <c r="AX29" s="28">
        <f t="shared" si="14"/>
        <v>18313</v>
      </c>
    </row>
    <row r="30" spans="1:50" x14ac:dyDescent="0.35">
      <c r="A30" s="25" t="s">
        <v>113</v>
      </c>
      <c r="B30" s="25" t="s">
        <v>114</v>
      </c>
      <c r="C30" s="25" t="s">
        <v>115</v>
      </c>
      <c r="D30" s="25" t="s">
        <v>116</v>
      </c>
      <c r="E30" s="80">
        <v>0</v>
      </c>
      <c r="F30" s="32">
        <f t="shared" si="0"/>
        <v>0</v>
      </c>
      <c r="G30" s="34">
        <f t="shared" si="1"/>
        <v>0</v>
      </c>
      <c r="H30" s="28">
        <f t="shared" si="2"/>
        <v>0</v>
      </c>
      <c r="I30" s="28">
        <f t="shared" si="3"/>
        <v>0</v>
      </c>
      <c r="J30" s="49">
        <v>0</v>
      </c>
      <c r="K30" s="47">
        <v>0</v>
      </c>
      <c r="L30" s="47">
        <v>0</v>
      </c>
      <c r="M30" s="47">
        <v>0</v>
      </c>
      <c r="N30" s="47">
        <v>0</v>
      </c>
      <c r="O30" s="47">
        <v>0</v>
      </c>
      <c r="P30" s="47">
        <v>0</v>
      </c>
      <c r="Q30" s="47">
        <v>0</v>
      </c>
      <c r="R30" s="47">
        <v>0</v>
      </c>
      <c r="S30" s="48">
        <v>0</v>
      </c>
      <c r="T30" s="49">
        <v>0</v>
      </c>
      <c r="U30" s="47">
        <v>0</v>
      </c>
      <c r="V30" s="47">
        <v>0</v>
      </c>
      <c r="W30" s="47">
        <v>0</v>
      </c>
      <c r="X30" s="47">
        <v>0</v>
      </c>
      <c r="Y30" s="47">
        <v>0</v>
      </c>
      <c r="Z30" s="47">
        <v>0</v>
      </c>
      <c r="AA30" s="47">
        <v>0</v>
      </c>
      <c r="AB30" s="47">
        <v>0</v>
      </c>
      <c r="AC30" s="48">
        <v>0</v>
      </c>
      <c r="AD30" s="55">
        <v>0</v>
      </c>
      <c r="AE30" s="47">
        <v>0</v>
      </c>
      <c r="AF30" s="47">
        <v>0</v>
      </c>
      <c r="AG30" s="47">
        <v>0</v>
      </c>
      <c r="AH30" s="47">
        <v>0</v>
      </c>
      <c r="AI30" s="47">
        <v>0</v>
      </c>
      <c r="AJ30" s="47">
        <v>0</v>
      </c>
      <c r="AK30" s="47">
        <v>0</v>
      </c>
      <c r="AL30" s="47">
        <v>0</v>
      </c>
      <c r="AM30" s="47">
        <v>0</v>
      </c>
      <c r="AN30" s="28">
        <f t="shared" si="4"/>
        <v>0</v>
      </c>
      <c r="AO30" s="28">
        <f t="shared" si="5"/>
        <v>0</v>
      </c>
      <c r="AP30" s="28">
        <f t="shared" si="6"/>
        <v>0</v>
      </c>
      <c r="AQ30" s="28">
        <f t="shared" si="7"/>
        <v>0</v>
      </c>
      <c r="AR30" s="28">
        <f t="shared" si="8"/>
        <v>0</v>
      </c>
      <c r="AS30" s="28">
        <f t="shared" si="9"/>
        <v>0</v>
      </c>
      <c r="AT30" s="28">
        <f t="shared" si="10"/>
        <v>0</v>
      </c>
      <c r="AU30" s="28">
        <f t="shared" si="11"/>
        <v>0</v>
      </c>
      <c r="AV30" s="28">
        <f t="shared" si="12"/>
        <v>0</v>
      </c>
      <c r="AW30" s="28">
        <f t="shared" si="13"/>
        <v>0</v>
      </c>
      <c r="AX30" s="28">
        <f t="shared" si="14"/>
        <v>0</v>
      </c>
    </row>
    <row r="31" spans="1:50" x14ac:dyDescent="0.35">
      <c r="A31" s="25" t="s">
        <v>113</v>
      </c>
      <c r="B31" s="25" t="s">
        <v>114</v>
      </c>
      <c r="C31" s="25" t="s">
        <v>117</v>
      </c>
      <c r="D31" s="25" t="s">
        <v>118</v>
      </c>
      <c r="E31" s="80">
        <v>3</v>
      </c>
      <c r="F31" s="32">
        <f t="shared" si="0"/>
        <v>18965</v>
      </c>
      <c r="G31" s="34">
        <f t="shared" si="1"/>
        <v>0</v>
      </c>
      <c r="H31" s="28">
        <f t="shared" si="2"/>
        <v>14352</v>
      </c>
      <c r="I31" s="28">
        <f t="shared" si="3"/>
        <v>4613</v>
      </c>
      <c r="J31" s="49">
        <v>0</v>
      </c>
      <c r="K31" s="47">
        <v>0</v>
      </c>
      <c r="L31" s="47">
        <v>0</v>
      </c>
      <c r="M31" s="47">
        <v>0</v>
      </c>
      <c r="N31" s="47">
        <v>0</v>
      </c>
      <c r="O31" s="47">
        <v>0</v>
      </c>
      <c r="P31" s="47">
        <v>0</v>
      </c>
      <c r="Q31" s="47">
        <v>0</v>
      </c>
      <c r="R31" s="47">
        <v>0</v>
      </c>
      <c r="S31" s="48">
        <v>0</v>
      </c>
      <c r="T31" s="49">
        <v>564</v>
      </c>
      <c r="U31" s="47">
        <v>71</v>
      </c>
      <c r="V31" s="47">
        <v>1527</v>
      </c>
      <c r="W31" s="47">
        <v>195</v>
      </c>
      <c r="X31" s="47">
        <v>5138</v>
      </c>
      <c r="Y31" s="47">
        <v>675</v>
      </c>
      <c r="Z31" s="47">
        <v>4432</v>
      </c>
      <c r="AA31" s="47">
        <v>1097</v>
      </c>
      <c r="AB31" s="47">
        <v>526</v>
      </c>
      <c r="AC31" s="48">
        <v>127</v>
      </c>
      <c r="AD31" s="55">
        <v>148</v>
      </c>
      <c r="AE31" s="47">
        <v>21</v>
      </c>
      <c r="AF31" s="47">
        <v>864</v>
      </c>
      <c r="AG31" s="47">
        <v>106</v>
      </c>
      <c r="AH31" s="47">
        <v>341</v>
      </c>
      <c r="AI31" s="47">
        <v>314</v>
      </c>
      <c r="AJ31" s="47">
        <v>1959</v>
      </c>
      <c r="AK31" s="47">
        <v>565</v>
      </c>
      <c r="AL31" s="47">
        <v>253</v>
      </c>
      <c r="AM31" s="47">
        <v>42</v>
      </c>
      <c r="AN31" s="28">
        <f t="shared" si="4"/>
        <v>712</v>
      </c>
      <c r="AO31" s="28">
        <f t="shared" si="5"/>
        <v>92</v>
      </c>
      <c r="AP31" s="28">
        <f t="shared" si="6"/>
        <v>2391</v>
      </c>
      <c r="AQ31" s="28">
        <f t="shared" si="7"/>
        <v>301</v>
      </c>
      <c r="AR31" s="28">
        <f t="shared" si="8"/>
        <v>5479</v>
      </c>
      <c r="AS31" s="28">
        <f t="shared" si="9"/>
        <v>989</v>
      </c>
      <c r="AT31" s="28">
        <f t="shared" si="10"/>
        <v>6391</v>
      </c>
      <c r="AU31" s="28">
        <f t="shared" si="11"/>
        <v>1662</v>
      </c>
      <c r="AV31" s="28">
        <f t="shared" si="12"/>
        <v>779</v>
      </c>
      <c r="AW31" s="28">
        <f t="shared" si="13"/>
        <v>169</v>
      </c>
      <c r="AX31" s="28">
        <f t="shared" si="14"/>
        <v>18965</v>
      </c>
    </row>
    <row r="32" spans="1:50" x14ac:dyDescent="0.35">
      <c r="A32" s="25" t="s">
        <v>113</v>
      </c>
      <c r="B32" s="25" t="s">
        <v>114</v>
      </c>
      <c r="C32" s="25" t="s">
        <v>119</v>
      </c>
      <c r="D32" s="25" t="s">
        <v>120</v>
      </c>
      <c r="E32" s="80">
        <v>4</v>
      </c>
      <c r="F32" s="32">
        <f t="shared" si="0"/>
        <v>30101</v>
      </c>
      <c r="G32" s="34">
        <f t="shared" si="1"/>
        <v>18159</v>
      </c>
      <c r="H32" s="28">
        <f t="shared" si="2"/>
        <v>11942</v>
      </c>
      <c r="I32" s="28">
        <f t="shared" si="3"/>
        <v>0</v>
      </c>
      <c r="J32" s="49">
        <v>967</v>
      </c>
      <c r="K32" s="47">
        <v>158</v>
      </c>
      <c r="L32" s="47">
        <v>2554</v>
      </c>
      <c r="M32" s="47">
        <v>318</v>
      </c>
      <c r="N32" s="47">
        <v>5126</v>
      </c>
      <c r="O32" s="47">
        <v>638</v>
      </c>
      <c r="P32" s="47">
        <v>6171</v>
      </c>
      <c r="Q32" s="47">
        <v>1442</v>
      </c>
      <c r="R32" s="47">
        <v>625</v>
      </c>
      <c r="S32" s="48">
        <v>160</v>
      </c>
      <c r="T32" s="49">
        <v>469</v>
      </c>
      <c r="U32" s="47">
        <v>59</v>
      </c>
      <c r="V32" s="47">
        <v>1271</v>
      </c>
      <c r="W32" s="47">
        <v>162</v>
      </c>
      <c r="X32" s="47">
        <v>4275</v>
      </c>
      <c r="Y32" s="47">
        <v>562</v>
      </c>
      <c r="Z32" s="47">
        <v>3688</v>
      </c>
      <c r="AA32" s="47">
        <v>912</v>
      </c>
      <c r="AB32" s="47">
        <v>438</v>
      </c>
      <c r="AC32" s="48">
        <v>106</v>
      </c>
      <c r="AD32" s="55">
        <v>0</v>
      </c>
      <c r="AE32" s="47">
        <v>0</v>
      </c>
      <c r="AF32" s="47">
        <v>0</v>
      </c>
      <c r="AG32" s="47">
        <v>0</v>
      </c>
      <c r="AH32" s="47">
        <v>0</v>
      </c>
      <c r="AI32" s="47">
        <v>0</v>
      </c>
      <c r="AJ32" s="47">
        <v>0</v>
      </c>
      <c r="AK32" s="47">
        <v>0</v>
      </c>
      <c r="AL32" s="47">
        <v>0</v>
      </c>
      <c r="AM32" s="47">
        <v>0</v>
      </c>
      <c r="AN32" s="28">
        <f t="shared" si="4"/>
        <v>1436</v>
      </c>
      <c r="AO32" s="28">
        <f t="shared" si="5"/>
        <v>217</v>
      </c>
      <c r="AP32" s="28">
        <f t="shared" si="6"/>
        <v>3825</v>
      </c>
      <c r="AQ32" s="28">
        <f t="shared" si="7"/>
        <v>480</v>
      </c>
      <c r="AR32" s="28">
        <f t="shared" si="8"/>
        <v>9401</v>
      </c>
      <c r="AS32" s="28">
        <f t="shared" si="9"/>
        <v>1200</v>
      </c>
      <c r="AT32" s="28">
        <f t="shared" si="10"/>
        <v>9859</v>
      </c>
      <c r="AU32" s="28">
        <f t="shared" si="11"/>
        <v>2354</v>
      </c>
      <c r="AV32" s="28">
        <f t="shared" si="12"/>
        <v>1063</v>
      </c>
      <c r="AW32" s="28">
        <f t="shared" si="13"/>
        <v>266</v>
      </c>
      <c r="AX32" s="28">
        <f t="shared" si="14"/>
        <v>30101</v>
      </c>
    </row>
    <row r="33" spans="1:50" x14ac:dyDescent="0.35">
      <c r="A33" s="25" t="s">
        <v>113</v>
      </c>
      <c r="B33" s="25" t="s">
        <v>114</v>
      </c>
      <c r="C33" s="25" t="s">
        <v>121</v>
      </c>
      <c r="D33" s="25" t="s">
        <v>122</v>
      </c>
      <c r="E33" s="80">
        <v>2</v>
      </c>
      <c r="F33" s="32">
        <f t="shared" si="0"/>
        <v>6213</v>
      </c>
      <c r="G33" s="34">
        <f t="shared" si="1"/>
        <v>0</v>
      </c>
      <c r="H33" s="28">
        <f t="shared" si="2"/>
        <v>249</v>
      </c>
      <c r="I33" s="28">
        <f t="shared" si="3"/>
        <v>5964</v>
      </c>
      <c r="J33" s="49">
        <v>0</v>
      </c>
      <c r="K33" s="47">
        <v>0</v>
      </c>
      <c r="L33" s="47">
        <v>0</v>
      </c>
      <c r="M33" s="47">
        <v>0</v>
      </c>
      <c r="N33" s="47">
        <v>0</v>
      </c>
      <c r="O33" s="47">
        <v>0</v>
      </c>
      <c r="P33" s="47">
        <v>0</v>
      </c>
      <c r="Q33" s="47">
        <v>0</v>
      </c>
      <c r="R33" s="47">
        <v>0</v>
      </c>
      <c r="S33" s="48">
        <v>0</v>
      </c>
      <c r="T33" s="49">
        <v>10</v>
      </c>
      <c r="U33" s="47">
        <v>1</v>
      </c>
      <c r="V33" s="47">
        <v>26</v>
      </c>
      <c r="W33" s="47">
        <v>3</v>
      </c>
      <c r="X33" s="47">
        <v>90</v>
      </c>
      <c r="Y33" s="47">
        <v>12</v>
      </c>
      <c r="Z33" s="47">
        <v>77</v>
      </c>
      <c r="AA33" s="47">
        <v>19</v>
      </c>
      <c r="AB33" s="47">
        <v>9</v>
      </c>
      <c r="AC33" s="48">
        <v>2</v>
      </c>
      <c r="AD33" s="55">
        <v>190</v>
      </c>
      <c r="AE33" s="47">
        <v>27</v>
      </c>
      <c r="AF33" s="47">
        <v>1117</v>
      </c>
      <c r="AG33" s="47">
        <v>137</v>
      </c>
      <c r="AH33" s="47">
        <v>441</v>
      </c>
      <c r="AI33" s="47">
        <v>407</v>
      </c>
      <c r="AJ33" s="47">
        <v>2533</v>
      </c>
      <c r="AK33" s="47">
        <v>731</v>
      </c>
      <c r="AL33" s="47">
        <v>327</v>
      </c>
      <c r="AM33" s="47">
        <v>54</v>
      </c>
      <c r="AN33" s="28">
        <f t="shared" si="4"/>
        <v>200</v>
      </c>
      <c r="AO33" s="28">
        <f t="shared" si="5"/>
        <v>28</v>
      </c>
      <c r="AP33" s="28">
        <f t="shared" si="6"/>
        <v>1143</v>
      </c>
      <c r="AQ33" s="28">
        <f t="shared" si="7"/>
        <v>140</v>
      </c>
      <c r="AR33" s="28">
        <f t="shared" si="8"/>
        <v>531</v>
      </c>
      <c r="AS33" s="28">
        <f t="shared" si="9"/>
        <v>419</v>
      </c>
      <c r="AT33" s="28">
        <f t="shared" si="10"/>
        <v>2610</v>
      </c>
      <c r="AU33" s="28">
        <f t="shared" si="11"/>
        <v>750</v>
      </c>
      <c r="AV33" s="28">
        <f t="shared" si="12"/>
        <v>336</v>
      </c>
      <c r="AW33" s="28">
        <f t="shared" si="13"/>
        <v>56</v>
      </c>
      <c r="AX33" s="28">
        <f t="shared" si="14"/>
        <v>6213</v>
      </c>
    </row>
    <row r="34" spans="1:50" x14ac:dyDescent="0.35">
      <c r="A34" s="25" t="s">
        <v>113</v>
      </c>
      <c r="B34" s="25" t="s">
        <v>114</v>
      </c>
      <c r="C34" s="25" t="s">
        <v>123</v>
      </c>
      <c r="D34" s="25" t="s">
        <v>124</v>
      </c>
      <c r="E34" s="80">
        <v>2</v>
      </c>
      <c r="F34" s="32">
        <f t="shared" si="0"/>
        <v>20840</v>
      </c>
      <c r="G34" s="34">
        <f t="shared" si="1"/>
        <v>9064</v>
      </c>
      <c r="H34" s="28">
        <f t="shared" si="2"/>
        <v>870</v>
      </c>
      <c r="I34" s="28">
        <f t="shared" si="3"/>
        <v>10906</v>
      </c>
      <c r="J34" s="49">
        <v>483</v>
      </c>
      <c r="K34" s="47">
        <v>79</v>
      </c>
      <c r="L34" s="47">
        <v>1274</v>
      </c>
      <c r="M34" s="47">
        <v>159</v>
      </c>
      <c r="N34" s="47">
        <v>2558</v>
      </c>
      <c r="O34" s="47">
        <v>319</v>
      </c>
      <c r="P34" s="47">
        <v>3080</v>
      </c>
      <c r="Q34" s="47">
        <v>720</v>
      </c>
      <c r="R34" s="47">
        <v>312</v>
      </c>
      <c r="S34" s="48">
        <v>80</v>
      </c>
      <c r="T34" s="49">
        <v>34</v>
      </c>
      <c r="U34" s="47">
        <v>4</v>
      </c>
      <c r="V34" s="47">
        <v>92</v>
      </c>
      <c r="W34" s="47">
        <v>12</v>
      </c>
      <c r="X34" s="47">
        <v>312</v>
      </c>
      <c r="Y34" s="47">
        <v>41</v>
      </c>
      <c r="Z34" s="47">
        <v>269</v>
      </c>
      <c r="AA34" s="47">
        <v>66</v>
      </c>
      <c r="AB34" s="47">
        <v>32</v>
      </c>
      <c r="AC34" s="48">
        <v>8</v>
      </c>
      <c r="AD34" s="55">
        <v>348</v>
      </c>
      <c r="AE34" s="47">
        <v>49</v>
      </c>
      <c r="AF34" s="47">
        <v>2042</v>
      </c>
      <c r="AG34" s="47">
        <v>250</v>
      </c>
      <c r="AH34" s="47">
        <v>807</v>
      </c>
      <c r="AI34" s="47">
        <v>743</v>
      </c>
      <c r="AJ34" s="47">
        <v>4632</v>
      </c>
      <c r="AK34" s="47">
        <v>1337</v>
      </c>
      <c r="AL34" s="47">
        <v>598</v>
      </c>
      <c r="AM34" s="47">
        <v>100</v>
      </c>
      <c r="AN34" s="28">
        <f t="shared" si="4"/>
        <v>865</v>
      </c>
      <c r="AO34" s="28">
        <f t="shared" si="5"/>
        <v>132</v>
      </c>
      <c r="AP34" s="28">
        <f t="shared" si="6"/>
        <v>3408</v>
      </c>
      <c r="AQ34" s="28">
        <f t="shared" si="7"/>
        <v>421</v>
      </c>
      <c r="AR34" s="28">
        <f t="shared" si="8"/>
        <v>3677</v>
      </c>
      <c r="AS34" s="28">
        <f t="shared" si="9"/>
        <v>1103</v>
      </c>
      <c r="AT34" s="28">
        <f t="shared" si="10"/>
        <v>7981</v>
      </c>
      <c r="AU34" s="28">
        <f t="shared" si="11"/>
        <v>2123</v>
      </c>
      <c r="AV34" s="28">
        <f t="shared" si="12"/>
        <v>942</v>
      </c>
      <c r="AW34" s="28">
        <f t="shared" si="13"/>
        <v>188</v>
      </c>
      <c r="AX34" s="28">
        <f t="shared" si="14"/>
        <v>20840</v>
      </c>
    </row>
    <row r="35" spans="1:50" x14ac:dyDescent="0.35">
      <c r="A35" s="25" t="s">
        <v>113</v>
      </c>
      <c r="B35" s="25" t="s">
        <v>114</v>
      </c>
      <c r="C35" s="25" t="s">
        <v>125</v>
      </c>
      <c r="D35" s="25" t="s">
        <v>126</v>
      </c>
      <c r="E35" s="80">
        <v>2</v>
      </c>
      <c r="F35" s="32">
        <f t="shared" si="0"/>
        <v>3804</v>
      </c>
      <c r="G35" s="34">
        <f t="shared" si="1"/>
        <v>3804</v>
      </c>
      <c r="H35" s="28">
        <f t="shared" si="2"/>
        <v>0</v>
      </c>
      <c r="I35" s="28">
        <f t="shared" si="3"/>
        <v>0</v>
      </c>
      <c r="J35" s="49">
        <v>203</v>
      </c>
      <c r="K35" s="47">
        <v>33</v>
      </c>
      <c r="L35" s="47">
        <v>535</v>
      </c>
      <c r="M35" s="47">
        <v>67</v>
      </c>
      <c r="N35" s="47">
        <v>1073</v>
      </c>
      <c r="O35" s="47">
        <v>134</v>
      </c>
      <c r="P35" s="47">
        <v>1292</v>
      </c>
      <c r="Q35" s="47">
        <v>302</v>
      </c>
      <c r="R35" s="47">
        <v>131</v>
      </c>
      <c r="S35" s="48">
        <v>34</v>
      </c>
      <c r="T35" s="49">
        <v>0</v>
      </c>
      <c r="U35" s="47">
        <v>0</v>
      </c>
      <c r="V35" s="47">
        <v>0</v>
      </c>
      <c r="W35" s="47">
        <v>0</v>
      </c>
      <c r="X35" s="47">
        <v>0</v>
      </c>
      <c r="Y35" s="47">
        <v>0</v>
      </c>
      <c r="Z35" s="47">
        <v>0</v>
      </c>
      <c r="AA35" s="47">
        <v>0</v>
      </c>
      <c r="AB35" s="47">
        <v>0</v>
      </c>
      <c r="AC35" s="48">
        <v>0</v>
      </c>
      <c r="AD35" s="55">
        <v>0</v>
      </c>
      <c r="AE35" s="47">
        <v>0</v>
      </c>
      <c r="AF35" s="47">
        <v>0</v>
      </c>
      <c r="AG35" s="47">
        <v>0</v>
      </c>
      <c r="AH35" s="47">
        <v>0</v>
      </c>
      <c r="AI35" s="47">
        <v>0</v>
      </c>
      <c r="AJ35" s="47">
        <v>0</v>
      </c>
      <c r="AK35" s="47">
        <v>0</v>
      </c>
      <c r="AL35" s="47">
        <v>0</v>
      </c>
      <c r="AM35" s="47">
        <v>0</v>
      </c>
      <c r="AN35" s="28">
        <f t="shared" si="4"/>
        <v>203</v>
      </c>
      <c r="AO35" s="28">
        <f t="shared" si="5"/>
        <v>33</v>
      </c>
      <c r="AP35" s="28">
        <f t="shared" si="6"/>
        <v>535</v>
      </c>
      <c r="AQ35" s="28">
        <f t="shared" si="7"/>
        <v>67</v>
      </c>
      <c r="AR35" s="28">
        <f t="shared" si="8"/>
        <v>1073</v>
      </c>
      <c r="AS35" s="28">
        <f t="shared" si="9"/>
        <v>134</v>
      </c>
      <c r="AT35" s="28">
        <f t="shared" si="10"/>
        <v>1292</v>
      </c>
      <c r="AU35" s="28">
        <f t="shared" si="11"/>
        <v>302</v>
      </c>
      <c r="AV35" s="28">
        <f t="shared" si="12"/>
        <v>131</v>
      </c>
      <c r="AW35" s="28">
        <f t="shared" si="13"/>
        <v>34</v>
      </c>
      <c r="AX35" s="28">
        <f t="shared" si="14"/>
        <v>3804</v>
      </c>
    </row>
    <row r="36" spans="1:50" x14ac:dyDescent="0.35">
      <c r="A36" s="25" t="s">
        <v>113</v>
      </c>
      <c r="B36" s="25" t="s">
        <v>114</v>
      </c>
      <c r="C36" s="25" t="s">
        <v>127</v>
      </c>
      <c r="D36" s="25" t="s">
        <v>128</v>
      </c>
      <c r="E36" s="80">
        <v>3</v>
      </c>
      <c r="F36" s="32">
        <f t="shared" si="0"/>
        <v>2835</v>
      </c>
      <c r="G36" s="34">
        <f t="shared" si="1"/>
        <v>0</v>
      </c>
      <c r="H36" s="28">
        <f t="shared" si="2"/>
        <v>2835</v>
      </c>
      <c r="I36" s="28">
        <f t="shared" si="3"/>
        <v>0</v>
      </c>
      <c r="J36" s="49">
        <v>0</v>
      </c>
      <c r="K36" s="47">
        <v>0</v>
      </c>
      <c r="L36" s="47">
        <v>0</v>
      </c>
      <c r="M36" s="47">
        <v>0</v>
      </c>
      <c r="N36" s="47">
        <v>0</v>
      </c>
      <c r="O36" s="47">
        <v>0</v>
      </c>
      <c r="P36" s="47">
        <v>0</v>
      </c>
      <c r="Q36" s="47">
        <v>0</v>
      </c>
      <c r="R36" s="47">
        <v>0</v>
      </c>
      <c r="S36" s="48">
        <v>0</v>
      </c>
      <c r="T36" s="49">
        <v>111</v>
      </c>
      <c r="U36" s="47">
        <v>14</v>
      </c>
      <c r="V36" s="47">
        <v>302</v>
      </c>
      <c r="W36" s="47">
        <v>38</v>
      </c>
      <c r="X36" s="47">
        <v>1015</v>
      </c>
      <c r="Y36" s="47">
        <v>133</v>
      </c>
      <c r="Z36" s="47">
        <v>876</v>
      </c>
      <c r="AA36" s="47">
        <v>217</v>
      </c>
      <c r="AB36" s="47">
        <v>104</v>
      </c>
      <c r="AC36" s="48">
        <v>25</v>
      </c>
      <c r="AD36" s="55">
        <v>0</v>
      </c>
      <c r="AE36" s="47">
        <v>0</v>
      </c>
      <c r="AF36" s="47">
        <v>0</v>
      </c>
      <c r="AG36" s="47">
        <v>0</v>
      </c>
      <c r="AH36" s="47">
        <v>0</v>
      </c>
      <c r="AI36" s="47">
        <v>0</v>
      </c>
      <c r="AJ36" s="47">
        <v>0</v>
      </c>
      <c r="AK36" s="47">
        <v>0</v>
      </c>
      <c r="AL36" s="47">
        <v>0</v>
      </c>
      <c r="AM36" s="47">
        <v>0</v>
      </c>
      <c r="AN36" s="28">
        <f t="shared" si="4"/>
        <v>111</v>
      </c>
      <c r="AO36" s="28">
        <f t="shared" si="5"/>
        <v>14</v>
      </c>
      <c r="AP36" s="28">
        <f t="shared" si="6"/>
        <v>302</v>
      </c>
      <c r="AQ36" s="28">
        <f t="shared" si="7"/>
        <v>38</v>
      </c>
      <c r="AR36" s="28">
        <f t="shared" si="8"/>
        <v>1015</v>
      </c>
      <c r="AS36" s="28">
        <f t="shared" si="9"/>
        <v>133</v>
      </c>
      <c r="AT36" s="28">
        <f t="shared" si="10"/>
        <v>876</v>
      </c>
      <c r="AU36" s="28">
        <f t="shared" si="11"/>
        <v>217</v>
      </c>
      <c r="AV36" s="28">
        <f t="shared" si="12"/>
        <v>104</v>
      </c>
      <c r="AW36" s="28">
        <f t="shared" si="13"/>
        <v>25</v>
      </c>
      <c r="AX36" s="28">
        <f t="shared" si="14"/>
        <v>2835</v>
      </c>
    </row>
    <row r="37" spans="1:50" x14ac:dyDescent="0.35">
      <c r="A37" s="25" t="s">
        <v>113</v>
      </c>
      <c r="B37" s="25" t="s">
        <v>114</v>
      </c>
      <c r="C37" s="25" t="s">
        <v>129</v>
      </c>
      <c r="D37" s="25" t="s">
        <v>130</v>
      </c>
      <c r="E37" s="80">
        <v>4</v>
      </c>
      <c r="F37" s="32">
        <f t="shared" si="0"/>
        <v>24829</v>
      </c>
      <c r="G37" s="34">
        <f t="shared" si="1"/>
        <v>16810</v>
      </c>
      <c r="H37" s="28">
        <f t="shared" si="2"/>
        <v>7464</v>
      </c>
      <c r="I37" s="28">
        <f t="shared" si="3"/>
        <v>555</v>
      </c>
      <c r="J37" s="49">
        <v>895</v>
      </c>
      <c r="K37" s="47">
        <v>146</v>
      </c>
      <c r="L37" s="47">
        <v>2364</v>
      </c>
      <c r="M37" s="47">
        <v>294</v>
      </c>
      <c r="N37" s="47">
        <v>4745</v>
      </c>
      <c r="O37" s="47">
        <v>591</v>
      </c>
      <c r="P37" s="47">
        <v>5713</v>
      </c>
      <c r="Q37" s="47">
        <v>1335</v>
      </c>
      <c r="R37" s="47">
        <v>579</v>
      </c>
      <c r="S37" s="48">
        <v>148</v>
      </c>
      <c r="T37" s="49">
        <v>293</v>
      </c>
      <c r="U37" s="47">
        <v>37</v>
      </c>
      <c r="V37" s="47">
        <v>794</v>
      </c>
      <c r="W37" s="47">
        <v>101</v>
      </c>
      <c r="X37" s="47">
        <v>2673</v>
      </c>
      <c r="Y37" s="47">
        <v>351</v>
      </c>
      <c r="Z37" s="47">
        <v>2305</v>
      </c>
      <c r="AA37" s="47">
        <v>570</v>
      </c>
      <c r="AB37" s="47">
        <v>274</v>
      </c>
      <c r="AC37" s="48">
        <v>66</v>
      </c>
      <c r="AD37" s="55">
        <v>18</v>
      </c>
      <c r="AE37" s="47">
        <v>2</v>
      </c>
      <c r="AF37" s="47">
        <v>104</v>
      </c>
      <c r="AG37" s="47">
        <v>13</v>
      </c>
      <c r="AH37" s="47">
        <v>41</v>
      </c>
      <c r="AI37" s="47">
        <v>38</v>
      </c>
      <c r="AJ37" s="47">
        <v>236</v>
      </c>
      <c r="AK37" s="47">
        <v>68</v>
      </c>
      <c r="AL37" s="47">
        <v>30</v>
      </c>
      <c r="AM37" s="47">
        <v>5</v>
      </c>
      <c r="AN37" s="28">
        <f t="shared" si="4"/>
        <v>1206</v>
      </c>
      <c r="AO37" s="28">
        <f t="shared" si="5"/>
        <v>185</v>
      </c>
      <c r="AP37" s="28">
        <f t="shared" si="6"/>
        <v>3262</v>
      </c>
      <c r="AQ37" s="28">
        <f t="shared" si="7"/>
        <v>408</v>
      </c>
      <c r="AR37" s="28">
        <f t="shared" si="8"/>
        <v>7459</v>
      </c>
      <c r="AS37" s="28">
        <f t="shared" si="9"/>
        <v>980</v>
      </c>
      <c r="AT37" s="28">
        <f t="shared" si="10"/>
        <v>8254</v>
      </c>
      <c r="AU37" s="28">
        <f t="shared" si="11"/>
        <v>1973</v>
      </c>
      <c r="AV37" s="28">
        <f t="shared" si="12"/>
        <v>883</v>
      </c>
      <c r="AW37" s="28">
        <f t="shared" si="13"/>
        <v>219</v>
      </c>
      <c r="AX37" s="28">
        <f t="shared" si="14"/>
        <v>24829</v>
      </c>
    </row>
    <row r="38" spans="1:50" x14ac:dyDescent="0.35">
      <c r="A38" s="25" t="s">
        <v>113</v>
      </c>
      <c r="B38" s="25" t="s">
        <v>114</v>
      </c>
      <c r="C38" s="25" t="s">
        <v>131</v>
      </c>
      <c r="D38" s="25" t="s">
        <v>132</v>
      </c>
      <c r="E38" s="80">
        <v>4</v>
      </c>
      <c r="F38" s="32">
        <f t="shared" si="0"/>
        <v>6676</v>
      </c>
      <c r="G38" s="34">
        <f t="shared" si="1"/>
        <v>2492</v>
      </c>
      <c r="H38" s="28">
        <f t="shared" si="2"/>
        <v>2179</v>
      </c>
      <c r="I38" s="28">
        <f t="shared" si="3"/>
        <v>2005</v>
      </c>
      <c r="J38" s="49">
        <v>133</v>
      </c>
      <c r="K38" s="47">
        <v>22</v>
      </c>
      <c r="L38" s="47">
        <v>350</v>
      </c>
      <c r="M38" s="47">
        <v>44</v>
      </c>
      <c r="N38" s="47">
        <v>703</v>
      </c>
      <c r="O38" s="47">
        <v>88</v>
      </c>
      <c r="P38" s="47">
        <v>846</v>
      </c>
      <c r="Q38" s="47">
        <v>198</v>
      </c>
      <c r="R38" s="47">
        <v>86</v>
      </c>
      <c r="S38" s="48">
        <v>22</v>
      </c>
      <c r="T38" s="49">
        <v>85</v>
      </c>
      <c r="U38" s="47">
        <v>11</v>
      </c>
      <c r="V38" s="47">
        <v>232</v>
      </c>
      <c r="W38" s="47">
        <v>30</v>
      </c>
      <c r="X38" s="47">
        <v>780</v>
      </c>
      <c r="Y38" s="47">
        <v>103</v>
      </c>
      <c r="Z38" s="47">
        <v>673</v>
      </c>
      <c r="AA38" s="47">
        <v>166</v>
      </c>
      <c r="AB38" s="47">
        <v>80</v>
      </c>
      <c r="AC38" s="48">
        <v>19</v>
      </c>
      <c r="AD38" s="55">
        <v>64</v>
      </c>
      <c r="AE38" s="47">
        <v>9</v>
      </c>
      <c r="AF38" s="47">
        <v>375</v>
      </c>
      <c r="AG38" s="47">
        <v>46</v>
      </c>
      <c r="AH38" s="47">
        <v>148</v>
      </c>
      <c r="AI38" s="47">
        <v>137</v>
      </c>
      <c r="AJ38" s="47">
        <v>852</v>
      </c>
      <c r="AK38" s="47">
        <v>246</v>
      </c>
      <c r="AL38" s="47">
        <v>110</v>
      </c>
      <c r="AM38" s="47">
        <v>18</v>
      </c>
      <c r="AN38" s="28">
        <f t="shared" si="4"/>
        <v>282</v>
      </c>
      <c r="AO38" s="28">
        <f t="shared" si="5"/>
        <v>42</v>
      </c>
      <c r="AP38" s="28">
        <f t="shared" si="6"/>
        <v>957</v>
      </c>
      <c r="AQ38" s="28">
        <f t="shared" si="7"/>
        <v>120</v>
      </c>
      <c r="AR38" s="28">
        <f t="shared" si="8"/>
        <v>1631</v>
      </c>
      <c r="AS38" s="28">
        <f t="shared" si="9"/>
        <v>328</v>
      </c>
      <c r="AT38" s="28">
        <f t="shared" si="10"/>
        <v>2371</v>
      </c>
      <c r="AU38" s="28">
        <f t="shared" si="11"/>
        <v>610</v>
      </c>
      <c r="AV38" s="28">
        <f t="shared" si="12"/>
        <v>276</v>
      </c>
      <c r="AW38" s="28">
        <f t="shared" si="13"/>
        <v>59</v>
      </c>
      <c r="AX38" s="28">
        <f t="shared" si="14"/>
        <v>6676</v>
      </c>
    </row>
    <row r="39" spans="1:50" x14ac:dyDescent="0.35">
      <c r="A39" s="25" t="s">
        <v>113</v>
      </c>
      <c r="B39" s="25" t="s">
        <v>114</v>
      </c>
      <c r="C39" s="25" t="s">
        <v>133</v>
      </c>
      <c r="D39" s="25" t="s">
        <v>134</v>
      </c>
      <c r="E39" s="80">
        <v>0</v>
      </c>
      <c r="F39" s="32">
        <f t="shared" si="0"/>
        <v>0</v>
      </c>
      <c r="G39" s="34">
        <f t="shared" si="1"/>
        <v>0</v>
      </c>
      <c r="H39" s="28">
        <f t="shared" si="2"/>
        <v>0</v>
      </c>
      <c r="I39" s="28">
        <f t="shared" si="3"/>
        <v>0</v>
      </c>
      <c r="J39" s="49">
        <v>0</v>
      </c>
      <c r="K39" s="47">
        <v>0</v>
      </c>
      <c r="L39" s="47">
        <v>0</v>
      </c>
      <c r="M39" s="47">
        <v>0</v>
      </c>
      <c r="N39" s="47">
        <v>0</v>
      </c>
      <c r="O39" s="47">
        <v>0</v>
      </c>
      <c r="P39" s="47">
        <v>0</v>
      </c>
      <c r="Q39" s="47">
        <v>0</v>
      </c>
      <c r="R39" s="47">
        <v>0</v>
      </c>
      <c r="S39" s="48">
        <v>0</v>
      </c>
      <c r="T39" s="49">
        <v>0</v>
      </c>
      <c r="U39" s="47">
        <v>0</v>
      </c>
      <c r="V39" s="47">
        <v>0</v>
      </c>
      <c r="W39" s="47">
        <v>0</v>
      </c>
      <c r="X39" s="47">
        <v>0</v>
      </c>
      <c r="Y39" s="47">
        <v>0</v>
      </c>
      <c r="Z39" s="47">
        <v>0</v>
      </c>
      <c r="AA39" s="47">
        <v>0</v>
      </c>
      <c r="AB39" s="47">
        <v>0</v>
      </c>
      <c r="AC39" s="48">
        <v>0</v>
      </c>
      <c r="AD39" s="55">
        <v>0</v>
      </c>
      <c r="AE39" s="47">
        <v>0</v>
      </c>
      <c r="AF39" s="47">
        <v>0</v>
      </c>
      <c r="AG39" s="47">
        <v>0</v>
      </c>
      <c r="AH39" s="47">
        <v>0</v>
      </c>
      <c r="AI39" s="47">
        <v>0</v>
      </c>
      <c r="AJ39" s="47">
        <v>0</v>
      </c>
      <c r="AK39" s="47">
        <v>0</v>
      </c>
      <c r="AL39" s="47">
        <v>0</v>
      </c>
      <c r="AM39" s="47">
        <v>0</v>
      </c>
      <c r="AN39" s="28">
        <f t="shared" si="4"/>
        <v>0</v>
      </c>
      <c r="AO39" s="28">
        <f t="shared" si="5"/>
        <v>0</v>
      </c>
      <c r="AP39" s="28">
        <f t="shared" si="6"/>
        <v>0</v>
      </c>
      <c r="AQ39" s="28">
        <f t="shared" si="7"/>
        <v>0</v>
      </c>
      <c r="AR39" s="28">
        <f t="shared" si="8"/>
        <v>0</v>
      </c>
      <c r="AS39" s="28">
        <f t="shared" si="9"/>
        <v>0</v>
      </c>
      <c r="AT39" s="28">
        <f t="shared" si="10"/>
        <v>0</v>
      </c>
      <c r="AU39" s="28">
        <f t="shared" si="11"/>
        <v>0</v>
      </c>
      <c r="AV39" s="28">
        <f t="shared" si="12"/>
        <v>0</v>
      </c>
      <c r="AW39" s="28">
        <f t="shared" si="13"/>
        <v>0</v>
      </c>
      <c r="AX39" s="28">
        <f t="shared" si="14"/>
        <v>0</v>
      </c>
    </row>
    <row r="40" spans="1:50" x14ac:dyDescent="0.35">
      <c r="A40" s="25" t="s">
        <v>113</v>
      </c>
      <c r="B40" s="25" t="s">
        <v>114</v>
      </c>
      <c r="C40" s="25" t="s">
        <v>135</v>
      </c>
      <c r="D40" s="25" t="s">
        <v>136</v>
      </c>
      <c r="E40" s="80">
        <v>3</v>
      </c>
      <c r="F40" s="32">
        <f t="shared" si="0"/>
        <v>62571</v>
      </c>
      <c r="G40" s="34">
        <f t="shared" si="1"/>
        <v>31931</v>
      </c>
      <c r="H40" s="28">
        <f t="shared" si="2"/>
        <v>30640</v>
      </c>
      <c r="I40" s="28">
        <f t="shared" si="3"/>
        <v>0</v>
      </c>
      <c r="J40" s="49">
        <v>1700</v>
      </c>
      <c r="K40" s="47">
        <v>278</v>
      </c>
      <c r="L40" s="47">
        <v>4490</v>
      </c>
      <c r="M40" s="47">
        <v>559</v>
      </c>
      <c r="N40" s="47">
        <v>9013</v>
      </c>
      <c r="O40" s="47">
        <v>1122</v>
      </c>
      <c r="P40" s="47">
        <v>10851</v>
      </c>
      <c r="Q40" s="47">
        <v>2536</v>
      </c>
      <c r="R40" s="47">
        <v>1100</v>
      </c>
      <c r="S40" s="48">
        <v>282</v>
      </c>
      <c r="T40" s="49">
        <v>1203</v>
      </c>
      <c r="U40" s="47">
        <v>152</v>
      </c>
      <c r="V40" s="47">
        <v>3260</v>
      </c>
      <c r="W40" s="47">
        <v>416</v>
      </c>
      <c r="X40" s="47">
        <v>10968</v>
      </c>
      <c r="Y40" s="47">
        <v>1442</v>
      </c>
      <c r="Z40" s="47">
        <v>9463</v>
      </c>
      <c r="AA40" s="47">
        <v>2341</v>
      </c>
      <c r="AB40" s="47">
        <v>1124</v>
      </c>
      <c r="AC40" s="48">
        <v>271</v>
      </c>
      <c r="AD40" s="55">
        <v>0</v>
      </c>
      <c r="AE40" s="47">
        <v>0</v>
      </c>
      <c r="AF40" s="47">
        <v>0</v>
      </c>
      <c r="AG40" s="47">
        <v>0</v>
      </c>
      <c r="AH40" s="47">
        <v>0</v>
      </c>
      <c r="AI40" s="47">
        <v>0</v>
      </c>
      <c r="AJ40" s="47">
        <v>0</v>
      </c>
      <c r="AK40" s="47">
        <v>0</v>
      </c>
      <c r="AL40" s="47">
        <v>0</v>
      </c>
      <c r="AM40" s="47">
        <v>0</v>
      </c>
      <c r="AN40" s="28">
        <f t="shared" si="4"/>
        <v>2903</v>
      </c>
      <c r="AO40" s="28">
        <f t="shared" si="5"/>
        <v>430</v>
      </c>
      <c r="AP40" s="28">
        <f t="shared" si="6"/>
        <v>7750</v>
      </c>
      <c r="AQ40" s="28">
        <f t="shared" si="7"/>
        <v>975</v>
      </c>
      <c r="AR40" s="28">
        <f t="shared" si="8"/>
        <v>19981</v>
      </c>
      <c r="AS40" s="28">
        <f t="shared" si="9"/>
        <v>2564</v>
      </c>
      <c r="AT40" s="28">
        <f t="shared" si="10"/>
        <v>20314</v>
      </c>
      <c r="AU40" s="28">
        <f t="shared" si="11"/>
        <v>4877</v>
      </c>
      <c r="AV40" s="28">
        <f t="shared" si="12"/>
        <v>2224</v>
      </c>
      <c r="AW40" s="28">
        <f t="shared" si="13"/>
        <v>553</v>
      </c>
      <c r="AX40" s="28">
        <f t="shared" si="14"/>
        <v>62571</v>
      </c>
    </row>
    <row r="41" spans="1:50" x14ac:dyDescent="0.35">
      <c r="A41" s="25" t="s">
        <v>113</v>
      </c>
      <c r="B41" s="25" t="s">
        <v>114</v>
      </c>
      <c r="C41" s="25" t="s">
        <v>137</v>
      </c>
      <c r="D41" s="25" t="s">
        <v>138</v>
      </c>
      <c r="E41" s="80">
        <v>2</v>
      </c>
      <c r="F41" s="32">
        <f t="shared" ref="F41:F72" si="15">SUM(G41:I41)</f>
        <v>12227</v>
      </c>
      <c r="G41" s="34">
        <f t="shared" ref="G41:G73" si="16">SUM(J41:S41)</f>
        <v>4639</v>
      </c>
      <c r="H41" s="28">
        <f t="shared" ref="H41:H73" si="17">SUM(T41:AC41)</f>
        <v>0</v>
      </c>
      <c r="I41" s="28">
        <f t="shared" ref="I41:I73" si="18">SUM(AD41:AM41)</f>
        <v>7588</v>
      </c>
      <c r="J41" s="49">
        <v>247</v>
      </c>
      <c r="K41" s="47">
        <v>40</v>
      </c>
      <c r="L41" s="47">
        <v>652</v>
      </c>
      <c r="M41" s="47">
        <v>81</v>
      </c>
      <c r="N41" s="47">
        <v>1310</v>
      </c>
      <c r="O41" s="47">
        <v>163</v>
      </c>
      <c r="P41" s="47">
        <v>1577</v>
      </c>
      <c r="Q41" s="47">
        <v>368</v>
      </c>
      <c r="R41" s="47">
        <v>160</v>
      </c>
      <c r="S41" s="48">
        <v>41</v>
      </c>
      <c r="T41" s="49">
        <v>0</v>
      </c>
      <c r="U41" s="47">
        <v>0</v>
      </c>
      <c r="V41" s="47">
        <v>0</v>
      </c>
      <c r="W41" s="47">
        <v>0</v>
      </c>
      <c r="X41" s="47">
        <v>0</v>
      </c>
      <c r="Y41" s="47">
        <v>0</v>
      </c>
      <c r="Z41" s="47">
        <v>0</v>
      </c>
      <c r="AA41" s="47">
        <v>0</v>
      </c>
      <c r="AB41" s="47">
        <v>0</v>
      </c>
      <c r="AC41" s="48">
        <v>0</v>
      </c>
      <c r="AD41" s="55">
        <v>243</v>
      </c>
      <c r="AE41" s="47">
        <v>34</v>
      </c>
      <c r="AF41" s="47">
        <v>1421</v>
      </c>
      <c r="AG41" s="47">
        <v>174</v>
      </c>
      <c r="AH41" s="47">
        <v>561</v>
      </c>
      <c r="AI41" s="47">
        <v>517</v>
      </c>
      <c r="AJ41" s="47">
        <v>3223</v>
      </c>
      <c r="AK41" s="47">
        <v>930</v>
      </c>
      <c r="AL41" s="47">
        <v>416</v>
      </c>
      <c r="AM41" s="47">
        <v>69</v>
      </c>
      <c r="AN41" s="28">
        <f t="shared" ref="AN41:AN73" si="19">SUM(J41+T41+AD41)</f>
        <v>490</v>
      </c>
      <c r="AO41" s="28">
        <f t="shared" ref="AO41:AO73" si="20">SUM(K41+U41+AE41)</f>
        <v>74</v>
      </c>
      <c r="AP41" s="28">
        <f t="shared" ref="AP41:AP73" si="21">SUM(L41+V41+AF41)</f>
        <v>2073</v>
      </c>
      <c r="AQ41" s="28">
        <f t="shared" ref="AQ41:AQ73" si="22">SUM(M41+W41+AG41)</f>
        <v>255</v>
      </c>
      <c r="AR41" s="28">
        <f t="shared" ref="AR41:AR73" si="23">SUM(N41+X41+AH41)</f>
        <v>1871</v>
      </c>
      <c r="AS41" s="28">
        <f t="shared" ref="AS41:AS73" si="24">SUM(O41+Y41+AI41)</f>
        <v>680</v>
      </c>
      <c r="AT41" s="28">
        <f t="shared" ref="AT41:AT73" si="25">SUM(P41+Z41+AJ41)</f>
        <v>4800</v>
      </c>
      <c r="AU41" s="28">
        <f t="shared" ref="AU41:AU73" si="26">SUM(Q41+AA41+AK41)</f>
        <v>1298</v>
      </c>
      <c r="AV41" s="28">
        <f t="shared" ref="AV41:AV73" si="27">SUM(R41+AB41+AL41)</f>
        <v>576</v>
      </c>
      <c r="AW41" s="28">
        <f t="shared" ref="AW41:AW73" si="28">SUM(S41+AC41+AM41)</f>
        <v>110</v>
      </c>
      <c r="AX41" s="28">
        <f t="shared" ref="AX41:AX72" si="29">SUM(AN41:AW41)</f>
        <v>12227</v>
      </c>
    </row>
    <row r="42" spans="1:50" x14ac:dyDescent="0.35">
      <c r="A42" s="25" t="s">
        <v>113</v>
      </c>
      <c r="B42" s="25" t="s">
        <v>114</v>
      </c>
      <c r="C42" s="25" t="s">
        <v>139</v>
      </c>
      <c r="D42" s="25" t="s">
        <v>140</v>
      </c>
      <c r="E42" s="80">
        <v>4</v>
      </c>
      <c r="F42" s="32">
        <f t="shared" si="15"/>
        <v>69171</v>
      </c>
      <c r="G42" s="34">
        <f t="shared" si="16"/>
        <v>63790</v>
      </c>
      <c r="H42" s="28">
        <f t="shared" si="17"/>
        <v>457</v>
      </c>
      <c r="I42" s="28">
        <f t="shared" si="18"/>
        <v>4924</v>
      </c>
      <c r="J42" s="49">
        <v>3397</v>
      </c>
      <c r="K42" s="47">
        <v>555</v>
      </c>
      <c r="L42" s="47">
        <v>8970</v>
      </c>
      <c r="M42" s="47">
        <v>1116</v>
      </c>
      <c r="N42" s="47">
        <v>18006</v>
      </c>
      <c r="O42" s="47">
        <v>2242</v>
      </c>
      <c r="P42" s="47">
        <v>21677</v>
      </c>
      <c r="Q42" s="47">
        <v>5066</v>
      </c>
      <c r="R42" s="47">
        <v>2198</v>
      </c>
      <c r="S42" s="48">
        <v>563</v>
      </c>
      <c r="T42" s="49">
        <v>18</v>
      </c>
      <c r="U42" s="47">
        <v>2</v>
      </c>
      <c r="V42" s="47">
        <v>48</v>
      </c>
      <c r="W42" s="47">
        <v>6</v>
      </c>
      <c r="X42" s="47">
        <v>164</v>
      </c>
      <c r="Y42" s="47">
        <v>22</v>
      </c>
      <c r="Z42" s="47">
        <v>141</v>
      </c>
      <c r="AA42" s="47">
        <v>35</v>
      </c>
      <c r="AB42" s="47">
        <v>17</v>
      </c>
      <c r="AC42" s="48">
        <v>4</v>
      </c>
      <c r="AD42" s="55">
        <v>157</v>
      </c>
      <c r="AE42" s="47">
        <v>22</v>
      </c>
      <c r="AF42" s="47">
        <v>922</v>
      </c>
      <c r="AG42" s="47">
        <v>113</v>
      </c>
      <c r="AH42" s="47">
        <v>364</v>
      </c>
      <c r="AI42" s="47">
        <v>336</v>
      </c>
      <c r="AJ42" s="47">
        <v>2091</v>
      </c>
      <c r="AK42" s="47">
        <v>604</v>
      </c>
      <c r="AL42" s="47">
        <v>270</v>
      </c>
      <c r="AM42" s="47">
        <v>45</v>
      </c>
      <c r="AN42" s="28">
        <f t="shared" si="19"/>
        <v>3572</v>
      </c>
      <c r="AO42" s="28">
        <f t="shared" si="20"/>
        <v>579</v>
      </c>
      <c r="AP42" s="28">
        <f t="shared" si="21"/>
        <v>9940</v>
      </c>
      <c r="AQ42" s="28">
        <f t="shared" si="22"/>
        <v>1235</v>
      </c>
      <c r="AR42" s="28">
        <f t="shared" si="23"/>
        <v>18534</v>
      </c>
      <c r="AS42" s="28">
        <f t="shared" si="24"/>
        <v>2600</v>
      </c>
      <c r="AT42" s="28">
        <f t="shared" si="25"/>
        <v>23909</v>
      </c>
      <c r="AU42" s="28">
        <f t="shared" si="26"/>
        <v>5705</v>
      </c>
      <c r="AV42" s="28">
        <f t="shared" si="27"/>
        <v>2485</v>
      </c>
      <c r="AW42" s="28">
        <f t="shared" si="28"/>
        <v>612</v>
      </c>
      <c r="AX42" s="28">
        <f t="shared" si="29"/>
        <v>69171</v>
      </c>
    </row>
    <row r="43" spans="1:50" x14ac:dyDescent="0.35">
      <c r="A43" s="25" t="s">
        <v>113</v>
      </c>
      <c r="B43" s="25" t="s">
        <v>114</v>
      </c>
      <c r="C43" s="25" t="s">
        <v>141</v>
      </c>
      <c r="D43" s="25" t="s">
        <v>142</v>
      </c>
      <c r="E43" s="80">
        <v>4</v>
      </c>
      <c r="F43" s="32">
        <f t="shared" si="15"/>
        <v>9407</v>
      </c>
      <c r="G43" s="34">
        <f t="shared" si="16"/>
        <v>4832</v>
      </c>
      <c r="H43" s="28">
        <f t="shared" si="17"/>
        <v>3140</v>
      </c>
      <c r="I43" s="28">
        <f t="shared" si="18"/>
        <v>1435</v>
      </c>
      <c r="J43" s="49">
        <v>257</v>
      </c>
      <c r="K43" s="47">
        <v>42</v>
      </c>
      <c r="L43" s="47">
        <v>679</v>
      </c>
      <c r="M43" s="47">
        <v>85</v>
      </c>
      <c r="N43" s="47">
        <v>1364</v>
      </c>
      <c r="O43" s="47">
        <v>170</v>
      </c>
      <c r="P43" s="47">
        <v>1642</v>
      </c>
      <c r="Q43" s="47">
        <v>384</v>
      </c>
      <c r="R43" s="47">
        <v>166</v>
      </c>
      <c r="S43" s="48">
        <v>43</v>
      </c>
      <c r="T43" s="49">
        <v>123</v>
      </c>
      <c r="U43" s="47">
        <v>16</v>
      </c>
      <c r="V43" s="47">
        <v>334</v>
      </c>
      <c r="W43" s="47">
        <v>43</v>
      </c>
      <c r="X43" s="47">
        <v>1124</v>
      </c>
      <c r="Y43" s="47">
        <v>148</v>
      </c>
      <c r="Z43" s="47">
        <v>969</v>
      </c>
      <c r="AA43" s="47">
        <v>240</v>
      </c>
      <c r="AB43" s="47">
        <v>115</v>
      </c>
      <c r="AC43" s="48">
        <v>28</v>
      </c>
      <c r="AD43" s="55">
        <v>46</v>
      </c>
      <c r="AE43" s="47">
        <v>6</v>
      </c>
      <c r="AF43" s="47">
        <v>269</v>
      </c>
      <c r="AG43" s="47">
        <v>33</v>
      </c>
      <c r="AH43" s="47">
        <v>106</v>
      </c>
      <c r="AI43" s="47">
        <v>98</v>
      </c>
      <c r="AJ43" s="47">
        <v>609</v>
      </c>
      <c r="AK43" s="47">
        <v>176</v>
      </c>
      <c r="AL43" s="47">
        <v>79</v>
      </c>
      <c r="AM43" s="47">
        <v>13</v>
      </c>
      <c r="AN43" s="28">
        <f t="shared" si="19"/>
        <v>426</v>
      </c>
      <c r="AO43" s="28">
        <f t="shared" si="20"/>
        <v>64</v>
      </c>
      <c r="AP43" s="28">
        <f t="shared" si="21"/>
        <v>1282</v>
      </c>
      <c r="AQ43" s="28">
        <f t="shared" si="22"/>
        <v>161</v>
      </c>
      <c r="AR43" s="28">
        <f t="shared" si="23"/>
        <v>2594</v>
      </c>
      <c r="AS43" s="28">
        <f t="shared" si="24"/>
        <v>416</v>
      </c>
      <c r="AT43" s="28">
        <f t="shared" si="25"/>
        <v>3220</v>
      </c>
      <c r="AU43" s="28">
        <f t="shared" si="26"/>
        <v>800</v>
      </c>
      <c r="AV43" s="28">
        <f t="shared" si="27"/>
        <v>360</v>
      </c>
      <c r="AW43" s="28">
        <f t="shared" si="28"/>
        <v>84</v>
      </c>
      <c r="AX43" s="28">
        <f t="shared" si="29"/>
        <v>9407</v>
      </c>
    </row>
    <row r="44" spans="1:50" x14ac:dyDescent="0.35">
      <c r="A44" s="25" t="s">
        <v>113</v>
      </c>
      <c r="B44" s="25" t="s">
        <v>114</v>
      </c>
      <c r="C44" s="25" t="s">
        <v>143</v>
      </c>
      <c r="D44" s="25" t="s">
        <v>144</v>
      </c>
      <c r="E44" s="80">
        <v>3</v>
      </c>
      <c r="F44" s="32">
        <f t="shared" si="15"/>
        <v>0</v>
      </c>
      <c r="G44" s="34">
        <f t="shared" si="16"/>
        <v>0</v>
      </c>
      <c r="H44" s="28">
        <f t="shared" si="17"/>
        <v>0</v>
      </c>
      <c r="I44" s="28">
        <f t="shared" si="18"/>
        <v>0</v>
      </c>
      <c r="J44" s="49">
        <v>0</v>
      </c>
      <c r="K44" s="47">
        <v>0</v>
      </c>
      <c r="L44" s="47">
        <v>0</v>
      </c>
      <c r="M44" s="47">
        <v>0</v>
      </c>
      <c r="N44" s="47">
        <v>0</v>
      </c>
      <c r="O44" s="47">
        <v>0</v>
      </c>
      <c r="P44" s="47">
        <v>0</v>
      </c>
      <c r="Q44" s="47">
        <v>0</v>
      </c>
      <c r="R44" s="47">
        <v>0</v>
      </c>
      <c r="S44" s="48">
        <v>0</v>
      </c>
      <c r="T44" s="49">
        <v>0</v>
      </c>
      <c r="U44" s="47">
        <v>0</v>
      </c>
      <c r="V44" s="47">
        <v>0</v>
      </c>
      <c r="W44" s="47">
        <v>0</v>
      </c>
      <c r="X44" s="47">
        <v>0</v>
      </c>
      <c r="Y44" s="47">
        <v>0</v>
      </c>
      <c r="Z44" s="47">
        <v>0</v>
      </c>
      <c r="AA44" s="47">
        <v>0</v>
      </c>
      <c r="AB44" s="47">
        <v>0</v>
      </c>
      <c r="AC44" s="48">
        <v>0</v>
      </c>
      <c r="AD44" s="55">
        <v>0</v>
      </c>
      <c r="AE44" s="47">
        <v>0</v>
      </c>
      <c r="AF44" s="47">
        <v>0</v>
      </c>
      <c r="AG44" s="47">
        <v>0</v>
      </c>
      <c r="AH44" s="47">
        <v>0</v>
      </c>
      <c r="AI44" s="47">
        <v>0</v>
      </c>
      <c r="AJ44" s="47">
        <v>0</v>
      </c>
      <c r="AK44" s="47">
        <v>0</v>
      </c>
      <c r="AL44" s="47">
        <v>0</v>
      </c>
      <c r="AM44" s="47">
        <v>0</v>
      </c>
      <c r="AN44" s="28">
        <f t="shared" si="19"/>
        <v>0</v>
      </c>
      <c r="AO44" s="28">
        <f t="shared" si="20"/>
        <v>0</v>
      </c>
      <c r="AP44" s="28">
        <f t="shared" si="21"/>
        <v>0</v>
      </c>
      <c r="AQ44" s="28">
        <f t="shared" si="22"/>
        <v>0</v>
      </c>
      <c r="AR44" s="28">
        <f t="shared" si="23"/>
        <v>0</v>
      </c>
      <c r="AS44" s="28">
        <f t="shared" si="24"/>
        <v>0</v>
      </c>
      <c r="AT44" s="28">
        <f t="shared" si="25"/>
        <v>0</v>
      </c>
      <c r="AU44" s="28">
        <f t="shared" si="26"/>
        <v>0</v>
      </c>
      <c r="AV44" s="28">
        <f t="shared" si="27"/>
        <v>0</v>
      </c>
      <c r="AW44" s="28">
        <f t="shared" si="28"/>
        <v>0</v>
      </c>
      <c r="AX44" s="28">
        <f t="shared" si="29"/>
        <v>0</v>
      </c>
    </row>
    <row r="45" spans="1:50" x14ac:dyDescent="0.35">
      <c r="A45" s="25" t="s">
        <v>113</v>
      </c>
      <c r="B45" s="25" t="s">
        <v>114</v>
      </c>
      <c r="C45" s="25" t="s">
        <v>145</v>
      </c>
      <c r="D45" s="25" t="s">
        <v>146</v>
      </c>
      <c r="E45" s="80">
        <v>3</v>
      </c>
      <c r="F45" s="32">
        <f t="shared" si="15"/>
        <v>36694</v>
      </c>
      <c r="G45" s="34">
        <f t="shared" si="16"/>
        <v>29919</v>
      </c>
      <c r="H45" s="28">
        <f t="shared" si="17"/>
        <v>4972</v>
      </c>
      <c r="I45" s="28">
        <f t="shared" si="18"/>
        <v>1803</v>
      </c>
      <c r="J45" s="49">
        <v>1593</v>
      </c>
      <c r="K45" s="47">
        <v>260</v>
      </c>
      <c r="L45" s="47">
        <v>4207</v>
      </c>
      <c r="M45" s="47">
        <v>524</v>
      </c>
      <c r="N45" s="47">
        <v>8445</v>
      </c>
      <c r="O45" s="47">
        <v>1052</v>
      </c>
      <c r="P45" s="47">
        <v>10168</v>
      </c>
      <c r="Q45" s="47">
        <v>2376</v>
      </c>
      <c r="R45" s="47">
        <v>1030</v>
      </c>
      <c r="S45" s="48">
        <v>264</v>
      </c>
      <c r="T45" s="49">
        <v>195</v>
      </c>
      <c r="U45" s="47">
        <v>25</v>
      </c>
      <c r="V45" s="47">
        <v>529</v>
      </c>
      <c r="W45" s="47">
        <v>67</v>
      </c>
      <c r="X45" s="47">
        <v>1780</v>
      </c>
      <c r="Y45" s="47">
        <v>234</v>
      </c>
      <c r="Z45" s="47">
        <v>1536</v>
      </c>
      <c r="AA45" s="47">
        <v>380</v>
      </c>
      <c r="AB45" s="47">
        <v>182</v>
      </c>
      <c r="AC45" s="48">
        <v>44</v>
      </c>
      <c r="AD45" s="55">
        <v>58</v>
      </c>
      <c r="AE45" s="47">
        <v>8</v>
      </c>
      <c r="AF45" s="47">
        <v>337</v>
      </c>
      <c r="AG45" s="47">
        <v>41</v>
      </c>
      <c r="AH45" s="47">
        <v>133</v>
      </c>
      <c r="AI45" s="47">
        <v>123</v>
      </c>
      <c r="AJ45" s="47">
        <v>766</v>
      </c>
      <c r="AK45" s="47">
        <v>221</v>
      </c>
      <c r="AL45" s="47">
        <v>99</v>
      </c>
      <c r="AM45" s="47">
        <v>17</v>
      </c>
      <c r="AN45" s="28">
        <f t="shared" si="19"/>
        <v>1846</v>
      </c>
      <c r="AO45" s="28">
        <f t="shared" si="20"/>
        <v>293</v>
      </c>
      <c r="AP45" s="28">
        <f t="shared" si="21"/>
        <v>5073</v>
      </c>
      <c r="AQ45" s="28">
        <f t="shared" si="22"/>
        <v>632</v>
      </c>
      <c r="AR45" s="28">
        <f t="shared" si="23"/>
        <v>10358</v>
      </c>
      <c r="AS45" s="28">
        <f t="shared" si="24"/>
        <v>1409</v>
      </c>
      <c r="AT45" s="28">
        <f t="shared" si="25"/>
        <v>12470</v>
      </c>
      <c r="AU45" s="28">
        <f t="shared" si="26"/>
        <v>2977</v>
      </c>
      <c r="AV45" s="28">
        <f t="shared" si="27"/>
        <v>1311</v>
      </c>
      <c r="AW45" s="28">
        <f t="shared" si="28"/>
        <v>325</v>
      </c>
      <c r="AX45" s="28">
        <f t="shared" si="29"/>
        <v>36694</v>
      </c>
    </row>
    <row r="46" spans="1:50" x14ac:dyDescent="0.35">
      <c r="A46" s="25" t="s">
        <v>113</v>
      </c>
      <c r="B46" s="25" t="s">
        <v>114</v>
      </c>
      <c r="C46" s="25" t="s">
        <v>147</v>
      </c>
      <c r="D46" s="25" t="s">
        <v>148</v>
      </c>
      <c r="E46" s="80">
        <v>0</v>
      </c>
      <c r="F46" s="32">
        <f t="shared" si="15"/>
        <v>0</v>
      </c>
      <c r="G46" s="34">
        <f t="shared" si="16"/>
        <v>0</v>
      </c>
      <c r="H46" s="28">
        <f t="shared" si="17"/>
        <v>0</v>
      </c>
      <c r="I46" s="28">
        <f t="shared" si="18"/>
        <v>0</v>
      </c>
      <c r="J46" s="49">
        <v>0</v>
      </c>
      <c r="K46" s="47">
        <v>0</v>
      </c>
      <c r="L46" s="47">
        <v>0</v>
      </c>
      <c r="M46" s="47">
        <v>0</v>
      </c>
      <c r="N46" s="47">
        <v>0</v>
      </c>
      <c r="O46" s="47">
        <v>0</v>
      </c>
      <c r="P46" s="47">
        <v>0</v>
      </c>
      <c r="Q46" s="47">
        <v>0</v>
      </c>
      <c r="R46" s="47">
        <v>0</v>
      </c>
      <c r="S46" s="48">
        <v>0</v>
      </c>
      <c r="T46" s="49">
        <v>0</v>
      </c>
      <c r="U46" s="47">
        <v>0</v>
      </c>
      <c r="V46" s="47">
        <v>0</v>
      </c>
      <c r="W46" s="47">
        <v>0</v>
      </c>
      <c r="X46" s="47">
        <v>0</v>
      </c>
      <c r="Y46" s="47">
        <v>0</v>
      </c>
      <c r="Z46" s="47">
        <v>0</v>
      </c>
      <c r="AA46" s="47">
        <v>0</v>
      </c>
      <c r="AB46" s="47">
        <v>0</v>
      </c>
      <c r="AC46" s="48">
        <v>0</v>
      </c>
      <c r="AD46" s="55">
        <v>0</v>
      </c>
      <c r="AE46" s="47">
        <v>0</v>
      </c>
      <c r="AF46" s="47">
        <v>0</v>
      </c>
      <c r="AG46" s="47">
        <v>0</v>
      </c>
      <c r="AH46" s="47">
        <v>0</v>
      </c>
      <c r="AI46" s="47">
        <v>0</v>
      </c>
      <c r="AJ46" s="47">
        <v>0</v>
      </c>
      <c r="AK46" s="47">
        <v>0</v>
      </c>
      <c r="AL46" s="47">
        <v>0</v>
      </c>
      <c r="AM46" s="47">
        <v>0</v>
      </c>
      <c r="AN46" s="28">
        <f t="shared" si="19"/>
        <v>0</v>
      </c>
      <c r="AO46" s="28">
        <f t="shared" si="20"/>
        <v>0</v>
      </c>
      <c r="AP46" s="28">
        <f t="shared" si="21"/>
        <v>0</v>
      </c>
      <c r="AQ46" s="28">
        <f t="shared" si="22"/>
        <v>0</v>
      </c>
      <c r="AR46" s="28">
        <f t="shared" si="23"/>
        <v>0</v>
      </c>
      <c r="AS46" s="28">
        <f t="shared" si="24"/>
        <v>0</v>
      </c>
      <c r="AT46" s="28">
        <f t="shared" si="25"/>
        <v>0</v>
      </c>
      <c r="AU46" s="28">
        <f t="shared" si="26"/>
        <v>0</v>
      </c>
      <c r="AV46" s="28">
        <f t="shared" si="27"/>
        <v>0</v>
      </c>
      <c r="AW46" s="28">
        <f t="shared" si="28"/>
        <v>0</v>
      </c>
      <c r="AX46" s="28">
        <f t="shared" si="29"/>
        <v>0</v>
      </c>
    </row>
    <row r="47" spans="1:50" x14ac:dyDescent="0.35">
      <c r="A47" s="25" t="s">
        <v>113</v>
      </c>
      <c r="B47" s="25" t="s">
        <v>114</v>
      </c>
      <c r="C47" s="25" t="s">
        <v>149</v>
      </c>
      <c r="D47" s="25" t="s">
        <v>150</v>
      </c>
      <c r="E47" s="80">
        <v>2</v>
      </c>
      <c r="F47" s="32">
        <f t="shared" si="15"/>
        <v>5635</v>
      </c>
      <c r="G47" s="34">
        <f t="shared" si="16"/>
        <v>1004</v>
      </c>
      <c r="H47" s="28">
        <f t="shared" si="17"/>
        <v>0</v>
      </c>
      <c r="I47" s="28">
        <f t="shared" si="18"/>
        <v>4631</v>
      </c>
      <c r="J47" s="49">
        <v>53</v>
      </c>
      <c r="K47" s="47">
        <v>9</v>
      </c>
      <c r="L47" s="47">
        <v>141</v>
      </c>
      <c r="M47" s="47">
        <v>18</v>
      </c>
      <c r="N47" s="47">
        <v>283</v>
      </c>
      <c r="O47" s="47">
        <v>35</v>
      </c>
      <c r="P47" s="47">
        <v>341</v>
      </c>
      <c r="Q47" s="47">
        <v>80</v>
      </c>
      <c r="R47" s="47">
        <v>35</v>
      </c>
      <c r="S47" s="48">
        <v>9</v>
      </c>
      <c r="T47" s="49">
        <v>0</v>
      </c>
      <c r="U47" s="47">
        <v>0</v>
      </c>
      <c r="V47" s="47">
        <v>0</v>
      </c>
      <c r="W47" s="47">
        <v>0</v>
      </c>
      <c r="X47" s="47">
        <v>0</v>
      </c>
      <c r="Y47" s="47">
        <v>0</v>
      </c>
      <c r="Z47" s="47">
        <v>0</v>
      </c>
      <c r="AA47" s="47">
        <v>0</v>
      </c>
      <c r="AB47" s="47">
        <v>0</v>
      </c>
      <c r="AC47" s="48">
        <v>0</v>
      </c>
      <c r="AD47" s="55">
        <v>148</v>
      </c>
      <c r="AE47" s="47">
        <v>21</v>
      </c>
      <c r="AF47" s="47">
        <v>867</v>
      </c>
      <c r="AG47" s="47">
        <v>106</v>
      </c>
      <c r="AH47" s="47">
        <v>343</v>
      </c>
      <c r="AI47" s="47">
        <v>316</v>
      </c>
      <c r="AJ47" s="47">
        <v>1966</v>
      </c>
      <c r="AK47" s="47">
        <v>568</v>
      </c>
      <c r="AL47" s="47">
        <v>254</v>
      </c>
      <c r="AM47" s="47">
        <v>42</v>
      </c>
      <c r="AN47" s="28">
        <f t="shared" si="19"/>
        <v>201</v>
      </c>
      <c r="AO47" s="28">
        <f t="shared" si="20"/>
        <v>30</v>
      </c>
      <c r="AP47" s="28">
        <f t="shared" si="21"/>
        <v>1008</v>
      </c>
      <c r="AQ47" s="28">
        <f t="shared" si="22"/>
        <v>124</v>
      </c>
      <c r="AR47" s="28">
        <f t="shared" si="23"/>
        <v>626</v>
      </c>
      <c r="AS47" s="28">
        <f t="shared" si="24"/>
        <v>351</v>
      </c>
      <c r="AT47" s="28">
        <f t="shared" si="25"/>
        <v>2307</v>
      </c>
      <c r="AU47" s="28">
        <f t="shared" si="26"/>
        <v>648</v>
      </c>
      <c r="AV47" s="28">
        <f t="shared" si="27"/>
        <v>289</v>
      </c>
      <c r="AW47" s="28">
        <f t="shared" si="28"/>
        <v>51</v>
      </c>
      <c r="AX47" s="28">
        <f t="shared" si="29"/>
        <v>5635</v>
      </c>
    </row>
    <row r="48" spans="1:50" x14ac:dyDescent="0.35">
      <c r="A48" s="25" t="s">
        <v>113</v>
      </c>
      <c r="B48" s="25" t="s">
        <v>114</v>
      </c>
      <c r="C48" s="25" t="s">
        <v>151</v>
      </c>
      <c r="D48" s="25" t="s">
        <v>152</v>
      </c>
      <c r="E48" s="80">
        <v>3</v>
      </c>
      <c r="F48" s="32">
        <f t="shared" si="15"/>
        <v>10550</v>
      </c>
      <c r="G48" s="34">
        <f t="shared" si="16"/>
        <v>4821</v>
      </c>
      <c r="H48" s="28">
        <f t="shared" si="17"/>
        <v>5729</v>
      </c>
      <c r="I48" s="28">
        <f t="shared" si="18"/>
        <v>0</v>
      </c>
      <c r="J48" s="49">
        <v>257</v>
      </c>
      <c r="K48" s="47">
        <v>42</v>
      </c>
      <c r="L48" s="47">
        <v>678</v>
      </c>
      <c r="M48" s="47">
        <v>84</v>
      </c>
      <c r="N48" s="47">
        <v>1361</v>
      </c>
      <c r="O48" s="47">
        <v>169</v>
      </c>
      <c r="P48" s="47">
        <v>1638</v>
      </c>
      <c r="Q48" s="47">
        <v>383</v>
      </c>
      <c r="R48" s="47">
        <v>166</v>
      </c>
      <c r="S48" s="48">
        <v>43</v>
      </c>
      <c r="T48" s="49">
        <v>225</v>
      </c>
      <c r="U48" s="47">
        <v>28</v>
      </c>
      <c r="V48" s="47">
        <v>609</v>
      </c>
      <c r="W48" s="47">
        <v>78</v>
      </c>
      <c r="X48" s="47">
        <v>2051</v>
      </c>
      <c r="Y48" s="47">
        <v>270</v>
      </c>
      <c r="Z48" s="47">
        <v>1769</v>
      </c>
      <c r="AA48" s="47">
        <v>438</v>
      </c>
      <c r="AB48" s="47">
        <v>210</v>
      </c>
      <c r="AC48" s="48">
        <v>51</v>
      </c>
      <c r="AD48" s="55">
        <v>0</v>
      </c>
      <c r="AE48" s="47">
        <v>0</v>
      </c>
      <c r="AF48" s="47">
        <v>0</v>
      </c>
      <c r="AG48" s="47">
        <v>0</v>
      </c>
      <c r="AH48" s="47">
        <v>0</v>
      </c>
      <c r="AI48" s="47">
        <v>0</v>
      </c>
      <c r="AJ48" s="47">
        <v>0</v>
      </c>
      <c r="AK48" s="47">
        <v>0</v>
      </c>
      <c r="AL48" s="47">
        <v>0</v>
      </c>
      <c r="AM48" s="47">
        <v>0</v>
      </c>
      <c r="AN48" s="28">
        <f t="shared" si="19"/>
        <v>482</v>
      </c>
      <c r="AO48" s="28">
        <f t="shared" si="20"/>
        <v>70</v>
      </c>
      <c r="AP48" s="28">
        <f t="shared" si="21"/>
        <v>1287</v>
      </c>
      <c r="AQ48" s="28">
        <f t="shared" si="22"/>
        <v>162</v>
      </c>
      <c r="AR48" s="28">
        <f t="shared" si="23"/>
        <v>3412</v>
      </c>
      <c r="AS48" s="28">
        <f t="shared" si="24"/>
        <v>439</v>
      </c>
      <c r="AT48" s="28">
        <f t="shared" si="25"/>
        <v>3407</v>
      </c>
      <c r="AU48" s="28">
        <f t="shared" si="26"/>
        <v>821</v>
      </c>
      <c r="AV48" s="28">
        <f t="shared" si="27"/>
        <v>376</v>
      </c>
      <c r="AW48" s="28">
        <f t="shared" si="28"/>
        <v>94</v>
      </c>
      <c r="AX48" s="28">
        <f t="shared" si="29"/>
        <v>10550</v>
      </c>
    </row>
    <row r="49" spans="1:50" x14ac:dyDescent="0.35">
      <c r="A49" s="25" t="s">
        <v>113</v>
      </c>
      <c r="B49" s="25" t="s">
        <v>114</v>
      </c>
      <c r="C49" s="25" t="s">
        <v>153</v>
      </c>
      <c r="D49" s="25" t="s">
        <v>154</v>
      </c>
      <c r="E49" s="80">
        <v>3</v>
      </c>
      <c r="F49" s="32">
        <f t="shared" si="15"/>
        <v>14834</v>
      </c>
      <c r="G49" s="34">
        <f t="shared" si="16"/>
        <v>9142</v>
      </c>
      <c r="H49" s="28">
        <f t="shared" si="17"/>
        <v>905</v>
      </c>
      <c r="I49" s="28">
        <f t="shared" si="18"/>
        <v>4787</v>
      </c>
      <c r="J49" s="49">
        <v>487</v>
      </c>
      <c r="K49" s="47">
        <v>79</v>
      </c>
      <c r="L49" s="47">
        <v>1285</v>
      </c>
      <c r="M49" s="47">
        <v>160</v>
      </c>
      <c r="N49" s="47">
        <v>2581</v>
      </c>
      <c r="O49" s="47">
        <v>321</v>
      </c>
      <c r="P49" s="47">
        <v>3107</v>
      </c>
      <c r="Q49" s="47">
        <v>726</v>
      </c>
      <c r="R49" s="47">
        <v>315</v>
      </c>
      <c r="S49" s="48">
        <v>81</v>
      </c>
      <c r="T49" s="49">
        <v>36</v>
      </c>
      <c r="U49" s="47">
        <v>4</v>
      </c>
      <c r="V49" s="47">
        <v>96</v>
      </c>
      <c r="W49" s="47">
        <v>12</v>
      </c>
      <c r="X49" s="47">
        <v>324</v>
      </c>
      <c r="Y49" s="47">
        <v>43</v>
      </c>
      <c r="Z49" s="47">
        <v>280</v>
      </c>
      <c r="AA49" s="47">
        <v>69</v>
      </c>
      <c r="AB49" s="47">
        <v>33</v>
      </c>
      <c r="AC49" s="48">
        <v>8</v>
      </c>
      <c r="AD49" s="55">
        <v>153</v>
      </c>
      <c r="AE49" s="47">
        <v>21</v>
      </c>
      <c r="AF49" s="47">
        <v>896</v>
      </c>
      <c r="AG49" s="47">
        <v>110</v>
      </c>
      <c r="AH49" s="47">
        <v>354</v>
      </c>
      <c r="AI49" s="47">
        <v>326</v>
      </c>
      <c r="AJ49" s="47">
        <v>2033</v>
      </c>
      <c r="AK49" s="47">
        <v>587</v>
      </c>
      <c r="AL49" s="47">
        <v>263</v>
      </c>
      <c r="AM49" s="47">
        <v>44</v>
      </c>
      <c r="AN49" s="28">
        <f t="shared" si="19"/>
        <v>676</v>
      </c>
      <c r="AO49" s="28">
        <f t="shared" si="20"/>
        <v>104</v>
      </c>
      <c r="AP49" s="28">
        <f t="shared" si="21"/>
        <v>2277</v>
      </c>
      <c r="AQ49" s="28">
        <f t="shared" si="22"/>
        <v>282</v>
      </c>
      <c r="AR49" s="28">
        <f t="shared" si="23"/>
        <v>3259</v>
      </c>
      <c r="AS49" s="28">
        <f t="shared" si="24"/>
        <v>690</v>
      </c>
      <c r="AT49" s="28">
        <f t="shared" si="25"/>
        <v>5420</v>
      </c>
      <c r="AU49" s="28">
        <f t="shared" si="26"/>
        <v>1382</v>
      </c>
      <c r="AV49" s="28">
        <f t="shared" si="27"/>
        <v>611</v>
      </c>
      <c r="AW49" s="28">
        <f t="shared" si="28"/>
        <v>133</v>
      </c>
      <c r="AX49" s="28">
        <f t="shared" si="29"/>
        <v>14834</v>
      </c>
    </row>
    <row r="50" spans="1:50" x14ac:dyDescent="0.35">
      <c r="A50" s="25" t="s">
        <v>113</v>
      </c>
      <c r="B50" s="25" t="s">
        <v>114</v>
      </c>
      <c r="C50" s="25" t="s">
        <v>155</v>
      </c>
      <c r="D50" s="25" t="s">
        <v>156</v>
      </c>
      <c r="E50" s="80">
        <v>4</v>
      </c>
      <c r="F50" s="32">
        <f t="shared" si="15"/>
        <v>76543</v>
      </c>
      <c r="G50" s="34">
        <f t="shared" si="16"/>
        <v>64414</v>
      </c>
      <c r="H50" s="28">
        <f t="shared" si="17"/>
        <v>0</v>
      </c>
      <c r="I50" s="28">
        <f t="shared" si="18"/>
        <v>12129</v>
      </c>
      <c r="J50" s="49">
        <v>3430</v>
      </c>
      <c r="K50" s="47">
        <v>560</v>
      </c>
      <c r="L50" s="47">
        <v>9058</v>
      </c>
      <c r="M50" s="47">
        <v>1127</v>
      </c>
      <c r="N50" s="47">
        <v>18182</v>
      </c>
      <c r="O50" s="47">
        <v>2264</v>
      </c>
      <c r="P50" s="47">
        <v>21890</v>
      </c>
      <c r="Q50" s="47">
        <v>5116</v>
      </c>
      <c r="R50" s="47">
        <v>2219</v>
      </c>
      <c r="S50" s="48">
        <v>568</v>
      </c>
      <c r="T50" s="49">
        <v>0</v>
      </c>
      <c r="U50" s="47">
        <v>0</v>
      </c>
      <c r="V50" s="47">
        <v>0</v>
      </c>
      <c r="W50" s="47">
        <v>0</v>
      </c>
      <c r="X50" s="47">
        <v>0</v>
      </c>
      <c r="Y50" s="47">
        <v>0</v>
      </c>
      <c r="Z50" s="47">
        <v>0</v>
      </c>
      <c r="AA50" s="47">
        <v>0</v>
      </c>
      <c r="AB50" s="47">
        <v>0</v>
      </c>
      <c r="AC50" s="48">
        <v>0</v>
      </c>
      <c r="AD50" s="55">
        <v>388</v>
      </c>
      <c r="AE50" s="47">
        <v>54</v>
      </c>
      <c r="AF50" s="47">
        <v>2271</v>
      </c>
      <c r="AG50" s="47">
        <v>278</v>
      </c>
      <c r="AH50" s="47">
        <v>897</v>
      </c>
      <c r="AI50" s="47">
        <v>827</v>
      </c>
      <c r="AJ50" s="47">
        <v>5151</v>
      </c>
      <c r="AK50" s="47">
        <v>1487</v>
      </c>
      <c r="AL50" s="47">
        <v>665</v>
      </c>
      <c r="AM50" s="47">
        <v>111</v>
      </c>
      <c r="AN50" s="28">
        <f t="shared" si="19"/>
        <v>3818</v>
      </c>
      <c r="AO50" s="28">
        <f t="shared" si="20"/>
        <v>614</v>
      </c>
      <c r="AP50" s="28">
        <f t="shared" si="21"/>
        <v>11329</v>
      </c>
      <c r="AQ50" s="28">
        <f t="shared" si="22"/>
        <v>1405</v>
      </c>
      <c r="AR50" s="28">
        <f t="shared" si="23"/>
        <v>19079</v>
      </c>
      <c r="AS50" s="28">
        <f t="shared" si="24"/>
        <v>3091</v>
      </c>
      <c r="AT50" s="28">
        <f t="shared" si="25"/>
        <v>27041</v>
      </c>
      <c r="AU50" s="28">
        <f t="shared" si="26"/>
        <v>6603</v>
      </c>
      <c r="AV50" s="28">
        <f t="shared" si="27"/>
        <v>2884</v>
      </c>
      <c r="AW50" s="28">
        <f t="shared" si="28"/>
        <v>679</v>
      </c>
      <c r="AX50" s="28">
        <f t="shared" si="29"/>
        <v>76543</v>
      </c>
    </row>
    <row r="51" spans="1:50" x14ac:dyDescent="0.35">
      <c r="A51" s="25" t="s">
        <v>113</v>
      </c>
      <c r="B51" s="25" t="s">
        <v>114</v>
      </c>
      <c r="C51" s="25" t="s">
        <v>157</v>
      </c>
      <c r="D51" s="25" t="s">
        <v>158</v>
      </c>
      <c r="E51" s="80">
        <v>0</v>
      </c>
      <c r="F51" s="32">
        <f t="shared" si="15"/>
        <v>0</v>
      </c>
      <c r="G51" s="34">
        <f t="shared" si="16"/>
        <v>0</v>
      </c>
      <c r="H51" s="28">
        <f t="shared" si="17"/>
        <v>0</v>
      </c>
      <c r="I51" s="28">
        <f t="shared" si="18"/>
        <v>0</v>
      </c>
      <c r="J51" s="49">
        <v>0</v>
      </c>
      <c r="K51" s="47">
        <v>0</v>
      </c>
      <c r="L51" s="47">
        <v>0</v>
      </c>
      <c r="M51" s="47">
        <v>0</v>
      </c>
      <c r="N51" s="47">
        <v>0</v>
      </c>
      <c r="O51" s="47">
        <v>0</v>
      </c>
      <c r="P51" s="47">
        <v>0</v>
      </c>
      <c r="Q51" s="47">
        <v>0</v>
      </c>
      <c r="R51" s="47">
        <v>0</v>
      </c>
      <c r="S51" s="48">
        <v>0</v>
      </c>
      <c r="T51" s="49">
        <v>0</v>
      </c>
      <c r="U51" s="47">
        <v>0</v>
      </c>
      <c r="V51" s="47">
        <v>0</v>
      </c>
      <c r="W51" s="47">
        <v>0</v>
      </c>
      <c r="X51" s="47">
        <v>0</v>
      </c>
      <c r="Y51" s="47">
        <v>0</v>
      </c>
      <c r="Z51" s="47">
        <v>0</v>
      </c>
      <c r="AA51" s="47">
        <v>0</v>
      </c>
      <c r="AB51" s="47">
        <v>0</v>
      </c>
      <c r="AC51" s="48">
        <v>0</v>
      </c>
      <c r="AD51" s="55">
        <v>0</v>
      </c>
      <c r="AE51" s="47">
        <v>0</v>
      </c>
      <c r="AF51" s="47">
        <v>0</v>
      </c>
      <c r="AG51" s="47">
        <v>0</v>
      </c>
      <c r="AH51" s="47">
        <v>0</v>
      </c>
      <c r="AI51" s="47">
        <v>0</v>
      </c>
      <c r="AJ51" s="47">
        <v>0</v>
      </c>
      <c r="AK51" s="47">
        <v>0</v>
      </c>
      <c r="AL51" s="47">
        <v>0</v>
      </c>
      <c r="AM51" s="47">
        <v>0</v>
      </c>
      <c r="AN51" s="28">
        <f t="shared" si="19"/>
        <v>0</v>
      </c>
      <c r="AO51" s="28">
        <f t="shared" si="20"/>
        <v>0</v>
      </c>
      <c r="AP51" s="28">
        <f t="shared" si="21"/>
        <v>0</v>
      </c>
      <c r="AQ51" s="28">
        <f t="shared" si="22"/>
        <v>0</v>
      </c>
      <c r="AR51" s="28">
        <f t="shared" si="23"/>
        <v>0</v>
      </c>
      <c r="AS51" s="28">
        <f t="shared" si="24"/>
        <v>0</v>
      </c>
      <c r="AT51" s="28">
        <f t="shared" si="25"/>
        <v>0</v>
      </c>
      <c r="AU51" s="28">
        <f t="shared" si="26"/>
        <v>0</v>
      </c>
      <c r="AV51" s="28">
        <f t="shared" si="27"/>
        <v>0</v>
      </c>
      <c r="AW51" s="28">
        <f t="shared" si="28"/>
        <v>0</v>
      </c>
      <c r="AX51" s="28">
        <f t="shared" si="29"/>
        <v>0</v>
      </c>
    </row>
    <row r="52" spans="1:50" x14ac:dyDescent="0.35">
      <c r="A52" s="25" t="s">
        <v>113</v>
      </c>
      <c r="B52" s="25" t="s">
        <v>114</v>
      </c>
      <c r="C52" s="25" t="s">
        <v>159</v>
      </c>
      <c r="D52" s="25" t="s">
        <v>160</v>
      </c>
      <c r="E52" s="80">
        <v>4</v>
      </c>
      <c r="F52" s="32">
        <f t="shared" si="15"/>
        <v>5625</v>
      </c>
      <c r="G52" s="34">
        <f t="shared" si="16"/>
        <v>0</v>
      </c>
      <c r="H52" s="28">
        <f t="shared" si="17"/>
        <v>3614</v>
      </c>
      <c r="I52" s="28">
        <f t="shared" si="18"/>
        <v>2011</v>
      </c>
      <c r="J52" s="49">
        <v>0</v>
      </c>
      <c r="K52" s="47">
        <v>0</v>
      </c>
      <c r="L52" s="47">
        <v>0</v>
      </c>
      <c r="M52" s="47">
        <v>0</v>
      </c>
      <c r="N52" s="47">
        <v>0</v>
      </c>
      <c r="O52" s="47">
        <v>0</v>
      </c>
      <c r="P52" s="47">
        <v>0</v>
      </c>
      <c r="Q52" s="47">
        <v>0</v>
      </c>
      <c r="R52" s="47">
        <v>0</v>
      </c>
      <c r="S52" s="48">
        <v>0</v>
      </c>
      <c r="T52" s="49">
        <v>142</v>
      </c>
      <c r="U52" s="47">
        <v>18</v>
      </c>
      <c r="V52" s="47">
        <v>384</v>
      </c>
      <c r="W52" s="47">
        <v>49</v>
      </c>
      <c r="X52" s="47">
        <v>1294</v>
      </c>
      <c r="Y52" s="47">
        <v>170</v>
      </c>
      <c r="Z52" s="47">
        <v>1116</v>
      </c>
      <c r="AA52" s="47">
        <v>276</v>
      </c>
      <c r="AB52" s="47">
        <v>133</v>
      </c>
      <c r="AC52" s="48">
        <v>32</v>
      </c>
      <c r="AD52" s="55">
        <v>64</v>
      </c>
      <c r="AE52" s="47">
        <v>9</v>
      </c>
      <c r="AF52" s="47">
        <v>377</v>
      </c>
      <c r="AG52" s="47">
        <v>46</v>
      </c>
      <c r="AH52" s="47">
        <v>149</v>
      </c>
      <c r="AI52" s="47">
        <v>137</v>
      </c>
      <c r="AJ52" s="47">
        <v>854</v>
      </c>
      <c r="AK52" s="47">
        <v>247</v>
      </c>
      <c r="AL52" s="47">
        <v>110</v>
      </c>
      <c r="AM52" s="47">
        <v>18</v>
      </c>
      <c r="AN52" s="28">
        <f t="shared" si="19"/>
        <v>206</v>
      </c>
      <c r="AO52" s="28">
        <f t="shared" si="20"/>
        <v>27</v>
      </c>
      <c r="AP52" s="28">
        <f t="shared" si="21"/>
        <v>761</v>
      </c>
      <c r="AQ52" s="28">
        <f t="shared" si="22"/>
        <v>95</v>
      </c>
      <c r="AR52" s="28">
        <f t="shared" si="23"/>
        <v>1443</v>
      </c>
      <c r="AS52" s="28">
        <f t="shared" si="24"/>
        <v>307</v>
      </c>
      <c r="AT52" s="28">
        <f t="shared" si="25"/>
        <v>1970</v>
      </c>
      <c r="AU52" s="28">
        <f t="shared" si="26"/>
        <v>523</v>
      </c>
      <c r="AV52" s="28">
        <f t="shared" si="27"/>
        <v>243</v>
      </c>
      <c r="AW52" s="28">
        <f t="shared" si="28"/>
        <v>50</v>
      </c>
      <c r="AX52" s="28">
        <f t="shared" si="29"/>
        <v>5625</v>
      </c>
    </row>
    <row r="53" spans="1:50" x14ac:dyDescent="0.35">
      <c r="A53" s="25" t="s">
        <v>113</v>
      </c>
      <c r="B53" s="25" t="s">
        <v>114</v>
      </c>
      <c r="C53" s="25" t="s">
        <v>161</v>
      </c>
      <c r="D53" s="25" t="s">
        <v>162</v>
      </c>
      <c r="E53" s="80">
        <v>4</v>
      </c>
      <c r="F53" s="32">
        <f t="shared" si="15"/>
        <v>36432</v>
      </c>
      <c r="G53" s="34">
        <f t="shared" si="16"/>
        <v>32663</v>
      </c>
      <c r="H53" s="28">
        <f t="shared" si="17"/>
        <v>3769</v>
      </c>
      <c r="I53" s="28">
        <f t="shared" si="18"/>
        <v>0</v>
      </c>
      <c r="J53" s="49">
        <v>1740</v>
      </c>
      <c r="K53" s="47">
        <v>284</v>
      </c>
      <c r="L53" s="47">
        <v>4593</v>
      </c>
      <c r="M53" s="47">
        <v>572</v>
      </c>
      <c r="N53" s="47">
        <v>9219</v>
      </c>
      <c r="O53" s="47">
        <v>1148</v>
      </c>
      <c r="P53" s="47">
        <v>11100</v>
      </c>
      <c r="Q53" s="47">
        <v>2594</v>
      </c>
      <c r="R53" s="47">
        <v>1125</v>
      </c>
      <c r="S53" s="48">
        <v>288</v>
      </c>
      <c r="T53" s="49">
        <v>148</v>
      </c>
      <c r="U53" s="47">
        <v>19</v>
      </c>
      <c r="V53" s="47">
        <v>401</v>
      </c>
      <c r="W53" s="47">
        <v>51</v>
      </c>
      <c r="X53" s="47">
        <v>1350</v>
      </c>
      <c r="Y53" s="47">
        <v>177</v>
      </c>
      <c r="Z53" s="47">
        <v>1164</v>
      </c>
      <c r="AA53" s="47">
        <v>288</v>
      </c>
      <c r="AB53" s="47">
        <v>138</v>
      </c>
      <c r="AC53" s="48">
        <v>33</v>
      </c>
      <c r="AD53" s="55">
        <v>0</v>
      </c>
      <c r="AE53" s="47">
        <v>0</v>
      </c>
      <c r="AF53" s="47">
        <v>0</v>
      </c>
      <c r="AG53" s="47">
        <v>0</v>
      </c>
      <c r="AH53" s="47">
        <v>0</v>
      </c>
      <c r="AI53" s="47">
        <v>0</v>
      </c>
      <c r="AJ53" s="47">
        <v>0</v>
      </c>
      <c r="AK53" s="47">
        <v>0</v>
      </c>
      <c r="AL53" s="47">
        <v>0</v>
      </c>
      <c r="AM53" s="47">
        <v>0</v>
      </c>
      <c r="AN53" s="28">
        <f t="shared" si="19"/>
        <v>1888</v>
      </c>
      <c r="AO53" s="28">
        <f t="shared" si="20"/>
        <v>303</v>
      </c>
      <c r="AP53" s="28">
        <f t="shared" si="21"/>
        <v>4994</v>
      </c>
      <c r="AQ53" s="28">
        <f t="shared" si="22"/>
        <v>623</v>
      </c>
      <c r="AR53" s="28">
        <f t="shared" si="23"/>
        <v>10569</v>
      </c>
      <c r="AS53" s="28">
        <f t="shared" si="24"/>
        <v>1325</v>
      </c>
      <c r="AT53" s="28">
        <f t="shared" si="25"/>
        <v>12264</v>
      </c>
      <c r="AU53" s="28">
        <f t="shared" si="26"/>
        <v>2882</v>
      </c>
      <c r="AV53" s="28">
        <f t="shared" si="27"/>
        <v>1263</v>
      </c>
      <c r="AW53" s="28">
        <f t="shared" si="28"/>
        <v>321</v>
      </c>
      <c r="AX53" s="28">
        <f t="shared" si="29"/>
        <v>36432</v>
      </c>
    </row>
    <row r="54" spans="1:50" x14ac:dyDescent="0.35">
      <c r="A54" s="25" t="s">
        <v>113</v>
      </c>
      <c r="B54" s="25" t="s">
        <v>114</v>
      </c>
      <c r="C54" s="25" t="s">
        <v>163</v>
      </c>
      <c r="D54" s="25" t="s">
        <v>164</v>
      </c>
      <c r="E54" s="80">
        <v>3</v>
      </c>
      <c r="F54" s="32">
        <f t="shared" si="15"/>
        <v>9116</v>
      </c>
      <c r="G54" s="34">
        <f t="shared" si="16"/>
        <v>0</v>
      </c>
      <c r="H54" s="28">
        <f t="shared" si="17"/>
        <v>9116</v>
      </c>
      <c r="I54" s="28">
        <f t="shared" si="18"/>
        <v>0</v>
      </c>
      <c r="J54" s="49">
        <v>0</v>
      </c>
      <c r="K54" s="47">
        <v>0</v>
      </c>
      <c r="L54" s="47">
        <v>0</v>
      </c>
      <c r="M54" s="47">
        <v>0</v>
      </c>
      <c r="N54" s="47">
        <v>0</v>
      </c>
      <c r="O54" s="47">
        <v>0</v>
      </c>
      <c r="P54" s="47">
        <v>0</v>
      </c>
      <c r="Q54" s="47">
        <v>0</v>
      </c>
      <c r="R54" s="47">
        <v>0</v>
      </c>
      <c r="S54" s="48">
        <v>0</v>
      </c>
      <c r="T54" s="49">
        <v>358</v>
      </c>
      <c r="U54" s="47">
        <v>45</v>
      </c>
      <c r="V54" s="47">
        <v>970</v>
      </c>
      <c r="W54" s="47">
        <v>124</v>
      </c>
      <c r="X54" s="47">
        <v>3263</v>
      </c>
      <c r="Y54" s="47">
        <v>429</v>
      </c>
      <c r="Z54" s="47">
        <v>2815</v>
      </c>
      <c r="AA54" s="47">
        <v>697</v>
      </c>
      <c r="AB54" s="47">
        <v>334</v>
      </c>
      <c r="AC54" s="48">
        <v>81</v>
      </c>
      <c r="AD54" s="55">
        <v>0</v>
      </c>
      <c r="AE54" s="47">
        <v>0</v>
      </c>
      <c r="AF54" s="47">
        <v>0</v>
      </c>
      <c r="AG54" s="47">
        <v>0</v>
      </c>
      <c r="AH54" s="47">
        <v>0</v>
      </c>
      <c r="AI54" s="47">
        <v>0</v>
      </c>
      <c r="AJ54" s="47">
        <v>0</v>
      </c>
      <c r="AK54" s="47">
        <v>0</v>
      </c>
      <c r="AL54" s="47">
        <v>0</v>
      </c>
      <c r="AM54" s="47">
        <v>0</v>
      </c>
      <c r="AN54" s="28">
        <f t="shared" si="19"/>
        <v>358</v>
      </c>
      <c r="AO54" s="28">
        <f t="shared" si="20"/>
        <v>45</v>
      </c>
      <c r="AP54" s="28">
        <f t="shared" si="21"/>
        <v>970</v>
      </c>
      <c r="AQ54" s="28">
        <f t="shared" si="22"/>
        <v>124</v>
      </c>
      <c r="AR54" s="28">
        <f t="shared" si="23"/>
        <v>3263</v>
      </c>
      <c r="AS54" s="28">
        <f t="shared" si="24"/>
        <v>429</v>
      </c>
      <c r="AT54" s="28">
        <f t="shared" si="25"/>
        <v>2815</v>
      </c>
      <c r="AU54" s="28">
        <f t="shared" si="26"/>
        <v>697</v>
      </c>
      <c r="AV54" s="28">
        <f t="shared" si="27"/>
        <v>334</v>
      </c>
      <c r="AW54" s="28">
        <f t="shared" si="28"/>
        <v>81</v>
      </c>
      <c r="AX54" s="28">
        <f t="shared" si="29"/>
        <v>9116</v>
      </c>
    </row>
    <row r="55" spans="1:50" x14ac:dyDescent="0.35">
      <c r="A55" s="25" t="s">
        <v>113</v>
      </c>
      <c r="B55" s="25" t="s">
        <v>114</v>
      </c>
      <c r="C55" s="25" t="s">
        <v>165</v>
      </c>
      <c r="D55" s="25" t="s">
        <v>166</v>
      </c>
      <c r="E55" s="80">
        <v>2</v>
      </c>
      <c r="F55" s="32">
        <f t="shared" si="15"/>
        <v>0</v>
      </c>
      <c r="G55" s="34">
        <f t="shared" si="16"/>
        <v>0</v>
      </c>
      <c r="H55" s="28">
        <f t="shared" si="17"/>
        <v>0</v>
      </c>
      <c r="I55" s="28">
        <f t="shared" si="18"/>
        <v>0</v>
      </c>
      <c r="J55" s="49">
        <v>0</v>
      </c>
      <c r="K55" s="47">
        <v>0</v>
      </c>
      <c r="L55" s="47">
        <v>0</v>
      </c>
      <c r="M55" s="47">
        <v>0</v>
      </c>
      <c r="N55" s="47">
        <v>0</v>
      </c>
      <c r="O55" s="47">
        <v>0</v>
      </c>
      <c r="P55" s="47">
        <v>0</v>
      </c>
      <c r="Q55" s="47">
        <v>0</v>
      </c>
      <c r="R55" s="47">
        <v>0</v>
      </c>
      <c r="S55" s="48">
        <v>0</v>
      </c>
      <c r="T55" s="49">
        <v>0</v>
      </c>
      <c r="U55" s="47">
        <v>0</v>
      </c>
      <c r="V55" s="47">
        <v>0</v>
      </c>
      <c r="W55" s="47">
        <v>0</v>
      </c>
      <c r="X55" s="47">
        <v>0</v>
      </c>
      <c r="Y55" s="47">
        <v>0</v>
      </c>
      <c r="Z55" s="47">
        <v>0</v>
      </c>
      <c r="AA55" s="47">
        <v>0</v>
      </c>
      <c r="AB55" s="47">
        <v>0</v>
      </c>
      <c r="AC55" s="48">
        <v>0</v>
      </c>
      <c r="AD55" s="55">
        <v>0</v>
      </c>
      <c r="AE55" s="47">
        <v>0</v>
      </c>
      <c r="AF55" s="47">
        <v>0</v>
      </c>
      <c r="AG55" s="47">
        <v>0</v>
      </c>
      <c r="AH55" s="47">
        <v>0</v>
      </c>
      <c r="AI55" s="47">
        <v>0</v>
      </c>
      <c r="AJ55" s="47">
        <v>0</v>
      </c>
      <c r="AK55" s="47">
        <v>0</v>
      </c>
      <c r="AL55" s="47">
        <v>0</v>
      </c>
      <c r="AM55" s="47">
        <v>0</v>
      </c>
      <c r="AN55" s="28">
        <f t="shared" si="19"/>
        <v>0</v>
      </c>
      <c r="AO55" s="28">
        <f t="shared" si="20"/>
        <v>0</v>
      </c>
      <c r="AP55" s="28">
        <f t="shared" si="21"/>
        <v>0</v>
      </c>
      <c r="AQ55" s="28">
        <f t="shared" si="22"/>
        <v>0</v>
      </c>
      <c r="AR55" s="28">
        <f t="shared" si="23"/>
        <v>0</v>
      </c>
      <c r="AS55" s="28">
        <f t="shared" si="24"/>
        <v>0</v>
      </c>
      <c r="AT55" s="28">
        <f t="shared" si="25"/>
        <v>0</v>
      </c>
      <c r="AU55" s="28">
        <f t="shared" si="26"/>
        <v>0</v>
      </c>
      <c r="AV55" s="28">
        <f t="shared" si="27"/>
        <v>0</v>
      </c>
      <c r="AW55" s="28">
        <f t="shared" si="28"/>
        <v>0</v>
      </c>
      <c r="AX55" s="28">
        <f t="shared" si="29"/>
        <v>0</v>
      </c>
    </row>
    <row r="56" spans="1:50" x14ac:dyDescent="0.35">
      <c r="A56" s="25" t="s">
        <v>113</v>
      </c>
      <c r="B56" s="25" t="s">
        <v>114</v>
      </c>
      <c r="C56" s="25" t="s">
        <v>167</v>
      </c>
      <c r="D56" s="25" t="s">
        <v>168</v>
      </c>
      <c r="E56" s="80">
        <v>2</v>
      </c>
      <c r="F56" s="32">
        <f t="shared" si="15"/>
        <v>9043</v>
      </c>
      <c r="G56" s="34">
        <f t="shared" si="16"/>
        <v>866</v>
      </c>
      <c r="H56" s="28">
        <f t="shared" si="17"/>
        <v>0</v>
      </c>
      <c r="I56" s="28">
        <f t="shared" si="18"/>
        <v>8177</v>
      </c>
      <c r="J56" s="49">
        <v>46</v>
      </c>
      <c r="K56" s="47">
        <v>7</v>
      </c>
      <c r="L56" s="47">
        <v>122</v>
      </c>
      <c r="M56" s="47">
        <v>15</v>
      </c>
      <c r="N56" s="47">
        <v>244</v>
      </c>
      <c r="O56" s="47">
        <v>30</v>
      </c>
      <c r="P56" s="47">
        <v>295</v>
      </c>
      <c r="Q56" s="47">
        <v>69</v>
      </c>
      <c r="R56" s="47">
        <v>30</v>
      </c>
      <c r="S56" s="48">
        <v>8</v>
      </c>
      <c r="T56" s="49">
        <v>0</v>
      </c>
      <c r="U56" s="47">
        <v>0</v>
      </c>
      <c r="V56" s="47">
        <v>0</v>
      </c>
      <c r="W56" s="47">
        <v>0</v>
      </c>
      <c r="X56" s="47">
        <v>0</v>
      </c>
      <c r="Y56" s="47">
        <v>0</v>
      </c>
      <c r="Z56" s="47">
        <v>0</v>
      </c>
      <c r="AA56" s="47">
        <v>0</v>
      </c>
      <c r="AB56" s="47">
        <v>0</v>
      </c>
      <c r="AC56" s="48">
        <v>0</v>
      </c>
      <c r="AD56" s="55">
        <v>261</v>
      </c>
      <c r="AE56" s="47">
        <v>36</v>
      </c>
      <c r="AF56" s="47">
        <v>1531</v>
      </c>
      <c r="AG56" s="47">
        <v>188</v>
      </c>
      <c r="AH56" s="47">
        <v>605</v>
      </c>
      <c r="AI56" s="47">
        <v>557</v>
      </c>
      <c r="AJ56" s="47">
        <v>3473</v>
      </c>
      <c r="AK56" s="47">
        <v>1003</v>
      </c>
      <c r="AL56" s="47">
        <v>448</v>
      </c>
      <c r="AM56" s="47">
        <v>75</v>
      </c>
      <c r="AN56" s="28">
        <f t="shared" si="19"/>
        <v>307</v>
      </c>
      <c r="AO56" s="28">
        <f t="shared" si="20"/>
        <v>43</v>
      </c>
      <c r="AP56" s="28">
        <f t="shared" si="21"/>
        <v>1653</v>
      </c>
      <c r="AQ56" s="28">
        <f t="shared" si="22"/>
        <v>203</v>
      </c>
      <c r="AR56" s="28">
        <f t="shared" si="23"/>
        <v>849</v>
      </c>
      <c r="AS56" s="28">
        <f t="shared" si="24"/>
        <v>587</v>
      </c>
      <c r="AT56" s="28">
        <f t="shared" si="25"/>
        <v>3768</v>
      </c>
      <c r="AU56" s="28">
        <f t="shared" si="26"/>
        <v>1072</v>
      </c>
      <c r="AV56" s="28">
        <f t="shared" si="27"/>
        <v>478</v>
      </c>
      <c r="AW56" s="28">
        <f t="shared" si="28"/>
        <v>83</v>
      </c>
      <c r="AX56" s="28">
        <f t="shared" si="29"/>
        <v>9043</v>
      </c>
    </row>
    <row r="57" spans="1:50" x14ac:dyDescent="0.35">
      <c r="A57" s="25" t="s">
        <v>169</v>
      </c>
      <c r="B57" s="25" t="s">
        <v>170</v>
      </c>
      <c r="C57" s="25" t="s">
        <v>171</v>
      </c>
      <c r="D57" s="25" t="s">
        <v>172</v>
      </c>
      <c r="E57" s="80">
        <v>2</v>
      </c>
      <c r="F57" s="32">
        <f t="shared" si="15"/>
        <v>12614</v>
      </c>
      <c r="G57" s="34">
        <f t="shared" si="16"/>
        <v>6068</v>
      </c>
      <c r="H57" s="28">
        <f t="shared" si="17"/>
        <v>0</v>
      </c>
      <c r="I57" s="28">
        <f t="shared" si="18"/>
        <v>6546</v>
      </c>
      <c r="J57" s="49">
        <v>323</v>
      </c>
      <c r="K57" s="47">
        <v>53</v>
      </c>
      <c r="L57" s="47">
        <v>853</v>
      </c>
      <c r="M57" s="47">
        <v>106</v>
      </c>
      <c r="N57" s="47">
        <v>1713</v>
      </c>
      <c r="O57" s="47">
        <v>213</v>
      </c>
      <c r="P57" s="47">
        <v>2062</v>
      </c>
      <c r="Q57" s="47">
        <v>482</v>
      </c>
      <c r="R57" s="47">
        <v>209</v>
      </c>
      <c r="S57" s="48">
        <v>54</v>
      </c>
      <c r="T57" s="49">
        <v>0</v>
      </c>
      <c r="U57" s="47">
        <v>0</v>
      </c>
      <c r="V57" s="47">
        <v>0</v>
      </c>
      <c r="W57" s="47">
        <v>0</v>
      </c>
      <c r="X57" s="47">
        <v>0</v>
      </c>
      <c r="Y57" s="47">
        <v>0</v>
      </c>
      <c r="Z57" s="47">
        <v>0</v>
      </c>
      <c r="AA57" s="47">
        <v>0</v>
      </c>
      <c r="AB57" s="47">
        <v>0</v>
      </c>
      <c r="AC57" s="48">
        <v>0</v>
      </c>
      <c r="AD57" s="55">
        <v>209</v>
      </c>
      <c r="AE57" s="47">
        <v>29</v>
      </c>
      <c r="AF57" s="47">
        <v>1226</v>
      </c>
      <c r="AG57" s="47">
        <v>150</v>
      </c>
      <c r="AH57" s="47">
        <v>484</v>
      </c>
      <c r="AI57" s="47">
        <v>446</v>
      </c>
      <c r="AJ57" s="47">
        <v>2780</v>
      </c>
      <c r="AK57" s="47">
        <v>803</v>
      </c>
      <c r="AL57" s="47">
        <v>359</v>
      </c>
      <c r="AM57" s="47">
        <v>60</v>
      </c>
      <c r="AN57" s="28">
        <f t="shared" si="19"/>
        <v>532</v>
      </c>
      <c r="AO57" s="28">
        <f t="shared" si="20"/>
        <v>82</v>
      </c>
      <c r="AP57" s="28">
        <f t="shared" si="21"/>
        <v>2079</v>
      </c>
      <c r="AQ57" s="28">
        <f t="shared" si="22"/>
        <v>256</v>
      </c>
      <c r="AR57" s="28">
        <f t="shared" si="23"/>
        <v>2197</v>
      </c>
      <c r="AS57" s="28">
        <f t="shared" si="24"/>
        <v>659</v>
      </c>
      <c r="AT57" s="28">
        <f t="shared" si="25"/>
        <v>4842</v>
      </c>
      <c r="AU57" s="28">
        <f t="shared" si="26"/>
        <v>1285</v>
      </c>
      <c r="AV57" s="28">
        <f t="shared" si="27"/>
        <v>568</v>
      </c>
      <c r="AW57" s="28">
        <f t="shared" si="28"/>
        <v>114</v>
      </c>
      <c r="AX57" s="28">
        <f t="shared" si="29"/>
        <v>12614</v>
      </c>
    </row>
    <row r="58" spans="1:50" x14ac:dyDescent="0.35">
      <c r="A58" s="25" t="s">
        <v>169</v>
      </c>
      <c r="B58" s="25" t="s">
        <v>170</v>
      </c>
      <c r="C58" s="25" t="s">
        <v>173</v>
      </c>
      <c r="D58" s="25" t="s">
        <v>174</v>
      </c>
      <c r="E58" s="80">
        <v>2</v>
      </c>
      <c r="F58" s="32">
        <f t="shared" si="15"/>
        <v>3963</v>
      </c>
      <c r="G58" s="34">
        <f t="shared" si="16"/>
        <v>0</v>
      </c>
      <c r="H58" s="28">
        <f t="shared" si="17"/>
        <v>0</v>
      </c>
      <c r="I58" s="28">
        <f t="shared" si="18"/>
        <v>3963</v>
      </c>
      <c r="J58" s="49">
        <v>0</v>
      </c>
      <c r="K58" s="47">
        <v>0</v>
      </c>
      <c r="L58" s="47">
        <v>0</v>
      </c>
      <c r="M58" s="47">
        <v>0</v>
      </c>
      <c r="N58" s="47">
        <v>0</v>
      </c>
      <c r="O58" s="47">
        <v>0</v>
      </c>
      <c r="P58" s="47">
        <v>0</v>
      </c>
      <c r="Q58" s="47">
        <v>0</v>
      </c>
      <c r="R58" s="47">
        <v>0</v>
      </c>
      <c r="S58" s="48">
        <v>0</v>
      </c>
      <c r="T58" s="49">
        <v>0</v>
      </c>
      <c r="U58" s="47">
        <v>0</v>
      </c>
      <c r="V58" s="47">
        <v>0</v>
      </c>
      <c r="W58" s="47">
        <v>0</v>
      </c>
      <c r="X58" s="47">
        <v>0</v>
      </c>
      <c r="Y58" s="47">
        <v>0</v>
      </c>
      <c r="Z58" s="47">
        <v>0</v>
      </c>
      <c r="AA58" s="47">
        <v>0</v>
      </c>
      <c r="AB58" s="47">
        <v>0</v>
      </c>
      <c r="AC58" s="48">
        <v>0</v>
      </c>
      <c r="AD58" s="55">
        <v>127</v>
      </c>
      <c r="AE58" s="47">
        <v>18</v>
      </c>
      <c r="AF58" s="47">
        <v>742</v>
      </c>
      <c r="AG58" s="47">
        <v>91</v>
      </c>
      <c r="AH58" s="47">
        <v>293</v>
      </c>
      <c r="AI58" s="47">
        <v>270</v>
      </c>
      <c r="AJ58" s="47">
        <v>1683</v>
      </c>
      <c r="AK58" s="47">
        <v>486</v>
      </c>
      <c r="AL58" s="47">
        <v>217</v>
      </c>
      <c r="AM58" s="47">
        <v>36</v>
      </c>
      <c r="AN58" s="28">
        <f t="shared" si="19"/>
        <v>127</v>
      </c>
      <c r="AO58" s="28">
        <f t="shared" si="20"/>
        <v>18</v>
      </c>
      <c r="AP58" s="28">
        <f t="shared" si="21"/>
        <v>742</v>
      </c>
      <c r="AQ58" s="28">
        <f t="shared" si="22"/>
        <v>91</v>
      </c>
      <c r="AR58" s="28">
        <f t="shared" si="23"/>
        <v>293</v>
      </c>
      <c r="AS58" s="28">
        <f t="shared" si="24"/>
        <v>270</v>
      </c>
      <c r="AT58" s="28">
        <f t="shared" si="25"/>
        <v>1683</v>
      </c>
      <c r="AU58" s="28">
        <f t="shared" si="26"/>
        <v>486</v>
      </c>
      <c r="AV58" s="28">
        <f t="shared" si="27"/>
        <v>217</v>
      </c>
      <c r="AW58" s="28">
        <f t="shared" si="28"/>
        <v>36</v>
      </c>
      <c r="AX58" s="28">
        <f t="shared" si="29"/>
        <v>3963</v>
      </c>
    </row>
    <row r="59" spans="1:50" x14ac:dyDescent="0.35">
      <c r="A59" s="25" t="s">
        <v>169</v>
      </c>
      <c r="B59" s="25" t="s">
        <v>170</v>
      </c>
      <c r="C59" s="25" t="s">
        <v>175</v>
      </c>
      <c r="D59" s="25" t="s">
        <v>176</v>
      </c>
      <c r="E59" s="80">
        <v>4</v>
      </c>
      <c r="F59" s="32">
        <f t="shared" si="15"/>
        <v>16855</v>
      </c>
      <c r="G59" s="34">
        <f t="shared" si="16"/>
        <v>8172</v>
      </c>
      <c r="H59" s="28">
        <f t="shared" si="17"/>
        <v>464</v>
      </c>
      <c r="I59" s="28">
        <f t="shared" si="18"/>
        <v>8219</v>
      </c>
      <c r="J59" s="49">
        <v>435</v>
      </c>
      <c r="K59" s="47">
        <v>71</v>
      </c>
      <c r="L59" s="47">
        <v>1149</v>
      </c>
      <c r="M59" s="47">
        <v>143</v>
      </c>
      <c r="N59" s="47">
        <v>2307</v>
      </c>
      <c r="O59" s="47">
        <v>287</v>
      </c>
      <c r="P59" s="47">
        <v>2778</v>
      </c>
      <c r="Q59" s="47">
        <v>649</v>
      </c>
      <c r="R59" s="47">
        <v>281</v>
      </c>
      <c r="S59" s="48">
        <v>72</v>
      </c>
      <c r="T59" s="49">
        <v>18</v>
      </c>
      <c r="U59" s="47">
        <v>2</v>
      </c>
      <c r="V59" s="47">
        <v>50</v>
      </c>
      <c r="W59" s="47">
        <v>6</v>
      </c>
      <c r="X59" s="47">
        <v>166</v>
      </c>
      <c r="Y59" s="47">
        <v>22</v>
      </c>
      <c r="Z59" s="47">
        <v>143</v>
      </c>
      <c r="AA59" s="47">
        <v>36</v>
      </c>
      <c r="AB59" s="47">
        <v>17</v>
      </c>
      <c r="AC59" s="48">
        <v>4</v>
      </c>
      <c r="AD59" s="55">
        <v>263</v>
      </c>
      <c r="AE59" s="47">
        <v>37</v>
      </c>
      <c r="AF59" s="47">
        <v>1539</v>
      </c>
      <c r="AG59" s="47">
        <v>189</v>
      </c>
      <c r="AH59" s="47">
        <v>608</v>
      </c>
      <c r="AI59" s="47">
        <v>560</v>
      </c>
      <c r="AJ59" s="47">
        <v>3490</v>
      </c>
      <c r="AK59" s="47">
        <v>1008</v>
      </c>
      <c r="AL59" s="47">
        <v>450</v>
      </c>
      <c r="AM59" s="47">
        <v>75</v>
      </c>
      <c r="AN59" s="28">
        <f t="shared" si="19"/>
        <v>716</v>
      </c>
      <c r="AO59" s="28">
        <f t="shared" si="20"/>
        <v>110</v>
      </c>
      <c r="AP59" s="28">
        <f t="shared" si="21"/>
        <v>2738</v>
      </c>
      <c r="AQ59" s="28">
        <f t="shared" si="22"/>
        <v>338</v>
      </c>
      <c r="AR59" s="28">
        <f t="shared" si="23"/>
        <v>3081</v>
      </c>
      <c r="AS59" s="28">
        <f t="shared" si="24"/>
        <v>869</v>
      </c>
      <c r="AT59" s="28">
        <f t="shared" si="25"/>
        <v>6411</v>
      </c>
      <c r="AU59" s="28">
        <f t="shared" si="26"/>
        <v>1693</v>
      </c>
      <c r="AV59" s="28">
        <f t="shared" si="27"/>
        <v>748</v>
      </c>
      <c r="AW59" s="28">
        <f t="shared" si="28"/>
        <v>151</v>
      </c>
      <c r="AX59" s="28">
        <f t="shared" si="29"/>
        <v>16855</v>
      </c>
    </row>
    <row r="60" spans="1:50" x14ac:dyDescent="0.35">
      <c r="A60" s="25" t="s">
        <v>169</v>
      </c>
      <c r="B60" s="25" t="s">
        <v>170</v>
      </c>
      <c r="C60" s="25" t="s">
        <v>177</v>
      </c>
      <c r="D60" s="25" t="s">
        <v>178</v>
      </c>
      <c r="E60" s="80">
        <v>3</v>
      </c>
      <c r="F60" s="32">
        <f t="shared" si="15"/>
        <v>7926</v>
      </c>
      <c r="G60" s="34">
        <f t="shared" si="16"/>
        <v>0</v>
      </c>
      <c r="H60" s="28">
        <f t="shared" si="17"/>
        <v>0</v>
      </c>
      <c r="I60" s="28">
        <f t="shared" si="18"/>
        <v>7926</v>
      </c>
      <c r="J60" s="49">
        <v>0</v>
      </c>
      <c r="K60" s="47">
        <v>0</v>
      </c>
      <c r="L60" s="47">
        <v>0</v>
      </c>
      <c r="M60" s="47">
        <v>0</v>
      </c>
      <c r="N60" s="47">
        <v>0</v>
      </c>
      <c r="O60" s="47">
        <v>0</v>
      </c>
      <c r="P60" s="47">
        <v>0</v>
      </c>
      <c r="Q60" s="47">
        <v>0</v>
      </c>
      <c r="R60" s="47">
        <v>0</v>
      </c>
      <c r="S60" s="48">
        <v>0</v>
      </c>
      <c r="T60" s="49">
        <v>0</v>
      </c>
      <c r="U60" s="47">
        <v>0</v>
      </c>
      <c r="V60" s="47">
        <v>0</v>
      </c>
      <c r="W60" s="47">
        <v>0</v>
      </c>
      <c r="X60" s="47">
        <v>0</v>
      </c>
      <c r="Y60" s="47">
        <v>0</v>
      </c>
      <c r="Z60" s="47">
        <v>0</v>
      </c>
      <c r="AA60" s="47">
        <v>0</v>
      </c>
      <c r="AB60" s="47">
        <v>0</v>
      </c>
      <c r="AC60" s="48">
        <v>0</v>
      </c>
      <c r="AD60" s="55">
        <v>253</v>
      </c>
      <c r="AE60" s="47">
        <v>35</v>
      </c>
      <c r="AF60" s="47">
        <v>1484</v>
      </c>
      <c r="AG60" s="47">
        <v>182</v>
      </c>
      <c r="AH60" s="47">
        <v>587</v>
      </c>
      <c r="AI60" s="47">
        <v>540</v>
      </c>
      <c r="AJ60" s="47">
        <v>3367</v>
      </c>
      <c r="AK60" s="47">
        <v>972</v>
      </c>
      <c r="AL60" s="47">
        <v>434</v>
      </c>
      <c r="AM60" s="47">
        <v>72</v>
      </c>
      <c r="AN60" s="28">
        <f t="shared" si="19"/>
        <v>253</v>
      </c>
      <c r="AO60" s="28">
        <f t="shared" si="20"/>
        <v>35</v>
      </c>
      <c r="AP60" s="28">
        <f t="shared" si="21"/>
        <v>1484</v>
      </c>
      <c r="AQ60" s="28">
        <f t="shared" si="22"/>
        <v>182</v>
      </c>
      <c r="AR60" s="28">
        <f t="shared" si="23"/>
        <v>587</v>
      </c>
      <c r="AS60" s="28">
        <f t="shared" si="24"/>
        <v>540</v>
      </c>
      <c r="AT60" s="28">
        <f t="shared" si="25"/>
        <v>3367</v>
      </c>
      <c r="AU60" s="28">
        <f t="shared" si="26"/>
        <v>972</v>
      </c>
      <c r="AV60" s="28">
        <f t="shared" si="27"/>
        <v>434</v>
      </c>
      <c r="AW60" s="28">
        <f t="shared" si="28"/>
        <v>72</v>
      </c>
      <c r="AX60" s="28">
        <f t="shared" si="29"/>
        <v>7926</v>
      </c>
    </row>
    <row r="61" spans="1:50" x14ac:dyDescent="0.35">
      <c r="A61" s="25" t="s">
        <v>169</v>
      </c>
      <c r="B61" s="25" t="s">
        <v>170</v>
      </c>
      <c r="C61" s="25" t="s">
        <v>179</v>
      </c>
      <c r="D61" s="25" t="s">
        <v>180</v>
      </c>
      <c r="E61" s="80">
        <v>2</v>
      </c>
      <c r="F61" s="32">
        <f t="shared" si="15"/>
        <v>9960</v>
      </c>
      <c r="G61" s="34">
        <f t="shared" si="16"/>
        <v>0</v>
      </c>
      <c r="H61" s="28">
        <f t="shared" si="17"/>
        <v>0</v>
      </c>
      <c r="I61" s="28">
        <f t="shared" si="18"/>
        <v>9960</v>
      </c>
      <c r="J61" s="49">
        <v>0</v>
      </c>
      <c r="K61" s="47">
        <v>0</v>
      </c>
      <c r="L61" s="47">
        <v>0</v>
      </c>
      <c r="M61" s="47">
        <v>0</v>
      </c>
      <c r="N61" s="47">
        <v>0</v>
      </c>
      <c r="O61" s="47">
        <v>0</v>
      </c>
      <c r="P61" s="47">
        <v>0</v>
      </c>
      <c r="Q61" s="47">
        <v>0</v>
      </c>
      <c r="R61" s="47">
        <v>0</v>
      </c>
      <c r="S61" s="48">
        <v>0</v>
      </c>
      <c r="T61" s="49">
        <v>0</v>
      </c>
      <c r="U61" s="47">
        <v>0</v>
      </c>
      <c r="V61" s="47">
        <v>0</v>
      </c>
      <c r="W61" s="47">
        <v>0</v>
      </c>
      <c r="X61" s="47">
        <v>0</v>
      </c>
      <c r="Y61" s="47">
        <v>0</v>
      </c>
      <c r="Z61" s="47">
        <v>0</v>
      </c>
      <c r="AA61" s="47">
        <v>0</v>
      </c>
      <c r="AB61" s="47">
        <v>0</v>
      </c>
      <c r="AC61" s="48">
        <v>0</v>
      </c>
      <c r="AD61" s="55">
        <v>318</v>
      </c>
      <c r="AE61" s="47">
        <v>44</v>
      </c>
      <c r="AF61" s="47">
        <v>1865</v>
      </c>
      <c r="AG61" s="47">
        <v>229</v>
      </c>
      <c r="AH61" s="47">
        <v>737</v>
      </c>
      <c r="AI61" s="47">
        <v>679</v>
      </c>
      <c r="AJ61" s="47">
        <v>4230</v>
      </c>
      <c r="AK61" s="47">
        <v>1221</v>
      </c>
      <c r="AL61" s="47">
        <v>546</v>
      </c>
      <c r="AM61" s="47">
        <v>91</v>
      </c>
      <c r="AN61" s="28">
        <f t="shared" si="19"/>
        <v>318</v>
      </c>
      <c r="AO61" s="28">
        <f t="shared" si="20"/>
        <v>44</v>
      </c>
      <c r="AP61" s="28">
        <f t="shared" si="21"/>
        <v>1865</v>
      </c>
      <c r="AQ61" s="28">
        <f t="shared" si="22"/>
        <v>229</v>
      </c>
      <c r="AR61" s="28">
        <f t="shared" si="23"/>
        <v>737</v>
      </c>
      <c r="AS61" s="28">
        <f t="shared" si="24"/>
        <v>679</v>
      </c>
      <c r="AT61" s="28">
        <f t="shared" si="25"/>
        <v>4230</v>
      </c>
      <c r="AU61" s="28">
        <f t="shared" si="26"/>
        <v>1221</v>
      </c>
      <c r="AV61" s="28">
        <f t="shared" si="27"/>
        <v>546</v>
      </c>
      <c r="AW61" s="28">
        <f t="shared" si="28"/>
        <v>91</v>
      </c>
      <c r="AX61" s="28">
        <f t="shared" si="29"/>
        <v>9960</v>
      </c>
    </row>
    <row r="62" spans="1:50" x14ac:dyDescent="0.35">
      <c r="A62" s="25" t="s">
        <v>169</v>
      </c>
      <c r="B62" s="25" t="s">
        <v>170</v>
      </c>
      <c r="C62" s="25" t="s">
        <v>181</v>
      </c>
      <c r="D62" s="25" t="s">
        <v>182</v>
      </c>
      <c r="E62" s="80">
        <v>3</v>
      </c>
      <c r="F62" s="32">
        <f t="shared" si="15"/>
        <v>0</v>
      </c>
      <c r="G62" s="34">
        <f t="shared" si="16"/>
        <v>0</v>
      </c>
      <c r="H62" s="28">
        <f t="shared" si="17"/>
        <v>0</v>
      </c>
      <c r="I62" s="28">
        <f t="shared" si="18"/>
        <v>0</v>
      </c>
      <c r="J62" s="49">
        <v>0</v>
      </c>
      <c r="K62" s="47">
        <v>0</v>
      </c>
      <c r="L62" s="47">
        <v>0</v>
      </c>
      <c r="M62" s="47">
        <v>0</v>
      </c>
      <c r="N62" s="47">
        <v>0</v>
      </c>
      <c r="O62" s="47">
        <v>0</v>
      </c>
      <c r="P62" s="47">
        <v>0</v>
      </c>
      <c r="Q62" s="47">
        <v>0</v>
      </c>
      <c r="R62" s="47">
        <v>0</v>
      </c>
      <c r="S62" s="48">
        <v>0</v>
      </c>
      <c r="T62" s="49">
        <v>0</v>
      </c>
      <c r="U62" s="47">
        <v>0</v>
      </c>
      <c r="V62" s="47">
        <v>0</v>
      </c>
      <c r="W62" s="47">
        <v>0</v>
      </c>
      <c r="X62" s="47">
        <v>0</v>
      </c>
      <c r="Y62" s="47">
        <v>0</v>
      </c>
      <c r="Z62" s="47">
        <v>0</v>
      </c>
      <c r="AA62" s="47">
        <v>0</v>
      </c>
      <c r="AB62" s="47">
        <v>0</v>
      </c>
      <c r="AC62" s="48">
        <v>0</v>
      </c>
      <c r="AD62" s="55">
        <v>0</v>
      </c>
      <c r="AE62" s="47">
        <v>0</v>
      </c>
      <c r="AF62" s="47">
        <v>0</v>
      </c>
      <c r="AG62" s="47">
        <v>0</v>
      </c>
      <c r="AH62" s="47">
        <v>0</v>
      </c>
      <c r="AI62" s="47">
        <v>0</v>
      </c>
      <c r="AJ62" s="47">
        <v>0</v>
      </c>
      <c r="AK62" s="47">
        <v>0</v>
      </c>
      <c r="AL62" s="47">
        <v>0</v>
      </c>
      <c r="AM62" s="47">
        <v>0</v>
      </c>
      <c r="AN62" s="28">
        <f t="shared" si="19"/>
        <v>0</v>
      </c>
      <c r="AO62" s="28">
        <f t="shared" si="20"/>
        <v>0</v>
      </c>
      <c r="AP62" s="28">
        <f t="shared" si="21"/>
        <v>0</v>
      </c>
      <c r="AQ62" s="28">
        <f t="shared" si="22"/>
        <v>0</v>
      </c>
      <c r="AR62" s="28">
        <f t="shared" si="23"/>
        <v>0</v>
      </c>
      <c r="AS62" s="28">
        <f t="shared" si="24"/>
        <v>0</v>
      </c>
      <c r="AT62" s="28">
        <f t="shared" si="25"/>
        <v>0</v>
      </c>
      <c r="AU62" s="28">
        <f t="shared" si="26"/>
        <v>0</v>
      </c>
      <c r="AV62" s="28">
        <f t="shared" si="27"/>
        <v>0</v>
      </c>
      <c r="AW62" s="28">
        <f t="shared" si="28"/>
        <v>0</v>
      </c>
      <c r="AX62" s="28">
        <f t="shared" si="29"/>
        <v>0</v>
      </c>
    </row>
    <row r="63" spans="1:50" x14ac:dyDescent="0.35">
      <c r="A63" s="25" t="s">
        <v>169</v>
      </c>
      <c r="B63" s="25" t="s">
        <v>170</v>
      </c>
      <c r="C63" s="25" t="s">
        <v>183</v>
      </c>
      <c r="D63" s="25" t="s">
        <v>184</v>
      </c>
      <c r="E63" s="80">
        <v>4</v>
      </c>
      <c r="F63" s="32">
        <f t="shared" si="15"/>
        <v>16331</v>
      </c>
      <c r="G63" s="34">
        <f t="shared" si="16"/>
        <v>8724</v>
      </c>
      <c r="H63" s="28">
        <f t="shared" si="17"/>
        <v>5640</v>
      </c>
      <c r="I63" s="28">
        <f t="shared" si="18"/>
        <v>1967</v>
      </c>
      <c r="J63" s="49">
        <v>464</v>
      </c>
      <c r="K63" s="47">
        <v>76</v>
      </c>
      <c r="L63" s="47">
        <v>1226</v>
      </c>
      <c r="M63" s="47">
        <v>153</v>
      </c>
      <c r="N63" s="47">
        <v>2461</v>
      </c>
      <c r="O63" s="47">
        <v>306</v>
      </c>
      <c r="P63" s="47">
        <v>2963</v>
      </c>
      <c r="Q63" s="47">
        <v>692</v>
      </c>
      <c r="R63" s="47">
        <v>306</v>
      </c>
      <c r="S63" s="48">
        <v>77</v>
      </c>
      <c r="T63" s="49">
        <v>221</v>
      </c>
      <c r="U63" s="47">
        <v>28</v>
      </c>
      <c r="V63" s="47">
        <v>600</v>
      </c>
      <c r="W63" s="47">
        <v>77</v>
      </c>
      <c r="X63" s="47">
        <v>2019</v>
      </c>
      <c r="Y63" s="47">
        <v>265</v>
      </c>
      <c r="Z63" s="47">
        <v>1742</v>
      </c>
      <c r="AA63" s="47">
        <v>431</v>
      </c>
      <c r="AB63" s="47">
        <v>207</v>
      </c>
      <c r="AC63" s="48">
        <v>50</v>
      </c>
      <c r="AD63" s="55">
        <v>63</v>
      </c>
      <c r="AE63" s="47">
        <v>9</v>
      </c>
      <c r="AF63" s="47">
        <v>368</v>
      </c>
      <c r="AG63" s="47">
        <v>45</v>
      </c>
      <c r="AH63" s="47">
        <v>145</v>
      </c>
      <c r="AI63" s="47">
        <v>134</v>
      </c>
      <c r="AJ63" s="47">
        <v>836</v>
      </c>
      <c r="AK63" s="47">
        <v>241</v>
      </c>
      <c r="AL63" s="47">
        <v>108</v>
      </c>
      <c r="AM63" s="47">
        <v>18</v>
      </c>
      <c r="AN63" s="28">
        <f t="shared" si="19"/>
        <v>748</v>
      </c>
      <c r="AO63" s="28">
        <f t="shared" si="20"/>
        <v>113</v>
      </c>
      <c r="AP63" s="28">
        <f t="shared" si="21"/>
        <v>2194</v>
      </c>
      <c r="AQ63" s="28">
        <f t="shared" si="22"/>
        <v>275</v>
      </c>
      <c r="AR63" s="28">
        <f t="shared" si="23"/>
        <v>4625</v>
      </c>
      <c r="AS63" s="28">
        <f t="shared" si="24"/>
        <v>705</v>
      </c>
      <c r="AT63" s="28">
        <f t="shared" si="25"/>
        <v>5541</v>
      </c>
      <c r="AU63" s="28">
        <f t="shared" si="26"/>
        <v>1364</v>
      </c>
      <c r="AV63" s="28">
        <f t="shared" si="27"/>
        <v>621</v>
      </c>
      <c r="AW63" s="28">
        <f t="shared" si="28"/>
        <v>145</v>
      </c>
      <c r="AX63" s="28">
        <f t="shared" si="29"/>
        <v>16331</v>
      </c>
    </row>
    <row r="64" spans="1:50" x14ac:dyDescent="0.35">
      <c r="A64" s="25" t="s">
        <v>169</v>
      </c>
      <c r="B64" s="25" t="s">
        <v>170</v>
      </c>
      <c r="C64" s="25" t="s">
        <v>185</v>
      </c>
      <c r="D64" s="25" t="s">
        <v>186</v>
      </c>
      <c r="E64" s="80">
        <v>4</v>
      </c>
      <c r="F64" s="32">
        <f t="shared" si="15"/>
        <v>4851</v>
      </c>
      <c r="G64" s="34">
        <f t="shared" si="16"/>
        <v>0</v>
      </c>
      <c r="H64" s="28">
        <f t="shared" si="17"/>
        <v>0</v>
      </c>
      <c r="I64" s="28">
        <f t="shared" si="18"/>
        <v>4851</v>
      </c>
      <c r="J64" s="49">
        <v>0</v>
      </c>
      <c r="K64" s="47">
        <v>0</v>
      </c>
      <c r="L64" s="47">
        <v>0</v>
      </c>
      <c r="M64" s="47">
        <v>0</v>
      </c>
      <c r="N64" s="47">
        <v>0</v>
      </c>
      <c r="O64" s="47">
        <v>0</v>
      </c>
      <c r="P64" s="47">
        <v>0</v>
      </c>
      <c r="Q64" s="47">
        <v>0</v>
      </c>
      <c r="R64" s="47">
        <v>0</v>
      </c>
      <c r="S64" s="48">
        <v>0</v>
      </c>
      <c r="T64" s="49">
        <v>0</v>
      </c>
      <c r="U64" s="47">
        <v>0</v>
      </c>
      <c r="V64" s="47">
        <v>0</v>
      </c>
      <c r="W64" s="47">
        <v>0</v>
      </c>
      <c r="X64" s="47">
        <v>0</v>
      </c>
      <c r="Y64" s="47">
        <v>0</v>
      </c>
      <c r="Z64" s="47">
        <v>0</v>
      </c>
      <c r="AA64" s="47">
        <v>0</v>
      </c>
      <c r="AB64" s="47">
        <v>0</v>
      </c>
      <c r="AC64" s="48">
        <v>0</v>
      </c>
      <c r="AD64" s="55">
        <v>155</v>
      </c>
      <c r="AE64" s="47">
        <v>22</v>
      </c>
      <c r="AF64" s="47">
        <v>908</v>
      </c>
      <c r="AG64" s="47">
        <v>111</v>
      </c>
      <c r="AH64" s="47">
        <v>359</v>
      </c>
      <c r="AI64" s="47">
        <v>331</v>
      </c>
      <c r="AJ64" s="47">
        <v>2060</v>
      </c>
      <c r="AK64" s="47">
        <v>595</v>
      </c>
      <c r="AL64" s="47">
        <v>266</v>
      </c>
      <c r="AM64" s="47">
        <v>44</v>
      </c>
      <c r="AN64" s="28">
        <f t="shared" si="19"/>
        <v>155</v>
      </c>
      <c r="AO64" s="28">
        <f t="shared" si="20"/>
        <v>22</v>
      </c>
      <c r="AP64" s="28">
        <f t="shared" si="21"/>
        <v>908</v>
      </c>
      <c r="AQ64" s="28">
        <f t="shared" si="22"/>
        <v>111</v>
      </c>
      <c r="AR64" s="28">
        <f t="shared" si="23"/>
        <v>359</v>
      </c>
      <c r="AS64" s="28">
        <f t="shared" si="24"/>
        <v>331</v>
      </c>
      <c r="AT64" s="28">
        <f t="shared" si="25"/>
        <v>2060</v>
      </c>
      <c r="AU64" s="28">
        <f t="shared" si="26"/>
        <v>595</v>
      </c>
      <c r="AV64" s="28">
        <f t="shared" si="27"/>
        <v>266</v>
      </c>
      <c r="AW64" s="28">
        <f t="shared" si="28"/>
        <v>44</v>
      </c>
      <c r="AX64" s="28">
        <f t="shared" si="29"/>
        <v>4851</v>
      </c>
    </row>
    <row r="65" spans="1:50" x14ac:dyDescent="0.35">
      <c r="A65" s="25" t="s">
        <v>169</v>
      </c>
      <c r="B65" s="25" t="s">
        <v>170</v>
      </c>
      <c r="C65" s="25" t="s">
        <v>187</v>
      </c>
      <c r="D65" s="25" t="s">
        <v>188</v>
      </c>
      <c r="E65" s="80">
        <v>3</v>
      </c>
      <c r="F65" s="32">
        <f t="shared" si="15"/>
        <v>0</v>
      </c>
      <c r="G65" s="34">
        <f t="shared" si="16"/>
        <v>0</v>
      </c>
      <c r="H65" s="28">
        <f t="shared" si="17"/>
        <v>0</v>
      </c>
      <c r="I65" s="28">
        <f t="shared" si="18"/>
        <v>0</v>
      </c>
      <c r="J65" s="49">
        <v>0</v>
      </c>
      <c r="K65" s="47">
        <v>0</v>
      </c>
      <c r="L65" s="47">
        <v>0</v>
      </c>
      <c r="M65" s="47">
        <v>0</v>
      </c>
      <c r="N65" s="47">
        <v>0</v>
      </c>
      <c r="O65" s="47">
        <v>0</v>
      </c>
      <c r="P65" s="47">
        <v>0</v>
      </c>
      <c r="Q65" s="47">
        <v>0</v>
      </c>
      <c r="R65" s="47">
        <v>0</v>
      </c>
      <c r="S65" s="48">
        <v>0</v>
      </c>
      <c r="T65" s="49">
        <v>0</v>
      </c>
      <c r="U65" s="47">
        <v>0</v>
      </c>
      <c r="V65" s="47">
        <v>0</v>
      </c>
      <c r="W65" s="47">
        <v>0</v>
      </c>
      <c r="X65" s="47">
        <v>0</v>
      </c>
      <c r="Y65" s="47">
        <v>0</v>
      </c>
      <c r="Z65" s="47">
        <v>0</v>
      </c>
      <c r="AA65" s="47">
        <v>0</v>
      </c>
      <c r="AB65" s="47">
        <v>0</v>
      </c>
      <c r="AC65" s="48">
        <v>0</v>
      </c>
      <c r="AD65" s="55">
        <v>0</v>
      </c>
      <c r="AE65" s="47">
        <v>0</v>
      </c>
      <c r="AF65" s="47">
        <v>0</v>
      </c>
      <c r="AG65" s="47">
        <v>0</v>
      </c>
      <c r="AH65" s="47">
        <v>0</v>
      </c>
      <c r="AI65" s="47">
        <v>0</v>
      </c>
      <c r="AJ65" s="47">
        <v>0</v>
      </c>
      <c r="AK65" s="47">
        <v>0</v>
      </c>
      <c r="AL65" s="47">
        <v>0</v>
      </c>
      <c r="AM65" s="47">
        <v>0</v>
      </c>
      <c r="AN65" s="28">
        <f t="shared" si="19"/>
        <v>0</v>
      </c>
      <c r="AO65" s="28">
        <f t="shared" si="20"/>
        <v>0</v>
      </c>
      <c r="AP65" s="28">
        <f t="shared" si="21"/>
        <v>0</v>
      </c>
      <c r="AQ65" s="28">
        <f t="shared" si="22"/>
        <v>0</v>
      </c>
      <c r="AR65" s="28">
        <f t="shared" si="23"/>
        <v>0</v>
      </c>
      <c r="AS65" s="28">
        <f t="shared" si="24"/>
        <v>0</v>
      </c>
      <c r="AT65" s="28">
        <f t="shared" si="25"/>
        <v>0</v>
      </c>
      <c r="AU65" s="28">
        <f t="shared" si="26"/>
        <v>0</v>
      </c>
      <c r="AV65" s="28">
        <f t="shared" si="27"/>
        <v>0</v>
      </c>
      <c r="AW65" s="28">
        <f t="shared" si="28"/>
        <v>0</v>
      </c>
      <c r="AX65" s="28">
        <f t="shared" si="29"/>
        <v>0</v>
      </c>
    </row>
    <row r="66" spans="1:50" x14ac:dyDescent="0.35">
      <c r="A66" s="25" t="s">
        <v>169</v>
      </c>
      <c r="B66" s="25" t="s">
        <v>170</v>
      </c>
      <c r="C66" s="25" t="s">
        <v>189</v>
      </c>
      <c r="D66" s="25" t="s">
        <v>190</v>
      </c>
      <c r="E66" s="80">
        <v>2</v>
      </c>
      <c r="F66" s="32">
        <f t="shared" si="15"/>
        <v>0</v>
      </c>
      <c r="G66" s="34">
        <f t="shared" si="16"/>
        <v>0</v>
      </c>
      <c r="H66" s="28">
        <f t="shared" si="17"/>
        <v>0</v>
      </c>
      <c r="I66" s="28">
        <f t="shared" si="18"/>
        <v>0</v>
      </c>
      <c r="J66" s="49">
        <v>0</v>
      </c>
      <c r="K66" s="47">
        <v>0</v>
      </c>
      <c r="L66" s="47">
        <v>0</v>
      </c>
      <c r="M66" s="47">
        <v>0</v>
      </c>
      <c r="N66" s="47">
        <v>0</v>
      </c>
      <c r="O66" s="47">
        <v>0</v>
      </c>
      <c r="P66" s="47">
        <v>0</v>
      </c>
      <c r="Q66" s="47">
        <v>0</v>
      </c>
      <c r="R66" s="47">
        <v>0</v>
      </c>
      <c r="S66" s="48">
        <v>0</v>
      </c>
      <c r="T66" s="49">
        <v>0</v>
      </c>
      <c r="U66" s="47">
        <v>0</v>
      </c>
      <c r="V66" s="47">
        <v>0</v>
      </c>
      <c r="W66" s="47">
        <v>0</v>
      </c>
      <c r="X66" s="47">
        <v>0</v>
      </c>
      <c r="Y66" s="47">
        <v>0</v>
      </c>
      <c r="Z66" s="47">
        <v>0</v>
      </c>
      <c r="AA66" s="47">
        <v>0</v>
      </c>
      <c r="AB66" s="47">
        <v>0</v>
      </c>
      <c r="AC66" s="48">
        <v>0</v>
      </c>
      <c r="AD66" s="55">
        <v>0</v>
      </c>
      <c r="AE66" s="47">
        <v>0</v>
      </c>
      <c r="AF66" s="47">
        <v>0</v>
      </c>
      <c r="AG66" s="47">
        <v>0</v>
      </c>
      <c r="AH66" s="47">
        <v>0</v>
      </c>
      <c r="AI66" s="47">
        <v>0</v>
      </c>
      <c r="AJ66" s="47">
        <v>0</v>
      </c>
      <c r="AK66" s="47">
        <v>0</v>
      </c>
      <c r="AL66" s="47">
        <v>0</v>
      </c>
      <c r="AM66" s="47">
        <v>0</v>
      </c>
      <c r="AN66" s="28">
        <f t="shared" si="19"/>
        <v>0</v>
      </c>
      <c r="AO66" s="28">
        <f t="shared" si="20"/>
        <v>0</v>
      </c>
      <c r="AP66" s="28">
        <f t="shared" si="21"/>
        <v>0</v>
      </c>
      <c r="AQ66" s="28">
        <f t="shared" si="22"/>
        <v>0</v>
      </c>
      <c r="AR66" s="28">
        <f t="shared" si="23"/>
        <v>0</v>
      </c>
      <c r="AS66" s="28">
        <f t="shared" si="24"/>
        <v>0</v>
      </c>
      <c r="AT66" s="28">
        <f t="shared" si="25"/>
        <v>0</v>
      </c>
      <c r="AU66" s="28">
        <f t="shared" si="26"/>
        <v>0</v>
      </c>
      <c r="AV66" s="28">
        <f t="shared" si="27"/>
        <v>0</v>
      </c>
      <c r="AW66" s="28">
        <f t="shared" si="28"/>
        <v>0</v>
      </c>
      <c r="AX66" s="28">
        <f t="shared" si="29"/>
        <v>0</v>
      </c>
    </row>
    <row r="67" spans="1:50" x14ac:dyDescent="0.35">
      <c r="A67" s="25" t="s">
        <v>169</v>
      </c>
      <c r="B67" s="25" t="s">
        <v>170</v>
      </c>
      <c r="C67" s="25" t="s">
        <v>191</v>
      </c>
      <c r="D67" s="25" t="s">
        <v>192</v>
      </c>
      <c r="E67" s="80">
        <v>2</v>
      </c>
      <c r="F67" s="32">
        <f t="shared" si="15"/>
        <v>0</v>
      </c>
      <c r="G67" s="34">
        <f t="shared" si="16"/>
        <v>0</v>
      </c>
      <c r="H67" s="28">
        <f t="shared" si="17"/>
        <v>0</v>
      </c>
      <c r="I67" s="28">
        <f t="shared" si="18"/>
        <v>0</v>
      </c>
      <c r="J67" s="49">
        <v>0</v>
      </c>
      <c r="K67" s="47">
        <v>0</v>
      </c>
      <c r="L67" s="47">
        <v>0</v>
      </c>
      <c r="M67" s="47">
        <v>0</v>
      </c>
      <c r="N67" s="47">
        <v>0</v>
      </c>
      <c r="O67" s="47">
        <v>0</v>
      </c>
      <c r="P67" s="47">
        <v>0</v>
      </c>
      <c r="Q67" s="47">
        <v>0</v>
      </c>
      <c r="R67" s="47">
        <v>0</v>
      </c>
      <c r="S67" s="48">
        <v>0</v>
      </c>
      <c r="T67" s="49">
        <v>0</v>
      </c>
      <c r="U67" s="47">
        <v>0</v>
      </c>
      <c r="V67" s="47">
        <v>0</v>
      </c>
      <c r="W67" s="47">
        <v>0</v>
      </c>
      <c r="X67" s="47">
        <v>0</v>
      </c>
      <c r="Y67" s="47">
        <v>0</v>
      </c>
      <c r="Z67" s="47">
        <v>0</v>
      </c>
      <c r="AA67" s="47">
        <v>0</v>
      </c>
      <c r="AB67" s="47">
        <v>0</v>
      </c>
      <c r="AC67" s="48">
        <v>0</v>
      </c>
      <c r="AD67" s="55">
        <v>0</v>
      </c>
      <c r="AE67" s="47">
        <v>0</v>
      </c>
      <c r="AF67" s="47">
        <v>0</v>
      </c>
      <c r="AG67" s="47">
        <v>0</v>
      </c>
      <c r="AH67" s="47">
        <v>0</v>
      </c>
      <c r="AI67" s="47">
        <v>0</v>
      </c>
      <c r="AJ67" s="47">
        <v>0</v>
      </c>
      <c r="AK67" s="47">
        <v>0</v>
      </c>
      <c r="AL67" s="47">
        <v>0</v>
      </c>
      <c r="AM67" s="47">
        <v>0</v>
      </c>
      <c r="AN67" s="28">
        <f t="shared" si="19"/>
        <v>0</v>
      </c>
      <c r="AO67" s="28">
        <f t="shared" si="20"/>
        <v>0</v>
      </c>
      <c r="AP67" s="28">
        <f t="shared" si="21"/>
        <v>0</v>
      </c>
      <c r="AQ67" s="28">
        <f t="shared" si="22"/>
        <v>0</v>
      </c>
      <c r="AR67" s="28">
        <f t="shared" si="23"/>
        <v>0</v>
      </c>
      <c r="AS67" s="28">
        <f t="shared" si="24"/>
        <v>0</v>
      </c>
      <c r="AT67" s="28">
        <f t="shared" si="25"/>
        <v>0</v>
      </c>
      <c r="AU67" s="28">
        <f t="shared" si="26"/>
        <v>0</v>
      </c>
      <c r="AV67" s="28">
        <f t="shared" si="27"/>
        <v>0</v>
      </c>
      <c r="AW67" s="28">
        <f t="shared" si="28"/>
        <v>0</v>
      </c>
      <c r="AX67" s="28">
        <f t="shared" si="29"/>
        <v>0</v>
      </c>
    </row>
    <row r="68" spans="1:50" x14ac:dyDescent="0.35">
      <c r="A68" s="25" t="s">
        <v>169</v>
      </c>
      <c r="B68" s="25" t="s">
        <v>170</v>
      </c>
      <c r="C68" s="25" t="s">
        <v>193</v>
      </c>
      <c r="D68" s="25" t="s">
        <v>194</v>
      </c>
      <c r="E68" s="80">
        <v>2</v>
      </c>
      <c r="F68" s="32">
        <f t="shared" si="15"/>
        <v>0</v>
      </c>
      <c r="G68" s="34">
        <f t="shared" si="16"/>
        <v>0</v>
      </c>
      <c r="H68" s="28">
        <f t="shared" si="17"/>
        <v>0</v>
      </c>
      <c r="I68" s="28">
        <f t="shared" si="18"/>
        <v>0</v>
      </c>
      <c r="J68" s="49">
        <v>0</v>
      </c>
      <c r="K68" s="47">
        <v>0</v>
      </c>
      <c r="L68" s="47">
        <v>0</v>
      </c>
      <c r="M68" s="47">
        <v>0</v>
      </c>
      <c r="N68" s="47">
        <v>0</v>
      </c>
      <c r="O68" s="47">
        <v>0</v>
      </c>
      <c r="P68" s="47">
        <v>0</v>
      </c>
      <c r="Q68" s="47">
        <v>0</v>
      </c>
      <c r="R68" s="47">
        <v>0</v>
      </c>
      <c r="S68" s="48">
        <v>0</v>
      </c>
      <c r="T68" s="49">
        <v>0</v>
      </c>
      <c r="U68" s="47">
        <v>0</v>
      </c>
      <c r="V68" s="47">
        <v>0</v>
      </c>
      <c r="W68" s="47">
        <v>0</v>
      </c>
      <c r="X68" s="47">
        <v>0</v>
      </c>
      <c r="Y68" s="47">
        <v>0</v>
      </c>
      <c r="Z68" s="47">
        <v>0</v>
      </c>
      <c r="AA68" s="47">
        <v>0</v>
      </c>
      <c r="AB68" s="47">
        <v>0</v>
      </c>
      <c r="AC68" s="48">
        <v>0</v>
      </c>
      <c r="AD68" s="55">
        <v>0</v>
      </c>
      <c r="AE68" s="47">
        <v>0</v>
      </c>
      <c r="AF68" s="47">
        <v>0</v>
      </c>
      <c r="AG68" s="47">
        <v>0</v>
      </c>
      <c r="AH68" s="47">
        <v>0</v>
      </c>
      <c r="AI68" s="47">
        <v>0</v>
      </c>
      <c r="AJ68" s="47">
        <v>0</v>
      </c>
      <c r="AK68" s="47">
        <v>0</v>
      </c>
      <c r="AL68" s="47">
        <v>0</v>
      </c>
      <c r="AM68" s="47">
        <v>0</v>
      </c>
      <c r="AN68" s="28">
        <f t="shared" si="19"/>
        <v>0</v>
      </c>
      <c r="AO68" s="28">
        <f t="shared" si="20"/>
        <v>0</v>
      </c>
      <c r="AP68" s="28">
        <f t="shared" si="21"/>
        <v>0</v>
      </c>
      <c r="AQ68" s="28">
        <f t="shared" si="22"/>
        <v>0</v>
      </c>
      <c r="AR68" s="28">
        <f t="shared" si="23"/>
        <v>0</v>
      </c>
      <c r="AS68" s="28">
        <f t="shared" si="24"/>
        <v>0</v>
      </c>
      <c r="AT68" s="28">
        <f t="shared" si="25"/>
        <v>0</v>
      </c>
      <c r="AU68" s="28">
        <f t="shared" si="26"/>
        <v>0</v>
      </c>
      <c r="AV68" s="28">
        <f t="shared" si="27"/>
        <v>0</v>
      </c>
      <c r="AW68" s="28">
        <f t="shared" si="28"/>
        <v>0</v>
      </c>
      <c r="AX68" s="28">
        <f t="shared" si="29"/>
        <v>0</v>
      </c>
    </row>
    <row r="69" spans="1:50" x14ac:dyDescent="0.35">
      <c r="A69" s="25" t="s">
        <v>169</v>
      </c>
      <c r="B69" s="25" t="s">
        <v>170</v>
      </c>
      <c r="C69" s="25" t="s">
        <v>195</v>
      </c>
      <c r="D69" s="25" t="s">
        <v>196</v>
      </c>
      <c r="E69" s="80">
        <v>3</v>
      </c>
      <c r="F69" s="32">
        <f t="shared" si="15"/>
        <v>5530</v>
      </c>
      <c r="G69" s="34">
        <f t="shared" si="16"/>
        <v>0</v>
      </c>
      <c r="H69" s="28">
        <f t="shared" si="17"/>
        <v>0</v>
      </c>
      <c r="I69" s="28">
        <f t="shared" si="18"/>
        <v>5530</v>
      </c>
      <c r="J69" s="49">
        <v>0</v>
      </c>
      <c r="K69" s="47">
        <v>0</v>
      </c>
      <c r="L69" s="47">
        <v>0</v>
      </c>
      <c r="M69" s="47">
        <v>0</v>
      </c>
      <c r="N69" s="47">
        <v>0</v>
      </c>
      <c r="O69" s="47">
        <v>0</v>
      </c>
      <c r="P69" s="47">
        <v>0</v>
      </c>
      <c r="Q69" s="47">
        <v>0</v>
      </c>
      <c r="R69" s="47">
        <v>0</v>
      </c>
      <c r="S69" s="48">
        <v>0</v>
      </c>
      <c r="T69" s="49">
        <v>0</v>
      </c>
      <c r="U69" s="47">
        <v>0</v>
      </c>
      <c r="V69" s="47">
        <v>0</v>
      </c>
      <c r="W69" s="47">
        <v>0</v>
      </c>
      <c r="X69" s="47">
        <v>0</v>
      </c>
      <c r="Y69" s="47">
        <v>0</v>
      </c>
      <c r="Z69" s="47">
        <v>0</v>
      </c>
      <c r="AA69" s="47">
        <v>0</v>
      </c>
      <c r="AB69" s="47">
        <v>0</v>
      </c>
      <c r="AC69" s="48">
        <v>0</v>
      </c>
      <c r="AD69" s="55">
        <v>177</v>
      </c>
      <c r="AE69" s="47">
        <v>25</v>
      </c>
      <c r="AF69" s="47">
        <v>1035</v>
      </c>
      <c r="AG69" s="47">
        <v>127</v>
      </c>
      <c r="AH69" s="47">
        <v>409</v>
      </c>
      <c r="AI69" s="47">
        <v>377</v>
      </c>
      <c r="AJ69" s="47">
        <v>2348</v>
      </c>
      <c r="AK69" s="47">
        <v>678</v>
      </c>
      <c r="AL69" s="47">
        <v>303</v>
      </c>
      <c r="AM69" s="47">
        <v>51</v>
      </c>
      <c r="AN69" s="28">
        <f t="shared" si="19"/>
        <v>177</v>
      </c>
      <c r="AO69" s="28">
        <f t="shared" si="20"/>
        <v>25</v>
      </c>
      <c r="AP69" s="28">
        <f t="shared" si="21"/>
        <v>1035</v>
      </c>
      <c r="AQ69" s="28">
        <f t="shared" si="22"/>
        <v>127</v>
      </c>
      <c r="AR69" s="28">
        <f t="shared" si="23"/>
        <v>409</v>
      </c>
      <c r="AS69" s="28">
        <f t="shared" si="24"/>
        <v>377</v>
      </c>
      <c r="AT69" s="28">
        <f t="shared" si="25"/>
        <v>2348</v>
      </c>
      <c r="AU69" s="28">
        <f t="shared" si="26"/>
        <v>678</v>
      </c>
      <c r="AV69" s="28">
        <f t="shared" si="27"/>
        <v>303</v>
      </c>
      <c r="AW69" s="28">
        <f t="shared" si="28"/>
        <v>51</v>
      </c>
      <c r="AX69" s="28">
        <f t="shared" si="29"/>
        <v>5530</v>
      </c>
    </row>
    <row r="70" spans="1:50" x14ac:dyDescent="0.35">
      <c r="A70" s="25" t="s">
        <v>169</v>
      </c>
      <c r="B70" s="25" t="s">
        <v>170</v>
      </c>
      <c r="C70" s="25" t="s">
        <v>197</v>
      </c>
      <c r="D70" s="25" t="s">
        <v>198</v>
      </c>
      <c r="E70" s="80">
        <v>3</v>
      </c>
      <c r="F70" s="32">
        <f t="shared" si="15"/>
        <v>17515</v>
      </c>
      <c r="G70" s="34">
        <f t="shared" si="16"/>
        <v>2103</v>
      </c>
      <c r="H70" s="28">
        <f t="shared" si="17"/>
        <v>0</v>
      </c>
      <c r="I70" s="28">
        <f t="shared" si="18"/>
        <v>15412</v>
      </c>
      <c r="J70" s="49">
        <v>112</v>
      </c>
      <c r="K70" s="47">
        <v>18</v>
      </c>
      <c r="L70" s="47">
        <v>296</v>
      </c>
      <c r="M70" s="47">
        <v>37</v>
      </c>
      <c r="N70" s="47">
        <v>593</v>
      </c>
      <c r="O70" s="47">
        <v>74</v>
      </c>
      <c r="P70" s="47">
        <v>715</v>
      </c>
      <c r="Q70" s="47">
        <v>167</v>
      </c>
      <c r="R70" s="47">
        <v>73</v>
      </c>
      <c r="S70" s="48">
        <v>18</v>
      </c>
      <c r="T70" s="49">
        <v>0</v>
      </c>
      <c r="U70" s="47">
        <v>0</v>
      </c>
      <c r="V70" s="47">
        <v>0</v>
      </c>
      <c r="W70" s="47">
        <v>0</v>
      </c>
      <c r="X70" s="47">
        <v>0</v>
      </c>
      <c r="Y70" s="47">
        <v>0</v>
      </c>
      <c r="Z70" s="47">
        <v>0</v>
      </c>
      <c r="AA70" s="47">
        <v>0</v>
      </c>
      <c r="AB70" s="47">
        <v>0</v>
      </c>
      <c r="AC70" s="48">
        <v>0</v>
      </c>
      <c r="AD70" s="55">
        <v>493</v>
      </c>
      <c r="AE70" s="47">
        <v>69</v>
      </c>
      <c r="AF70" s="47">
        <v>2886</v>
      </c>
      <c r="AG70" s="47">
        <v>354</v>
      </c>
      <c r="AH70" s="47">
        <v>1140</v>
      </c>
      <c r="AI70" s="47">
        <v>1050</v>
      </c>
      <c r="AJ70" s="47">
        <v>6545</v>
      </c>
      <c r="AK70" s="47">
        <v>1890</v>
      </c>
      <c r="AL70" s="47">
        <v>844</v>
      </c>
      <c r="AM70" s="47">
        <v>141</v>
      </c>
      <c r="AN70" s="28">
        <f t="shared" si="19"/>
        <v>605</v>
      </c>
      <c r="AO70" s="28">
        <f t="shared" si="20"/>
        <v>87</v>
      </c>
      <c r="AP70" s="28">
        <f t="shared" si="21"/>
        <v>3182</v>
      </c>
      <c r="AQ70" s="28">
        <f t="shared" si="22"/>
        <v>391</v>
      </c>
      <c r="AR70" s="28">
        <f t="shared" si="23"/>
        <v>1733</v>
      </c>
      <c r="AS70" s="28">
        <f t="shared" si="24"/>
        <v>1124</v>
      </c>
      <c r="AT70" s="28">
        <f t="shared" si="25"/>
        <v>7260</v>
      </c>
      <c r="AU70" s="28">
        <f t="shared" si="26"/>
        <v>2057</v>
      </c>
      <c r="AV70" s="28">
        <f t="shared" si="27"/>
        <v>917</v>
      </c>
      <c r="AW70" s="28">
        <f t="shared" si="28"/>
        <v>159</v>
      </c>
      <c r="AX70" s="28">
        <f t="shared" si="29"/>
        <v>17515</v>
      </c>
    </row>
    <row r="71" spans="1:50" x14ac:dyDescent="0.35">
      <c r="A71" s="25" t="s">
        <v>169</v>
      </c>
      <c r="B71" s="25" t="s">
        <v>170</v>
      </c>
      <c r="C71" s="25" t="s">
        <v>199</v>
      </c>
      <c r="D71" s="25" t="s">
        <v>200</v>
      </c>
      <c r="E71" s="80">
        <v>3</v>
      </c>
      <c r="F71" s="32">
        <f t="shared" si="15"/>
        <v>3951</v>
      </c>
      <c r="G71" s="34">
        <f t="shared" si="16"/>
        <v>1135</v>
      </c>
      <c r="H71" s="28">
        <f t="shared" si="17"/>
        <v>0</v>
      </c>
      <c r="I71" s="28">
        <f t="shared" si="18"/>
        <v>2816</v>
      </c>
      <c r="J71" s="49">
        <v>61</v>
      </c>
      <c r="K71" s="47">
        <v>10</v>
      </c>
      <c r="L71" s="47">
        <v>160</v>
      </c>
      <c r="M71" s="47">
        <v>20</v>
      </c>
      <c r="N71" s="47">
        <v>320</v>
      </c>
      <c r="O71" s="47">
        <v>40</v>
      </c>
      <c r="P71" s="47">
        <v>385</v>
      </c>
      <c r="Q71" s="47">
        <v>90</v>
      </c>
      <c r="R71" s="47">
        <v>39</v>
      </c>
      <c r="S71" s="48">
        <v>10</v>
      </c>
      <c r="T71" s="49">
        <v>0</v>
      </c>
      <c r="U71" s="47">
        <v>0</v>
      </c>
      <c r="V71" s="47">
        <v>0</v>
      </c>
      <c r="W71" s="47">
        <v>0</v>
      </c>
      <c r="X71" s="47">
        <v>0</v>
      </c>
      <c r="Y71" s="47">
        <v>0</v>
      </c>
      <c r="Z71" s="47">
        <v>0</v>
      </c>
      <c r="AA71" s="47">
        <v>0</v>
      </c>
      <c r="AB71" s="47">
        <v>0</v>
      </c>
      <c r="AC71" s="48">
        <v>0</v>
      </c>
      <c r="AD71" s="55">
        <v>90</v>
      </c>
      <c r="AE71" s="47">
        <v>13</v>
      </c>
      <c r="AF71" s="47">
        <v>527</v>
      </c>
      <c r="AG71" s="47">
        <v>65</v>
      </c>
      <c r="AH71" s="47">
        <v>208</v>
      </c>
      <c r="AI71" s="47">
        <v>192</v>
      </c>
      <c r="AJ71" s="47">
        <v>1196</v>
      </c>
      <c r="AK71" s="47">
        <v>345</v>
      </c>
      <c r="AL71" s="47">
        <v>154</v>
      </c>
      <c r="AM71" s="47">
        <v>26</v>
      </c>
      <c r="AN71" s="28">
        <f t="shared" si="19"/>
        <v>151</v>
      </c>
      <c r="AO71" s="28">
        <f t="shared" si="20"/>
        <v>23</v>
      </c>
      <c r="AP71" s="28">
        <f t="shared" si="21"/>
        <v>687</v>
      </c>
      <c r="AQ71" s="28">
        <f t="shared" si="22"/>
        <v>85</v>
      </c>
      <c r="AR71" s="28">
        <f t="shared" si="23"/>
        <v>528</v>
      </c>
      <c r="AS71" s="28">
        <f t="shared" si="24"/>
        <v>232</v>
      </c>
      <c r="AT71" s="28">
        <f t="shared" si="25"/>
        <v>1581</v>
      </c>
      <c r="AU71" s="28">
        <f t="shared" si="26"/>
        <v>435</v>
      </c>
      <c r="AV71" s="28">
        <f t="shared" si="27"/>
        <v>193</v>
      </c>
      <c r="AW71" s="28">
        <f t="shared" si="28"/>
        <v>36</v>
      </c>
      <c r="AX71" s="28">
        <f t="shared" si="29"/>
        <v>3951</v>
      </c>
    </row>
    <row r="72" spans="1:50" x14ac:dyDescent="0.35">
      <c r="A72" s="25" t="s">
        <v>169</v>
      </c>
      <c r="B72" s="25" t="s">
        <v>170</v>
      </c>
      <c r="C72" s="25" t="s">
        <v>201</v>
      </c>
      <c r="D72" s="25" t="s">
        <v>202</v>
      </c>
      <c r="E72" s="80">
        <v>2</v>
      </c>
      <c r="F72" s="32">
        <f t="shared" si="15"/>
        <v>7730</v>
      </c>
      <c r="G72" s="34">
        <f t="shared" si="16"/>
        <v>1771</v>
      </c>
      <c r="H72" s="28">
        <f t="shared" si="17"/>
        <v>434</v>
      </c>
      <c r="I72" s="28">
        <f t="shared" si="18"/>
        <v>5525</v>
      </c>
      <c r="J72" s="49">
        <v>94</v>
      </c>
      <c r="K72" s="47">
        <v>15</v>
      </c>
      <c r="L72" s="47">
        <v>249</v>
      </c>
      <c r="M72" s="47">
        <v>31</v>
      </c>
      <c r="N72" s="47">
        <v>500</v>
      </c>
      <c r="O72" s="47">
        <v>62</v>
      </c>
      <c r="P72" s="47">
        <v>602</v>
      </c>
      <c r="Q72" s="47">
        <v>141</v>
      </c>
      <c r="R72" s="47">
        <v>61</v>
      </c>
      <c r="S72" s="48">
        <v>16</v>
      </c>
      <c r="T72" s="49">
        <v>17</v>
      </c>
      <c r="U72" s="47">
        <v>2</v>
      </c>
      <c r="V72" s="47">
        <v>46</v>
      </c>
      <c r="W72" s="47">
        <v>6</v>
      </c>
      <c r="X72" s="47">
        <v>156</v>
      </c>
      <c r="Y72" s="47">
        <v>20</v>
      </c>
      <c r="Z72" s="47">
        <v>134</v>
      </c>
      <c r="AA72" s="47">
        <v>33</v>
      </c>
      <c r="AB72" s="47">
        <v>16</v>
      </c>
      <c r="AC72" s="48">
        <v>4</v>
      </c>
      <c r="AD72" s="55">
        <v>177</v>
      </c>
      <c r="AE72" s="47">
        <v>25</v>
      </c>
      <c r="AF72" s="47">
        <v>1034</v>
      </c>
      <c r="AG72" s="47">
        <v>127</v>
      </c>
      <c r="AH72" s="47">
        <v>409</v>
      </c>
      <c r="AI72" s="47">
        <v>377</v>
      </c>
      <c r="AJ72" s="47">
        <v>2346</v>
      </c>
      <c r="AK72" s="47">
        <v>677</v>
      </c>
      <c r="AL72" s="47">
        <v>303</v>
      </c>
      <c r="AM72" s="47">
        <v>50</v>
      </c>
      <c r="AN72" s="28">
        <f t="shared" si="19"/>
        <v>288</v>
      </c>
      <c r="AO72" s="28">
        <f t="shared" si="20"/>
        <v>42</v>
      </c>
      <c r="AP72" s="28">
        <f t="shared" si="21"/>
        <v>1329</v>
      </c>
      <c r="AQ72" s="28">
        <f t="shared" si="22"/>
        <v>164</v>
      </c>
      <c r="AR72" s="28">
        <f t="shared" si="23"/>
        <v>1065</v>
      </c>
      <c r="AS72" s="28">
        <f t="shared" si="24"/>
        <v>459</v>
      </c>
      <c r="AT72" s="28">
        <f t="shared" si="25"/>
        <v>3082</v>
      </c>
      <c r="AU72" s="28">
        <f t="shared" si="26"/>
        <v>851</v>
      </c>
      <c r="AV72" s="28">
        <f t="shared" si="27"/>
        <v>380</v>
      </c>
      <c r="AW72" s="28">
        <f t="shared" si="28"/>
        <v>70</v>
      </c>
      <c r="AX72" s="28">
        <f t="shared" si="29"/>
        <v>7730</v>
      </c>
    </row>
    <row r="73" spans="1:50" x14ac:dyDescent="0.35">
      <c r="A73" s="25" t="s">
        <v>169</v>
      </c>
      <c r="B73" s="25" t="s">
        <v>170</v>
      </c>
      <c r="C73" s="25" t="s">
        <v>203</v>
      </c>
      <c r="D73" s="25" t="s">
        <v>204</v>
      </c>
      <c r="E73" s="80">
        <v>4</v>
      </c>
      <c r="F73" s="32">
        <f t="shared" ref="F73:F104" si="30">SUM(G73:I73)</f>
        <v>6627</v>
      </c>
      <c r="G73" s="34">
        <f t="shared" si="16"/>
        <v>569</v>
      </c>
      <c r="H73" s="28">
        <f t="shared" si="17"/>
        <v>0</v>
      </c>
      <c r="I73" s="28">
        <f t="shared" si="18"/>
        <v>6058</v>
      </c>
      <c r="J73" s="49">
        <v>30</v>
      </c>
      <c r="K73" s="47">
        <v>5</v>
      </c>
      <c r="L73" s="47">
        <v>80</v>
      </c>
      <c r="M73" s="47">
        <v>10</v>
      </c>
      <c r="N73" s="47">
        <v>161</v>
      </c>
      <c r="O73" s="47">
        <v>20</v>
      </c>
      <c r="P73" s="47">
        <v>193</v>
      </c>
      <c r="Q73" s="47">
        <v>45</v>
      </c>
      <c r="R73" s="47">
        <v>20</v>
      </c>
      <c r="S73" s="48">
        <v>5</v>
      </c>
      <c r="T73" s="49">
        <v>0</v>
      </c>
      <c r="U73" s="47">
        <v>0</v>
      </c>
      <c r="V73" s="47">
        <v>0</v>
      </c>
      <c r="W73" s="47">
        <v>0</v>
      </c>
      <c r="X73" s="47">
        <v>0</v>
      </c>
      <c r="Y73" s="47">
        <v>0</v>
      </c>
      <c r="Z73" s="47">
        <v>0</v>
      </c>
      <c r="AA73" s="47">
        <v>0</v>
      </c>
      <c r="AB73" s="47">
        <v>0</v>
      </c>
      <c r="AC73" s="48">
        <v>0</v>
      </c>
      <c r="AD73" s="55">
        <v>194</v>
      </c>
      <c r="AE73" s="47">
        <v>27</v>
      </c>
      <c r="AF73" s="47">
        <v>1134</v>
      </c>
      <c r="AG73" s="47">
        <v>139</v>
      </c>
      <c r="AH73" s="47">
        <v>448</v>
      </c>
      <c r="AI73" s="47">
        <v>413</v>
      </c>
      <c r="AJ73" s="47">
        <v>2573</v>
      </c>
      <c r="AK73" s="47">
        <v>743</v>
      </c>
      <c r="AL73" s="47">
        <v>332</v>
      </c>
      <c r="AM73" s="47">
        <v>55</v>
      </c>
      <c r="AN73" s="28">
        <f t="shared" si="19"/>
        <v>224</v>
      </c>
      <c r="AO73" s="28">
        <f t="shared" si="20"/>
        <v>32</v>
      </c>
      <c r="AP73" s="28">
        <f t="shared" si="21"/>
        <v>1214</v>
      </c>
      <c r="AQ73" s="28">
        <f t="shared" si="22"/>
        <v>149</v>
      </c>
      <c r="AR73" s="28">
        <f t="shared" si="23"/>
        <v>609</v>
      </c>
      <c r="AS73" s="28">
        <f t="shared" si="24"/>
        <v>433</v>
      </c>
      <c r="AT73" s="28">
        <f t="shared" si="25"/>
        <v>2766</v>
      </c>
      <c r="AU73" s="28">
        <f t="shared" si="26"/>
        <v>788</v>
      </c>
      <c r="AV73" s="28">
        <f t="shared" si="27"/>
        <v>352</v>
      </c>
      <c r="AW73" s="28">
        <f t="shared" si="28"/>
        <v>60</v>
      </c>
      <c r="AX73" s="28">
        <f t="shared" ref="AX73:AX104" si="31">SUM(AN73:AW73)</f>
        <v>6627</v>
      </c>
    </row>
    <row r="74" spans="1:50" x14ac:dyDescent="0.35">
      <c r="A74" s="130" t="s">
        <v>52</v>
      </c>
      <c r="B74" s="130"/>
      <c r="C74" s="130"/>
      <c r="D74" s="130"/>
      <c r="E74" s="130"/>
      <c r="F74" s="44">
        <f t="shared" ref="F74:AX74" si="32">SUM(F9:F73)</f>
        <v>750000</v>
      </c>
      <c r="G74" s="44">
        <f t="shared" si="32"/>
        <v>347028</v>
      </c>
      <c r="H74" s="44">
        <f t="shared" si="32"/>
        <v>172271</v>
      </c>
      <c r="I74" s="44">
        <f t="shared" si="32"/>
        <v>230701</v>
      </c>
      <c r="J74" s="44">
        <f t="shared" si="32"/>
        <v>18478</v>
      </c>
      <c r="K74" s="44">
        <f t="shared" si="32"/>
        <v>3018</v>
      </c>
      <c r="L74" s="44">
        <f t="shared" si="32"/>
        <v>48796</v>
      </c>
      <c r="M74" s="44">
        <f t="shared" si="32"/>
        <v>6076</v>
      </c>
      <c r="N74" s="44">
        <f t="shared" si="32"/>
        <v>97954</v>
      </c>
      <c r="O74" s="44">
        <f t="shared" si="32"/>
        <v>12196</v>
      </c>
      <c r="P74" s="44">
        <f t="shared" si="32"/>
        <v>117928</v>
      </c>
      <c r="Q74" s="44">
        <f t="shared" si="32"/>
        <v>27560</v>
      </c>
      <c r="R74" s="44">
        <f t="shared" si="32"/>
        <v>11959</v>
      </c>
      <c r="S74" s="44">
        <f t="shared" si="32"/>
        <v>3063</v>
      </c>
      <c r="T74" s="44">
        <f t="shared" si="32"/>
        <v>6762</v>
      </c>
      <c r="U74" s="44">
        <f t="shared" si="32"/>
        <v>855</v>
      </c>
      <c r="V74" s="44">
        <f t="shared" si="32"/>
        <v>18325</v>
      </c>
      <c r="W74" s="44">
        <f t="shared" si="32"/>
        <v>2341</v>
      </c>
      <c r="X74" s="44">
        <f t="shared" si="32"/>
        <v>61666</v>
      </c>
      <c r="Y74" s="44">
        <f t="shared" si="32"/>
        <v>8119</v>
      </c>
      <c r="Z74" s="44">
        <f t="shared" si="32"/>
        <v>53197</v>
      </c>
      <c r="AA74" s="44">
        <f t="shared" si="32"/>
        <v>13161</v>
      </c>
      <c r="AB74" s="44">
        <f t="shared" si="32"/>
        <v>6319</v>
      </c>
      <c r="AC74" s="44">
        <f t="shared" si="32"/>
        <v>1526</v>
      </c>
      <c r="AD74" s="44">
        <f t="shared" si="32"/>
        <v>7380</v>
      </c>
      <c r="AE74" s="44">
        <f t="shared" si="32"/>
        <v>1031</v>
      </c>
      <c r="AF74" s="44">
        <f t="shared" si="32"/>
        <v>43231</v>
      </c>
      <c r="AG74" s="44">
        <f t="shared" si="32"/>
        <v>5299</v>
      </c>
      <c r="AH74" s="44">
        <f t="shared" si="32"/>
        <v>17079</v>
      </c>
      <c r="AI74" s="44">
        <f t="shared" si="32"/>
        <v>15737</v>
      </c>
      <c r="AJ74" s="44">
        <f t="shared" si="32"/>
        <v>98057</v>
      </c>
      <c r="AK74" s="44">
        <f t="shared" si="32"/>
        <v>28126</v>
      </c>
      <c r="AL74" s="44">
        <f t="shared" si="32"/>
        <v>12653</v>
      </c>
      <c r="AM74" s="44">
        <f t="shared" si="32"/>
        <v>2108</v>
      </c>
      <c r="AN74" s="44">
        <f t="shared" si="32"/>
        <v>32620</v>
      </c>
      <c r="AO74" s="44">
        <f t="shared" si="32"/>
        <v>4904</v>
      </c>
      <c r="AP74" s="44">
        <f t="shared" si="32"/>
        <v>110352</v>
      </c>
      <c r="AQ74" s="44">
        <f t="shared" si="32"/>
        <v>13716</v>
      </c>
      <c r="AR74" s="44">
        <f t="shared" si="32"/>
        <v>176699</v>
      </c>
      <c r="AS74" s="44">
        <f t="shared" si="32"/>
        <v>36052</v>
      </c>
      <c r="AT74" s="44">
        <f t="shared" si="32"/>
        <v>269182</v>
      </c>
      <c r="AU74" s="44">
        <f t="shared" si="32"/>
        <v>68847</v>
      </c>
      <c r="AV74" s="44">
        <f t="shared" si="32"/>
        <v>30931</v>
      </c>
      <c r="AW74" s="44">
        <f t="shared" si="32"/>
        <v>6697</v>
      </c>
      <c r="AX74" s="44">
        <f t="shared" si="32"/>
        <v>750000</v>
      </c>
    </row>
  </sheetData>
  <sheetProtection algorithmName="SHA-512" hashValue="g76fhvOct5fs682P6lNQTkxHYUHW9QI3dhWWstUyhIKJnAU+gLWsbIKYdr+Q38mCtHeA+7y95K9K4In6va8Wpw==" saltValue="LQMUcsrr/q9y2WLLUbRlKg==" spinCount="100000" sheet="1" selectLockedCells="1"/>
  <mergeCells count="2">
    <mergeCell ref="A1:B1"/>
    <mergeCell ref="A74:E74"/>
  </mergeCells>
  <conditionalFormatting sqref="F9:F73">
    <cfRule type="cellIs" dxfId="14" priority="5" operator="greaterThan">
      <formula>#REF!</formula>
    </cfRule>
  </conditionalFormatting>
  <conditionalFormatting sqref="E9:E73">
    <cfRule type="cellIs" dxfId="13" priority="1" operator="equal">
      <formula>4</formula>
    </cfRule>
    <cfRule type="cellIs" dxfId="12" priority="2" operator="equal">
      <formula>3</formula>
    </cfRule>
    <cfRule type="cellIs" dxfId="11" priority="3" operator="equal">
      <formula>2</formula>
    </cfRule>
    <cfRule type="cellIs" dxfId="10" priority="4" operator="equal">
      <formula>1</formula>
    </cfRule>
  </conditionalFormatting>
  <pageMargins left="0.7" right="0.7" top="0.75" bottom="0.75" header="0.3" footer="0.3"/>
  <pageSetup orientation="portrait" horizontalDpi="4294967295" verticalDpi="4294967295"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zoomScale="85" zoomScaleNormal="85" workbookViewId="0">
      <selection activeCell="J9" sqref="J9:AM73"/>
    </sheetView>
  </sheetViews>
  <sheetFormatPr defaultColWidth="8.81640625" defaultRowHeight="14.5" x14ac:dyDescent="0.35"/>
  <cols>
    <col min="1" max="2" width="20.6328125" style="91" customWidth="1"/>
    <col min="3" max="3" width="8.81640625" style="91"/>
    <col min="4" max="5" width="14.81640625" style="91" customWidth="1"/>
    <col min="6" max="6" width="15.453125" style="91" customWidth="1"/>
    <col min="7" max="7" width="16.453125" style="91" customWidth="1"/>
    <col min="8" max="8" width="14.453125" style="91" customWidth="1"/>
    <col min="9" max="9" width="20.453125" style="91" bestFit="1" customWidth="1"/>
    <col min="10" max="49" width="8.81640625" style="91"/>
    <col min="50" max="50" width="11.453125" style="91" bestFit="1" customWidth="1"/>
    <col min="51" max="16384" width="8.81640625" style="91"/>
  </cols>
  <sheetData>
    <row r="1" spans="1:50" ht="31.5" customHeight="1" x14ac:dyDescent="0.5">
      <c r="A1" s="131" t="s">
        <v>304</v>
      </c>
      <c r="B1" s="131"/>
    </row>
    <row r="2" spans="1:50" ht="18.5" x14ac:dyDescent="0.45">
      <c r="A2" s="120" t="s">
        <v>299</v>
      </c>
      <c r="B2" s="115">
        <f>SUMIFS($F$9:$F$73,$E$9:$E$73,1)</f>
        <v>0</v>
      </c>
    </row>
    <row r="3" spans="1:50" ht="18.5" x14ac:dyDescent="0.45">
      <c r="A3" s="119" t="s">
        <v>300</v>
      </c>
      <c r="B3" s="115">
        <f>SUMIFS($F$9:$F$73,$E$9:$E$73,2)</f>
        <v>418</v>
      </c>
    </row>
    <row r="4" spans="1:50" ht="18.5" x14ac:dyDescent="0.45">
      <c r="A4" s="118" t="s">
        <v>301</v>
      </c>
      <c r="B4" s="115">
        <f>SUMIFS($F$9:$F$73,$E$9:$E$73,3)</f>
        <v>1931</v>
      </c>
    </row>
    <row r="5" spans="1:50" ht="18.5" x14ac:dyDescent="0.45">
      <c r="A5" s="117" t="s">
        <v>302</v>
      </c>
      <c r="B5" s="115">
        <f>SUMIFS($F$9:$F$73,$E$9:$E$73,4)</f>
        <v>2651</v>
      </c>
    </row>
    <row r="6" spans="1:50" ht="18.5" x14ac:dyDescent="0.45">
      <c r="A6" s="116" t="s">
        <v>303</v>
      </c>
      <c r="B6" s="115">
        <f>SUMIFS($F$9:$F$73,$E$9:$E$73,5)</f>
        <v>0</v>
      </c>
    </row>
    <row r="7" spans="1:50" ht="115.5" customHeight="1" x14ac:dyDescent="0.45">
      <c r="A7" s="114"/>
      <c r="B7" s="114"/>
      <c r="C7" s="114"/>
      <c r="D7" s="114"/>
      <c r="E7" s="114"/>
      <c r="F7" s="114"/>
      <c r="G7" s="114"/>
      <c r="H7" s="114"/>
      <c r="I7" s="114"/>
      <c r="J7" s="113"/>
      <c r="K7" s="111"/>
      <c r="L7" s="111" t="s">
        <v>49</v>
      </c>
      <c r="M7" s="111"/>
      <c r="N7" s="111"/>
      <c r="O7" s="111"/>
      <c r="P7" s="111"/>
      <c r="Q7" s="111"/>
      <c r="R7" s="111"/>
      <c r="S7" s="111"/>
      <c r="T7" s="113"/>
      <c r="U7" s="111"/>
      <c r="V7" s="111"/>
      <c r="W7" s="111"/>
      <c r="X7" s="111"/>
      <c r="Y7" s="111"/>
      <c r="Z7" s="111" t="s">
        <v>50</v>
      </c>
      <c r="AA7" s="111"/>
      <c r="AB7" s="111"/>
      <c r="AC7" s="111"/>
      <c r="AD7" s="113"/>
      <c r="AE7" s="111"/>
      <c r="AF7" s="111"/>
      <c r="AG7" s="111"/>
      <c r="AH7" s="111"/>
      <c r="AI7" s="111" t="s">
        <v>305</v>
      </c>
      <c r="AJ7" s="111"/>
      <c r="AK7" s="111"/>
      <c r="AL7" s="111"/>
      <c r="AM7" s="112"/>
      <c r="AN7" s="111"/>
      <c r="AO7" s="111"/>
      <c r="AP7" s="111"/>
      <c r="AQ7" s="111"/>
      <c r="AR7" s="111"/>
      <c r="AS7" s="111" t="s">
        <v>52</v>
      </c>
      <c r="AT7" s="111"/>
      <c r="AU7" s="111"/>
      <c r="AV7" s="111"/>
      <c r="AW7" s="111"/>
      <c r="AX7" s="111"/>
    </row>
    <row r="8" spans="1:50" ht="56.25" customHeight="1" x14ac:dyDescent="0.45">
      <c r="A8" s="110" t="s">
        <v>53</v>
      </c>
      <c r="B8" s="110" t="s">
        <v>54</v>
      </c>
      <c r="C8" s="110" t="s">
        <v>55</v>
      </c>
      <c r="D8" s="110" t="s">
        <v>56</v>
      </c>
      <c r="E8" s="109" t="s">
        <v>295</v>
      </c>
      <c r="F8" s="107" t="s">
        <v>205</v>
      </c>
      <c r="G8" s="108" t="s">
        <v>49</v>
      </c>
      <c r="H8" s="107" t="s">
        <v>50</v>
      </c>
      <c r="I8" s="107" t="s">
        <v>305</v>
      </c>
      <c r="J8" s="106" t="s">
        <v>57</v>
      </c>
      <c r="K8" s="100" t="s">
        <v>58</v>
      </c>
      <c r="L8" s="100" t="s">
        <v>59</v>
      </c>
      <c r="M8" s="100" t="s">
        <v>60</v>
      </c>
      <c r="N8" s="100" t="s">
        <v>61</v>
      </c>
      <c r="O8" s="100" t="s">
        <v>62</v>
      </c>
      <c r="P8" s="100" t="s">
        <v>64</v>
      </c>
      <c r="Q8" s="100" t="s">
        <v>63</v>
      </c>
      <c r="R8" s="105" t="s">
        <v>66</v>
      </c>
      <c r="S8" s="100" t="s">
        <v>65</v>
      </c>
      <c r="T8" s="104" t="s">
        <v>57</v>
      </c>
      <c r="U8" s="102" t="s">
        <v>58</v>
      </c>
      <c r="V8" s="102" t="s">
        <v>59</v>
      </c>
      <c r="W8" s="102" t="s">
        <v>60</v>
      </c>
      <c r="X8" s="102" t="s">
        <v>61</v>
      </c>
      <c r="Y8" s="102" t="s">
        <v>62</v>
      </c>
      <c r="Z8" s="102" t="s">
        <v>64</v>
      </c>
      <c r="AA8" s="102" t="s">
        <v>63</v>
      </c>
      <c r="AB8" s="103" t="s">
        <v>66</v>
      </c>
      <c r="AC8" s="102" t="s">
        <v>65</v>
      </c>
      <c r="AD8" s="101" t="s">
        <v>57</v>
      </c>
      <c r="AE8" s="100" t="s">
        <v>58</v>
      </c>
      <c r="AF8" s="100" t="s">
        <v>59</v>
      </c>
      <c r="AG8" s="100" t="s">
        <v>60</v>
      </c>
      <c r="AH8" s="100" t="s">
        <v>61</v>
      </c>
      <c r="AI8" s="100" t="s">
        <v>62</v>
      </c>
      <c r="AJ8" s="100" t="s">
        <v>68</v>
      </c>
      <c r="AK8" s="100" t="s">
        <v>67</v>
      </c>
      <c r="AL8" s="100" t="s">
        <v>66</v>
      </c>
      <c r="AM8" s="100" t="s">
        <v>65</v>
      </c>
      <c r="AN8" s="99" t="s">
        <v>57</v>
      </c>
      <c r="AO8" s="99" t="s">
        <v>58</v>
      </c>
      <c r="AP8" s="99" t="s">
        <v>59</v>
      </c>
      <c r="AQ8" s="99" t="s">
        <v>60</v>
      </c>
      <c r="AR8" s="99" t="s">
        <v>61</v>
      </c>
      <c r="AS8" s="99" t="s">
        <v>62</v>
      </c>
      <c r="AT8" s="99" t="s">
        <v>68</v>
      </c>
      <c r="AU8" s="99" t="s">
        <v>67</v>
      </c>
      <c r="AV8" s="99" t="s">
        <v>66</v>
      </c>
      <c r="AW8" s="99" t="s">
        <v>65</v>
      </c>
      <c r="AX8" s="99" t="s">
        <v>52</v>
      </c>
    </row>
    <row r="9" spans="1:50" x14ac:dyDescent="0.35">
      <c r="A9" s="98" t="s">
        <v>69</v>
      </c>
      <c r="B9" s="98" t="s">
        <v>70</v>
      </c>
      <c r="C9" s="98" t="s">
        <v>71</v>
      </c>
      <c r="D9" s="98" t="s">
        <v>72</v>
      </c>
      <c r="E9" s="97">
        <v>3</v>
      </c>
      <c r="F9" s="96">
        <f t="shared" ref="F9:F40" si="0">SUM(G9:I9)</f>
        <v>37</v>
      </c>
      <c r="G9" s="95">
        <f t="shared" ref="G9:G40" si="1">SUM(J9:S9)</f>
        <v>20</v>
      </c>
      <c r="H9" s="93">
        <f t="shared" ref="H9:H40" si="2">SUM(T9:AC9)</f>
        <v>7</v>
      </c>
      <c r="I9" s="93">
        <f t="shared" ref="I9:I40" si="3">SUM(AD9:AM9)</f>
        <v>10</v>
      </c>
      <c r="J9" s="94"/>
      <c r="K9" s="94"/>
      <c r="L9" s="94"/>
      <c r="M9" s="94"/>
      <c r="N9" s="94"/>
      <c r="O9" s="94"/>
      <c r="P9" s="94">
        <v>7</v>
      </c>
      <c r="Q9" s="94">
        <v>7</v>
      </c>
      <c r="R9" s="94">
        <v>3</v>
      </c>
      <c r="S9" s="94">
        <v>3</v>
      </c>
      <c r="T9" s="94"/>
      <c r="U9" s="94"/>
      <c r="V9" s="94"/>
      <c r="W9" s="94"/>
      <c r="X9" s="94"/>
      <c r="Y9" s="94"/>
      <c r="Z9" s="94">
        <v>3</v>
      </c>
      <c r="AA9" s="94">
        <v>2</v>
      </c>
      <c r="AB9" s="94">
        <v>1</v>
      </c>
      <c r="AC9" s="94">
        <v>1</v>
      </c>
      <c r="AD9" s="94"/>
      <c r="AE9" s="94"/>
      <c r="AF9" s="94"/>
      <c r="AG9" s="94"/>
      <c r="AH9" s="94"/>
      <c r="AI9" s="94"/>
      <c r="AJ9" s="94">
        <v>5</v>
      </c>
      <c r="AK9" s="94">
        <v>4</v>
      </c>
      <c r="AL9" s="94">
        <v>1</v>
      </c>
      <c r="AM9" s="94">
        <v>0</v>
      </c>
      <c r="AN9" s="93">
        <f t="shared" ref="AN9:AN40" si="4">SUM(J9+T9+AD9)</f>
        <v>0</v>
      </c>
      <c r="AO9" s="93">
        <f t="shared" ref="AO9:AO40" si="5">SUM(K9+U9+AE9)</f>
        <v>0</v>
      </c>
      <c r="AP9" s="93">
        <f t="shared" ref="AP9:AP40" si="6">SUM(L9+V9+AF9)</f>
        <v>0</v>
      </c>
      <c r="AQ9" s="93">
        <f t="shared" ref="AQ9:AQ40" si="7">SUM(M9+W9+AG9)</f>
        <v>0</v>
      </c>
      <c r="AR9" s="93">
        <f t="shared" ref="AR9:AR40" si="8">SUM(N9+X9+AF9)</f>
        <v>0</v>
      </c>
      <c r="AS9" s="93">
        <f t="shared" ref="AS9:AS40" si="9">SUM(O9+Y9+AI9)</f>
        <v>0</v>
      </c>
      <c r="AT9" s="93">
        <f t="shared" ref="AT9:AT40" si="10">SUM(P9+Z9+AJ9)</f>
        <v>15</v>
      </c>
      <c r="AU9" s="93">
        <f t="shared" ref="AU9:AU40" si="11">SUM(Q9+AA9+AK9)</f>
        <v>13</v>
      </c>
      <c r="AV9" s="93">
        <f t="shared" ref="AV9:AV40" si="12">SUM(R9+AB9+AL9)</f>
        <v>5</v>
      </c>
      <c r="AW9" s="93">
        <f t="shared" ref="AW9:AW40" si="13">SUM(S9+AC9+AM9)</f>
        <v>4</v>
      </c>
      <c r="AX9" s="93">
        <f t="shared" ref="AX9:AX40" si="14">SUM(AN9:AW9)</f>
        <v>37</v>
      </c>
    </row>
    <row r="10" spans="1:50" x14ac:dyDescent="0.35">
      <c r="A10" s="98" t="s">
        <v>69</v>
      </c>
      <c r="B10" s="98" t="s">
        <v>70</v>
      </c>
      <c r="C10" s="98" t="s">
        <v>73</v>
      </c>
      <c r="D10" s="98" t="s">
        <v>74</v>
      </c>
      <c r="E10" s="97">
        <v>3</v>
      </c>
      <c r="F10" s="96">
        <f t="shared" si="0"/>
        <v>11</v>
      </c>
      <c r="G10" s="95">
        <f t="shared" si="1"/>
        <v>2</v>
      </c>
      <c r="H10" s="93">
        <f t="shared" si="2"/>
        <v>0</v>
      </c>
      <c r="I10" s="93">
        <f t="shared" si="3"/>
        <v>9</v>
      </c>
      <c r="J10" s="94"/>
      <c r="K10" s="94"/>
      <c r="L10" s="94"/>
      <c r="M10" s="94"/>
      <c r="N10" s="94"/>
      <c r="O10" s="94"/>
      <c r="P10" s="94">
        <v>1</v>
      </c>
      <c r="Q10" s="94">
        <v>1</v>
      </c>
      <c r="R10" s="94">
        <v>0</v>
      </c>
      <c r="S10" s="94">
        <v>0</v>
      </c>
      <c r="T10" s="94"/>
      <c r="U10" s="94"/>
      <c r="V10" s="94"/>
      <c r="W10" s="94"/>
      <c r="X10" s="94"/>
      <c r="Y10" s="94"/>
      <c r="Z10" s="94">
        <v>0</v>
      </c>
      <c r="AA10" s="94">
        <v>0</v>
      </c>
      <c r="AB10" s="94">
        <v>0</v>
      </c>
      <c r="AC10" s="94">
        <v>0</v>
      </c>
      <c r="AD10" s="94"/>
      <c r="AE10" s="94"/>
      <c r="AF10" s="94"/>
      <c r="AG10" s="94"/>
      <c r="AH10" s="94"/>
      <c r="AI10" s="94"/>
      <c r="AJ10" s="94">
        <v>4</v>
      </c>
      <c r="AK10" s="94">
        <v>4</v>
      </c>
      <c r="AL10" s="94">
        <v>1</v>
      </c>
      <c r="AM10" s="94">
        <v>0</v>
      </c>
      <c r="AN10" s="93">
        <f t="shared" si="4"/>
        <v>0</v>
      </c>
      <c r="AO10" s="93">
        <f t="shared" si="5"/>
        <v>0</v>
      </c>
      <c r="AP10" s="93">
        <f t="shared" si="6"/>
        <v>0</v>
      </c>
      <c r="AQ10" s="93">
        <f t="shared" si="7"/>
        <v>0</v>
      </c>
      <c r="AR10" s="93">
        <f t="shared" si="8"/>
        <v>0</v>
      </c>
      <c r="AS10" s="93">
        <f t="shared" si="9"/>
        <v>0</v>
      </c>
      <c r="AT10" s="93">
        <f t="shared" si="10"/>
        <v>5</v>
      </c>
      <c r="AU10" s="93">
        <f t="shared" si="11"/>
        <v>5</v>
      </c>
      <c r="AV10" s="93">
        <f t="shared" si="12"/>
        <v>1</v>
      </c>
      <c r="AW10" s="93">
        <f t="shared" si="13"/>
        <v>0</v>
      </c>
      <c r="AX10" s="93">
        <f t="shared" si="14"/>
        <v>11</v>
      </c>
    </row>
    <row r="11" spans="1:50" x14ac:dyDescent="0.35">
      <c r="A11" s="98" t="s">
        <v>69</v>
      </c>
      <c r="B11" s="98" t="s">
        <v>70</v>
      </c>
      <c r="C11" s="98" t="s">
        <v>75</v>
      </c>
      <c r="D11" s="98" t="s">
        <v>76</v>
      </c>
      <c r="E11" s="97">
        <v>2</v>
      </c>
      <c r="F11" s="96">
        <f t="shared" si="0"/>
        <v>16</v>
      </c>
      <c r="G11" s="95">
        <f t="shared" si="1"/>
        <v>0</v>
      </c>
      <c r="H11" s="93">
        <f t="shared" si="2"/>
        <v>0</v>
      </c>
      <c r="I11" s="93">
        <f t="shared" si="3"/>
        <v>16</v>
      </c>
      <c r="J11" s="94"/>
      <c r="K11" s="94"/>
      <c r="L11" s="94"/>
      <c r="M11" s="94"/>
      <c r="N11" s="94"/>
      <c r="O11" s="94"/>
      <c r="P11" s="94">
        <v>0</v>
      </c>
      <c r="Q11" s="94">
        <v>0</v>
      </c>
      <c r="R11" s="94">
        <v>0</v>
      </c>
      <c r="S11" s="94">
        <v>0</v>
      </c>
      <c r="T11" s="94"/>
      <c r="U11" s="94"/>
      <c r="V11" s="94"/>
      <c r="W11" s="94"/>
      <c r="X11" s="94"/>
      <c r="Y11" s="94"/>
      <c r="Z11" s="94">
        <v>0</v>
      </c>
      <c r="AA11" s="94">
        <v>0</v>
      </c>
      <c r="AB11" s="94">
        <v>0</v>
      </c>
      <c r="AC11" s="94">
        <v>0</v>
      </c>
      <c r="AD11" s="94"/>
      <c r="AE11" s="94"/>
      <c r="AF11" s="94"/>
      <c r="AG11" s="94"/>
      <c r="AH11" s="94"/>
      <c r="AI11" s="94"/>
      <c r="AJ11" s="94">
        <v>7</v>
      </c>
      <c r="AK11" s="94">
        <v>7</v>
      </c>
      <c r="AL11" s="94">
        <v>1</v>
      </c>
      <c r="AM11" s="94">
        <v>1</v>
      </c>
      <c r="AN11" s="93">
        <f t="shared" si="4"/>
        <v>0</v>
      </c>
      <c r="AO11" s="93">
        <f t="shared" si="5"/>
        <v>0</v>
      </c>
      <c r="AP11" s="93">
        <f t="shared" si="6"/>
        <v>0</v>
      </c>
      <c r="AQ11" s="93">
        <f t="shared" si="7"/>
        <v>0</v>
      </c>
      <c r="AR11" s="93">
        <f t="shared" si="8"/>
        <v>0</v>
      </c>
      <c r="AS11" s="93">
        <f t="shared" si="9"/>
        <v>0</v>
      </c>
      <c r="AT11" s="93">
        <f t="shared" si="10"/>
        <v>7</v>
      </c>
      <c r="AU11" s="93">
        <f t="shared" si="11"/>
        <v>7</v>
      </c>
      <c r="AV11" s="93">
        <f t="shared" si="12"/>
        <v>1</v>
      </c>
      <c r="AW11" s="93">
        <f t="shared" si="13"/>
        <v>1</v>
      </c>
      <c r="AX11" s="93">
        <f t="shared" si="14"/>
        <v>16</v>
      </c>
    </row>
    <row r="12" spans="1:50" x14ac:dyDescent="0.35">
      <c r="A12" s="98" t="s">
        <v>69</v>
      </c>
      <c r="B12" s="98" t="s">
        <v>70</v>
      </c>
      <c r="C12" s="98" t="s">
        <v>77</v>
      </c>
      <c r="D12" s="98" t="s">
        <v>78</v>
      </c>
      <c r="E12" s="97">
        <v>2</v>
      </c>
      <c r="F12" s="96">
        <f t="shared" si="0"/>
        <v>12</v>
      </c>
      <c r="G12" s="95">
        <f t="shared" si="1"/>
        <v>6</v>
      </c>
      <c r="H12" s="93">
        <f t="shared" si="2"/>
        <v>0</v>
      </c>
      <c r="I12" s="93">
        <f t="shared" si="3"/>
        <v>6</v>
      </c>
      <c r="J12" s="94"/>
      <c r="K12" s="94"/>
      <c r="L12" s="94"/>
      <c r="M12" s="94"/>
      <c r="N12" s="94"/>
      <c r="O12" s="94"/>
      <c r="P12" s="94">
        <v>3</v>
      </c>
      <c r="Q12" s="94">
        <v>3</v>
      </c>
      <c r="R12" s="94">
        <v>0</v>
      </c>
      <c r="S12" s="94">
        <v>0</v>
      </c>
      <c r="T12" s="94"/>
      <c r="U12" s="94"/>
      <c r="V12" s="94"/>
      <c r="W12" s="94"/>
      <c r="X12" s="94"/>
      <c r="Y12" s="94"/>
      <c r="Z12" s="94">
        <v>0</v>
      </c>
      <c r="AA12" s="94">
        <v>0</v>
      </c>
      <c r="AB12" s="94">
        <v>0</v>
      </c>
      <c r="AC12" s="94">
        <v>0</v>
      </c>
      <c r="AD12" s="94"/>
      <c r="AE12" s="94"/>
      <c r="AF12" s="94"/>
      <c r="AG12" s="94"/>
      <c r="AH12" s="94"/>
      <c r="AI12" s="94"/>
      <c r="AJ12" s="94">
        <v>3</v>
      </c>
      <c r="AK12" s="94">
        <v>3</v>
      </c>
      <c r="AL12" s="94">
        <v>0</v>
      </c>
      <c r="AM12" s="94">
        <v>0</v>
      </c>
      <c r="AN12" s="93">
        <f t="shared" si="4"/>
        <v>0</v>
      </c>
      <c r="AO12" s="93">
        <f t="shared" si="5"/>
        <v>0</v>
      </c>
      <c r="AP12" s="93">
        <f t="shared" si="6"/>
        <v>0</v>
      </c>
      <c r="AQ12" s="93">
        <f t="shared" si="7"/>
        <v>0</v>
      </c>
      <c r="AR12" s="93">
        <f t="shared" si="8"/>
        <v>0</v>
      </c>
      <c r="AS12" s="93">
        <f t="shared" si="9"/>
        <v>0</v>
      </c>
      <c r="AT12" s="93">
        <f t="shared" si="10"/>
        <v>6</v>
      </c>
      <c r="AU12" s="93">
        <f t="shared" si="11"/>
        <v>6</v>
      </c>
      <c r="AV12" s="93">
        <f t="shared" si="12"/>
        <v>0</v>
      </c>
      <c r="AW12" s="93">
        <f t="shared" si="13"/>
        <v>0</v>
      </c>
      <c r="AX12" s="93">
        <f t="shared" si="14"/>
        <v>12</v>
      </c>
    </row>
    <row r="13" spans="1:50" x14ac:dyDescent="0.35">
      <c r="A13" s="98" t="s">
        <v>69</v>
      </c>
      <c r="B13" s="98" t="s">
        <v>70</v>
      </c>
      <c r="C13" s="98" t="s">
        <v>79</v>
      </c>
      <c r="D13" s="98" t="s">
        <v>80</v>
      </c>
      <c r="E13" s="97">
        <v>2</v>
      </c>
      <c r="F13" s="96">
        <f t="shared" si="0"/>
        <v>17</v>
      </c>
      <c r="G13" s="95">
        <f t="shared" si="1"/>
        <v>0</v>
      </c>
      <c r="H13" s="93">
        <f t="shared" si="2"/>
        <v>13</v>
      </c>
      <c r="I13" s="93">
        <f t="shared" si="3"/>
        <v>4</v>
      </c>
      <c r="J13" s="94"/>
      <c r="K13" s="94"/>
      <c r="L13" s="94"/>
      <c r="M13" s="94"/>
      <c r="N13" s="94"/>
      <c r="O13" s="94"/>
      <c r="P13" s="94">
        <v>0</v>
      </c>
      <c r="Q13" s="94">
        <v>0</v>
      </c>
      <c r="R13" s="94">
        <v>0</v>
      </c>
      <c r="S13" s="94">
        <v>0</v>
      </c>
      <c r="T13" s="94"/>
      <c r="U13" s="94"/>
      <c r="V13" s="94"/>
      <c r="W13" s="94"/>
      <c r="X13" s="94"/>
      <c r="Y13" s="94"/>
      <c r="Z13" s="94">
        <v>7</v>
      </c>
      <c r="AA13" s="94">
        <v>6</v>
      </c>
      <c r="AB13" s="94">
        <v>0</v>
      </c>
      <c r="AC13" s="94">
        <v>0</v>
      </c>
      <c r="AD13" s="94"/>
      <c r="AE13" s="94"/>
      <c r="AF13" s="94"/>
      <c r="AG13" s="94"/>
      <c r="AH13" s="94"/>
      <c r="AI13" s="94"/>
      <c r="AJ13" s="94">
        <v>2</v>
      </c>
      <c r="AK13" s="94">
        <v>2</v>
      </c>
      <c r="AL13" s="94">
        <v>0</v>
      </c>
      <c r="AM13" s="94">
        <v>0</v>
      </c>
      <c r="AN13" s="93">
        <f t="shared" si="4"/>
        <v>0</v>
      </c>
      <c r="AO13" s="93">
        <f t="shared" si="5"/>
        <v>0</v>
      </c>
      <c r="AP13" s="93">
        <f t="shared" si="6"/>
        <v>0</v>
      </c>
      <c r="AQ13" s="93">
        <f t="shared" si="7"/>
        <v>0</v>
      </c>
      <c r="AR13" s="93">
        <f t="shared" si="8"/>
        <v>0</v>
      </c>
      <c r="AS13" s="93">
        <f t="shared" si="9"/>
        <v>0</v>
      </c>
      <c r="AT13" s="93">
        <f t="shared" si="10"/>
        <v>9</v>
      </c>
      <c r="AU13" s="93">
        <f t="shared" si="11"/>
        <v>8</v>
      </c>
      <c r="AV13" s="93">
        <f t="shared" si="12"/>
        <v>0</v>
      </c>
      <c r="AW13" s="93">
        <f t="shared" si="13"/>
        <v>0</v>
      </c>
      <c r="AX13" s="93">
        <f t="shared" si="14"/>
        <v>17</v>
      </c>
    </row>
    <row r="14" spans="1:50" x14ac:dyDescent="0.35">
      <c r="A14" s="98" t="s">
        <v>69</v>
      </c>
      <c r="B14" s="98" t="s">
        <v>70</v>
      </c>
      <c r="C14" s="98" t="s">
        <v>81</v>
      </c>
      <c r="D14" s="98" t="s">
        <v>82</v>
      </c>
      <c r="E14" s="97">
        <v>3</v>
      </c>
      <c r="F14" s="96">
        <f t="shared" si="0"/>
        <v>0</v>
      </c>
      <c r="G14" s="95">
        <f t="shared" si="1"/>
        <v>0</v>
      </c>
      <c r="H14" s="93">
        <f t="shared" si="2"/>
        <v>0</v>
      </c>
      <c r="I14" s="93">
        <f t="shared" si="3"/>
        <v>0</v>
      </c>
      <c r="J14" s="94"/>
      <c r="K14" s="94"/>
      <c r="L14" s="94"/>
      <c r="M14" s="94"/>
      <c r="N14" s="94"/>
      <c r="O14" s="94"/>
      <c r="P14" s="94">
        <v>0</v>
      </c>
      <c r="Q14" s="94">
        <v>0</v>
      </c>
      <c r="R14" s="94">
        <v>0</v>
      </c>
      <c r="S14" s="94">
        <v>0</v>
      </c>
      <c r="T14" s="94"/>
      <c r="U14" s="94"/>
      <c r="V14" s="94"/>
      <c r="W14" s="94"/>
      <c r="X14" s="94"/>
      <c r="Y14" s="94"/>
      <c r="Z14" s="94">
        <v>0</v>
      </c>
      <c r="AA14" s="94">
        <v>0</v>
      </c>
      <c r="AB14" s="94">
        <v>0</v>
      </c>
      <c r="AC14" s="94">
        <v>0</v>
      </c>
      <c r="AD14" s="94"/>
      <c r="AE14" s="94"/>
      <c r="AF14" s="94"/>
      <c r="AG14" s="94"/>
      <c r="AH14" s="94"/>
      <c r="AI14" s="94"/>
      <c r="AJ14" s="94">
        <v>0</v>
      </c>
      <c r="AK14" s="94">
        <v>0</v>
      </c>
      <c r="AL14" s="94">
        <v>0</v>
      </c>
      <c r="AM14" s="94">
        <v>0</v>
      </c>
      <c r="AN14" s="93">
        <f t="shared" si="4"/>
        <v>0</v>
      </c>
      <c r="AO14" s="93">
        <f t="shared" si="5"/>
        <v>0</v>
      </c>
      <c r="AP14" s="93">
        <f t="shared" si="6"/>
        <v>0</v>
      </c>
      <c r="AQ14" s="93">
        <f t="shared" si="7"/>
        <v>0</v>
      </c>
      <c r="AR14" s="93">
        <f t="shared" si="8"/>
        <v>0</v>
      </c>
      <c r="AS14" s="93">
        <f t="shared" si="9"/>
        <v>0</v>
      </c>
      <c r="AT14" s="93">
        <f t="shared" si="10"/>
        <v>0</v>
      </c>
      <c r="AU14" s="93">
        <f t="shared" si="11"/>
        <v>0</v>
      </c>
      <c r="AV14" s="93">
        <f t="shared" si="12"/>
        <v>0</v>
      </c>
      <c r="AW14" s="93">
        <f t="shared" si="13"/>
        <v>0</v>
      </c>
      <c r="AX14" s="93">
        <f t="shared" si="14"/>
        <v>0</v>
      </c>
    </row>
    <row r="15" spans="1:50" x14ac:dyDescent="0.35">
      <c r="A15" s="98" t="s">
        <v>69</v>
      </c>
      <c r="B15" s="98" t="s">
        <v>70</v>
      </c>
      <c r="C15" s="98" t="s">
        <v>306</v>
      </c>
      <c r="D15" s="98" t="s">
        <v>84</v>
      </c>
      <c r="E15" s="97">
        <v>4</v>
      </c>
      <c r="F15" s="96">
        <f t="shared" si="0"/>
        <v>0</v>
      </c>
      <c r="G15" s="95">
        <f t="shared" si="1"/>
        <v>0</v>
      </c>
      <c r="H15" s="93">
        <f t="shared" si="2"/>
        <v>0</v>
      </c>
      <c r="I15" s="93">
        <f t="shared" si="3"/>
        <v>0</v>
      </c>
      <c r="J15" s="94"/>
      <c r="K15" s="94"/>
      <c r="L15" s="94"/>
      <c r="M15" s="94"/>
      <c r="N15" s="94"/>
      <c r="O15" s="94"/>
      <c r="P15" s="94">
        <v>0</v>
      </c>
      <c r="Q15" s="94">
        <v>0</v>
      </c>
      <c r="R15" s="94">
        <v>0</v>
      </c>
      <c r="S15" s="94">
        <v>0</v>
      </c>
      <c r="T15" s="94"/>
      <c r="U15" s="94"/>
      <c r="V15" s="94"/>
      <c r="W15" s="94"/>
      <c r="X15" s="94"/>
      <c r="Y15" s="94"/>
      <c r="Z15" s="94">
        <v>0</v>
      </c>
      <c r="AA15" s="94">
        <v>0</v>
      </c>
      <c r="AB15" s="94">
        <v>0</v>
      </c>
      <c r="AC15" s="94">
        <v>0</v>
      </c>
      <c r="AD15" s="94"/>
      <c r="AE15" s="94"/>
      <c r="AF15" s="94"/>
      <c r="AG15" s="94"/>
      <c r="AH15" s="94"/>
      <c r="AI15" s="94"/>
      <c r="AJ15" s="94">
        <v>0</v>
      </c>
      <c r="AK15" s="94">
        <v>0</v>
      </c>
      <c r="AL15" s="94">
        <v>0</v>
      </c>
      <c r="AM15" s="94">
        <v>0</v>
      </c>
      <c r="AN15" s="93">
        <f t="shared" si="4"/>
        <v>0</v>
      </c>
      <c r="AO15" s="93">
        <f t="shared" si="5"/>
        <v>0</v>
      </c>
      <c r="AP15" s="93">
        <f t="shared" si="6"/>
        <v>0</v>
      </c>
      <c r="AQ15" s="93">
        <f t="shared" si="7"/>
        <v>0</v>
      </c>
      <c r="AR15" s="93">
        <f t="shared" si="8"/>
        <v>0</v>
      </c>
      <c r="AS15" s="93">
        <f t="shared" si="9"/>
        <v>0</v>
      </c>
      <c r="AT15" s="93">
        <f t="shared" si="10"/>
        <v>0</v>
      </c>
      <c r="AU15" s="93">
        <f t="shared" si="11"/>
        <v>0</v>
      </c>
      <c r="AV15" s="93">
        <f t="shared" si="12"/>
        <v>0</v>
      </c>
      <c r="AW15" s="93">
        <f t="shared" si="13"/>
        <v>0</v>
      </c>
      <c r="AX15" s="93">
        <f t="shared" si="14"/>
        <v>0</v>
      </c>
    </row>
    <row r="16" spans="1:50" x14ac:dyDescent="0.35">
      <c r="A16" s="98" t="s">
        <v>69</v>
      </c>
      <c r="B16" s="98" t="s">
        <v>70</v>
      </c>
      <c r="C16" s="98" t="s">
        <v>85</v>
      </c>
      <c r="D16" s="98" t="s">
        <v>86</v>
      </c>
      <c r="E16" s="97">
        <v>4</v>
      </c>
      <c r="F16" s="96">
        <f t="shared" si="0"/>
        <v>16</v>
      </c>
      <c r="G16" s="95">
        <f t="shared" si="1"/>
        <v>0</v>
      </c>
      <c r="H16" s="93">
        <f t="shared" si="2"/>
        <v>0</v>
      </c>
      <c r="I16" s="93">
        <f t="shared" si="3"/>
        <v>16</v>
      </c>
      <c r="J16" s="94"/>
      <c r="K16" s="94"/>
      <c r="L16" s="94"/>
      <c r="M16" s="94"/>
      <c r="N16" s="94"/>
      <c r="O16" s="94"/>
      <c r="P16" s="94">
        <v>0</v>
      </c>
      <c r="Q16" s="94">
        <v>0</v>
      </c>
      <c r="R16" s="94">
        <v>0</v>
      </c>
      <c r="S16" s="94">
        <v>0</v>
      </c>
      <c r="T16" s="94"/>
      <c r="U16" s="94"/>
      <c r="V16" s="94"/>
      <c r="W16" s="94"/>
      <c r="X16" s="94"/>
      <c r="Y16" s="94"/>
      <c r="Z16" s="94">
        <v>0</v>
      </c>
      <c r="AA16" s="94">
        <v>0</v>
      </c>
      <c r="AB16" s="94">
        <v>0</v>
      </c>
      <c r="AC16" s="94">
        <v>0</v>
      </c>
      <c r="AD16" s="94"/>
      <c r="AE16" s="94"/>
      <c r="AF16" s="94"/>
      <c r="AG16" s="94"/>
      <c r="AH16" s="94"/>
      <c r="AI16" s="94"/>
      <c r="AJ16" s="94">
        <v>7</v>
      </c>
      <c r="AK16" s="94">
        <v>7</v>
      </c>
      <c r="AL16" s="94">
        <v>1</v>
      </c>
      <c r="AM16" s="94">
        <v>1</v>
      </c>
      <c r="AN16" s="93">
        <f t="shared" si="4"/>
        <v>0</v>
      </c>
      <c r="AO16" s="93">
        <f t="shared" si="5"/>
        <v>0</v>
      </c>
      <c r="AP16" s="93">
        <f t="shared" si="6"/>
        <v>0</v>
      </c>
      <c r="AQ16" s="93">
        <f t="shared" si="7"/>
        <v>0</v>
      </c>
      <c r="AR16" s="93">
        <f t="shared" si="8"/>
        <v>0</v>
      </c>
      <c r="AS16" s="93">
        <f t="shared" si="9"/>
        <v>0</v>
      </c>
      <c r="AT16" s="93">
        <f t="shared" si="10"/>
        <v>7</v>
      </c>
      <c r="AU16" s="93">
        <f t="shared" si="11"/>
        <v>7</v>
      </c>
      <c r="AV16" s="93">
        <f t="shared" si="12"/>
        <v>1</v>
      </c>
      <c r="AW16" s="93">
        <f t="shared" si="13"/>
        <v>1</v>
      </c>
      <c r="AX16" s="93">
        <f t="shared" si="14"/>
        <v>16</v>
      </c>
    </row>
    <row r="17" spans="1:50" x14ac:dyDescent="0.35">
      <c r="A17" s="98" t="s">
        <v>69</v>
      </c>
      <c r="B17" s="98" t="s">
        <v>70</v>
      </c>
      <c r="C17" s="98" t="s">
        <v>87</v>
      </c>
      <c r="D17" s="98" t="s">
        <v>88</v>
      </c>
      <c r="E17" s="97">
        <v>4</v>
      </c>
      <c r="F17" s="96">
        <f t="shared" si="0"/>
        <v>29</v>
      </c>
      <c r="G17" s="95">
        <f t="shared" si="1"/>
        <v>4</v>
      </c>
      <c r="H17" s="93">
        <f t="shared" si="2"/>
        <v>16</v>
      </c>
      <c r="I17" s="93">
        <f t="shared" si="3"/>
        <v>9</v>
      </c>
      <c r="J17" s="94"/>
      <c r="K17" s="94"/>
      <c r="L17" s="94"/>
      <c r="M17" s="94"/>
      <c r="N17" s="94"/>
      <c r="O17" s="94"/>
      <c r="P17" s="94">
        <v>2</v>
      </c>
      <c r="Q17" s="94">
        <v>2</v>
      </c>
      <c r="R17" s="94">
        <v>0</v>
      </c>
      <c r="S17" s="94">
        <v>0</v>
      </c>
      <c r="T17" s="94"/>
      <c r="U17" s="94"/>
      <c r="V17" s="94"/>
      <c r="W17" s="94"/>
      <c r="X17" s="94"/>
      <c r="Y17" s="94"/>
      <c r="Z17" s="94">
        <v>8</v>
      </c>
      <c r="AA17" s="94">
        <v>8</v>
      </c>
      <c r="AB17" s="94">
        <v>0</v>
      </c>
      <c r="AC17" s="94">
        <v>0</v>
      </c>
      <c r="AD17" s="94"/>
      <c r="AE17" s="94"/>
      <c r="AF17" s="94"/>
      <c r="AG17" s="94"/>
      <c r="AH17" s="94"/>
      <c r="AI17" s="94"/>
      <c r="AJ17" s="94">
        <v>4</v>
      </c>
      <c r="AK17" s="94">
        <v>4</v>
      </c>
      <c r="AL17" s="94">
        <v>1</v>
      </c>
      <c r="AM17" s="94">
        <v>0</v>
      </c>
      <c r="AN17" s="93">
        <f t="shared" si="4"/>
        <v>0</v>
      </c>
      <c r="AO17" s="93">
        <f t="shared" si="5"/>
        <v>0</v>
      </c>
      <c r="AP17" s="93">
        <f t="shared" si="6"/>
        <v>0</v>
      </c>
      <c r="AQ17" s="93">
        <f t="shared" si="7"/>
        <v>0</v>
      </c>
      <c r="AR17" s="93">
        <f t="shared" si="8"/>
        <v>0</v>
      </c>
      <c r="AS17" s="93">
        <f t="shared" si="9"/>
        <v>0</v>
      </c>
      <c r="AT17" s="93">
        <f t="shared" si="10"/>
        <v>14</v>
      </c>
      <c r="AU17" s="93">
        <f t="shared" si="11"/>
        <v>14</v>
      </c>
      <c r="AV17" s="93">
        <f t="shared" si="12"/>
        <v>1</v>
      </c>
      <c r="AW17" s="93">
        <f t="shared" si="13"/>
        <v>0</v>
      </c>
      <c r="AX17" s="93">
        <f t="shared" si="14"/>
        <v>29</v>
      </c>
    </row>
    <row r="18" spans="1:50" x14ac:dyDescent="0.35">
      <c r="A18" s="98" t="s">
        <v>69</v>
      </c>
      <c r="B18" s="98" t="s">
        <v>70</v>
      </c>
      <c r="C18" s="98" t="s">
        <v>89</v>
      </c>
      <c r="D18" s="98" t="s">
        <v>90</v>
      </c>
      <c r="E18" s="97">
        <v>4</v>
      </c>
      <c r="F18" s="96">
        <f t="shared" si="0"/>
        <v>0</v>
      </c>
      <c r="G18" s="95">
        <f t="shared" si="1"/>
        <v>0</v>
      </c>
      <c r="H18" s="93">
        <f t="shared" si="2"/>
        <v>0</v>
      </c>
      <c r="I18" s="93">
        <f t="shared" si="3"/>
        <v>0</v>
      </c>
      <c r="J18" s="94"/>
      <c r="K18" s="94"/>
      <c r="L18" s="94"/>
      <c r="M18" s="94"/>
      <c r="N18" s="94"/>
      <c r="O18" s="94"/>
      <c r="P18" s="94">
        <v>0</v>
      </c>
      <c r="Q18" s="94">
        <v>0</v>
      </c>
      <c r="R18" s="94">
        <v>0</v>
      </c>
      <c r="S18" s="94">
        <v>0</v>
      </c>
      <c r="T18" s="94"/>
      <c r="U18" s="94"/>
      <c r="V18" s="94"/>
      <c r="W18" s="94"/>
      <c r="X18" s="94"/>
      <c r="Y18" s="94"/>
      <c r="Z18" s="94">
        <v>0</v>
      </c>
      <c r="AA18" s="94">
        <v>0</v>
      </c>
      <c r="AB18" s="94">
        <v>0</v>
      </c>
      <c r="AC18" s="94">
        <v>0</v>
      </c>
      <c r="AD18" s="94"/>
      <c r="AE18" s="94"/>
      <c r="AF18" s="94"/>
      <c r="AG18" s="94"/>
      <c r="AH18" s="94"/>
      <c r="AI18" s="94"/>
      <c r="AJ18" s="94">
        <v>0</v>
      </c>
      <c r="AK18" s="94">
        <v>0</v>
      </c>
      <c r="AL18" s="94">
        <v>0</v>
      </c>
      <c r="AM18" s="94">
        <v>0</v>
      </c>
      <c r="AN18" s="93">
        <f t="shared" si="4"/>
        <v>0</v>
      </c>
      <c r="AO18" s="93">
        <f t="shared" si="5"/>
        <v>0</v>
      </c>
      <c r="AP18" s="93">
        <f t="shared" si="6"/>
        <v>0</v>
      </c>
      <c r="AQ18" s="93">
        <f t="shared" si="7"/>
        <v>0</v>
      </c>
      <c r="AR18" s="93">
        <f t="shared" si="8"/>
        <v>0</v>
      </c>
      <c r="AS18" s="93">
        <f t="shared" si="9"/>
        <v>0</v>
      </c>
      <c r="AT18" s="93">
        <f t="shared" si="10"/>
        <v>0</v>
      </c>
      <c r="AU18" s="93">
        <f t="shared" si="11"/>
        <v>0</v>
      </c>
      <c r="AV18" s="93">
        <f t="shared" si="12"/>
        <v>0</v>
      </c>
      <c r="AW18" s="93">
        <f t="shared" si="13"/>
        <v>0</v>
      </c>
      <c r="AX18" s="93">
        <f t="shared" si="14"/>
        <v>0</v>
      </c>
    </row>
    <row r="19" spans="1:50" x14ac:dyDescent="0.35">
      <c r="A19" s="98" t="s">
        <v>69</v>
      </c>
      <c r="B19" s="98" t="s">
        <v>70</v>
      </c>
      <c r="C19" s="98" t="s">
        <v>307</v>
      </c>
      <c r="D19" s="98" t="s">
        <v>92</v>
      </c>
      <c r="E19" s="97">
        <v>4</v>
      </c>
      <c r="F19" s="96">
        <f t="shared" si="0"/>
        <v>19</v>
      </c>
      <c r="G19" s="95">
        <f t="shared" si="1"/>
        <v>4</v>
      </c>
      <c r="H19" s="93">
        <f t="shared" si="2"/>
        <v>15</v>
      </c>
      <c r="I19" s="93">
        <f t="shared" si="3"/>
        <v>0</v>
      </c>
      <c r="J19" s="94"/>
      <c r="K19" s="94"/>
      <c r="L19" s="94"/>
      <c r="M19" s="94"/>
      <c r="N19" s="94"/>
      <c r="O19" s="94"/>
      <c r="P19" s="94">
        <v>2</v>
      </c>
      <c r="Q19" s="94">
        <v>2</v>
      </c>
      <c r="R19" s="94">
        <v>0</v>
      </c>
      <c r="S19" s="94">
        <v>0</v>
      </c>
      <c r="T19" s="94"/>
      <c r="U19" s="94"/>
      <c r="V19" s="94"/>
      <c r="W19" s="94"/>
      <c r="X19" s="94"/>
      <c r="Y19" s="94"/>
      <c r="Z19" s="94">
        <v>8</v>
      </c>
      <c r="AA19" s="94">
        <v>5</v>
      </c>
      <c r="AB19" s="94">
        <v>1</v>
      </c>
      <c r="AC19" s="94">
        <v>1</v>
      </c>
      <c r="AD19" s="94"/>
      <c r="AE19" s="94"/>
      <c r="AF19" s="94"/>
      <c r="AG19" s="94"/>
      <c r="AH19" s="94"/>
      <c r="AI19" s="94"/>
      <c r="AJ19" s="94">
        <v>0</v>
      </c>
      <c r="AK19" s="94">
        <v>0</v>
      </c>
      <c r="AL19" s="94">
        <v>0</v>
      </c>
      <c r="AM19" s="94">
        <v>0</v>
      </c>
      <c r="AN19" s="93">
        <f t="shared" si="4"/>
        <v>0</v>
      </c>
      <c r="AO19" s="93">
        <f t="shared" si="5"/>
        <v>0</v>
      </c>
      <c r="AP19" s="93">
        <f t="shared" si="6"/>
        <v>0</v>
      </c>
      <c r="AQ19" s="93">
        <f t="shared" si="7"/>
        <v>0</v>
      </c>
      <c r="AR19" s="93">
        <f t="shared" si="8"/>
        <v>0</v>
      </c>
      <c r="AS19" s="93">
        <f t="shared" si="9"/>
        <v>0</v>
      </c>
      <c r="AT19" s="93">
        <f t="shared" si="10"/>
        <v>10</v>
      </c>
      <c r="AU19" s="93">
        <f t="shared" si="11"/>
        <v>7</v>
      </c>
      <c r="AV19" s="93">
        <f t="shared" si="12"/>
        <v>1</v>
      </c>
      <c r="AW19" s="93">
        <f t="shared" si="13"/>
        <v>1</v>
      </c>
      <c r="AX19" s="93">
        <f t="shared" si="14"/>
        <v>19</v>
      </c>
    </row>
    <row r="20" spans="1:50" x14ac:dyDescent="0.35">
      <c r="A20" s="98" t="s">
        <v>69</v>
      </c>
      <c r="B20" s="98" t="s">
        <v>70</v>
      </c>
      <c r="C20" s="98" t="s">
        <v>93</v>
      </c>
      <c r="D20" s="98" t="s">
        <v>94</v>
      </c>
      <c r="E20" s="97">
        <v>3</v>
      </c>
      <c r="F20" s="96">
        <f t="shared" si="0"/>
        <v>21</v>
      </c>
      <c r="G20" s="95">
        <f t="shared" si="1"/>
        <v>1</v>
      </c>
      <c r="H20" s="93">
        <f t="shared" si="2"/>
        <v>0</v>
      </c>
      <c r="I20" s="93">
        <f t="shared" si="3"/>
        <v>20</v>
      </c>
      <c r="J20" s="94"/>
      <c r="K20" s="94"/>
      <c r="L20" s="94"/>
      <c r="M20" s="94"/>
      <c r="N20" s="94"/>
      <c r="O20" s="94"/>
      <c r="P20" s="94">
        <v>1</v>
      </c>
      <c r="Q20" s="94">
        <v>0</v>
      </c>
      <c r="R20" s="94">
        <v>0</v>
      </c>
      <c r="S20" s="94">
        <v>0</v>
      </c>
      <c r="T20" s="94"/>
      <c r="U20" s="94"/>
      <c r="V20" s="94"/>
      <c r="W20" s="94"/>
      <c r="X20" s="94"/>
      <c r="Y20" s="94"/>
      <c r="Z20" s="94">
        <v>0</v>
      </c>
      <c r="AA20" s="94">
        <v>0</v>
      </c>
      <c r="AB20" s="94">
        <v>0</v>
      </c>
      <c r="AC20" s="94">
        <v>0</v>
      </c>
      <c r="AD20" s="94"/>
      <c r="AE20" s="94"/>
      <c r="AF20" s="94"/>
      <c r="AG20" s="94"/>
      <c r="AH20" s="94"/>
      <c r="AI20" s="94"/>
      <c r="AJ20" s="94">
        <v>8</v>
      </c>
      <c r="AK20" s="94">
        <v>8</v>
      </c>
      <c r="AL20" s="94">
        <v>2</v>
      </c>
      <c r="AM20" s="94">
        <v>2</v>
      </c>
      <c r="AN20" s="93">
        <f t="shared" si="4"/>
        <v>0</v>
      </c>
      <c r="AO20" s="93">
        <f t="shared" si="5"/>
        <v>0</v>
      </c>
      <c r="AP20" s="93">
        <f t="shared" si="6"/>
        <v>0</v>
      </c>
      <c r="AQ20" s="93">
        <f t="shared" si="7"/>
        <v>0</v>
      </c>
      <c r="AR20" s="93">
        <f t="shared" si="8"/>
        <v>0</v>
      </c>
      <c r="AS20" s="93">
        <f t="shared" si="9"/>
        <v>0</v>
      </c>
      <c r="AT20" s="93">
        <f t="shared" si="10"/>
        <v>9</v>
      </c>
      <c r="AU20" s="93">
        <f t="shared" si="11"/>
        <v>8</v>
      </c>
      <c r="AV20" s="93">
        <f t="shared" si="12"/>
        <v>2</v>
      </c>
      <c r="AW20" s="93">
        <f t="shared" si="13"/>
        <v>2</v>
      </c>
      <c r="AX20" s="93">
        <f t="shared" si="14"/>
        <v>21</v>
      </c>
    </row>
    <row r="21" spans="1:50" x14ac:dyDescent="0.35">
      <c r="A21" s="98" t="s">
        <v>69</v>
      </c>
      <c r="B21" s="98" t="s">
        <v>70</v>
      </c>
      <c r="C21" s="98" t="s">
        <v>308</v>
      </c>
      <c r="D21" s="98" t="s">
        <v>96</v>
      </c>
      <c r="E21" s="97">
        <v>4</v>
      </c>
      <c r="F21" s="96">
        <f t="shared" si="0"/>
        <v>0</v>
      </c>
      <c r="G21" s="95">
        <f t="shared" si="1"/>
        <v>0</v>
      </c>
      <c r="H21" s="93">
        <f t="shared" si="2"/>
        <v>0</v>
      </c>
      <c r="I21" s="93">
        <f t="shared" si="3"/>
        <v>0</v>
      </c>
      <c r="J21" s="94"/>
      <c r="K21" s="94"/>
      <c r="L21" s="94"/>
      <c r="M21" s="94"/>
      <c r="N21" s="94"/>
      <c r="O21" s="94"/>
      <c r="P21" s="94">
        <v>0</v>
      </c>
      <c r="Q21" s="94">
        <v>0</v>
      </c>
      <c r="R21" s="94">
        <v>0</v>
      </c>
      <c r="S21" s="94">
        <v>0</v>
      </c>
      <c r="T21" s="94"/>
      <c r="U21" s="94"/>
      <c r="V21" s="94"/>
      <c r="W21" s="94"/>
      <c r="X21" s="94"/>
      <c r="Y21" s="94"/>
      <c r="Z21" s="94">
        <v>0</v>
      </c>
      <c r="AA21" s="94">
        <v>0</v>
      </c>
      <c r="AB21" s="94">
        <v>0</v>
      </c>
      <c r="AC21" s="94">
        <v>0</v>
      </c>
      <c r="AD21" s="94"/>
      <c r="AE21" s="94"/>
      <c r="AF21" s="94"/>
      <c r="AG21" s="94"/>
      <c r="AH21" s="94"/>
      <c r="AI21" s="94"/>
      <c r="AJ21" s="94">
        <v>0</v>
      </c>
      <c r="AK21" s="94">
        <v>0</v>
      </c>
      <c r="AL21" s="94">
        <v>0</v>
      </c>
      <c r="AM21" s="94">
        <v>0</v>
      </c>
      <c r="AN21" s="93">
        <f t="shared" si="4"/>
        <v>0</v>
      </c>
      <c r="AO21" s="93">
        <f t="shared" si="5"/>
        <v>0</v>
      </c>
      <c r="AP21" s="93">
        <f t="shared" si="6"/>
        <v>0</v>
      </c>
      <c r="AQ21" s="93">
        <f t="shared" si="7"/>
        <v>0</v>
      </c>
      <c r="AR21" s="93">
        <f t="shared" si="8"/>
        <v>0</v>
      </c>
      <c r="AS21" s="93">
        <f t="shared" si="9"/>
        <v>0</v>
      </c>
      <c r="AT21" s="93">
        <f t="shared" si="10"/>
        <v>0</v>
      </c>
      <c r="AU21" s="93">
        <f t="shared" si="11"/>
        <v>0</v>
      </c>
      <c r="AV21" s="93">
        <f t="shared" si="12"/>
        <v>0</v>
      </c>
      <c r="AW21" s="93">
        <f t="shared" si="13"/>
        <v>0</v>
      </c>
      <c r="AX21" s="93">
        <f t="shared" si="14"/>
        <v>0</v>
      </c>
    </row>
    <row r="22" spans="1:50" x14ac:dyDescent="0.35">
      <c r="A22" s="98" t="s">
        <v>69</v>
      </c>
      <c r="B22" s="98" t="s">
        <v>70</v>
      </c>
      <c r="C22" s="98" t="s">
        <v>309</v>
      </c>
      <c r="D22" s="98" t="s">
        <v>98</v>
      </c>
      <c r="E22" s="97">
        <v>4</v>
      </c>
      <c r="F22" s="96">
        <f t="shared" si="0"/>
        <v>26</v>
      </c>
      <c r="G22" s="95">
        <f t="shared" si="1"/>
        <v>4</v>
      </c>
      <c r="H22" s="93">
        <f t="shared" si="2"/>
        <v>20</v>
      </c>
      <c r="I22" s="93">
        <f t="shared" si="3"/>
        <v>2</v>
      </c>
      <c r="J22" s="94"/>
      <c r="K22" s="94"/>
      <c r="L22" s="94"/>
      <c r="M22" s="94"/>
      <c r="N22" s="94"/>
      <c r="O22" s="94"/>
      <c r="P22" s="94">
        <v>2</v>
      </c>
      <c r="Q22" s="94">
        <v>2</v>
      </c>
      <c r="R22" s="94">
        <v>0</v>
      </c>
      <c r="S22" s="94">
        <v>0</v>
      </c>
      <c r="T22" s="94"/>
      <c r="U22" s="94"/>
      <c r="V22" s="94"/>
      <c r="W22" s="94"/>
      <c r="X22" s="94"/>
      <c r="Y22" s="94"/>
      <c r="Z22" s="94">
        <v>9</v>
      </c>
      <c r="AA22" s="94">
        <v>9</v>
      </c>
      <c r="AB22" s="94">
        <v>1</v>
      </c>
      <c r="AC22" s="94">
        <v>1</v>
      </c>
      <c r="AD22" s="94"/>
      <c r="AE22" s="94"/>
      <c r="AF22" s="94"/>
      <c r="AG22" s="94"/>
      <c r="AH22" s="94"/>
      <c r="AI22" s="94"/>
      <c r="AJ22" s="94">
        <v>1</v>
      </c>
      <c r="AK22" s="94">
        <v>1</v>
      </c>
      <c r="AL22" s="94">
        <v>0</v>
      </c>
      <c r="AM22" s="94">
        <v>0</v>
      </c>
      <c r="AN22" s="93">
        <f t="shared" si="4"/>
        <v>0</v>
      </c>
      <c r="AO22" s="93">
        <f t="shared" si="5"/>
        <v>0</v>
      </c>
      <c r="AP22" s="93">
        <f t="shared" si="6"/>
        <v>0</v>
      </c>
      <c r="AQ22" s="93">
        <f t="shared" si="7"/>
        <v>0</v>
      </c>
      <c r="AR22" s="93">
        <f t="shared" si="8"/>
        <v>0</v>
      </c>
      <c r="AS22" s="93">
        <f t="shared" si="9"/>
        <v>0</v>
      </c>
      <c r="AT22" s="93">
        <f t="shared" si="10"/>
        <v>12</v>
      </c>
      <c r="AU22" s="93">
        <f t="shared" si="11"/>
        <v>12</v>
      </c>
      <c r="AV22" s="93">
        <f t="shared" si="12"/>
        <v>1</v>
      </c>
      <c r="AW22" s="93">
        <f t="shared" si="13"/>
        <v>1</v>
      </c>
      <c r="AX22" s="93">
        <f t="shared" si="14"/>
        <v>26</v>
      </c>
    </row>
    <row r="23" spans="1:50" x14ac:dyDescent="0.35">
      <c r="A23" s="98" t="s">
        <v>69</v>
      </c>
      <c r="B23" s="98" t="s">
        <v>70</v>
      </c>
      <c r="C23" s="98" t="s">
        <v>310</v>
      </c>
      <c r="D23" s="98" t="s">
        <v>100</v>
      </c>
      <c r="E23" s="97">
        <v>4</v>
      </c>
      <c r="F23" s="96">
        <f t="shared" si="0"/>
        <v>248</v>
      </c>
      <c r="G23" s="95">
        <f t="shared" si="1"/>
        <v>23</v>
      </c>
      <c r="H23" s="93">
        <f t="shared" si="2"/>
        <v>219</v>
      </c>
      <c r="I23" s="93">
        <f t="shared" si="3"/>
        <v>6</v>
      </c>
      <c r="J23" s="94"/>
      <c r="K23" s="94"/>
      <c r="L23" s="94"/>
      <c r="M23" s="94"/>
      <c r="N23" s="94"/>
      <c r="O23" s="94"/>
      <c r="P23" s="94">
        <v>11</v>
      </c>
      <c r="Q23" s="94">
        <v>12</v>
      </c>
      <c r="R23" s="94">
        <v>0</v>
      </c>
      <c r="S23" s="94">
        <v>0</v>
      </c>
      <c r="T23" s="94"/>
      <c r="U23" s="94"/>
      <c r="V23" s="94"/>
      <c r="W23" s="94"/>
      <c r="X23" s="94"/>
      <c r="Y23" s="94"/>
      <c r="Z23" s="94">
        <v>101</v>
      </c>
      <c r="AA23" s="94">
        <v>98</v>
      </c>
      <c r="AB23" s="94">
        <v>11</v>
      </c>
      <c r="AC23" s="94">
        <v>9</v>
      </c>
      <c r="AD23" s="94"/>
      <c r="AE23" s="94"/>
      <c r="AF23" s="94"/>
      <c r="AG23" s="94"/>
      <c r="AH23" s="94"/>
      <c r="AI23" s="94"/>
      <c r="AJ23" s="94">
        <v>3</v>
      </c>
      <c r="AK23" s="94">
        <v>3</v>
      </c>
      <c r="AL23" s="94">
        <v>0</v>
      </c>
      <c r="AM23" s="94">
        <v>0</v>
      </c>
      <c r="AN23" s="93">
        <f t="shared" si="4"/>
        <v>0</v>
      </c>
      <c r="AO23" s="93">
        <f t="shared" si="5"/>
        <v>0</v>
      </c>
      <c r="AP23" s="93">
        <f t="shared" si="6"/>
        <v>0</v>
      </c>
      <c r="AQ23" s="93">
        <f t="shared" si="7"/>
        <v>0</v>
      </c>
      <c r="AR23" s="93">
        <f t="shared" si="8"/>
        <v>0</v>
      </c>
      <c r="AS23" s="93">
        <f t="shared" si="9"/>
        <v>0</v>
      </c>
      <c r="AT23" s="93">
        <f t="shared" si="10"/>
        <v>115</v>
      </c>
      <c r="AU23" s="93">
        <f t="shared" si="11"/>
        <v>113</v>
      </c>
      <c r="AV23" s="93">
        <f t="shared" si="12"/>
        <v>11</v>
      </c>
      <c r="AW23" s="93">
        <f t="shared" si="13"/>
        <v>9</v>
      </c>
      <c r="AX23" s="93">
        <f t="shared" si="14"/>
        <v>248</v>
      </c>
    </row>
    <row r="24" spans="1:50" x14ac:dyDescent="0.35">
      <c r="A24" s="98" t="s">
        <v>69</v>
      </c>
      <c r="B24" s="98" t="s">
        <v>70</v>
      </c>
      <c r="C24" s="98" t="s">
        <v>101</v>
      </c>
      <c r="D24" s="98" t="s">
        <v>102</v>
      </c>
      <c r="E24" s="97">
        <v>4</v>
      </c>
      <c r="F24" s="96">
        <f t="shared" si="0"/>
        <v>0</v>
      </c>
      <c r="G24" s="95">
        <f t="shared" si="1"/>
        <v>0</v>
      </c>
      <c r="H24" s="93">
        <f t="shared" si="2"/>
        <v>0</v>
      </c>
      <c r="I24" s="93">
        <f t="shared" si="3"/>
        <v>0</v>
      </c>
      <c r="J24" s="94"/>
      <c r="K24" s="94"/>
      <c r="L24" s="94"/>
      <c r="M24" s="94"/>
      <c r="N24" s="94"/>
      <c r="O24" s="94"/>
      <c r="P24" s="94">
        <v>0</v>
      </c>
      <c r="Q24" s="94">
        <v>0</v>
      </c>
      <c r="R24" s="94">
        <v>0</v>
      </c>
      <c r="S24" s="94">
        <v>0</v>
      </c>
      <c r="T24" s="94"/>
      <c r="U24" s="94"/>
      <c r="V24" s="94"/>
      <c r="W24" s="94"/>
      <c r="X24" s="94"/>
      <c r="Y24" s="94"/>
      <c r="Z24" s="94">
        <v>0</v>
      </c>
      <c r="AA24" s="94">
        <v>0</v>
      </c>
      <c r="AB24" s="94">
        <v>0</v>
      </c>
      <c r="AC24" s="94">
        <v>0</v>
      </c>
      <c r="AD24" s="94"/>
      <c r="AE24" s="94"/>
      <c r="AF24" s="94"/>
      <c r="AG24" s="94"/>
      <c r="AH24" s="94"/>
      <c r="AI24" s="94"/>
      <c r="AJ24" s="94">
        <v>0</v>
      </c>
      <c r="AK24" s="94">
        <v>0</v>
      </c>
      <c r="AL24" s="94">
        <v>0</v>
      </c>
      <c r="AM24" s="94">
        <v>0</v>
      </c>
      <c r="AN24" s="93">
        <f t="shared" si="4"/>
        <v>0</v>
      </c>
      <c r="AO24" s="93">
        <f t="shared" si="5"/>
        <v>0</v>
      </c>
      <c r="AP24" s="93">
        <f t="shared" si="6"/>
        <v>0</v>
      </c>
      <c r="AQ24" s="93">
        <f t="shared" si="7"/>
        <v>0</v>
      </c>
      <c r="AR24" s="93">
        <f t="shared" si="8"/>
        <v>0</v>
      </c>
      <c r="AS24" s="93">
        <f t="shared" si="9"/>
        <v>0</v>
      </c>
      <c r="AT24" s="93">
        <f t="shared" si="10"/>
        <v>0</v>
      </c>
      <c r="AU24" s="93">
        <f t="shared" si="11"/>
        <v>0</v>
      </c>
      <c r="AV24" s="93">
        <f t="shared" si="12"/>
        <v>0</v>
      </c>
      <c r="AW24" s="93">
        <f t="shared" si="13"/>
        <v>0</v>
      </c>
      <c r="AX24" s="93">
        <f t="shared" si="14"/>
        <v>0</v>
      </c>
    </row>
    <row r="25" spans="1:50" x14ac:dyDescent="0.35">
      <c r="A25" s="98" t="s">
        <v>69</v>
      </c>
      <c r="B25" s="98" t="s">
        <v>70</v>
      </c>
      <c r="C25" s="98" t="s">
        <v>311</v>
      </c>
      <c r="D25" s="98" t="s">
        <v>104</v>
      </c>
      <c r="E25" s="97">
        <v>1</v>
      </c>
      <c r="F25" s="96">
        <f t="shared" si="0"/>
        <v>0</v>
      </c>
      <c r="G25" s="95">
        <f t="shared" si="1"/>
        <v>0</v>
      </c>
      <c r="H25" s="93">
        <f t="shared" si="2"/>
        <v>0</v>
      </c>
      <c r="I25" s="93">
        <f t="shared" si="3"/>
        <v>0</v>
      </c>
      <c r="J25" s="94"/>
      <c r="K25" s="94"/>
      <c r="L25" s="94"/>
      <c r="M25" s="94"/>
      <c r="N25" s="94"/>
      <c r="O25" s="94"/>
      <c r="P25" s="94">
        <v>0</v>
      </c>
      <c r="Q25" s="94">
        <v>0</v>
      </c>
      <c r="R25" s="94">
        <v>0</v>
      </c>
      <c r="S25" s="94">
        <v>0</v>
      </c>
      <c r="T25" s="94"/>
      <c r="U25" s="94"/>
      <c r="V25" s="94"/>
      <c r="W25" s="94"/>
      <c r="X25" s="94"/>
      <c r="Y25" s="94"/>
      <c r="Z25" s="94">
        <v>0</v>
      </c>
      <c r="AA25" s="94">
        <v>0</v>
      </c>
      <c r="AB25" s="94">
        <v>0</v>
      </c>
      <c r="AC25" s="94">
        <v>0</v>
      </c>
      <c r="AD25" s="94"/>
      <c r="AE25" s="94"/>
      <c r="AF25" s="94"/>
      <c r="AG25" s="94"/>
      <c r="AH25" s="94"/>
      <c r="AI25" s="94"/>
      <c r="AJ25" s="94">
        <v>0</v>
      </c>
      <c r="AK25" s="94">
        <v>0</v>
      </c>
      <c r="AL25" s="94">
        <v>0</v>
      </c>
      <c r="AM25" s="94">
        <v>0</v>
      </c>
      <c r="AN25" s="93">
        <f t="shared" si="4"/>
        <v>0</v>
      </c>
      <c r="AO25" s="93">
        <f t="shared" si="5"/>
        <v>0</v>
      </c>
      <c r="AP25" s="93">
        <f t="shared" si="6"/>
        <v>0</v>
      </c>
      <c r="AQ25" s="93">
        <f t="shared" si="7"/>
        <v>0</v>
      </c>
      <c r="AR25" s="93">
        <f t="shared" si="8"/>
        <v>0</v>
      </c>
      <c r="AS25" s="93">
        <f t="shared" si="9"/>
        <v>0</v>
      </c>
      <c r="AT25" s="93">
        <f t="shared" si="10"/>
        <v>0</v>
      </c>
      <c r="AU25" s="93">
        <f t="shared" si="11"/>
        <v>0</v>
      </c>
      <c r="AV25" s="93">
        <f t="shared" si="12"/>
        <v>0</v>
      </c>
      <c r="AW25" s="93">
        <f t="shared" si="13"/>
        <v>0</v>
      </c>
      <c r="AX25" s="93">
        <f t="shared" si="14"/>
        <v>0</v>
      </c>
    </row>
    <row r="26" spans="1:50" x14ac:dyDescent="0.35">
      <c r="A26" s="98" t="s">
        <v>69</v>
      </c>
      <c r="B26" s="98" t="s">
        <v>70</v>
      </c>
      <c r="C26" s="98" t="s">
        <v>105</v>
      </c>
      <c r="D26" s="98" t="s">
        <v>106</v>
      </c>
      <c r="E26" s="97">
        <v>2</v>
      </c>
      <c r="F26" s="96">
        <f t="shared" si="0"/>
        <v>63</v>
      </c>
      <c r="G26" s="95">
        <f t="shared" si="1"/>
        <v>2</v>
      </c>
      <c r="H26" s="93">
        <f t="shared" si="2"/>
        <v>44</v>
      </c>
      <c r="I26" s="93">
        <f t="shared" si="3"/>
        <v>17</v>
      </c>
      <c r="J26" s="94"/>
      <c r="K26" s="94"/>
      <c r="L26" s="94"/>
      <c r="M26" s="94"/>
      <c r="N26" s="94"/>
      <c r="O26" s="94"/>
      <c r="P26" s="94">
        <v>1</v>
      </c>
      <c r="Q26" s="94">
        <v>1</v>
      </c>
      <c r="R26" s="94">
        <v>0</v>
      </c>
      <c r="S26" s="94">
        <v>0</v>
      </c>
      <c r="T26" s="94"/>
      <c r="U26" s="94"/>
      <c r="V26" s="94"/>
      <c r="W26" s="94"/>
      <c r="X26" s="94"/>
      <c r="Y26" s="94"/>
      <c r="Z26" s="94">
        <v>21</v>
      </c>
      <c r="AA26" s="94">
        <v>21</v>
      </c>
      <c r="AB26" s="94">
        <v>1</v>
      </c>
      <c r="AC26" s="94">
        <v>1</v>
      </c>
      <c r="AD26" s="94"/>
      <c r="AE26" s="94"/>
      <c r="AF26" s="94"/>
      <c r="AG26" s="94"/>
      <c r="AH26" s="94"/>
      <c r="AI26" s="94"/>
      <c r="AJ26" s="94">
        <v>8</v>
      </c>
      <c r="AK26" s="94">
        <v>7</v>
      </c>
      <c r="AL26" s="94">
        <v>1</v>
      </c>
      <c r="AM26" s="94">
        <v>1</v>
      </c>
      <c r="AN26" s="93">
        <f t="shared" si="4"/>
        <v>0</v>
      </c>
      <c r="AO26" s="93">
        <f t="shared" si="5"/>
        <v>0</v>
      </c>
      <c r="AP26" s="93">
        <f t="shared" si="6"/>
        <v>0</v>
      </c>
      <c r="AQ26" s="93">
        <f t="shared" si="7"/>
        <v>0</v>
      </c>
      <c r="AR26" s="93">
        <f t="shared" si="8"/>
        <v>0</v>
      </c>
      <c r="AS26" s="93">
        <f t="shared" si="9"/>
        <v>0</v>
      </c>
      <c r="AT26" s="93">
        <f t="shared" si="10"/>
        <v>30</v>
      </c>
      <c r="AU26" s="93">
        <f t="shared" si="11"/>
        <v>29</v>
      </c>
      <c r="AV26" s="93">
        <f t="shared" si="12"/>
        <v>2</v>
      </c>
      <c r="AW26" s="93">
        <f t="shared" si="13"/>
        <v>2</v>
      </c>
      <c r="AX26" s="93">
        <f t="shared" si="14"/>
        <v>63</v>
      </c>
    </row>
    <row r="27" spans="1:50" x14ac:dyDescent="0.35">
      <c r="A27" s="98" t="s">
        <v>69</v>
      </c>
      <c r="B27" s="98" t="s">
        <v>70</v>
      </c>
      <c r="C27" s="98" t="s">
        <v>107</v>
      </c>
      <c r="D27" s="98" t="s">
        <v>108</v>
      </c>
      <c r="E27" s="97">
        <v>1</v>
      </c>
      <c r="F27" s="96">
        <f t="shared" si="0"/>
        <v>0</v>
      </c>
      <c r="G27" s="95">
        <f t="shared" si="1"/>
        <v>0</v>
      </c>
      <c r="H27" s="93">
        <f t="shared" si="2"/>
        <v>0</v>
      </c>
      <c r="I27" s="93">
        <f t="shared" si="3"/>
        <v>0</v>
      </c>
      <c r="J27" s="94"/>
      <c r="K27" s="94"/>
      <c r="L27" s="94"/>
      <c r="M27" s="94"/>
      <c r="N27" s="94"/>
      <c r="O27" s="94"/>
      <c r="P27" s="94">
        <v>0</v>
      </c>
      <c r="Q27" s="94">
        <v>0</v>
      </c>
      <c r="R27" s="94">
        <v>0</v>
      </c>
      <c r="S27" s="94">
        <v>0</v>
      </c>
      <c r="T27" s="94"/>
      <c r="U27" s="94"/>
      <c r="V27" s="94"/>
      <c r="W27" s="94"/>
      <c r="X27" s="94"/>
      <c r="Y27" s="94"/>
      <c r="Z27" s="94">
        <v>0</v>
      </c>
      <c r="AA27" s="94">
        <v>0</v>
      </c>
      <c r="AB27" s="94">
        <v>0</v>
      </c>
      <c r="AC27" s="94">
        <v>0</v>
      </c>
      <c r="AD27" s="94"/>
      <c r="AE27" s="94"/>
      <c r="AF27" s="94"/>
      <c r="AG27" s="94"/>
      <c r="AH27" s="94"/>
      <c r="AI27" s="94"/>
      <c r="AJ27" s="94">
        <v>0</v>
      </c>
      <c r="AK27" s="94">
        <v>0</v>
      </c>
      <c r="AL27" s="94">
        <v>0</v>
      </c>
      <c r="AM27" s="94">
        <v>0</v>
      </c>
      <c r="AN27" s="93">
        <f t="shared" si="4"/>
        <v>0</v>
      </c>
      <c r="AO27" s="93">
        <f t="shared" si="5"/>
        <v>0</v>
      </c>
      <c r="AP27" s="93">
        <f t="shared" si="6"/>
        <v>0</v>
      </c>
      <c r="AQ27" s="93">
        <f t="shared" si="7"/>
        <v>0</v>
      </c>
      <c r="AR27" s="93">
        <f t="shared" si="8"/>
        <v>0</v>
      </c>
      <c r="AS27" s="93">
        <f t="shared" si="9"/>
        <v>0</v>
      </c>
      <c r="AT27" s="93">
        <f t="shared" si="10"/>
        <v>0</v>
      </c>
      <c r="AU27" s="93">
        <f t="shared" si="11"/>
        <v>0</v>
      </c>
      <c r="AV27" s="93">
        <f t="shared" si="12"/>
        <v>0</v>
      </c>
      <c r="AW27" s="93">
        <f t="shared" si="13"/>
        <v>0</v>
      </c>
      <c r="AX27" s="93">
        <f t="shared" si="14"/>
        <v>0</v>
      </c>
    </row>
    <row r="28" spans="1:50" x14ac:dyDescent="0.35">
      <c r="A28" s="98" t="s">
        <v>69</v>
      </c>
      <c r="B28" s="98" t="s">
        <v>70</v>
      </c>
      <c r="C28" s="98" t="s">
        <v>312</v>
      </c>
      <c r="D28" s="98" t="s">
        <v>110</v>
      </c>
      <c r="E28" s="97">
        <v>3</v>
      </c>
      <c r="F28" s="96">
        <f t="shared" si="0"/>
        <v>11</v>
      </c>
      <c r="G28" s="95">
        <f t="shared" si="1"/>
        <v>3</v>
      </c>
      <c r="H28" s="93">
        <f t="shared" si="2"/>
        <v>0</v>
      </c>
      <c r="I28" s="93">
        <f t="shared" si="3"/>
        <v>8</v>
      </c>
      <c r="J28" s="94"/>
      <c r="K28" s="94"/>
      <c r="L28" s="94"/>
      <c r="M28" s="94"/>
      <c r="N28" s="94"/>
      <c r="O28" s="94"/>
      <c r="P28" s="94">
        <v>2</v>
      </c>
      <c r="Q28" s="94">
        <v>1</v>
      </c>
      <c r="R28" s="94">
        <v>0</v>
      </c>
      <c r="S28" s="94">
        <v>0</v>
      </c>
      <c r="T28" s="94"/>
      <c r="U28" s="94"/>
      <c r="V28" s="94"/>
      <c r="W28" s="94"/>
      <c r="X28" s="94"/>
      <c r="Y28" s="94"/>
      <c r="Z28" s="94">
        <v>0</v>
      </c>
      <c r="AA28" s="94">
        <v>0</v>
      </c>
      <c r="AB28" s="94">
        <v>0</v>
      </c>
      <c r="AC28" s="94">
        <v>0</v>
      </c>
      <c r="AD28" s="94"/>
      <c r="AE28" s="94"/>
      <c r="AF28" s="94"/>
      <c r="AG28" s="94"/>
      <c r="AH28" s="94"/>
      <c r="AI28" s="94"/>
      <c r="AJ28" s="94">
        <v>4</v>
      </c>
      <c r="AK28" s="94">
        <v>4</v>
      </c>
      <c r="AL28" s="94">
        <v>0</v>
      </c>
      <c r="AM28" s="94">
        <v>0</v>
      </c>
      <c r="AN28" s="93">
        <f t="shared" si="4"/>
        <v>0</v>
      </c>
      <c r="AO28" s="93">
        <f t="shared" si="5"/>
        <v>0</v>
      </c>
      <c r="AP28" s="93">
        <f t="shared" si="6"/>
        <v>0</v>
      </c>
      <c r="AQ28" s="93">
        <f t="shared" si="7"/>
        <v>0</v>
      </c>
      <c r="AR28" s="93">
        <f t="shared" si="8"/>
        <v>0</v>
      </c>
      <c r="AS28" s="93">
        <f t="shared" si="9"/>
        <v>0</v>
      </c>
      <c r="AT28" s="93">
        <f t="shared" si="10"/>
        <v>6</v>
      </c>
      <c r="AU28" s="93">
        <f t="shared" si="11"/>
        <v>5</v>
      </c>
      <c r="AV28" s="93">
        <f t="shared" si="12"/>
        <v>0</v>
      </c>
      <c r="AW28" s="93">
        <f t="shared" si="13"/>
        <v>0</v>
      </c>
      <c r="AX28" s="93">
        <f t="shared" si="14"/>
        <v>11</v>
      </c>
    </row>
    <row r="29" spans="1:50" x14ac:dyDescent="0.35">
      <c r="A29" s="98" t="s">
        <v>69</v>
      </c>
      <c r="B29" s="98" t="s">
        <v>70</v>
      </c>
      <c r="C29" s="98" t="s">
        <v>313</v>
      </c>
      <c r="D29" s="98" t="s">
        <v>112</v>
      </c>
      <c r="E29" s="97">
        <v>4</v>
      </c>
      <c r="F29" s="96">
        <f t="shared" si="0"/>
        <v>23</v>
      </c>
      <c r="G29" s="95">
        <f t="shared" si="1"/>
        <v>9</v>
      </c>
      <c r="H29" s="93">
        <f t="shared" si="2"/>
        <v>0</v>
      </c>
      <c r="I29" s="93">
        <f t="shared" si="3"/>
        <v>14</v>
      </c>
      <c r="J29" s="94"/>
      <c r="K29" s="94"/>
      <c r="L29" s="94"/>
      <c r="M29" s="94"/>
      <c r="N29" s="94"/>
      <c r="O29" s="94"/>
      <c r="P29" s="94">
        <v>5</v>
      </c>
      <c r="Q29" s="94">
        <v>4</v>
      </c>
      <c r="R29" s="94">
        <v>0</v>
      </c>
      <c r="S29" s="94">
        <v>0</v>
      </c>
      <c r="T29" s="94"/>
      <c r="U29" s="94"/>
      <c r="V29" s="94"/>
      <c r="W29" s="94"/>
      <c r="X29" s="94"/>
      <c r="Y29" s="94"/>
      <c r="Z29" s="94">
        <v>0</v>
      </c>
      <c r="AA29" s="94">
        <v>0</v>
      </c>
      <c r="AB29" s="94">
        <v>0</v>
      </c>
      <c r="AC29" s="94">
        <v>0</v>
      </c>
      <c r="AD29" s="94"/>
      <c r="AE29" s="94"/>
      <c r="AF29" s="94"/>
      <c r="AG29" s="94"/>
      <c r="AH29" s="94"/>
      <c r="AI29" s="94"/>
      <c r="AJ29" s="94">
        <v>6</v>
      </c>
      <c r="AK29" s="94">
        <v>6</v>
      </c>
      <c r="AL29" s="94">
        <v>1</v>
      </c>
      <c r="AM29" s="94">
        <v>1</v>
      </c>
      <c r="AN29" s="93">
        <f t="shared" si="4"/>
        <v>0</v>
      </c>
      <c r="AO29" s="93">
        <f t="shared" si="5"/>
        <v>0</v>
      </c>
      <c r="AP29" s="93">
        <f t="shared" si="6"/>
        <v>0</v>
      </c>
      <c r="AQ29" s="93">
        <f t="shared" si="7"/>
        <v>0</v>
      </c>
      <c r="AR29" s="93">
        <f t="shared" si="8"/>
        <v>0</v>
      </c>
      <c r="AS29" s="93">
        <f t="shared" si="9"/>
        <v>0</v>
      </c>
      <c r="AT29" s="93">
        <f t="shared" si="10"/>
        <v>11</v>
      </c>
      <c r="AU29" s="93">
        <f t="shared" si="11"/>
        <v>10</v>
      </c>
      <c r="AV29" s="93">
        <f t="shared" si="12"/>
        <v>1</v>
      </c>
      <c r="AW29" s="93">
        <f t="shared" si="13"/>
        <v>1</v>
      </c>
      <c r="AX29" s="93">
        <f t="shared" si="14"/>
        <v>23</v>
      </c>
    </row>
    <row r="30" spans="1:50" x14ac:dyDescent="0.35">
      <c r="A30" s="98" t="s">
        <v>113</v>
      </c>
      <c r="B30" s="98" t="s">
        <v>114</v>
      </c>
      <c r="C30" s="98" t="s">
        <v>115</v>
      </c>
      <c r="D30" s="98" t="s">
        <v>116</v>
      </c>
      <c r="E30" s="97">
        <v>0</v>
      </c>
      <c r="F30" s="96">
        <f t="shared" si="0"/>
        <v>0</v>
      </c>
      <c r="G30" s="95">
        <f t="shared" si="1"/>
        <v>0</v>
      </c>
      <c r="H30" s="93">
        <f t="shared" si="2"/>
        <v>0</v>
      </c>
      <c r="I30" s="93">
        <f t="shared" si="3"/>
        <v>0</v>
      </c>
      <c r="J30" s="94"/>
      <c r="K30" s="94"/>
      <c r="L30" s="94"/>
      <c r="M30" s="94"/>
      <c r="N30" s="94"/>
      <c r="O30" s="94"/>
      <c r="P30" s="94">
        <v>0</v>
      </c>
      <c r="Q30" s="94">
        <v>0</v>
      </c>
      <c r="R30" s="94">
        <v>0</v>
      </c>
      <c r="S30" s="94">
        <v>0</v>
      </c>
      <c r="T30" s="94"/>
      <c r="U30" s="94"/>
      <c r="V30" s="94"/>
      <c r="W30" s="94"/>
      <c r="X30" s="94"/>
      <c r="Y30" s="94"/>
      <c r="Z30" s="94">
        <v>0</v>
      </c>
      <c r="AA30" s="94">
        <v>0</v>
      </c>
      <c r="AB30" s="94">
        <v>0</v>
      </c>
      <c r="AC30" s="94">
        <v>0</v>
      </c>
      <c r="AD30" s="94"/>
      <c r="AE30" s="94"/>
      <c r="AF30" s="94"/>
      <c r="AG30" s="94"/>
      <c r="AH30" s="94"/>
      <c r="AI30" s="94"/>
      <c r="AJ30" s="94">
        <v>0</v>
      </c>
      <c r="AK30" s="94">
        <v>0</v>
      </c>
      <c r="AL30" s="94">
        <v>0</v>
      </c>
      <c r="AM30" s="94">
        <v>0</v>
      </c>
      <c r="AN30" s="93">
        <f t="shared" si="4"/>
        <v>0</v>
      </c>
      <c r="AO30" s="93">
        <f t="shared" si="5"/>
        <v>0</v>
      </c>
      <c r="AP30" s="93">
        <f t="shared" si="6"/>
        <v>0</v>
      </c>
      <c r="AQ30" s="93">
        <f t="shared" si="7"/>
        <v>0</v>
      </c>
      <c r="AR30" s="93">
        <f t="shared" si="8"/>
        <v>0</v>
      </c>
      <c r="AS30" s="93">
        <f t="shared" si="9"/>
        <v>0</v>
      </c>
      <c r="AT30" s="93">
        <f t="shared" si="10"/>
        <v>0</v>
      </c>
      <c r="AU30" s="93">
        <f t="shared" si="11"/>
        <v>0</v>
      </c>
      <c r="AV30" s="93">
        <f t="shared" si="12"/>
        <v>0</v>
      </c>
      <c r="AW30" s="93">
        <f t="shared" si="13"/>
        <v>0</v>
      </c>
      <c r="AX30" s="93">
        <f t="shared" si="14"/>
        <v>0</v>
      </c>
    </row>
    <row r="31" spans="1:50" x14ac:dyDescent="0.35">
      <c r="A31" s="98" t="s">
        <v>113</v>
      </c>
      <c r="B31" s="98" t="s">
        <v>114</v>
      </c>
      <c r="C31" s="98" t="s">
        <v>117</v>
      </c>
      <c r="D31" s="98" t="s">
        <v>118</v>
      </c>
      <c r="E31" s="97">
        <v>3</v>
      </c>
      <c r="F31" s="96">
        <f t="shared" si="0"/>
        <v>36</v>
      </c>
      <c r="G31" s="95">
        <f t="shared" si="1"/>
        <v>2</v>
      </c>
      <c r="H31" s="93">
        <f t="shared" si="2"/>
        <v>30</v>
      </c>
      <c r="I31" s="93">
        <f t="shared" si="3"/>
        <v>4</v>
      </c>
      <c r="J31" s="94"/>
      <c r="K31" s="94"/>
      <c r="L31" s="94"/>
      <c r="M31" s="94"/>
      <c r="N31" s="94"/>
      <c r="O31" s="94"/>
      <c r="P31" s="94">
        <v>1</v>
      </c>
      <c r="Q31" s="94">
        <v>1</v>
      </c>
      <c r="R31" s="94">
        <v>0</v>
      </c>
      <c r="S31" s="94">
        <v>0</v>
      </c>
      <c r="T31" s="94"/>
      <c r="U31" s="94"/>
      <c r="V31" s="94"/>
      <c r="W31" s="94"/>
      <c r="X31" s="94"/>
      <c r="Y31" s="94"/>
      <c r="Z31" s="94">
        <v>15</v>
      </c>
      <c r="AA31" s="94">
        <v>11</v>
      </c>
      <c r="AB31" s="94">
        <v>2</v>
      </c>
      <c r="AC31" s="94">
        <v>2</v>
      </c>
      <c r="AD31" s="94"/>
      <c r="AE31" s="94"/>
      <c r="AF31" s="94"/>
      <c r="AG31" s="94"/>
      <c r="AH31" s="94"/>
      <c r="AI31" s="94"/>
      <c r="AJ31" s="94">
        <v>2</v>
      </c>
      <c r="AK31" s="94">
        <v>2</v>
      </c>
      <c r="AL31" s="94">
        <v>0</v>
      </c>
      <c r="AM31" s="94">
        <v>0</v>
      </c>
      <c r="AN31" s="93">
        <f t="shared" si="4"/>
        <v>0</v>
      </c>
      <c r="AO31" s="93">
        <f t="shared" si="5"/>
        <v>0</v>
      </c>
      <c r="AP31" s="93">
        <f t="shared" si="6"/>
        <v>0</v>
      </c>
      <c r="AQ31" s="93">
        <f t="shared" si="7"/>
        <v>0</v>
      </c>
      <c r="AR31" s="93">
        <f t="shared" si="8"/>
        <v>0</v>
      </c>
      <c r="AS31" s="93">
        <f t="shared" si="9"/>
        <v>0</v>
      </c>
      <c r="AT31" s="93">
        <f t="shared" si="10"/>
        <v>18</v>
      </c>
      <c r="AU31" s="93">
        <f t="shared" si="11"/>
        <v>14</v>
      </c>
      <c r="AV31" s="93">
        <f t="shared" si="12"/>
        <v>2</v>
      </c>
      <c r="AW31" s="93">
        <f t="shared" si="13"/>
        <v>2</v>
      </c>
      <c r="AX31" s="93">
        <f t="shared" si="14"/>
        <v>36</v>
      </c>
    </row>
    <row r="32" spans="1:50" x14ac:dyDescent="0.35">
      <c r="A32" s="98" t="s">
        <v>113</v>
      </c>
      <c r="B32" s="98" t="s">
        <v>114</v>
      </c>
      <c r="C32" s="98" t="s">
        <v>119</v>
      </c>
      <c r="D32" s="98" t="s">
        <v>120</v>
      </c>
      <c r="E32" s="97">
        <v>4</v>
      </c>
      <c r="F32" s="96">
        <f t="shared" si="0"/>
        <v>310</v>
      </c>
      <c r="G32" s="95">
        <f t="shared" si="1"/>
        <v>228</v>
      </c>
      <c r="H32" s="93">
        <f t="shared" si="2"/>
        <v>80</v>
      </c>
      <c r="I32" s="93">
        <f t="shared" si="3"/>
        <v>2</v>
      </c>
      <c r="J32" s="94"/>
      <c r="K32" s="94"/>
      <c r="L32" s="94"/>
      <c r="M32" s="94"/>
      <c r="N32" s="94"/>
      <c r="O32" s="94"/>
      <c r="P32" s="94">
        <v>120</v>
      </c>
      <c r="Q32" s="94">
        <v>75</v>
      </c>
      <c r="R32" s="94">
        <v>17</v>
      </c>
      <c r="S32" s="94">
        <v>16</v>
      </c>
      <c r="T32" s="94"/>
      <c r="U32" s="94"/>
      <c r="V32" s="94"/>
      <c r="W32" s="94"/>
      <c r="X32" s="94"/>
      <c r="Y32" s="94"/>
      <c r="Z32" s="94">
        <v>41</v>
      </c>
      <c r="AA32" s="94">
        <v>34</v>
      </c>
      <c r="AB32" s="94">
        <v>3</v>
      </c>
      <c r="AC32" s="94">
        <v>2</v>
      </c>
      <c r="AD32" s="94"/>
      <c r="AE32" s="94"/>
      <c r="AF32" s="94"/>
      <c r="AG32" s="94"/>
      <c r="AH32" s="94"/>
      <c r="AI32" s="94"/>
      <c r="AJ32" s="94">
        <v>1</v>
      </c>
      <c r="AK32" s="94">
        <v>1</v>
      </c>
      <c r="AL32" s="94">
        <v>0</v>
      </c>
      <c r="AM32" s="94">
        <v>0</v>
      </c>
      <c r="AN32" s="93">
        <f t="shared" si="4"/>
        <v>0</v>
      </c>
      <c r="AO32" s="93">
        <f t="shared" si="5"/>
        <v>0</v>
      </c>
      <c r="AP32" s="93">
        <f t="shared" si="6"/>
        <v>0</v>
      </c>
      <c r="AQ32" s="93">
        <f t="shared" si="7"/>
        <v>0</v>
      </c>
      <c r="AR32" s="93">
        <f t="shared" si="8"/>
        <v>0</v>
      </c>
      <c r="AS32" s="93">
        <f t="shared" si="9"/>
        <v>0</v>
      </c>
      <c r="AT32" s="93">
        <f t="shared" si="10"/>
        <v>162</v>
      </c>
      <c r="AU32" s="93">
        <f t="shared" si="11"/>
        <v>110</v>
      </c>
      <c r="AV32" s="93">
        <f t="shared" si="12"/>
        <v>20</v>
      </c>
      <c r="AW32" s="93">
        <f t="shared" si="13"/>
        <v>18</v>
      </c>
      <c r="AX32" s="93">
        <f t="shared" si="14"/>
        <v>310</v>
      </c>
    </row>
    <row r="33" spans="1:50" x14ac:dyDescent="0.35">
      <c r="A33" s="98" t="s">
        <v>113</v>
      </c>
      <c r="B33" s="98" t="s">
        <v>114</v>
      </c>
      <c r="C33" s="98" t="s">
        <v>121</v>
      </c>
      <c r="D33" s="98" t="s">
        <v>122</v>
      </c>
      <c r="E33" s="97">
        <v>2</v>
      </c>
      <c r="F33" s="96">
        <f t="shared" si="0"/>
        <v>0</v>
      </c>
      <c r="G33" s="95">
        <f t="shared" si="1"/>
        <v>0</v>
      </c>
      <c r="H33" s="93">
        <f t="shared" si="2"/>
        <v>0</v>
      </c>
      <c r="I33" s="93">
        <f t="shared" si="3"/>
        <v>0</v>
      </c>
      <c r="J33" s="94"/>
      <c r="K33" s="94"/>
      <c r="L33" s="94"/>
      <c r="M33" s="94"/>
      <c r="N33" s="94"/>
      <c r="O33" s="94"/>
      <c r="P33" s="94">
        <v>0</v>
      </c>
      <c r="Q33" s="94">
        <v>0</v>
      </c>
      <c r="R33" s="94">
        <v>0</v>
      </c>
      <c r="S33" s="94">
        <v>0</v>
      </c>
      <c r="T33" s="94"/>
      <c r="U33" s="94"/>
      <c r="V33" s="94"/>
      <c r="W33" s="94"/>
      <c r="X33" s="94"/>
      <c r="Y33" s="94"/>
      <c r="Z33" s="94">
        <v>0</v>
      </c>
      <c r="AA33" s="94">
        <v>0</v>
      </c>
      <c r="AB33" s="94">
        <v>0</v>
      </c>
      <c r="AC33" s="94">
        <v>0</v>
      </c>
      <c r="AD33" s="94"/>
      <c r="AE33" s="94"/>
      <c r="AF33" s="94"/>
      <c r="AG33" s="94"/>
      <c r="AH33" s="94"/>
      <c r="AI33" s="94"/>
      <c r="AJ33" s="94">
        <v>0</v>
      </c>
      <c r="AK33" s="94">
        <v>0</v>
      </c>
      <c r="AL33" s="94">
        <v>0</v>
      </c>
      <c r="AM33" s="94">
        <v>0</v>
      </c>
      <c r="AN33" s="93">
        <f t="shared" si="4"/>
        <v>0</v>
      </c>
      <c r="AO33" s="93">
        <f t="shared" si="5"/>
        <v>0</v>
      </c>
      <c r="AP33" s="93">
        <f t="shared" si="6"/>
        <v>0</v>
      </c>
      <c r="AQ33" s="93">
        <f t="shared" si="7"/>
        <v>0</v>
      </c>
      <c r="AR33" s="93">
        <f t="shared" si="8"/>
        <v>0</v>
      </c>
      <c r="AS33" s="93">
        <f t="shared" si="9"/>
        <v>0</v>
      </c>
      <c r="AT33" s="93">
        <f t="shared" si="10"/>
        <v>0</v>
      </c>
      <c r="AU33" s="93">
        <f t="shared" si="11"/>
        <v>0</v>
      </c>
      <c r="AV33" s="93">
        <f t="shared" si="12"/>
        <v>0</v>
      </c>
      <c r="AW33" s="93">
        <f t="shared" si="13"/>
        <v>0</v>
      </c>
      <c r="AX33" s="93">
        <f t="shared" si="14"/>
        <v>0</v>
      </c>
    </row>
    <row r="34" spans="1:50" x14ac:dyDescent="0.35">
      <c r="A34" s="98" t="s">
        <v>113</v>
      </c>
      <c r="B34" s="98" t="s">
        <v>114</v>
      </c>
      <c r="C34" s="98" t="s">
        <v>123</v>
      </c>
      <c r="D34" s="98" t="s">
        <v>124</v>
      </c>
      <c r="E34" s="97">
        <v>2</v>
      </c>
      <c r="F34" s="96">
        <f t="shared" si="0"/>
        <v>82</v>
      </c>
      <c r="G34" s="95">
        <f t="shared" si="1"/>
        <v>54</v>
      </c>
      <c r="H34" s="93">
        <f t="shared" si="2"/>
        <v>10</v>
      </c>
      <c r="I34" s="93">
        <f t="shared" si="3"/>
        <v>18</v>
      </c>
      <c r="J34" s="94"/>
      <c r="K34" s="94"/>
      <c r="L34" s="94"/>
      <c r="M34" s="94"/>
      <c r="N34" s="94"/>
      <c r="O34" s="94"/>
      <c r="P34" s="94">
        <v>22</v>
      </c>
      <c r="Q34" s="94">
        <v>21</v>
      </c>
      <c r="R34" s="94">
        <v>6</v>
      </c>
      <c r="S34" s="94">
        <v>5</v>
      </c>
      <c r="T34" s="94"/>
      <c r="U34" s="94"/>
      <c r="V34" s="94"/>
      <c r="W34" s="94"/>
      <c r="X34" s="94"/>
      <c r="Y34" s="94"/>
      <c r="Z34" s="94">
        <v>5</v>
      </c>
      <c r="AA34" s="94">
        <v>3</v>
      </c>
      <c r="AB34" s="94">
        <v>1</v>
      </c>
      <c r="AC34" s="94">
        <v>1</v>
      </c>
      <c r="AD34" s="94"/>
      <c r="AE34" s="94"/>
      <c r="AF34" s="94"/>
      <c r="AG34" s="94"/>
      <c r="AH34" s="94"/>
      <c r="AI34" s="94"/>
      <c r="AJ34" s="94">
        <v>8</v>
      </c>
      <c r="AK34" s="94">
        <v>8</v>
      </c>
      <c r="AL34" s="94">
        <v>1</v>
      </c>
      <c r="AM34" s="94">
        <v>1</v>
      </c>
      <c r="AN34" s="93">
        <f t="shared" si="4"/>
        <v>0</v>
      </c>
      <c r="AO34" s="93">
        <f t="shared" si="5"/>
        <v>0</v>
      </c>
      <c r="AP34" s="93">
        <f t="shared" si="6"/>
        <v>0</v>
      </c>
      <c r="AQ34" s="93">
        <f t="shared" si="7"/>
        <v>0</v>
      </c>
      <c r="AR34" s="93">
        <f t="shared" si="8"/>
        <v>0</v>
      </c>
      <c r="AS34" s="93">
        <f t="shared" si="9"/>
        <v>0</v>
      </c>
      <c r="AT34" s="93">
        <f t="shared" si="10"/>
        <v>35</v>
      </c>
      <c r="AU34" s="93">
        <f t="shared" si="11"/>
        <v>32</v>
      </c>
      <c r="AV34" s="93">
        <f t="shared" si="12"/>
        <v>8</v>
      </c>
      <c r="AW34" s="93">
        <f t="shared" si="13"/>
        <v>7</v>
      </c>
      <c r="AX34" s="93">
        <f t="shared" si="14"/>
        <v>82</v>
      </c>
    </row>
    <row r="35" spans="1:50" x14ac:dyDescent="0.35">
      <c r="A35" s="98" t="s">
        <v>113</v>
      </c>
      <c r="B35" s="98" t="s">
        <v>114</v>
      </c>
      <c r="C35" s="98" t="s">
        <v>314</v>
      </c>
      <c r="D35" s="98" t="s">
        <v>126</v>
      </c>
      <c r="E35" s="97">
        <v>2</v>
      </c>
      <c r="F35" s="96">
        <f t="shared" si="0"/>
        <v>12</v>
      </c>
      <c r="G35" s="95">
        <f t="shared" si="1"/>
        <v>4</v>
      </c>
      <c r="H35" s="93">
        <f t="shared" si="2"/>
        <v>6</v>
      </c>
      <c r="I35" s="93">
        <f t="shared" si="3"/>
        <v>2</v>
      </c>
      <c r="J35" s="94"/>
      <c r="K35" s="94"/>
      <c r="L35" s="94"/>
      <c r="M35" s="94"/>
      <c r="N35" s="94"/>
      <c r="O35" s="94"/>
      <c r="P35" s="94">
        <v>2</v>
      </c>
      <c r="Q35" s="94">
        <v>2</v>
      </c>
      <c r="R35" s="94">
        <v>0</v>
      </c>
      <c r="S35" s="94">
        <v>0</v>
      </c>
      <c r="T35" s="94"/>
      <c r="U35" s="94"/>
      <c r="V35" s="94"/>
      <c r="W35" s="94"/>
      <c r="X35" s="94"/>
      <c r="Y35" s="94"/>
      <c r="Z35" s="94">
        <v>3</v>
      </c>
      <c r="AA35" s="94">
        <v>3</v>
      </c>
      <c r="AB35" s="94">
        <v>0</v>
      </c>
      <c r="AC35" s="94">
        <v>0</v>
      </c>
      <c r="AD35" s="94"/>
      <c r="AE35" s="94"/>
      <c r="AF35" s="94"/>
      <c r="AG35" s="94"/>
      <c r="AH35" s="94"/>
      <c r="AI35" s="94"/>
      <c r="AJ35" s="94">
        <v>1</v>
      </c>
      <c r="AK35" s="94">
        <v>1</v>
      </c>
      <c r="AL35" s="94">
        <v>0</v>
      </c>
      <c r="AM35" s="94">
        <v>0</v>
      </c>
      <c r="AN35" s="93">
        <f t="shared" si="4"/>
        <v>0</v>
      </c>
      <c r="AO35" s="93">
        <f t="shared" si="5"/>
        <v>0</v>
      </c>
      <c r="AP35" s="93">
        <f t="shared" si="6"/>
        <v>0</v>
      </c>
      <c r="AQ35" s="93">
        <f t="shared" si="7"/>
        <v>0</v>
      </c>
      <c r="AR35" s="93">
        <f t="shared" si="8"/>
        <v>0</v>
      </c>
      <c r="AS35" s="93">
        <f t="shared" si="9"/>
        <v>0</v>
      </c>
      <c r="AT35" s="93">
        <f t="shared" si="10"/>
        <v>6</v>
      </c>
      <c r="AU35" s="93">
        <f t="shared" si="11"/>
        <v>6</v>
      </c>
      <c r="AV35" s="93">
        <f t="shared" si="12"/>
        <v>0</v>
      </c>
      <c r="AW35" s="93">
        <f t="shared" si="13"/>
        <v>0</v>
      </c>
      <c r="AX35" s="93">
        <f t="shared" si="14"/>
        <v>12</v>
      </c>
    </row>
    <row r="36" spans="1:50" x14ac:dyDescent="0.35">
      <c r="A36" s="98" t="s">
        <v>113</v>
      </c>
      <c r="B36" s="98" t="s">
        <v>114</v>
      </c>
      <c r="C36" s="98" t="s">
        <v>127</v>
      </c>
      <c r="D36" s="98" t="s">
        <v>128</v>
      </c>
      <c r="E36" s="97">
        <v>3</v>
      </c>
      <c r="F36" s="96">
        <f t="shared" si="0"/>
        <v>0</v>
      </c>
      <c r="G36" s="95">
        <f t="shared" si="1"/>
        <v>0</v>
      </c>
      <c r="H36" s="93">
        <f t="shared" si="2"/>
        <v>0</v>
      </c>
      <c r="I36" s="93">
        <f t="shared" si="3"/>
        <v>0</v>
      </c>
      <c r="J36" s="94"/>
      <c r="K36" s="94"/>
      <c r="L36" s="94"/>
      <c r="M36" s="94"/>
      <c r="N36" s="94"/>
      <c r="O36" s="94"/>
      <c r="P36" s="94">
        <v>0</v>
      </c>
      <c r="Q36" s="94">
        <v>0</v>
      </c>
      <c r="R36" s="94">
        <v>0</v>
      </c>
      <c r="S36" s="94">
        <v>0</v>
      </c>
      <c r="T36" s="94"/>
      <c r="U36" s="94"/>
      <c r="V36" s="94"/>
      <c r="W36" s="94"/>
      <c r="X36" s="94"/>
      <c r="Y36" s="94"/>
      <c r="Z36" s="94">
        <v>0</v>
      </c>
      <c r="AA36" s="94">
        <v>0</v>
      </c>
      <c r="AB36" s="94">
        <v>0</v>
      </c>
      <c r="AC36" s="94">
        <v>0</v>
      </c>
      <c r="AD36" s="94"/>
      <c r="AE36" s="94"/>
      <c r="AF36" s="94"/>
      <c r="AG36" s="94"/>
      <c r="AH36" s="94"/>
      <c r="AI36" s="94"/>
      <c r="AJ36" s="94">
        <v>0</v>
      </c>
      <c r="AK36" s="94">
        <v>0</v>
      </c>
      <c r="AL36" s="94">
        <v>0</v>
      </c>
      <c r="AM36" s="94">
        <v>0</v>
      </c>
      <c r="AN36" s="93">
        <f t="shared" si="4"/>
        <v>0</v>
      </c>
      <c r="AO36" s="93">
        <f t="shared" si="5"/>
        <v>0</v>
      </c>
      <c r="AP36" s="93">
        <f t="shared" si="6"/>
        <v>0</v>
      </c>
      <c r="AQ36" s="93">
        <f t="shared" si="7"/>
        <v>0</v>
      </c>
      <c r="AR36" s="93">
        <f t="shared" si="8"/>
        <v>0</v>
      </c>
      <c r="AS36" s="93">
        <f t="shared" si="9"/>
        <v>0</v>
      </c>
      <c r="AT36" s="93">
        <f t="shared" si="10"/>
        <v>0</v>
      </c>
      <c r="AU36" s="93">
        <f t="shared" si="11"/>
        <v>0</v>
      </c>
      <c r="AV36" s="93">
        <f t="shared" si="12"/>
        <v>0</v>
      </c>
      <c r="AW36" s="93">
        <f t="shared" si="13"/>
        <v>0</v>
      </c>
      <c r="AX36" s="93">
        <f t="shared" si="14"/>
        <v>0</v>
      </c>
    </row>
    <row r="37" spans="1:50" x14ac:dyDescent="0.35">
      <c r="A37" s="98" t="s">
        <v>113</v>
      </c>
      <c r="B37" s="98" t="s">
        <v>114</v>
      </c>
      <c r="C37" s="98" t="s">
        <v>129</v>
      </c>
      <c r="D37" s="98" t="s">
        <v>130</v>
      </c>
      <c r="E37" s="97">
        <v>4</v>
      </c>
      <c r="F37" s="96">
        <f t="shared" si="0"/>
        <v>274</v>
      </c>
      <c r="G37" s="95">
        <f t="shared" si="1"/>
        <v>226</v>
      </c>
      <c r="H37" s="93">
        <f t="shared" si="2"/>
        <v>46</v>
      </c>
      <c r="I37" s="93">
        <f t="shared" si="3"/>
        <v>2</v>
      </c>
      <c r="J37" s="94"/>
      <c r="K37" s="94"/>
      <c r="L37" s="94"/>
      <c r="M37" s="94"/>
      <c r="N37" s="94"/>
      <c r="O37" s="94"/>
      <c r="P37" s="94">
        <v>108</v>
      </c>
      <c r="Q37" s="94">
        <v>96</v>
      </c>
      <c r="R37" s="94">
        <v>12</v>
      </c>
      <c r="S37" s="94">
        <v>10</v>
      </c>
      <c r="T37" s="94"/>
      <c r="U37" s="94"/>
      <c r="V37" s="94"/>
      <c r="W37" s="94"/>
      <c r="X37" s="94"/>
      <c r="Y37" s="94"/>
      <c r="Z37" s="94">
        <v>23</v>
      </c>
      <c r="AA37" s="94">
        <v>19</v>
      </c>
      <c r="AB37" s="94">
        <v>2</v>
      </c>
      <c r="AC37" s="94">
        <v>2</v>
      </c>
      <c r="AD37" s="94"/>
      <c r="AE37" s="94"/>
      <c r="AF37" s="94"/>
      <c r="AG37" s="94"/>
      <c r="AH37" s="94"/>
      <c r="AI37" s="94"/>
      <c r="AJ37" s="94">
        <v>1</v>
      </c>
      <c r="AK37" s="94">
        <v>1</v>
      </c>
      <c r="AL37" s="94">
        <v>0</v>
      </c>
      <c r="AM37" s="94">
        <v>0</v>
      </c>
      <c r="AN37" s="93">
        <f t="shared" si="4"/>
        <v>0</v>
      </c>
      <c r="AO37" s="93">
        <f t="shared" si="5"/>
        <v>0</v>
      </c>
      <c r="AP37" s="93">
        <f t="shared" si="6"/>
        <v>0</v>
      </c>
      <c r="AQ37" s="93">
        <f t="shared" si="7"/>
        <v>0</v>
      </c>
      <c r="AR37" s="93">
        <f t="shared" si="8"/>
        <v>0</v>
      </c>
      <c r="AS37" s="93">
        <f t="shared" si="9"/>
        <v>0</v>
      </c>
      <c r="AT37" s="93">
        <f t="shared" si="10"/>
        <v>132</v>
      </c>
      <c r="AU37" s="93">
        <f t="shared" si="11"/>
        <v>116</v>
      </c>
      <c r="AV37" s="93">
        <f t="shared" si="12"/>
        <v>14</v>
      </c>
      <c r="AW37" s="93">
        <f t="shared" si="13"/>
        <v>12</v>
      </c>
      <c r="AX37" s="93">
        <f t="shared" si="14"/>
        <v>274</v>
      </c>
    </row>
    <row r="38" spans="1:50" x14ac:dyDescent="0.35">
      <c r="A38" s="98" t="s">
        <v>113</v>
      </c>
      <c r="B38" s="98" t="s">
        <v>114</v>
      </c>
      <c r="C38" s="98" t="s">
        <v>131</v>
      </c>
      <c r="D38" s="98" t="s">
        <v>132</v>
      </c>
      <c r="E38" s="97">
        <v>4</v>
      </c>
      <c r="F38" s="96">
        <f t="shared" si="0"/>
        <v>91</v>
      </c>
      <c r="G38" s="95">
        <f t="shared" si="1"/>
        <v>30</v>
      </c>
      <c r="H38" s="93">
        <f t="shared" si="2"/>
        <v>55</v>
      </c>
      <c r="I38" s="93">
        <f t="shared" si="3"/>
        <v>6</v>
      </c>
      <c r="J38" s="94"/>
      <c r="K38" s="94"/>
      <c r="L38" s="94"/>
      <c r="M38" s="94"/>
      <c r="N38" s="94"/>
      <c r="O38" s="94"/>
      <c r="P38" s="94">
        <v>15</v>
      </c>
      <c r="Q38" s="94">
        <v>13</v>
      </c>
      <c r="R38" s="94">
        <v>1</v>
      </c>
      <c r="S38" s="94">
        <v>1</v>
      </c>
      <c r="T38" s="94"/>
      <c r="U38" s="94"/>
      <c r="V38" s="94"/>
      <c r="W38" s="94"/>
      <c r="X38" s="94"/>
      <c r="Y38" s="94"/>
      <c r="Z38" s="94">
        <v>28</v>
      </c>
      <c r="AA38" s="94">
        <v>23</v>
      </c>
      <c r="AB38" s="94">
        <v>2</v>
      </c>
      <c r="AC38" s="94">
        <v>2</v>
      </c>
      <c r="AD38" s="94"/>
      <c r="AE38" s="94"/>
      <c r="AF38" s="94"/>
      <c r="AG38" s="94"/>
      <c r="AH38" s="94"/>
      <c r="AI38" s="94"/>
      <c r="AJ38" s="94">
        <v>3</v>
      </c>
      <c r="AK38" s="94">
        <v>3</v>
      </c>
      <c r="AL38" s="94">
        <v>0</v>
      </c>
      <c r="AM38" s="94">
        <v>0</v>
      </c>
      <c r="AN38" s="93">
        <f t="shared" si="4"/>
        <v>0</v>
      </c>
      <c r="AO38" s="93">
        <f t="shared" si="5"/>
        <v>0</v>
      </c>
      <c r="AP38" s="93">
        <f t="shared" si="6"/>
        <v>0</v>
      </c>
      <c r="AQ38" s="93">
        <f t="shared" si="7"/>
        <v>0</v>
      </c>
      <c r="AR38" s="93">
        <f t="shared" si="8"/>
        <v>0</v>
      </c>
      <c r="AS38" s="93">
        <f t="shared" si="9"/>
        <v>0</v>
      </c>
      <c r="AT38" s="93">
        <f t="shared" si="10"/>
        <v>46</v>
      </c>
      <c r="AU38" s="93">
        <f t="shared" si="11"/>
        <v>39</v>
      </c>
      <c r="AV38" s="93">
        <f t="shared" si="12"/>
        <v>3</v>
      </c>
      <c r="AW38" s="93">
        <f t="shared" si="13"/>
        <v>3</v>
      </c>
      <c r="AX38" s="93">
        <f t="shared" si="14"/>
        <v>91</v>
      </c>
    </row>
    <row r="39" spans="1:50" x14ac:dyDescent="0.35">
      <c r="A39" s="98" t="s">
        <v>113</v>
      </c>
      <c r="B39" s="98" t="s">
        <v>114</v>
      </c>
      <c r="C39" s="98" t="s">
        <v>133</v>
      </c>
      <c r="D39" s="98" t="s">
        <v>134</v>
      </c>
      <c r="E39" s="97">
        <v>0</v>
      </c>
      <c r="F39" s="96">
        <f t="shared" si="0"/>
        <v>0</v>
      </c>
      <c r="G39" s="95">
        <f t="shared" si="1"/>
        <v>0</v>
      </c>
      <c r="H39" s="93">
        <f t="shared" si="2"/>
        <v>0</v>
      </c>
      <c r="I39" s="93">
        <f t="shared" si="3"/>
        <v>0</v>
      </c>
      <c r="J39" s="94"/>
      <c r="K39" s="94"/>
      <c r="L39" s="94"/>
      <c r="M39" s="94"/>
      <c r="N39" s="94"/>
      <c r="O39" s="94"/>
      <c r="P39" s="94">
        <v>0</v>
      </c>
      <c r="Q39" s="94">
        <v>0</v>
      </c>
      <c r="R39" s="94">
        <v>0</v>
      </c>
      <c r="S39" s="94">
        <v>0</v>
      </c>
      <c r="T39" s="94"/>
      <c r="U39" s="94"/>
      <c r="V39" s="94"/>
      <c r="W39" s="94"/>
      <c r="X39" s="94"/>
      <c r="Y39" s="94"/>
      <c r="Z39" s="94">
        <v>0</v>
      </c>
      <c r="AA39" s="94">
        <v>0</v>
      </c>
      <c r="AB39" s="94">
        <v>0</v>
      </c>
      <c r="AC39" s="94">
        <v>0</v>
      </c>
      <c r="AD39" s="94"/>
      <c r="AE39" s="94"/>
      <c r="AF39" s="94"/>
      <c r="AG39" s="94"/>
      <c r="AH39" s="94"/>
      <c r="AI39" s="94"/>
      <c r="AJ39" s="94">
        <v>0</v>
      </c>
      <c r="AK39" s="94">
        <v>0</v>
      </c>
      <c r="AL39" s="94">
        <v>0</v>
      </c>
      <c r="AM39" s="94">
        <v>0</v>
      </c>
      <c r="AN39" s="93">
        <f t="shared" si="4"/>
        <v>0</v>
      </c>
      <c r="AO39" s="93">
        <f t="shared" si="5"/>
        <v>0</v>
      </c>
      <c r="AP39" s="93">
        <f t="shared" si="6"/>
        <v>0</v>
      </c>
      <c r="AQ39" s="93">
        <f t="shared" si="7"/>
        <v>0</v>
      </c>
      <c r="AR39" s="93">
        <f t="shared" si="8"/>
        <v>0</v>
      </c>
      <c r="AS39" s="93">
        <f t="shared" si="9"/>
        <v>0</v>
      </c>
      <c r="AT39" s="93">
        <f t="shared" si="10"/>
        <v>0</v>
      </c>
      <c r="AU39" s="93">
        <f t="shared" si="11"/>
        <v>0</v>
      </c>
      <c r="AV39" s="93">
        <f t="shared" si="12"/>
        <v>0</v>
      </c>
      <c r="AW39" s="93">
        <f t="shared" si="13"/>
        <v>0</v>
      </c>
      <c r="AX39" s="93">
        <f t="shared" si="14"/>
        <v>0</v>
      </c>
    </row>
    <row r="40" spans="1:50" x14ac:dyDescent="0.35">
      <c r="A40" s="98" t="s">
        <v>113</v>
      </c>
      <c r="B40" s="98" t="s">
        <v>114</v>
      </c>
      <c r="C40" s="98" t="s">
        <v>135</v>
      </c>
      <c r="D40" s="98" t="s">
        <v>136</v>
      </c>
      <c r="E40" s="97">
        <v>3</v>
      </c>
      <c r="F40" s="96">
        <f t="shared" si="0"/>
        <v>589</v>
      </c>
      <c r="G40" s="95">
        <f t="shared" si="1"/>
        <v>391</v>
      </c>
      <c r="H40" s="93">
        <f t="shared" si="2"/>
        <v>196</v>
      </c>
      <c r="I40" s="93">
        <f t="shared" si="3"/>
        <v>2</v>
      </c>
      <c r="J40" s="94"/>
      <c r="K40" s="94"/>
      <c r="L40" s="94"/>
      <c r="M40" s="94"/>
      <c r="N40" s="94"/>
      <c r="O40" s="94"/>
      <c r="P40" s="94">
        <v>208</v>
      </c>
      <c r="Q40" s="94">
        <v>135</v>
      </c>
      <c r="R40" s="94">
        <v>25</v>
      </c>
      <c r="S40" s="94">
        <v>23</v>
      </c>
      <c r="T40" s="94"/>
      <c r="U40" s="94"/>
      <c r="V40" s="94"/>
      <c r="W40" s="94"/>
      <c r="X40" s="94"/>
      <c r="Y40" s="94"/>
      <c r="Z40" s="94">
        <v>101</v>
      </c>
      <c r="AA40" s="94">
        <v>65</v>
      </c>
      <c r="AB40" s="94">
        <v>16</v>
      </c>
      <c r="AC40" s="94">
        <v>14</v>
      </c>
      <c r="AD40" s="94"/>
      <c r="AE40" s="94"/>
      <c r="AF40" s="94"/>
      <c r="AG40" s="94"/>
      <c r="AH40" s="94"/>
      <c r="AI40" s="94"/>
      <c r="AJ40" s="94">
        <v>1</v>
      </c>
      <c r="AK40" s="94">
        <v>1</v>
      </c>
      <c r="AL40" s="94">
        <v>0</v>
      </c>
      <c r="AM40" s="94">
        <v>0</v>
      </c>
      <c r="AN40" s="93">
        <f t="shared" si="4"/>
        <v>0</v>
      </c>
      <c r="AO40" s="93">
        <f t="shared" si="5"/>
        <v>0</v>
      </c>
      <c r="AP40" s="93">
        <f t="shared" si="6"/>
        <v>0</v>
      </c>
      <c r="AQ40" s="93">
        <f t="shared" si="7"/>
        <v>0</v>
      </c>
      <c r="AR40" s="93">
        <f t="shared" si="8"/>
        <v>0</v>
      </c>
      <c r="AS40" s="93">
        <f t="shared" si="9"/>
        <v>0</v>
      </c>
      <c r="AT40" s="93">
        <f t="shared" si="10"/>
        <v>310</v>
      </c>
      <c r="AU40" s="93">
        <f t="shared" si="11"/>
        <v>201</v>
      </c>
      <c r="AV40" s="93">
        <f t="shared" si="12"/>
        <v>41</v>
      </c>
      <c r="AW40" s="93">
        <f t="shared" si="13"/>
        <v>37</v>
      </c>
      <c r="AX40" s="93">
        <f t="shared" si="14"/>
        <v>589</v>
      </c>
    </row>
    <row r="41" spans="1:50" x14ac:dyDescent="0.35">
      <c r="A41" s="98" t="s">
        <v>113</v>
      </c>
      <c r="B41" s="98" t="s">
        <v>114</v>
      </c>
      <c r="C41" s="98" t="s">
        <v>315</v>
      </c>
      <c r="D41" s="98" t="s">
        <v>138</v>
      </c>
      <c r="E41" s="97">
        <v>2</v>
      </c>
      <c r="F41" s="96">
        <f t="shared" ref="F41:F72" si="15">SUM(G41:I41)</f>
        <v>11</v>
      </c>
      <c r="G41" s="95">
        <f t="shared" ref="G41:G73" si="16">SUM(J41:S41)</f>
        <v>7</v>
      </c>
      <c r="H41" s="93">
        <f t="shared" ref="H41:H73" si="17">SUM(T41:AC41)</f>
        <v>4</v>
      </c>
      <c r="I41" s="93">
        <f t="shared" ref="I41:I73" si="18">SUM(AD41:AM41)</f>
        <v>0</v>
      </c>
      <c r="J41" s="94"/>
      <c r="K41" s="94"/>
      <c r="L41" s="94"/>
      <c r="M41" s="94"/>
      <c r="N41" s="94"/>
      <c r="O41" s="94"/>
      <c r="P41" s="94">
        <v>4</v>
      </c>
      <c r="Q41" s="94">
        <v>3</v>
      </c>
      <c r="R41" s="94">
        <v>0</v>
      </c>
      <c r="S41" s="94">
        <v>0</v>
      </c>
      <c r="T41" s="94"/>
      <c r="U41" s="94"/>
      <c r="V41" s="94"/>
      <c r="W41" s="94"/>
      <c r="X41" s="94"/>
      <c r="Y41" s="94"/>
      <c r="Z41" s="94">
        <v>2</v>
      </c>
      <c r="AA41" s="94">
        <v>2</v>
      </c>
      <c r="AB41" s="94">
        <v>0</v>
      </c>
      <c r="AC41" s="94">
        <v>0</v>
      </c>
      <c r="AD41" s="94"/>
      <c r="AE41" s="94"/>
      <c r="AF41" s="94"/>
      <c r="AG41" s="94"/>
      <c r="AH41" s="94"/>
      <c r="AI41" s="94"/>
      <c r="AJ41" s="94">
        <v>0</v>
      </c>
      <c r="AK41" s="94">
        <v>0</v>
      </c>
      <c r="AL41" s="94">
        <v>0</v>
      </c>
      <c r="AM41" s="94">
        <v>0</v>
      </c>
      <c r="AN41" s="93">
        <f t="shared" ref="AN41:AN73" si="19">SUM(J41+T41+AD41)</f>
        <v>0</v>
      </c>
      <c r="AO41" s="93">
        <f t="shared" ref="AO41:AO73" si="20">SUM(K41+U41+AE41)</f>
        <v>0</v>
      </c>
      <c r="AP41" s="93">
        <f t="shared" ref="AP41:AP73" si="21">SUM(L41+V41+AF41)</f>
        <v>0</v>
      </c>
      <c r="AQ41" s="93">
        <f t="shared" ref="AQ41:AQ73" si="22">SUM(M41+W41+AG41)</f>
        <v>0</v>
      </c>
      <c r="AR41" s="93">
        <f t="shared" ref="AR41:AR73" si="23">SUM(N41+X41+AF41)</f>
        <v>0</v>
      </c>
      <c r="AS41" s="93">
        <f t="shared" ref="AS41:AS73" si="24">SUM(O41+Y41+AI41)</f>
        <v>0</v>
      </c>
      <c r="AT41" s="93">
        <f t="shared" ref="AT41:AT73" si="25">SUM(P41+Z41+AJ41)</f>
        <v>6</v>
      </c>
      <c r="AU41" s="93">
        <f t="shared" ref="AU41:AU73" si="26">SUM(Q41+AA41+AK41)</f>
        <v>5</v>
      </c>
      <c r="AV41" s="93">
        <f t="shared" ref="AV41:AV73" si="27">SUM(R41+AB41+AL41)</f>
        <v>0</v>
      </c>
      <c r="AW41" s="93">
        <f t="shared" ref="AW41:AW73" si="28">SUM(S41+AC41+AM41)</f>
        <v>0</v>
      </c>
      <c r="AX41" s="93">
        <f t="shared" ref="AX41:AX72" si="29">SUM(AN41:AW41)</f>
        <v>11</v>
      </c>
    </row>
    <row r="42" spans="1:50" x14ac:dyDescent="0.35">
      <c r="A42" s="98" t="s">
        <v>113</v>
      </c>
      <c r="B42" s="98" t="s">
        <v>114</v>
      </c>
      <c r="C42" s="98" t="s">
        <v>139</v>
      </c>
      <c r="D42" s="98" t="s">
        <v>140</v>
      </c>
      <c r="E42" s="97">
        <v>4</v>
      </c>
      <c r="F42" s="96">
        <f t="shared" si="15"/>
        <v>96</v>
      </c>
      <c r="G42" s="95">
        <f t="shared" si="16"/>
        <v>94</v>
      </c>
      <c r="H42" s="93">
        <f t="shared" si="17"/>
        <v>2</v>
      </c>
      <c r="I42" s="93">
        <f t="shared" si="18"/>
        <v>0</v>
      </c>
      <c r="J42" s="94"/>
      <c r="K42" s="94"/>
      <c r="L42" s="94"/>
      <c r="M42" s="94"/>
      <c r="N42" s="94"/>
      <c r="O42" s="94"/>
      <c r="P42" s="94">
        <v>49</v>
      </c>
      <c r="Q42" s="94">
        <v>39</v>
      </c>
      <c r="R42" s="94">
        <v>3</v>
      </c>
      <c r="S42" s="94">
        <v>3</v>
      </c>
      <c r="T42" s="94"/>
      <c r="U42" s="94"/>
      <c r="V42" s="94"/>
      <c r="W42" s="94"/>
      <c r="X42" s="94"/>
      <c r="Y42" s="94"/>
      <c r="Z42" s="94">
        <v>1</v>
      </c>
      <c r="AA42" s="94">
        <v>1</v>
      </c>
      <c r="AB42" s="94">
        <v>0</v>
      </c>
      <c r="AC42" s="94">
        <v>0</v>
      </c>
      <c r="AD42" s="94"/>
      <c r="AE42" s="94"/>
      <c r="AF42" s="94"/>
      <c r="AG42" s="94"/>
      <c r="AH42" s="94"/>
      <c r="AI42" s="94"/>
      <c r="AJ42" s="94">
        <v>0</v>
      </c>
      <c r="AK42" s="94">
        <v>0</v>
      </c>
      <c r="AL42" s="94">
        <v>0</v>
      </c>
      <c r="AM42" s="94">
        <v>0</v>
      </c>
      <c r="AN42" s="93">
        <f t="shared" si="19"/>
        <v>0</v>
      </c>
      <c r="AO42" s="93">
        <f t="shared" si="20"/>
        <v>0</v>
      </c>
      <c r="AP42" s="93">
        <f t="shared" si="21"/>
        <v>0</v>
      </c>
      <c r="AQ42" s="93">
        <f t="shared" si="22"/>
        <v>0</v>
      </c>
      <c r="AR42" s="93">
        <f t="shared" si="23"/>
        <v>0</v>
      </c>
      <c r="AS42" s="93">
        <f t="shared" si="24"/>
        <v>0</v>
      </c>
      <c r="AT42" s="93">
        <f t="shared" si="25"/>
        <v>50</v>
      </c>
      <c r="AU42" s="93">
        <f t="shared" si="26"/>
        <v>40</v>
      </c>
      <c r="AV42" s="93">
        <f t="shared" si="27"/>
        <v>3</v>
      </c>
      <c r="AW42" s="93">
        <f t="shared" si="28"/>
        <v>3</v>
      </c>
      <c r="AX42" s="93">
        <f t="shared" si="29"/>
        <v>96</v>
      </c>
    </row>
    <row r="43" spans="1:50" x14ac:dyDescent="0.35">
      <c r="A43" s="98" t="s">
        <v>113</v>
      </c>
      <c r="B43" s="98" t="s">
        <v>114</v>
      </c>
      <c r="C43" s="98" t="s">
        <v>141</v>
      </c>
      <c r="D43" s="98" t="s">
        <v>142</v>
      </c>
      <c r="E43" s="97">
        <v>4</v>
      </c>
      <c r="F43" s="96">
        <f t="shared" si="15"/>
        <v>128</v>
      </c>
      <c r="G43" s="95">
        <f t="shared" si="16"/>
        <v>58</v>
      </c>
      <c r="H43" s="93">
        <f t="shared" si="17"/>
        <v>66</v>
      </c>
      <c r="I43" s="93">
        <f t="shared" si="18"/>
        <v>4</v>
      </c>
      <c r="J43" s="94"/>
      <c r="K43" s="94"/>
      <c r="L43" s="94"/>
      <c r="M43" s="94"/>
      <c r="N43" s="94"/>
      <c r="O43" s="94"/>
      <c r="P43" s="94">
        <v>26</v>
      </c>
      <c r="Q43" s="94">
        <v>21</v>
      </c>
      <c r="R43" s="94">
        <v>6</v>
      </c>
      <c r="S43" s="94">
        <v>5</v>
      </c>
      <c r="T43" s="94"/>
      <c r="U43" s="94"/>
      <c r="V43" s="94"/>
      <c r="W43" s="94"/>
      <c r="X43" s="94"/>
      <c r="Y43" s="94"/>
      <c r="Z43" s="94">
        <v>26</v>
      </c>
      <c r="AA43" s="94">
        <v>22</v>
      </c>
      <c r="AB43" s="94">
        <v>10</v>
      </c>
      <c r="AC43" s="94">
        <v>8</v>
      </c>
      <c r="AD43" s="94"/>
      <c r="AE43" s="94"/>
      <c r="AF43" s="94"/>
      <c r="AG43" s="94"/>
      <c r="AH43" s="94"/>
      <c r="AI43" s="94"/>
      <c r="AJ43" s="94">
        <v>2</v>
      </c>
      <c r="AK43" s="94">
        <v>2</v>
      </c>
      <c r="AL43" s="94">
        <v>0</v>
      </c>
      <c r="AM43" s="94">
        <v>0</v>
      </c>
      <c r="AN43" s="93">
        <f t="shared" si="19"/>
        <v>0</v>
      </c>
      <c r="AO43" s="93">
        <f t="shared" si="20"/>
        <v>0</v>
      </c>
      <c r="AP43" s="93">
        <f t="shared" si="21"/>
        <v>0</v>
      </c>
      <c r="AQ43" s="93">
        <f t="shared" si="22"/>
        <v>0</v>
      </c>
      <c r="AR43" s="93">
        <f t="shared" si="23"/>
        <v>0</v>
      </c>
      <c r="AS43" s="93">
        <f t="shared" si="24"/>
        <v>0</v>
      </c>
      <c r="AT43" s="93">
        <f t="shared" si="25"/>
        <v>54</v>
      </c>
      <c r="AU43" s="93">
        <f t="shared" si="26"/>
        <v>45</v>
      </c>
      <c r="AV43" s="93">
        <f t="shared" si="27"/>
        <v>16</v>
      </c>
      <c r="AW43" s="93">
        <f t="shared" si="28"/>
        <v>13</v>
      </c>
      <c r="AX43" s="93">
        <f t="shared" si="29"/>
        <v>128</v>
      </c>
    </row>
    <row r="44" spans="1:50" x14ac:dyDescent="0.35">
      <c r="A44" s="98" t="s">
        <v>113</v>
      </c>
      <c r="B44" s="98" t="s">
        <v>114</v>
      </c>
      <c r="C44" s="98" t="s">
        <v>143</v>
      </c>
      <c r="D44" s="98" t="s">
        <v>144</v>
      </c>
      <c r="E44" s="97">
        <v>3</v>
      </c>
      <c r="F44" s="96">
        <f t="shared" si="15"/>
        <v>135</v>
      </c>
      <c r="G44" s="95">
        <f t="shared" si="16"/>
        <v>133</v>
      </c>
      <c r="H44" s="93">
        <f t="shared" si="17"/>
        <v>0</v>
      </c>
      <c r="I44" s="93">
        <f t="shared" si="18"/>
        <v>2</v>
      </c>
      <c r="J44" s="94"/>
      <c r="K44" s="94"/>
      <c r="L44" s="94"/>
      <c r="M44" s="94"/>
      <c r="N44" s="94"/>
      <c r="O44" s="94"/>
      <c r="P44" s="94">
        <v>67</v>
      </c>
      <c r="Q44" s="94">
        <v>62</v>
      </c>
      <c r="R44" s="94">
        <v>2</v>
      </c>
      <c r="S44" s="94">
        <v>2</v>
      </c>
      <c r="T44" s="94"/>
      <c r="U44" s="94"/>
      <c r="V44" s="94"/>
      <c r="W44" s="94"/>
      <c r="X44" s="94"/>
      <c r="Y44" s="94"/>
      <c r="Z44" s="94">
        <v>0</v>
      </c>
      <c r="AA44" s="94">
        <v>0</v>
      </c>
      <c r="AB44" s="94">
        <v>0</v>
      </c>
      <c r="AC44" s="94">
        <v>0</v>
      </c>
      <c r="AD44" s="94"/>
      <c r="AE44" s="94"/>
      <c r="AF44" s="94"/>
      <c r="AG44" s="94"/>
      <c r="AH44" s="94"/>
      <c r="AI44" s="94"/>
      <c r="AJ44" s="94">
        <v>1</v>
      </c>
      <c r="AK44" s="94">
        <v>1</v>
      </c>
      <c r="AL44" s="94">
        <v>0</v>
      </c>
      <c r="AM44" s="94">
        <v>0</v>
      </c>
      <c r="AN44" s="93">
        <f t="shared" si="19"/>
        <v>0</v>
      </c>
      <c r="AO44" s="93">
        <f t="shared" si="20"/>
        <v>0</v>
      </c>
      <c r="AP44" s="93">
        <f t="shared" si="21"/>
        <v>0</v>
      </c>
      <c r="AQ44" s="93">
        <f t="shared" si="22"/>
        <v>0</v>
      </c>
      <c r="AR44" s="93">
        <f t="shared" si="23"/>
        <v>0</v>
      </c>
      <c r="AS44" s="93">
        <f t="shared" si="24"/>
        <v>0</v>
      </c>
      <c r="AT44" s="93">
        <f t="shared" si="25"/>
        <v>68</v>
      </c>
      <c r="AU44" s="93">
        <f t="shared" si="26"/>
        <v>63</v>
      </c>
      <c r="AV44" s="93">
        <f t="shared" si="27"/>
        <v>2</v>
      </c>
      <c r="AW44" s="93">
        <f t="shared" si="28"/>
        <v>2</v>
      </c>
      <c r="AX44" s="93">
        <f t="shared" si="29"/>
        <v>135</v>
      </c>
    </row>
    <row r="45" spans="1:50" x14ac:dyDescent="0.35">
      <c r="A45" s="98" t="s">
        <v>113</v>
      </c>
      <c r="B45" s="98" t="s">
        <v>114</v>
      </c>
      <c r="C45" s="98" t="s">
        <v>145</v>
      </c>
      <c r="D45" s="98" t="s">
        <v>146</v>
      </c>
      <c r="E45" s="97">
        <v>3</v>
      </c>
      <c r="F45" s="96">
        <f t="shared" si="15"/>
        <v>613</v>
      </c>
      <c r="G45" s="95">
        <f t="shared" si="16"/>
        <v>466</v>
      </c>
      <c r="H45" s="93">
        <f t="shared" si="17"/>
        <v>141</v>
      </c>
      <c r="I45" s="93">
        <f t="shared" si="18"/>
        <v>6</v>
      </c>
      <c r="J45" s="94"/>
      <c r="K45" s="94"/>
      <c r="L45" s="94"/>
      <c r="M45" s="94"/>
      <c r="N45" s="94"/>
      <c r="O45" s="94"/>
      <c r="P45" s="94">
        <v>235</v>
      </c>
      <c r="Q45" s="94">
        <v>191</v>
      </c>
      <c r="R45" s="94">
        <v>22</v>
      </c>
      <c r="S45" s="94">
        <v>18</v>
      </c>
      <c r="T45" s="94"/>
      <c r="U45" s="94"/>
      <c r="V45" s="94"/>
      <c r="W45" s="94"/>
      <c r="X45" s="94"/>
      <c r="Y45" s="94"/>
      <c r="Z45" s="94">
        <v>72</v>
      </c>
      <c r="AA45" s="94">
        <v>58</v>
      </c>
      <c r="AB45" s="94">
        <v>6</v>
      </c>
      <c r="AC45" s="94">
        <v>5</v>
      </c>
      <c r="AD45" s="94"/>
      <c r="AE45" s="94"/>
      <c r="AF45" s="94"/>
      <c r="AG45" s="94"/>
      <c r="AH45" s="94"/>
      <c r="AI45" s="94"/>
      <c r="AJ45" s="94">
        <v>3</v>
      </c>
      <c r="AK45" s="94">
        <v>3</v>
      </c>
      <c r="AL45" s="94">
        <v>0</v>
      </c>
      <c r="AM45" s="94">
        <v>0</v>
      </c>
      <c r="AN45" s="93">
        <f t="shared" si="19"/>
        <v>0</v>
      </c>
      <c r="AO45" s="93">
        <f t="shared" si="20"/>
        <v>0</v>
      </c>
      <c r="AP45" s="93">
        <f t="shared" si="21"/>
        <v>0</v>
      </c>
      <c r="AQ45" s="93">
        <f t="shared" si="22"/>
        <v>0</v>
      </c>
      <c r="AR45" s="93">
        <f t="shared" si="23"/>
        <v>0</v>
      </c>
      <c r="AS45" s="93">
        <f t="shared" si="24"/>
        <v>0</v>
      </c>
      <c r="AT45" s="93">
        <f t="shared" si="25"/>
        <v>310</v>
      </c>
      <c r="AU45" s="93">
        <f t="shared" si="26"/>
        <v>252</v>
      </c>
      <c r="AV45" s="93">
        <f t="shared" si="27"/>
        <v>28</v>
      </c>
      <c r="AW45" s="93">
        <f t="shared" si="28"/>
        <v>23</v>
      </c>
      <c r="AX45" s="93">
        <f t="shared" si="29"/>
        <v>613</v>
      </c>
    </row>
    <row r="46" spans="1:50" x14ac:dyDescent="0.35">
      <c r="A46" s="98" t="s">
        <v>113</v>
      </c>
      <c r="B46" s="98" t="s">
        <v>114</v>
      </c>
      <c r="C46" s="98" t="s">
        <v>147</v>
      </c>
      <c r="D46" s="98" t="s">
        <v>148</v>
      </c>
      <c r="E46" s="97">
        <v>0</v>
      </c>
      <c r="F46" s="96">
        <f t="shared" si="15"/>
        <v>0</v>
      </c>
      <c r="G46" s="95">
        <f t="shared" si="16"/>
        <v>0</v>
      </c>
      <c r="H46" s="93">
        <f t="shared" si="17"/>
        <v>0</v>
      </c>
      <c r="I46" s="93">
        <f t="shared" si="18"/>
        <v>0</v>
      </c>
      <c r="J46" s="94"/>
      <c r="K46" s="94"/>
      <c r="L46" s="94"/>
      <c r="M46" s="94"/>
      <c r="N46" s="94"/>
      <c r="O46" s="94"/>
      <c r="P46" s="94">
        <v>0</v>
      </c>
      <c r="Q46" s="94">
        <v>0</v>
      </c>
      <c r="R46" s="94">
        <v>0</v>
      </c>
      <c r="S46" s="94">
        <v>0</v>
      </c>
      <c r="T46" s="94"/>
      <c r="U46" s="94"/>
      <c r="V46" s="94"/>
      <c r="W46" s="94"/>
      <c r="X46" s="94"/>
      <c r="Y46" s="94"/>
      <c r="Z46" s="94">
        <v>0</v>
      </c>
      <c r="AA46" s="94">
        <v>0</v>
      </c>
      <c r="AB46" s="94">
        <v>0</v>
      </c>
      <c r="AC46" s="94">
        <v>0</v>
      </c>
      <c r="AD46" s="94"/>
      <c r="AE46" s="94"/>
      <c r="AF46" s="94"/>
      <c r="AG46" s="94"/>
      <c r="AH46" s="94"/>
      <c r="AI46" s="94"/>
      <c r="AJ46" s="94">
        <v>0</v>
      </c>
      <c r="AK46" s="94">
        <v>0</v>
      </c>
      <c r="AL46" s="94">
        <v>0</v>
      </c>
      <c r="AM46" s="94">
        <v>0</v>
      </c>
      <c r="AN46" s="93">
        <f t="shared" si="19"/>
        <v>0</v>
      </c>
      <c r="AO46" s="93">
        <f t="shared" si="20"/>
        <v>0</v>
      </c>
      <c r="AP46" s="93">
        <f t="shared" si="21"/>
        <v>0</v>
      </c>
      <c r="AQ46" s="93">
        <f t="shared" si="22"/>
        <v>0</v>
      </c>
      <c r="AR46" s="93">
        <f t="shared" si="23"/>
        <v>0</v>
      </c>
      <c r="AS46" s="93">
        <f t="shared" si="24"/>
        <v>0</v>
      </c>
      <c r="AT46" s="93">
        <f t="shared" si="25"/>
        <v>0</v>
      </c>
      <c r="AU46" s="93">
        <f t="shared" si="26"/>
        <v>0</v>
      </c>
      <c r="AV46" s="93">
        <f t="shared" si="27"/>
        <v>0</v>
      </c>
      <c r="AW46" s="93">
        <f t="shared" si="28"/>
        <v>0</v>
      </c>
      <c r="AX46" s="93">
        <f t="shared" si="29"/>
        <v>0</v>
      </c>
    </row>
    <row r="47" spans="1:50" x14ac:dyDescent="0.35">
      <c r="A47" s="98" t="s">
        <v>113</v>
      </c>
      <c r="B47" s="98" t="s">
        <v>114</v>
      </c>
      <c r="C47" s="98" t="s">
        <v>149</v>
      </c>
      <c r="D47" s="98" t="s">
        <v>150</v>
      </c>
      <c r="E47" s="97">
        <v>2</v>
      </c>
      <c r="F47" s="96">
        <f t="shared" si="15"/>
        <v>4</v>
      </c>
      <c r="G47" s="95">
        <f t="shared" si="16"/>
        <v>0</v>
      </c>
      <c r="H47" s="93">
        <f t="shared" si="17"/>
        <v>0</v>
      </c>
      <c r="I47" s="93">
        <f t="shared" si="18"/>
        <v>4</v>
      </c>
      <c r="J47" s="94"/>
      <c r="K47" s="94"/>
      <c r="L47" s="94"/>
      <c r="M47" s="94"/>
      <c r="N47" s="94"/>
      <c r="O47" s="94"/>
      <c r="P47" s="94">
        <v>0</v>
      </c>
      <c r="Q47" s="94">
        <v>0</v>
      </c>
      <c r="R47" s="94">
        <v>0</v>
      </c>
      <c r="S47" s="94">
        <v>0</v>
      </c>
      <c r="T47" s="94"/>
      <c r="U47" s="94"/>
      <c r="V47" s="94"/>
      <c r="W47" s="94"/>
      <c r="X47" s="94"/>
      <c r="Y47" s="94"/>
      <c r="Z47" s="94">
        <v>0</v>
      </c>
      <c r="AA47" s="94">
        <v>0</v>
      </c>
      <c r="AB47" s="94">
        <v>0</v>
      </c>
      <c r="AC47" s="94">
        <v>0</v>
      </c>
      <c r="AD47" s="94"/>
      <c r="AE47" s="94"/>
      <c r="AF47" s="94"/>
      <c r="AG47" s="94"/>
      <c r="AH47" s="94"/>
      <c r="AI47" s="94"/>
      <c r="AJ47" s="94">
        <v>2</v>
      </c>
      <c r="AK47" s="94">
        <v>2</v>
      </c>
      <c r="AL47" s="94">
        <v>0</v>
      </c>
      <c r="AM47" s="94">
        <v>0</v>
      </c>
      <c r="AN47" s="93">
        <f t="shared" si="19"/>
        <v>0</v>
      </c>
      <c r="AO47" s="93">
        <f t="shared" si="20"/>
        <v>0</v>
      </c>
      <c r="AP47" s="93">
        <f t="shared" si="21"/>
        <v>0</v>
      </c>
      <c r="AQ47" s="93">
        <f t="shared" si="22"/>
        <v>0</v>
      </c>
      <c r="AR47" s="93">
        <f t="shared" si="23"/>
        <v>0</v>
      </c>
      <c r="AS47" s="93">
        <f t="shared" si="24"/>
        <v>0</v>
      </c>
      <c r="AT47" s="93">
        <f t="shared" si="25"/>
        <v>2</v>
      </c>
      <c r="AU47" s="93">
        <f t="shared" si="26"/>
        <v>2</v>
      </c>
      <c r="AV47" s="93">
        <f t="shared" si="27"/>
        <v>0</v>
      </c>
      <c r="AW47" s="93">
        <f t="shared" si="28"/>
        <v>0</v>
      </c>
      <c r="AX47" s="93">
        <f t="shared" si="29"/>
        <v>4</v>
      </c>
    </row>
    <row r="48" spans="1:50" x14ac:dyDescent="0.35">
      <c r="A48" s="98" t="s">
        <v>113</v>
      </c>
      <c r="B48" s="98" t="s">
        <v>114</v>
      </c>
      <c r="C48" s="98" t="s">
        <v>151</v>
      </c>
      <c r="D48" s="98" t="s">
        <v>152</v>
      </c>
      <c r="E48" s="97">
        <v>3</v>
      </c>
      <c r="F48" s="96">
        <f t="shared" si="15"/>
        <v>113</v>
      </c>
      <c r="G48" s="95">
        <f t="shared" si="16"/>
        <v>69</v>
      </c>
      <c r="H48" s="93">
        <f t="shared" si="17"/>
        <v>35</v>
      </c>
      <c r="I48" s="93">
        <f t="shared" si="18"/>
        <v>9</v>
      </c>
      <c r="J48" s="94"/>
      <c r="K48" s="94"/>
      <c r="L48" s="94"/>
      <c r="M48" s="94"/>
      <c r="N48" s="94"/>
      <c r="O48" s="94"/>
      <c r="P48" s="94">
        <v>37</v>
      </c>
      <c r="Q48" s="94">
        <v>29</v>
      </c>
      <c r="R48" s="94">
        <v>2</v>
      </c>
      <c r="S48" s="94">
        <v>1</v>
      </c>
      <c r="T48" s="94"/>
      <c r="U48" s="94"/>
      <c r="V48" s="94"/>
      <c r="W48" s="94"/>
      <c r="X48" s="94"/>
      <c r="Y48" s="94"/>
      <c r="Z48" s="94">
        <v>18</v>
      </c>
      <c r="AA48" s="94">
        <v>15</v>
      </c>
      <c r="AB48" s="94">
        <v>1</v>
      </c>
      <c r="AC48" s="94">
        <v>1</v>
      </c>
      <c r="AD48" s="94"/>
      <c r="AE48" s="94"/>
      <c r="AF48" s="94"/>
      <c r="AG48" s="94"/>
      <c r="AH48" s="94"/>
      <c r="AI48" s="94"/>
      <c r="AJ48" s="94">
        <v>4</v>
      </c>
      <c r="AK48" s="94">
        <v>4</v>
      </c>
      <c r="AL48" s="94">
        <v>1</v>
      </c>
      <c r="AM48" s="94">
        <v>0</v>
      </c>
      <c r="AN48" s="93">
        <f t="shared" si="19"/>
        <v>0</v>
      </c>
      <c r="AO48" s="93">
        <f t="shared" si="20"/>
        <v>0</v>
      </c>
      <c r="AP48" s="93">
        <f t="shared" si="21"/>
        <v>0</v>
      </c>
      <c r="AQ48" s="93">
        <f t="shared" si="22"/>
        <v>0</v>
      </c>
      <c r="AR48" s="93">
        <f t="shared" si="23"/>
        <v>0</v>
      </c>
      <c r="AS48" s="93">
        <f t="shared" si="24"/>
        <v>0</v>
      </c>
      <c r="AT48" s="93">
        <f t="shared" si="25"/>
        <v>59</v>
      </c>
      <c r="AU48" s="93">
        <f t="shared" si="26"/>
        <v>48</v>
      </c>
      <c r="AV48" s="93">
        <f t="shared" si="27"/>
        <v>4</v>
      </c>
      <c r="AW48" s="93">
        <f t="shared" si="28"/>
        <v>2</v>
      </c>
      <c r="AX48" s="93">
        <f t="shared" si="29"/>
        <v>113</v>
      </c>
    </row>
    <row r="49" spans="1:50" x14ac:dyDescent="0.35">
      <c r="A49" s="98" t="s">
        <v>113</v>
      </c>
      <c r="B49" s="98" t="s">
        <v>114</v>
      </c>
      <c r="C49" s="98" t="s">
        <v>153</v>
      </c>
      <c r="D49" s="98" t="s">
        <v>154</v>
      </c>
      <c r="E49" s="97">
        <v>3</v>
      </c>
      <c r="F49" s="96">
        <f t="shared" si="15"/>
        <v>142</v>
      </c>
      <c r="G49" s="95">
        <f t="shared" si="16"/>
        <v>105</v>
      </c>
      <c r="H49" s="93">
        <f t="shared" si="17"/>
        <v>24</v>
      </c>
      <c r="I49" s="93">
        <f t="shared" si="18"/>
        <v>13</v>
      </c>
      <c r="J49" s="94"/>
      <c r="K49" s="94"/>
      <c r="L49" s="94"/>
      <c r="M49" s="94"/>
      <c r="N49" s="94"/>
      <c r="O49" s="94"/>
      <c r="P49" s="94">
        <v>54</v>
      </c>
      <c r="Q49" s="94">
        <v>44</v>
      </c>
      <c r="R49" s="94">
        <v>4</v>
      </c>
      <c r="S49" s="94">
        <v>3</v>
      </c>
      <c r="T49" s="94"/>
      <c r="U49" s="94"/>
      <c r="V49" s="94"/>
      <c r="W49" s="94"/>
      <c r="X49" s="94"/>
      <c r="Y49" s="94"/>
      <c r="Z49" s="94">
        <v>12</v>
      </c>
      <c r="AA49" s="94">
        <v>10</v>
      </c>
      <c r="AB49" s="94">
        <v>1</v>
      </c>
      <c r="AC49" s="94">
        <v>1</v>
      </c>
      <c r="AD49" s="94"/>
      <c r="AE49" s="94"/>
      <c r="AF49" s="94"/>
      <c r="AG49" s="94"/>
      <c r="AH49" s="94"/>
      <c r="AI49" s="94"/>
      <c r="AJ49" s="94">
        <v>6</v>
      </c>
      <c r="AK49" s="94">
        <v>5</v>
      </c>
      <c r="AL49" s="94">
        <v>1</v>
      </c>
      <c r="AM49" s="94">
        <v>1</v>
      </c>
      <c r="AN49" s="93">
        <f t="shared" si="19"/>
        <v>0</v>
      </c>
      <c r="AO49" s="93">
        <f t="shared" si="20"/>
        <v>0</v>
      </c>
      <c r="AP49" s="93">
        <f t="shared" si="21"/>
        <v>0</v>
      </c>
      <c r="AQ49" s="93">
        <f t="shared" si="22"/>
        <v>0</v>
      </c>
      <c r="AR49" s="93">
        <f t="shared" si="23"/>
        <v>0</v>
      </c>
      <c r="AS49" s="93">
        <f t="shared" si="24"/>
        <v>0</v>
      </c>
      <c r="AT49" s="93">
        <f t="shared" si="25"/>
        <v>72</v>
      </c>
      <c r="AU49" s="93">
        <f t="shared" si="26"/>
        <v>59</v>
      </c>
      <c r="AV49" s="93">
        <f t="shared" si="27"/>
        <v>6</v>
      </c>
      <c r="AW49" s="93">
        <f t="shared" si="28"/>
        <v>5</v>
      </c>
      <c r="AX49" s="93">
        <f t="shared" si="29"/>
        <v>142</v>
      </c>
    </row>
    <row r="50" spans="1:50" x14ac:dyDescent="0.35">
      <c r="A50" s="98" t="s">
        <v>113</v>
      </c>
      <c r="B50" s="98" t="s">
        <v>114</v>
      </c>
      <c r="C50" s="98" t="s">
        <v>155</v>
      </c>
      <c r="D50" s="98" t="s">
        <v>156</v>
      </c>
      <c r="E50" s="97">
        <v>4</v>
      </c>
      <c r="F50" s="96">
        <f t="shared" si="15"/>
        <v>469</v>
      </c>
      <c r="G50" s="95">
        <f t="shared" si="16"/>
        <v>446</v>
      </c>
      <c r="H50" s="93">
        <f t="shared" si="17"/>
        <v>0</v>
      </c>
      <c r="I50" s="93">
        <f t="shared" si="18"/>
        <v>23</v>
      </c>
      <c r="J50" s="94"/>
      <c r="K50" s="94"/>
      <c r="L50" s="94"/>
      <c r="M50" s="94"/>
      <c r="N50" s="94"/>
      <c r="O50" s="94"/>
      <c r="P50" s="94">
        <v>225</v>
      </c>
      <c r="Q50" s="94">
        <v>189</v>
      </c>
      <c r="R50" s="94">
        <v>18</v>
      </c>
      <c r="S50" s="94">
        <v>14</v>
      </c>
      <c r="T50" s="94"/>
      <c r="U50" s="94"/>
      <c r="V50" s="94"/>
      <c r="W50" s="94"/>
      <c r="X50" s="94"/>
      <c r="Y50" s="94"/>
      <c r="Z50" s="94">
        <v>0</v>
      </c>
      <c r="AA50" s="94">
        <v>0</v>
      </c>
      <c r="AB50" s="94">
        <v>0</v>
      </c>
      <c r="AC50" s="94">
        <v>0</v>
      </c>
      <c r="AD50" s="94"/>
      <c r="AE50" s="94"/>
      <c r="AF50" s="94"/>
      <c r="AG50" s="94"/>
      <c r="AH50" s="94"/>
      <c r="AI50" s="94"/>
      <c r="AJ50" s="94">
        <v>10</v>
      </c>
      <c r="AK50" s="94">
        <v>10</v>
      </c>
      <c r="AL50" s="94">
        <v>2</v>
      </c>
      <c r="AM50" s="94">
        <v>1</v>
      </c>
      <c r="AN50" s="93">
        <f t="shared" si="19"/>
        <v>0</v>
      </c>
      <c r="AO50" s="93">
        <f t="shared" si="20"/>
        <v>0</v>
      </c>
      <c r="AP50" s="93">
        <f t="shared" si="21"/>
        <v>0</v>
      </c>
      <c r="AQ50" s="93">
        <f t="shared" si="22"/>
        <v>0</v>
      </c>
      <c r="AR50" s="93">
        <f t="shared" si="23"/>
        <v>0</v>
      </c>
      <c r="AS50" s="93">
        <f t="shared" si="24"/>
        <v>0</v>
      </c>
      <c r="AT50" s="93">
        <f t="shared" si="25"/>
        <v>235</v>
      </c>
      <c r="AU50" s="93">
        <f t="shared" si="26"/>
        <v>199</v>
      </c>
      <c r="AV50" s="93">
        <f t="shared" si="27"/>
        <v>20</v>
      </c>
      <c r="AW50" s="93">
        <f t="shared" si="28"/>
        <v>15</v>
      </c>
      <c r="AX50" s="93">
        <f t="shared" si="29"/>
        <v>469</v>
      </c>
    </row>
    <row r="51" spans="1:50" x14ac:dyDescent="0.35">
      <c r="A51" s="98" t="s">
        <v>113</v>
      </c>
      <c r="B51" s="98" t="s">
        <v>114</v>
      </c>
      <c r="C51" s="98" t="s">
        <v>157</v>
      </c>
      <c r="D51" s="98" t="s">
        <v>158</v>
      </c>
      <c r="E51" s="97">
        <v>0</v>
      </c>
      <c r="F51" s="96">
        <f t="shared" si="15"/>
        <v>0</v>
      </c>
      <c r="G51" s="95">
        <f t="shared" si="16"/>
        <v>0</v>
      </c>
      <c r="H51" s="93">
        <f t="shared" si="17"/>
        <v>0</v>
      </c>
      <c r="I51" s="93">
        <f t="shared" si="18"/>
        <v>0</v>
      </c>
      <c r="J51" s="94"/>
      <c r="K51" s="94"/>
      <c r="L51" s="94"/>
      <c r="M51" s="94"/>
      <c r="N51" s="94"/>
      <c r="O51" s="94"/>
      <c r="P51" s="94">
        <v>0</v>
      </c>
      <c r="Q51" s="94">
        <v>0</v>
      </c>
      <c r="R51" s="94">
        <v>0</v>
      </c>
      <c r="S51" s="94">
        <v>0</v>
      </c>
      <c r="T51" s="94"/>
      <c r="U51" s="94"/>
      <c r="V51" s="94"/>
      <c r="W51" s="94"/>
      <c r="X51" s="94"/>
      <c r="Y51" s="94"/>
      <c r="Z51" s="94">
        <v>0</v>
      </c>
      <c r="AA51" s="94">
        <v>0</v>
      </c>
      <c r="AB51" s="94">
        <v>0</v>
      </c>
      <c r="AC51" s="94">
        <v>0</v>
      </c>
      <c r="AD51" s="94"/>
      <c r="AE51" s="94"/>
      <c r="AF51" s="94"/>
      <c r="AG51" s="94"/>
      <c r="AH51" s="94"/>
      <c r="AI51" s="94"/>
      <c r="AJ51" s="94">
        <v>0</v>
      </c>
      <c r="AK51" s="94">
        <v>0</v>
      </c>
      <c r="AL51" s="94">
        <v>0</v>
      </c>
      <c r="AM51" s="94">
        <v>0</v>
      </c>
      <c r="AN51" s="93">
        <f t="shared" si="19"/>
        <v>0</v>
      </c>
      <c r="AO51" s="93">
        <f t="shared" si="20"/>
        <v>0</v>
      </c>
      <c r="AP51" s="93">
        <f t="shared" si="21"/>
        <v>0</v>
      </c>
      <c r="AQ51" s="93">
        <f t="shared" si="22"/>
        <v>0</v>
      </c>
      <c r="AR51" s="93">
        <f t="shared" si="23"/>
        <v>0</v>
      </c>
      <c r="AS51" s="93">
        <f t="shared" si="24"/>
        <v>0</v>
      </c>
      <c r="AT51" s="93">
        <f t="shared" si="25"/>
        <v>0</v>
      </c>
      <c r="AU51" s="93">
        <f t="shared" si="26"/>
        <v>0</v>
      </c>
      <c r="AV51" s="93">
        <f t="shared" si="27"/>
        <v>0</v>
      </c>
      <c r="AW51" s="93">
        <f t="shared" si="28"/>
        <v>0</v>
      </c>
      <c r="AX51" s="93">
        <f t="shared" si="29"/>
        <v>0</v>
      </c>
    </row>
    <row r="52" spans="1:50" x14ac:dyDescent="0.35">
      <c r="A52" s="98" t="s">
        <v>113</v>
      </c>
      <c r="B52" s="98" t="s">
        <v>114</v>
      </c>
      <c r="C52" s="98" t="s">
        <v>159</v>
      </c>
      <c r="D52" s="98" t="s">
        <v>160</v>
      </c>
      <c r="E52" s="97">
        <v>4</v>
      </c>
      <c r="F52" s="96">
        <f t="shared" si="15"/>
        <v>136</v>
      </c>
      <c r="G52" s="95">
        <f t="shared" si="16"/>
        <v>45</v>
      </c>
      <c r="H52" s="93">
        <f t="shared" si="17"/>
        <v>87</v>
      </c>
      <c r="I52" s="93">
        <f t="shared" si="18"/>
        <v>4</v>
      </c>
      <c r="J52" s="94"/>
      <c r="K52" s="94"/>
      <c r="L52" s="94"/>
      <c r="M52" s="94"/>
      <c r="N52" s="94"/>
      <c r="O52" s="94"/>
      <c r="P52" s="94">
        <v>22</v>
      </c>
      <c r="Q52" s="94">
        <v>18</v>
      </c>
      <c r="R52" s="94">
        <v>3</v>
      </c>
      <c r="S52" s="94">
        <v>2</v>
      </c>
      <c r="T52" s="94"/>
      <c r="U52" s="94"/>
      <c r="V52" s="94"/>
      <c r="W52" s="94"/>
      <c r="X52" s="94"/>
      <c r="Y52" s="94"/>
      <c r="Z52" s="94">
        <v>41</v>
      </c>
      <c r="AA52" s="94">
        <v>39</v>
      </c>
      <c r="AB52" s="94">
        <v>4</v>
      </c>
      <c r="AC52" s="94">
        <v>3</v>
      </c>
      <c r="AD52" s="94"/>
      <c r="AE52" s="94"/>
      <c r="AF52" s="94"/>
      <c r="AG52" s="94"/>
      <c r="AH52" s="94"/>
      <c r="AI52" s="94"/>
      <c r="AJ52" s="94">
        <v>2</v>
      </c>
      <c r="AK52" s="94">
        <v>2</v>
      </c>
      <c r="AL52" s="94">
        <v>0</v>
      </c>
      <c r="AM52" s="94">
        <v>0</v>
      </c>
      <c r="AN52" s="93">
        <f t="shared" si="19"/>
        <v>0</v>
      </c>
      <c r="AO52" s="93">
        <f t="shared" si="20"/>
        <v>0</v>
      </c>
      <c r="AP52" s="93">
        <f t="shared" si="21"/>
        <v>0</v>
      </c>
      <c r="AQ52" s="93">
        <f t="shared" si="22"/>
        <v>0</v>
      </c>
      <c r="AR52" s="93">
        <f t="shared" si="23"/>
        <v>0</v>
      </c>
      <c r="AS52" s="93">
        <f t="shared" si="24"/>
        <v>0</v>
      </c>
      <c r="AT52" s="93">
        <f t="shared" si="25"/>
        <v>65</v>
      </c>
      <c r="AU52" s="93">
        <f t="shared" si="26"/>
        <v>59</v>
      </c>
      <c r="AV52" s="93">
        <f t="shared" si="27"/>
        <v>7</v>
      </c>
      <c r="AW52" s="93">
        <f t="shared" si="28"/>
        <v>5</v>
      </c>
      <c r="AX52" s="93">
        <f t="shared" si="29"/>
        <v>136</v>
      </c>
    </row>
    <row r="53" spans="1:50" x14ac:dyDescent="0.35">
      <c r="A53" s="98" t="s">
        <v>113</v>
      </c>
      <c r="B53" s="98" t="s">
        <v>114</v>
      </c>
      <c r="C53" s="98" t="s">
        <v>161</v>
      </c>
      <c r="D53" s="98" t="s">
        <v>162</v>
      </c>
      <c r="E53" s="97">
        <v>4</v>
      </c>
      <c r="F53" s="96">
        <f t="shared" si="15"/>
        <v>630</v>
      </c>
      <c r="G53" s="95">
        <f t="shared" si="16"/>
        <v>521</v>
      </c>
      <c r="H53" s="93">
        <f t="shared" si="17"/>
        <v>105</v>
      </c>
      <c r="I53" s="93">
        <f t="shared" si="18"/>
        <v>4</v>
      </c>
      <c r="J53" s="94"/>
      <c r="K53" s="94"/>
      <c r="L53" s="94"/>
      <c r="M53" s="94"/>
      <c r="N53" s="94"/>
      <c r="O53" s="94"/>
      <c r="P53" s="94">
        <v>264</v>
      </c>
      <c r="Q53" s="94">
        <v>189</v>
      </c>
      <c r="R53" s="94">
        <v>33</v>
      </c>
      <c r="S53" s="94">
        <v>35</v>
      </c>
      <c r="T53" s="94"/>
      <c r="U53" s="94"/>
      <c r="V53" s="94"/>
      <c r="W53" s="94"/>
      <c r="X53" s="94"/>
      <c r="Y53" s="94"/>
      <c r="Z53" s="94">
        <v>57</v>
      </c>
      <c r="AA53" s="94">
        <v>39</v>
      </c>
      <c r="AB53" s="94">
        <v>6</v>
      </c>
      <c r="AC53" s="94">
        <v>3</v>
      </c>
      <c r="AD53" s="94"/>
      <c r="AE53" s="94"/>
      <c r="AF53" s="94"/>
      <c r="AG53" s="94"/>
      <c r="AH53" s="94"/>
      <c r="AI53" s="94"/>
      <c r="AJ53" s="94">
        <v>2</v>
      </c>
      <c r="AK53" s="94">
        <v>2</v>
      </c>
      <c r="AL53" s="94">
        <v>0</v>
      </c>
      <c r="AM53" s="94">
        <v>0</v>
      </c>
      <c r="AN53" s="93">
        <f t="shared" si="19"/>
        <v>0</v>
      </c>
      <c r="AO53" s="93">
        <f t="shared" si="20"/>
        <v>0</v>
      </c>
      <c r="AP53" s="93">
        <f t="shared" si="21"/>
        <v>0</v>
      </c>
      <c r="AQ53" s="93">
        <f t="shared" si="22"/>
        <v>0</v>
      </c>
      <c r="AR53" s="93">
        <f t="shared" si="23"/>
        <v>0</v>
      </c>
      <c r="AS53" s="93">
        <f t="shared" si="24"/>
        <v>0</v>
      </c>
      <c r="AT53" s="93">
        <f t="shared" si="25"/>
        <v>323</v>
      </c>
      <c r="AU53" s="93">
        <f t="shared" si="26"/>
        <v>230</v>
      </c>
      <c r="AV53" s="93">
        <f t="shared" si="27"/>
        <v>39</v>
      </c>
      <c r="AW53" s="93">
        <f t="shared" si="28"/>
        <v>38</v>
      </c>
      <c r="AX53" s="93">
        <f t="shared" si="29"/>
        <v>630</v>
      </c>
    </row>
    <row r="54" spans="1:50" x14ac:dyDescent="0.35">
      <c r="A54" s="98" t="s">
        <v>113</v>
      </c>
      <c r="B54" s="98" t="s">
        <v>114</v>
      </c>
      <c r="C54" s="98" t="s">
        <v>163</v>
      </c>
      <c r="D54" s="98" t="s">
        <v>164</v>
      </c>
      <c r="E54" s="97">
        <v>3</v>
      </c>
      <c r="F54" s="96">
        <f t="shared" si="15"/>
        <v>45</v>
      </c>
      <c r="G54" s="95">
        <f t="shared" si="16"/>
        <v>25</v>
      </c>
      <c r="H54" s="93">
        <f t="shared" si="17"/>
        <v>20</v>
      </c>
      <c r="I54" s="93">
        <f t="shared" si="18"/>
        <v>0</v>
      </c>
      <c r="J54" s="94"/>
      <c r="K54" s="94"/>
      <c r="L54" s="94"/>
      <c r="M54" s="94"/>
      <c r="N54" s="94"/>
      <c r="O54" s="94"/>
      <c r="P54" s="94">
        <v>12</v>
      </c>
      <c r="Q54" s="94">
        <v>9</v>
      </c>
      <c r="R54" s="94">
        <v>2</v>
      </c>
      <c r="S54" s="94">
        <v>2</v>
      </c>
      <c r="T54" s="94"/>
      <c r="U54" s="94"/>
      <c r="V54" s="94"/>
      <c r="W54" s="94"/>
      <c r="X54" s="94"/>
      <c r="Y54" s="94"/>
      <c r="Z54" s="94">
        <v>9</v>
      </c>
      <c r="AA54" s="94">
        <v>7</v>
      </c>
      <c r="AB54" s="94">
        <v>2</v>
      </c>
      <c r="AC54" s="94">
        <v>2</v>
      </c>
      <c r="AD54" s="94"/>
      <c r="AE54" s="94"/>
      <c r="AF54" s="94"/>
      <c r="AG54" s="94"/>
      <c r="AH54" s="94"/>
      <c r="AI54" s="94"/>
      <c r="AJ54" s="94">
        <v>0</v>
      </c>
      <c r="AK54" s="94">
        <v>0</v>
      </c>
      <c r="AL54" s="94">
        <v>0</v>
      </c>
      <c r="AM54" s="94">
        <v>0</v>
      </c>
      <c r="AN54" s="93">
        <f t="shared" si="19"/>
        <v>0</v>
      </c>
      <c r="AO54" s="93">
        <f t="shared" si="20"/>
        <v>0</v>
      </c>
      <c r="AP54" s="93">
        <f t="shared" si="21"/>
        <v>0</v>
      </c>
      <c r="AQ54" s="93">
        <f t="shared" si="22"/>
        <v>0</v>
      </c>
      <c r="AR54" s="93">
        <f t="shared" si="23"/>
        <v>0</v>
      </c>
      <c r="AS54" s="93">
        <f t="shared" si="24"/>
        <v>0</v>
      </c>
      <c r="AT54" s="93">
        <f t="shared" si="25"/>
        <v>21</v>
      </c>
      <c r="AU54" s="93">
        <f t="shared" si="26"/>
        <v>16</v>
      </c>
      <c r="AV54" s="93">
        <f t="shared" si="27"/>
        <v>4</v>
      </c>
      <c r="AW54" s="93">
        <f t="shared" si="28"/>
        <v>4</v>
      </c>
      <c r="AX54" s="93">
        <f t="shared" si="29"/>
        <v>45</v>
      </c>
    </row>
    <row r="55" spans="1:50" x14ac:dyDescent="0.35">
      <c r="A55" s="98" t="s">
        <v>113</v>
      </c>
      <c r="B55" s="98" t="s">
        <v>114</v>
      </c>
      <c r="C55" s="98" t="s">
        <v>165</v>
      </c>
      <c r="D55" s="98" t="s">
        <v>166</v>
      </c>
      <c r="E55" s="97">
        <v>2</v>
      </c>
      <c r="F55" s="96">
        <f t="shared" si="15"/>
        <v>0</v>
      </c>
      <c r="G55" s="95">
        <f t="shared" si="16"/>
        <v>0</v>
      </c>
      <c r="H55" s="93">
        <f t="shared" si="17"/>
        <v>0</v>
      </c>
      <c r="I55" s="93">
        <f t="shared" si="18"/>
        <v>0</v>
      </c>
      <c r="J55" s="94"/>
      <c r="K55" s="94"/>
      <c r="L55" s="94"/>
      <c r="M55" s="94"/>
      <c r="N55" s="94"/>
      <c r="O55" s="94"/>
      <c r="P55" s="94">
        <v>0</v>
      </c>
      <c r="Q55" s="94">
        <v>0</v>
      </c>
      <c r="R55" s="94">
        <v>0</v>
      </c>
      <c r="S55" s="94">
        <v>0</v>
      </c>
      <c r="T55" s="94"/>
      <c r="U55" s="94"/>
      <c r="V55" s="94"/>
      <c r="W55" s="94"/>
      <c r="X55" s="94"/>
      <c r="Y55" s="94"/>
      <c r="Z55" s="94">
        <v>0</v>
      </c>
      <c r="AA55" s="94">
        <v>0</v>
      </c>
      <c r="AB55" s="94">
        <v>0</v>
      </c>
      <c r="AC55" s="94">
        <v>0</v>
      </c>
      <c r="AD55" s="94"/>
      <c r="AE55" s="94"/>
      <c r="AF55" s="94"/>
      <c r="AG55" s="94"/>
      <c r="AH55" s="94"/>
      <c r="AI55" s="94"/>
      <c r="AJ55" s="94">
        <v>0</v>
      </c>
      <c r="AK55" s="94">
        <v>0</v>
      </c>
      <c r="AL55" s="94">
        <v>0</v>
      </c>
      <c r="AM55" s="94">
        <v>0</v>
      </c>
      <c r="AN55" s="93">
        <f t="shared" si="19"/>
        <v>0</v>
      </c>
      <c r="AO55" s="93">
        <f t="shared" si="20"/>
        <v>0</v>
      </c>
      <c r="AP55" s="93">
        <f t="shared" si="21"/>
        <v>0</v>
      </c>
      <c r="AQ55" s="93">
        <f t="shared" si="22"/>
        <v>0</v>
      </c>
      <c r="AR55" s="93">
        <f t="shared" si="23"/>
        <v>0</v>
      </c>
      <c r="AS55" s="93">
        <f t="shared" si="24"/>
        <v>0</v>
      </c>
      <c r="AT55" s="93">
        <f t="shared" si="25"/>
        <v>0</v>
      </c>
      <c r="AU55" s="93">
        <f t="shared" si="26"/>
        <v>0</v>
      </c>
      <c r="AV55" s="93">
        <f t="shared" si="27"/>
        <v>0</v>
      </c>
      <c r="AW55" s="93">
        <f t="shared" si="28"/>
        <v>0</v>
      </c>
      <c r="AX55" s="93">
        <f t="shared" si="29"/>
        <v>0</v>
      </c>
    </row>
    <row r="56" spans="1:50" x14ac:dyDescent="0.35">
      <c r="A56" s="98" t="s">
        <v>113</v>
      </c>
      <c r="B56" s="98" t="s">
        <v>114</v>
      </c>
      <c r="C56" s="98" t="s">
        <v>316</v>
      </c>
      <c r="D56" s="98" t="s">
        <v>168</v>
      </c>
      <c r="E56" s="97">
        <v>2</v>
      </c>
      <c r="F56" s="96">
        <f t="shared" si="15"/>
        <v>0</v>
      </c>
      <c r="G56" s="95">
        <f t="shared" si="16"/>
        <v>0</v>
      </c>
      <c r="H56" s="93">
        <f t="shared" si="17"/>
        <v>0</v>
      </c>
      <c r="I56" s="93">
        <f t="shared" si="18"/>
        <v>0</v>
      </c>
      <c r="J56" s="94"/>
      <c r="K56" s="94"/>
      <c r="L56" s="94"/>
      <c r="M56" s="94"/>
      <c r="N56" s="94"/>
      <c r="O56" s="94"/>
      <c r="P56" s="94">
        <v>0</v>
      </c>
      <c r="Q56" s="94">
        <v>0</v>
      </c>
      <c r="R56" s="94">
        <v>0</v>
      </c>
      <c r="S56" s="94">
        <v>0</v>
      </c>
      <c r="T56" s="94"/>
      <c r="U56" s="94"/>
      <c r="V56" s="94"/>
      <c r="W56" s="94"/>
      <c r="X56" s="94"/>
      <c r="Y56" s="94"/>
      <c r="Z56" s="94">
        <v>0</v>
      </c>
      <c r="AA56" s="94">
        <v>0</v>
      </c>
      <c r="AB56" s="94">
        <v>0</v>
      </c>
      <c r="AC56" s="94">
        <v>0</v>
      </c>
      <c r="AD56" s="94"/>
      <c r="AE56" s="94"/>
      <c r="AF56" s="94"/>
      <c r="AG56" s="94"/>
      <c r="AH56" s="94"/>
      <c r="AI56" s="94"/>
      <c r="AJ56" s="94">
        <v>0</v>
      </c>
      <c r="AK56" s="94">
        <v>0</v>
      </c>
      <c r="AL56" s="94">
        <v>0</v>
      </c>
      <c r="AM56" s="94">
        <v>0</v>
      </c>
      <c r="AN56" s="93">
        <f t="shared" si="19"/>
        <v>0</v>
      </c>
      <c r="AO56" s="93">
        <f t="shared" si="20"/>
        <v>0</v>
      </c>
      <c r="AP56" s="93">
        <f t="shared" si="21"/>
        <v>0</v>
      </c>
      <c r="AQ56" s="93">
        <f t="shared" si="22"/>
        <v>0</v>
      </c>
      <c r="AR56" s="93">
        <f t="shared" si="23"/>
        <v>0</v>
      </c>
      <c r="AS56" s="93">
        <f t="shared" si="24"/>
        <v>0</v>
      </c>
      <c r="AT56" s="93">
        <f t="shared" si="25"/>
        <v>0</v>
      </c>
      <c r="AU56" s="93">
        <f t="shared" si="26"/>
        <v>0</v>
      </c>
      <c r="AV56" s="93">
        <f t="shared" si="27"/>
        <v>0</v>
      </c>
      <c r="AW56" s="93">
        <f t="shared" si="28"/>
        <v>0</v>
      </c>
      <c r="AX56" s="93">
        <f t="shared" si="29"/>
        <v>0</v>
      </c>
    </row>
    <row r="57" spans="1:50" x14ac:dyDescent="0.35">
      <c r="A57" s="98" t="s">
        <v>169</v>
      </c>
      <c r="B57" s="98" t="s">
        <v>170</v>
      </c>
      <c r="C57" s="98" t="s">
        <v>171</v>
      </c>
      <c r="D57" s="98" t="s">
        <v>172</v>
      </c>
      <c r="E57" s="97">
        <v>2</v>
      </c>
      <c r="F57" s="96">
        <f t="shared" si="15"/>
        <v>100</v>
      </c>
      <c r="G57" s="95">
        <f t="shared" si="16"/>
        <v>83</v>
      </c>
      <c r="H57" s="93">
        <f t="shared" si="17"/>
        <v>0</v>
      </c>
      <c r="I57" s="93">
        <f t="shared" si="18"/>
        <v>17</v>
      </c>
      <c r="J57" s="94"/>
      <c r="K57" s="94"/>
      <c r="L57" s="94"/>
      <c r="M57" s="94"/>
      <c r="N57" s="94"/>
      <c r="O57" s="94"/>
      <c r="P57" s="94">
        <v>48</v>
      </c>
      <c r="Q57" s="94">
        <v>23</v>
      </c>
      <c r="R57" s="94">
        <v>7</v>
      </c>
      <c r="S57" s="94">
        <v>5</v>
      </c>
      <c r="T57" s="94"/>
      <c r="U57" s="94"/>
      <c r="V57" s="94"/>
      <c r="W57" s="94"/>
      <c r="X57" s="94"/>
      <c r="Y57" s="94"/>
      <c r="Z57" s="94">
        <v>0</v>
      </c>
      <c r="AA57" s="94">
        <v>0</v>
      </c>
      <c r="AB57" s="94">
        <v>0</v>
      </c>
      <c r="AC57" s="94">
        <v>0</v>
      </c>
      <c r="AD57" s="94"/>
      <c r="AE57" s="94"/>
      <c r="AF57" s="94"/>
      <c r="AG57" s="94"/>
      <c r="AH57" s="94"/>
      <c r="AI57" s="94"/>
      <c r="AJ57" s="94">
        <v>8</v>
      </c>
      <c r="AK57" s="94">
        <v>7</v>
      </c>
      <c r="AL57" s="94">
        <v>1</v>
      </c>
      <c r="AM57" s="94">
        <v>1</v>
      </c>
      <c r="AN57" s="93">
        <f t="shared" si="19"/>
        <v>0</v>
      </c>
      <c r="AO57" s="93">
        <f t="shared" si="20"/>
        <v>0</v>
      </c>
      <c r="AP57" s="93">
        <f t="shared" si="21"/>
        <v>0</v>
      </c>
      <c r="AQ57" s="93">
        <f t="shared" si="22"/>
        <v>0</v>
      </c>
      <c r="AR57" s="93">
        <f t="shared" si="23"/>
        <v>0</v>
      </c>
      <c r="AS57" s="93">
        <f t="shared" si="24"/>
        <v>0</v>
      </c>
      <c r="AT57" s="93">
        <f t="shared" si="25"/>
        <v>56</v>
      </c>
      <c r="AU57" s="93">
        <f t="shared" si="26"/>
        <v>30</v>
      </c>
      <c r="AV57" s="93">
        <f t="shared" si="27"/>
        <v>8</v>
      </c>
      <c r="AW57" s="93">
        <f t="shared" si="28"/>
        <v>6</v>
      </c>
      <c r="AX57" s="93">
        <f t="shared" si="29"/>
        <v>100</v>
      </c>
    </row>
    <row r="58" spans="1:50" x14ac:dyDescent="0.35">
      <c r="A58" s="98" t="s">
        <v>169</v>
      </c>
      <c r="B58" s="98" t="s">
        <v>170</v>
      </c>
      <c r="C58" s="98" t="s">
        <v>173</v>
      </c>
      <c r="D58" s="98" t="s">
        <v>174</v>
      </c>
      <c r="E58" s="97">
        <v>2</v>
      </c>
      <c r="F58" s="96">
        <f t="shared" si="15"/>
        <v>33</v>
      </c>
      <c r="G58" s="95">
        <f t="shared" si="16"/>
        <v>19</v>
      </c>
      <c r="H58" s="93">
        <f t="shared" si="17"/>
        <v>0</v>
      </c>
      <c r="I58" s="93">
        <f t="shared" si="18"/>
        <v>14</v>
      </c>
      <c r="J58" s="94"/>
      <c r="K58" s="94"/>
      <c r="L58" s="94"/>
      <c r="M58" s="94"/>
      <c r="N58" s="94"/>
      <c r="O58" s="94"/>
      <c r="P58" s="94">
        <v>11</v>
      </c>
      <c r="Q58" s="94">
        <v>7</v>
      </c>
      <c r="R58" s="94">
        <v>1</v>
      </c>
      <c r="S58" s="94">
        <v>0</v>
      </c>
      <c r="T58" s="94"/>
      <c r="U58" s="94"/>
      <c r="V58" s="94"/>
      <c r="W58" s="94"/>
      <c r="X58" s="94"/>
      <c r="Y58" s="94"/>
      <c r="Z58" s="94">
        <v>0</v>
      </c>
      <c r="AA58" s="94">
        <v>0</v>
      </c>
      <c r="AB58" s="94">
        <v>0</v>
      </c>
      <c r="AC58" s="94">
        <v>0</v>
      </c>
      <c r="AD58" s="94"/>
      <c r="AE58" s="94"/>
      <c r="AF58" s="94"/>
      <c r="AG58" s="94"/>
      <c r="AH58" s="94"/>
      <c r="AI58" s="94"/>
      <c r="AJ58" s="94">
        <v>6</v>
      </c>
      <c r="AK58" s="94">
        <v>6</v>
      </c>
      <c r="AL58" s="94">
        <v>1</v>
      </c>
      <c r="AM58" s="94">
        <v>1</v>
      </c>
      <c r="AN58" s="93">
        <f t="shared" si="19"/>
        <v>0</v>
      </c>
      <c r="AO58" s="93">
        <f t="shared" si="20"/>
        <v>0</v>
      </c>
      <c r="AP58" s="93">
        <f t="shared" si="21"/>
        <v>0</v>
      </c>
      <c r="AQ58" s="93">
        <f t="shared" si="22"/>
        <v>0</v>
      </c>
      <c r="AR58" s="93">
        <f t="shared" si="23"/>
        <v>0</v>
      </c>
      <c r="AS58" s="93">
        <f t="shared" si="24"/>
        <v>0</v>
      </c>
      <c r="AT58" s="93">
        <f t="shared" si="25"/>
        <v>17</v>
      </c>
      <c r="AU58" s="93">
        <f t="shared" si="26"/>
        <v>13</v>
      </c>
      <c r="AV58" s="93">
        <f t="shared" si="27"/>
        <v>2</v>
      </c>
      <c r="AW58" s="93">
        <f t="shared" si="28"/>
        <v>1</v>
      </c>
      <c r="AX58" s="93">
        <f t="shared" si="29"/>
        <v>33</v>
      </c>
    </row>
    <row r="59" spans="1:50" x14ac:dyDescent="0.35">
      <c r="A59" s="98" t="s">
        <v>169</v>
      </c>
      <c r="B59" s="98" t="s">
        <v>170</v>
      </c>
      <c r="C59" s="98" t="s">
        <v>175</v>
      </c>
      <c r="D59" s="98" t="s">
        <v>176</v>
      </c>
      <c r="E59" s="97">
        <v>4</v>
      </c>
      <c r="F59" s="96">
        <f t="shared" si="15"/>
        <v>80</v>
      </c>
      <c r="G59" s="95">
        <f t="shared" si="16"/>
        <v>55</v>
      </c>
      <c r="H59" s="93">
        <f t="shared" si="17"/>
        <v>7</v>
      </c>
      <c r="I59" s="93">
        <f t="shared" si="18"/>
        <v>18</v>
      </c>
      <c r="J59" s="94"/>
      <c r="K59" s="94"/>
      <c r="L59" s="94"/>
      <c r="M59" s="94"/>
      <c r="N59" s="94"/>
      <c r="O59" s="94"/>
      <c r="P59" s="94">
        <v>31</v>
      </c>
      <c r="Q59" s="94">
        <v>20</v>
      </c>
      <c r="R59" s="94">
        <v>2</v>
      </c>
      <c r="S59" s="94">
        <v>2</v>
      </c>
      <c r="T59" s="94"/>
      <c r="U59" s="94"/>
      <c r="V59" s="94"/>
      <c r="W59" s="94"/>
      <c r="X59" s="94"/>
      <c r="Y59" s="94"/>
      <c r="Z59" s="94">
        <v>4</v>
      </c>
      <c r="AA59" s="94">
        <v>3</v>
      </c>
      <c r="AB59" s="94">
        <v>0</v>
      </c>
      <c r="AC59" s="94">
        <v>0</v>
      </c>
      <c r="AD59" s="94"/>
      <c r="AE59" s="94"/>
      <c r="AF59" s="94"/>
      <c r="AG59" s="94"/>
      <c r="AH59" s="94"/>
      <c r="AI59" s="94"/>
      <c r="AJ59" s="94">
        <v>8</v>
      </c>
      <c r="AK59" s="94">
        <v>8</v>
      </c>
      <c r="AL59" s="94">
        <v>1</v>
      </c>
      <c r="AM59" s="94">
        <v>1</v>
      </c>
      <c r="AN59" s="93">
        <f t="shared" si="19"/>
        <v>0</v>
      </c>
      <c r="AO59" s="93">
        <f t="shared" si="20"/>
        <v>0</v>
      </c>
      <c r="AP59" s="93">
        <f t="shared" si="21"/>
        <v>0</v>
      </c>
      <c r="AQ59" s="93">
        <f t="shared" si="22"/>
        <v>0</v>
      </c>
      <c r="AR59" s="93">
        <f t="shared" si="23"/>
        <v>0</v>
      </c>
      <c r="AS59" s="93">
        <f t="shared" si="24"/>
        <v>0</v>
      </c>
      <c r="AT59" s="93">
        <f t="shared" si="25"/>
        <v>43</v>
      </c>
      <c r="AU59" s="93">
        <f t="shared" si="26"/>
        <v>31</v>
      </c>
      <c r="AV59" s="93">
        <f t="shared" si="27"/>
        <v>3</v>
      </c>
      <c r="AW59" s="93">
        <f t="shared" si="28"/>
        <v>3</v>
      </c>
      <c r="AX59" s="93">
        <f t="shared" si="29"/>
        <v>80</v>
      </c>
    </row>
    <row r="60" spans="1:50" x14ac:dyDescent="0.35">
      <c r="A60" s="98" t="s">
        <v>169</v>
      </c>
      <c r="B60" s="98" t="s">
        <v>170</v>
      </c>
      <c r="C60" s="98" t="s">
        <v>177</v>
      </c>
      <c r="D60" s="98" t="s">
        <v>178</v>
      </c>
      <c r="E60" s="97">
        <v>3</v>
      </c>
      <c r="F60" s="96">
        <f t="shared" si="15"/>
        <v>25</v>
      </c>
      <c r="G60" s="95">
        <f t="shared" si="16"/>
        <v>7</v>
      </c>
      <c r="H60" s="93">
        <f t="shared" si="17"/>
        <v>0</v>
      </c>
      <c r="I60" s="93">
        <f t="shared" si="18"/>
        <v>18</v>
      </c>
      <c r="J60" s="94"/>
      <c r="K60" s="94"/>
      <c r="L60" s="94"/>
      <c r="M60" s="94"/>
      <c r="N60" s="94"/>
      <c r="O60" s="94"/>
      <c r="P60" s="94">
        <v>4</v>
      </c>
      <c r="Q60" s="94">
        <v>3</v>
      </c>
      <c r="R60" s="94">
        <v>0</v>
      </c>
      <c r="S60" s="94">
        <v>0</v>
      </c>
      <c r="T60" s="94"/>
      <c r="U60" s="94"/>
      <c r="V60" s="94"/>
      <c r="W60" s="94"/>
      <c r="X60" s="94"/>
      <c r="Y60" s="94"/>
      <c r="Z60" s="94">
        <v>0</v>
      </c>
      <c r="AA60" s="94">
        <v>0</v>
      </c>
      <c r="AB60" s="94">
        <v>0</v>
      </c>
      <c r="AC60" s="94">
        <v>0</v>
      </c>
      <c r="AD60" s="94"/>
      <c r="AE60" s="94"/>
      <c r="AF60" s="94"/>
      <c r="AG60" s="94"/>
      <c r="AH60" s="94"/>
      <c r="AI60" s="94"/>
      <c r="AJ60" s="94">
        <v>8</v>
      </c>
      <c r="AK60" s="94">
        <v>8</v>
      </c>
      <c r="AL60" s="94">
        <v>1</v>
      </c>
      <c r="AM60" s="94">
        <v>1</v>
      </c>
      <c r="AN60" s="93">
        <f t="shared" si="19"/>
        <v>0</v>
      </c>
      <c r="AO60" s="93">
        <f t="shared" si="20"/>
        <v>0</v>
      </c>
      <c r="AP60" s="93">
        <f t="shared" si="21"/>
        <v>0</v>
      </c>
      <c r="AQ60" s="93">
        <f t="shared" si="22"/>
        <v>0</v>
      </c>
      <c r="AR60" s="93">
        <f t="shared" si="23"/>
        <v>0</v>
      </c>
      <c r="AS60" s="93">
        <f t="shared" si="24"/>
        <v>0</v>
      </c>
      <c r="AT60" s="93">
        <f t="shared" si="25"/>
        <v>12</v>
      </c>
      <c r="AU60" s="93">
        <f t="shared" si="26"/>
        <v>11</v>
      </c>
      <c r="AV60" s="93">
        <f t="shared" si="27"/>
        <v>1</v>
      </c>
      <c r="AW60" s="93">
        <f t="shared" si="28"/>
        <v>1</v>
      </c>
      <c r="AX60" s="93">
        <f t="shared" si="29"/>
        <v>25</v>
      </c>
    </row>
    <row r="61" spans="1:50" x14ac:dyDescent="0.35">
      <c r="A61" s="98" t="s">
        <v>169</v>
      </c>
      <c r="B61" s="98" t="s">
        <v>170</v>
      </c>
      <c r="C61" s="98" t="s">
        <v>179</v>
      </c>
      <c r="D61" s="98" t="s">
        <v>180</v>
      </c>
      <c r="E61" s="97">
        <v>2</v>
      </c>
      <c r="F61" s="96">
        <f t="shared" si="15"/>
        <v>0</v>
      </c>
      <c r="G61" s="95">
        <f t="shared" si="16"/>
        <v>0</v>
      </c>
      <c r="H61" s="93">
        <f t="shared" si="17"/>
        <v>0</v>
      </c>
      <c r="I61" s="93">
        <f t="shared" si="18"/>
        <v>0</v>
      </c>
      <c r="J61" s="94"/>
      <c r="K61" s="94"/>
      <c r="L61" s="94"/>
      <c r="M61" s="94"/>
      <c r="N61" s="94"/>
      <c r="O61" s="94"/>
      <c r="P61" s="94">
        <v>0</v>
      </c>
      <c r="Q61" s="94">
        <v>0</v>
      </c>
      <c r="R61" s="94">
        <v>0</v>
      </c>
      <c r="S61" s="94">
        <v>0</v>
      </c>
      <c r="T61" s="94"/>
      <c r="U61" s="94"/>
      <c r="V61" s="94"/>
      <c r="W61" s="94"/>
      <c r="X61" s="94"/>
      <c r="Y61" s="94"/>
      <c r="Z61" s="94">
        <v>0</v>
      </c>
      <c r="AA61" s="94">
        <v>0</v>
      </c>
      <c r="AB61" s="94">
        <v>0</v>
      </c>
      <c r="AC61" s="94">
        <v>0</v>
      </c>
      <c r="AD61" s="94"/>
      <c r="AE61" s="94"/>
      <c r="AF61" s="94"/>
      <c r="AG61" s="94"/>
      <c r="AH61" s="94"/>
      <c r="AI61" s="94"/>
      <c r="AJ61" s="94">
        <v>0</v>
      </c>
      <c r="AK61" s="94">
        <v>0</v>
      </c>
      <c r="AL61" s="94">
        <v>0</v>
      </c>
      <c r="AM61" s="94">
        <v>0</v>
      </c>
      <c r="AN61" s="93">
        <f t="shared" si="19"/>
        <v>0</v>
      </c>
      <c r="AO61" s="93">
        <f t="shared" si="20"/>
        <v>0</v>
      </c>
      <c r="AP61" s="93">
        <f t="shared" si="21"/>
        <v>0</v>
      </c>
      <c r="AQ61" s="93">
        <f t="shared" si="22"/>
        <v>0</v>
      </c>
      <c r="AR61" s="93">
        <f t="shared" si="23"/>
        <v>0</v>
      </c>
      <c r="AS61" s="93">
        <f t="shared" si="24"/>
        <v>0</v>
      </c>
      <c r="AT61" s="93">
        <f t="shared" si="25"/>
        <v>0</v>
      </c>
      <c r="AU61" s="93">
        <f t="shared" si="26"/>
        <v>0</v>
      </c>
      <c r="AV61" s="93">
        <f t="shared" si="27"/>
        <v>0</v>
      </c>
      <c r="AW61" s="93">
        <f t="shared" si="28"/>
        <v>0</v>
      </c>
      <c r="AX61" s="93">
        <f t="shared" si="29"/>
        <v>0</v>
      </c>
    </row>
    <row r="62" spans="1:50" x14ac:dyDescent="0.35">
      <c r="A62" s="98" t="s">
        <v>169</v>
      </c>
      <c r="B62" s="98" t="s">
        <v>170</v>
      </c>
      <c r="C62" s="98" t="s">
        <v>181</v>
      </c>
      <c r="D62" s="98" t="s">
        <v>182</v>
      </c>
      <c r="E62" s="97">
        <v>3</v>
      </c>
      <c r="F62" s="96">
        <f t="shared" si="15"/>
        <v>93</v>
      </c>
      <c r="G62" s="95">
        <f t="shared" si="16"/>
        <v>11</v>
      </c>
      <c r="H62" s="93">
        <f t="shared" si="17"/>
        <v>65</v>
      </c>
      <c r="I62" s="93">
        <f t="shared" si="18"/>
        <v>17</v>
      </c>
      <c r="J62" s="94"/>
      <c r="K62" s="94"/>
      <c r="L62" s="94"/>
      <c r="M62" s="94"/>
      <c r="N62" s="94"/>
      <c r="O62" s="94"/>
      <c r="P62" s="94">
        <v>5</v>
      </c>
      <c r="Q62" s="94">
        <v>4</v>
      </c>
      <c r="R62" s="94">
        <v>1</v>
      </c>
      <c r="S62" s="94">
        <v>1</v>
      </c>
      <c r="T62" s="94"/>
      <c r="U62" s="94"/>
      <c r="V62" s="94"/>
      <c r="W62" s="94"/>
      <c r="X62" s="94"/>
      <c r="Y62" s="94"/>
      <c r="Z62" s="94">
        <v>31</v>
      </c>
      <c r="AA62" s="94">
        <v>25</v>
      </c>
      <c r="AB62" s="94">
        <v>5</v>
      </c>
      <c r="AC62" s="94">
        <v>4</v>
      </c>
      <c r="AD62" s="94"/>
      <c r="AE62" s="94"/>
      <c r="AF62" s="94"/>
      <c r="AG62" s="94"/>
      <c r="AH62" s="94"/>
      <c r="AI62" s="94"/>
      <c r="AJ62" s="94">
        <v>8</v>
      </c>
      <c r="AK62" s="94">
        <v>7</v>
      </c>
      <c r="AL62" s="94">
        <v>1</v>
      </c>
      <c r="AM62" s="94">
        <v>1</v>
      </c>
      <c r="AN62" s="93">
        <f t="shared" si="19"/>
        <v>0</v>
      </c>
      <c r="AO62" s="93">
        <f t="shared" si="20"/>
        <v>0</v>
      </c>
      <c r="AP62" s="93">
        <f t="shared" si="21"/>
        <v>0</v>
      </c>
      <c r="AQ62" s="93">
        <f t="shared" si="22"/>
        <v>0</v>
      </c>
      <c r="AR62" s="93">
        <f t="shared" si="23"/>
        <v>0</v>
      </c>
      <c r="AS62" s="93">
        <f t="shared" si="24"/>
        <v>0</v>
      </c>
      <c r="AT62" s="93">
        <f t="shared" si="25"/>
        <v>44</v>
      </c>
      <c r="AU62" s="93">
        <f t="shared" si="26"/>
        <v>36</v>
      </c>
      <c r="AV62" s="93">
        <f t="shared" si="27"/>
        <v>7</v>
      </c>
      <c r="AW62" s="93">
        <f t="shared" si="28"/>
        <v>6</v>
      </c>
      <c r="AX62" s="93">
        <f t="shared" si="29"/>
        <v>93</v>
      </c>
    </row>
    <row r="63" spans="1:50" x14ac:dyDescent="0.35">
      <c r="A63" s="98" t="s">
        <v>169</v>
      </c>
      <c r="B63" s="98" t="s">
        <v>170</v>
      </c>
      <c r="C63" s="98" t="s">
        <v>183</v>
      </c>
      <c r="D63" s="98" t="s">
        <v>184</v>
      </c>
      <c r="E63" s="97">
        <v>4</v>
      </c>
      <c r="F63" s="96">
        <f t="shared" si="15"/>
        <v>0</v>
      </c>
      <c r="G63" s="95">
        <f t="shared" si="16"/>
        <v>0</v>
      </c>
      <c r="H63" s="93">
        <f t="shared" si="17"/>
        <v>0</v>
      </c>
      <c r="I63" s="93">
        <f t="shared" si="18"/>
        <v>0</v>
      </c>
      <c r="J63" s="94"/>
      <c r="K63" s="94"/>
      <c r="L63" s="94"/>
      <c r="M63" s="94"/>
      <c r="N63" s="94"/>
      <c r="O63" s="94"/>
      <c r="P63" s="94">
        <v>0</v>
      </c>
      <c r="Q63" s="94">
        <v>0</v>
      </c>
      <c r="R63" s="94">
        <v>0</v>
      </c>
      <c r="S63" s="94">
        <v>0</v>
      </c>
      <c r="T63" s="94"/>
      <c r="U63" s="94"/>
      <c r="V63" s="94"/>
      <c r="W63" s="94"/>
      <c r="X63" s="94"/>
      <c r="Y63" s="94"/>
      <c r="Z63" s="94">
        <v>0</v>
      </c>
      <c r="AA63" s="94">
        <v>0</v>
      </c>
      <c r="AB63" s="94">
        <v>0</v>
      </c>
      <c r="AC63" s="94">
        <v>0</v>
      </c>
      <c r="AD63" s="94"/>
      <c r="AE63" s="94"/>
      <c r="AF63" s="94"/>
      <c r="AG63" s="94"/>
      <c r="AH63" s="94"/>
      <c r="AI63" s="94"/>
      <c r="AJ63" s="94">
        <v>0</v>
      </c>
      <c r="AK63" s="94">
        <v>0</v>
      </c>
      <c r="AL63" s="94">
        <v>0</v>
      </c>
      <c r="AM63" s="94">
        <v>0</v>
      </c>
      <c r="AN63" s="93">
        <f t="shared" si="19"/>
        <v>0</v>
      </c>
      <c r="AO63" s="93">
        <f t="shared" si="20"/>
        <v>0</v>
      </c>
      <c r="AP63" s="93">
        <f t="shared" si="21"/>
        <v>0</v>
      </c>
      <c r="AQ63" s="93">
        <f t="shared" si="22"/>
        <v>0</v>
      </c>
      <c r="AR63" s="93">
        <f t="shared" si="23"/>
        <v>0</v>
      </c>
      <c r="AS63" s="93">
        <f t="shared" si="24"/>
        <v>0</v>
      </c>
      <c r="AT63" s="93">
        <f t="shared" si="25"/>
        <v>0</v>
      </c>
      <c r="AU63" s="93">
        <f t="shared" si="26"/>
        <v>0</v>
      </c>
      <c r="AV63" s="93">
        <f t="shared" si="27"/>
        <v>0</v>
      </c>
      <c r="AW63" s="93">
        <f t="shared" si="28"/>
        <v>0</v>
      </c>
      <c r="AX63" s="93">
        <f t="shared" si="29"/>
        <v>0</v>
      </c>
    </row>
    <row r="64" spans="1:50" x14ac:dyDescent="0.35">
      <c r="A64" s="98" t="s">
        <v>169</v>
      </c>
      <c r="B64" s="98" t="s">
        <v>170</v>
      </c>
      <c r="C64" s="98" t="s">
        <v>185</v>
      </c>
      <c r="D64" s="98" t="s">
        <v>186</v>
      </c>
      <c r="E64" s="97">
        <v>4</v>
      </c>
      <c r="F64" s="96">
        <f t="shared" si="15"/>
        <v>56</v>
      </c>
      <c r="G64" s="95">
        <f t="shared" si="16"/>
        <v>2</v>
      </c>
      <c r="H64" s="93">
        <f t="shared" si="17"/>
        <v>31</v>
      </c>
      <c r="I64" s="93">
        <f t="shared" si="18"/>
        <v>23</v>
      </c>
      <c r="J64" s="94"/>
      <c r="K64" s="94"/>
      <c r="L64" s="94"/>
      <c r="M64" s="94"/>
      <c r="N64" s="94"/>
      <c r="O64" s="94"/>
      <c r="P64" s="94">
        <v>1</v>
      </c>
      <c r="Q64" s="94">
        <v>1</v>
      </c>
      <c r="R64" s="94">
        <v>0</v>
      </c>
      <c r="S64" s="94">
        <v>0</v>
      </c>
      <c r="T64" s="94"/>
      <c r="U64" s="94"/>
      <c r="V64" s="94"/>
      <c r="W64" s="94"/>
      <c r="X64" s="94"/>
      <c r="Y64" s="94"/>
      <c r="Z64" s="94">
        <v>15</v>
      </c>
      <c r="AA64" s="94">
        <v>14</v>
      </c>
      <c r="AB64" s="94">
        <v>1</v>
      </c>
      <c r="AC64" s="94">
        <v>1</v>
      </c>
      <c r="AD64" s="94"/>
      <c r="AE64" s="94"/>
      <c r="AF64" s="94"/>
      <c r="AG64" s="94"/>
      <c r="AH64" s="94"/>
      <c r="AI64" s="94"/>
      <c r="AJ64" s="94">
        <v>10</v>
      </c>
      <c r="AK64" s="94">
        <v>10</v>
      </c>
      <c r="AL64" s="94">
        <v>2</v>
      </c>
      <c r="AM64" s="94">
        <v>1</v>
      </c>
      <c r="AN64" s="93">
        <f t="shared" si="19"/>
        <v>0</v>
      </c>
      <c r="AO64" s="93">
        <f t="shared" si="20"/>
        <v>0</v>
      </c>
      <c r="AP64" s="93">
        <f t="shared" si="21"/>
        <v>0</v>
      </c>
      <c r="AQ64" s="93">
        <f t="shared" si="22"/>
        <v>0</v>
      </c>
      <c r="AR64" s="93">
        <f t="shared" si="23"/>
        <v>0</v>
      </c>
      <c r="AS64" s="93">
        <f t="shared" si="24"/>
        <v>0</v>
      </c>
      <c r="AT64" s="93">
        <f t="shared" si="25"/>
        <v>26</v>
      </c>
      <c r="AU64" s="93">
        <f t="shared" si="26"/>
        <v>25</v>
      </c>
      <c r="AV64" s="93">
        <f t="shared" si="27"/>
        <v>3</v>
      </c>
      <c r="AW64" s="93">
        <f t="shared" si="28"/>
        <v>2</v>
      </c>
      <c r="AX64" s="93">
        <f t="shared" si="29"/>
        <v>56</v>
      </c>
    </row>
    <row r="65" spans="1:50" x14ac:dyDescent="0.35">
      <c r="A65" s="98" t="s">
        <v>169</v>
      </c>
      <c r="B65" s="98" t="s">
        <v>170</v>
      </c>
      <c r="C65" s="98" t="s">
        <v>187</v>
      </c>
      <c r="D65" s="98" t="s">
        <v>188</v>
      </c>
      <c r="E65" s="97">
        <v>3</v>
      </c>
      <c r="F65" s="96">
        <f t="shared" si="15"/>
        <v>6</v>
      </c>
      <c r="G65" s="95">
        <f t="shared" si="16"/>
        <v>0</v>
      </c>
      <c r="H65" s="93">
        <f t="shared" si="17"/>
        <v>0</v>
      </c>
      <c r="I65" s="93">
        <f t="shared" si="18"/>
        <v>6</v>
      </c>
      <c r="J65" s="94"/>
      <c r="K65" s="94"/>
      <c r="L65" s="94"/>
      <c r="M65" s="94"/>
      <c r="N65" s="94"/>
      <c r="O65" s="94"/>
      <c r="P65" s="94">
        <v>0</v>
      </c>
      <c r="Q65" s="94">
        <v>0</v>
      </c>
      <c r="R65" s="94">
        <v>0</v>
      </c>
      <c r="S65" s="94">
        <v>0</v>
      </c>
      <c r="T65" s="94"/>
      <c r="U65" s="94"/>
      <c r="V65" s="94"/>
      <c r="W65" s="94"/>
      <c r="X65" s="94"/>
      <c r="Y65" s="94"/>
      <c r="Z65" s="94">
        <v>0</v>
      </c>
      <c r="AA65" s="94">
        <v>0</v>
      </c>
      <c r="AB65" s="94">
        <v>0</v>
      </c>
      <c r="AC65" s="94">
        <v>0</v>
      </c>
      <c r="AD65" s="94"/>
      <c r="AE65" s="94"/>
      <c r="AF65" s="94"/>
      <c r="AG65" s="94"/>
      <c r="AH65" s="94"/>
      <c r="AI65" s="94"/>
      <c r="AJ65" s="94">
        <v>3</v>
      </c>
      <c r="AK65" s="94">
        <v>3</v>
      </c>
      <c r="AL65" s="94">
        <v>0</v>
      </c>
      <c r="AM65" s="94">
        <v>0</v>
      </c>
      <c r="AN65" s="93">
        <f t="shared" si="19"/>
        <v>0</v>
      </c>
      <c r="AO65" s="93">
        <f t="shared" si="20"/>
        <v>0</v>
      </c>
      <c r="AP65" s="93">
        <f t="shared" si="21"/>
        <v>0</v>
      </c>
      <c r="AQ65" s="93">
        <f t="shared" si="22"/>
        <v>0</v>
      </c>
      <c r="AR65" s="93">
        <f t="shared" si="23"/>
        <v>0</v>
      </c>
      <c r="AS65" s="93">
        <f t="shared" si="24"/>
        <v>0</v>
      </c>
      <c r="AT65" s="93">
        <f t="shared" si="25"/>
        <v>3</v>
      </c>
      <c r="AU65" s="93">
        <f t="shared" si="26"/>
        <v>3</v>
      </c>
      <c r="AV65" s="93">
        <f t="shared" si="27"/>
        <v>0</v>
      </c>
      <c r="AW65" s="93">
        <f t="shared" si="28"/>
        <v>0</v>
      </c>
      <c r="AX65" s="93">
        <f t="shared" si="29"/>
        <v>6</v>
      </c>
    </row>
    <row r="66" spans="1:50" x14ac:dyDescent="0.35">
      <c r="A66" s="98" t="s">
        <v>169</v>
      </c>
      <c r="B66" s="98" t="s">
        <v>170</v>
      </c>
      <c r="C66" s="98" t="s">
        <v>189</v>
      </c>
      <c r="D66" s="98" t="s">
        <v>190</v>
      </c>
      <c r="E66" s="97">
        <v>2</v>
      </c>
      <c r="F66" s="96">
        <f t="shared" si="15"/>
        <v>23</v>
      </c>
      <c r="G66" s="95">
        <f t="shared" si="16"/>
        <v>3</v>
      </c>
      <c r="H66" s="93">
        <f t="shared" si="17"/>
        <v>0</v>
      </c>
      <c r="I66" s="93">
        <f t="shared" si="18"/>
        <v>20</v>
      </c>
      <c r="J66" s="94"/>
      <c r="K66" s="94"/>
      <c r="L66" s="94"/>
      <c r="M66" s="94"/>
      <c r="N66" s="94"/>
      <c r="O66" s="94"/>
      <c r="P66" s="94">
        <v>2</v>
      </c>
      <c r="Q66" s="94">
        <v>1</v>
      </c>
      <c r="R66" s="94">
        <v>0</v>
      </c>
      <c r="S66" s="94">
        <v>0</v>
      </c>
      <c r="T66" s="94"/>
      <c r="U66" s="94"/>
      <c r="V66" s="94"/>
      <c r="W66" s="94"/>
      <c r="X66" s="94"/>
      <c r="Y66" s="94"/>
      <c r="Z66" s="94">
        <v>0</v>
      </c>
      <c r="AA66" s="94">
        <v>0</v>
      </c>
      <c r="AB66" s="94">
        <v>0</v>
      </c>
      <c r="AC66" s="94">
        <v>0</v>
      </c>
      <c r="AD66" s="94"/>
      <c r="AE66" s="94"/>
      <c r="AF66" s="94"/>
      <c r="AG66" s="94"/>
      <c r="AH66" s="94"/>
      <c r="AI66" s="94"/>
      <c r="AJ66" s="94">
        <v>9</v>
      </c>
      <c r="AK66" s="94">
        <v>9</v>
      </c>
      <c r="AL66" s="94">
        <v>1</v>
      </c>
      <c r="AM66" s="94">
        <v>1</v>
      </c>
      <c r="AN66" s="93">
        <f t="shared" si="19"/>
        <v>0</v>
      </c>
      <c r="AO66" s="93">
        <f t="shared" si="20"/>
        <v>0</v>
      </c>
      <c r="AP66" s="93">
        <f t="shared" si="21"/>
        <v>0</v>
      </c>
      <c r="AQ66" s="93">
        <f t="shared" si="22"/>
        <v>0</v>
      </c>
      <c r="AR66" s="93">
        <f t="shared" si="23"/>
        <v>0</v>
      </c>
      <c r="AS66" s="93">
        <f t="shared" si="24"/>
        <v>0</v>
      </c>
      <c r="AT66" s="93">
        <f t="shared" si="25"/>
        <v>11</v>
      </c>
      <c r="AU66" s="93">
        <f t="shared" si="26"/>
        <v>10</v>
      </c>
      <c r="AV66" s="93">
        <f t="shared" si="27"/>
        <v>1</v>
      </c>
      <c r="AW66" s="93">
        <f t="shared" si="28"/>
        <v>1</v>
      </c>
      <c r="AX66" s="93">
        <f t="shared" si="29"/>
        <v>23</v>
      </c>
    </row>
    <row r="67" spans="1:50" x14ac:dyDescent="0.35">
      <c r="A67" s="98" t="s">
        <v>169</v>
      </c>
      <c r="B67" s="98" t="s">
        <v>170</v>
      </c>
      <c r="C67" s="98" t="s">
        <v>317</v>
      </c>
      <c r="D67" s="98" t="s">
        <v>192</v>
      </c>
      <c r="E67" s="97">
        <v>2</v>
      </c>
      <c r="F67" s="96">
        <f t="shared" si="15"/>
        <v>21</v>
      </c>
      <c r="G67" s="95">
        <f t="shared" si="16"/>
        <v>0</v>
      </c>
      <c r="H67" s="93">
        <f t="shared" si="17"/>
        <v>0</v>
      </c>
      <c r="I67" s="93">
        <f t="shared" si="18"/>
        <v>21</v>
      </c>
      <c r="J67" s="94"/>
      <c r="K67" s="94"/>
      <c r="L67" s="94"/>
      <c r="M67" s="94"/>
      <c r="N67" s="94"/>
      <c r="O67" s="94"/>
      <c r="P67" s="94">
        <v>0</v>
      </c>
      <c r="Q67" s="94">
        <v>0</v>
      </c>
      <c r="R67" s="94">
        <v>0</v>
      </c>
      <c r="S67" s="94">
        <v>0</v>
      </c>
      <c r="T67" s="94"/>
      <c r="U67" s="94"/>
      <c r="V67" s="94"/>
      <c r="W67" s="94"/>
      <c r="X67" s="94"/>
      <c r="Y67" s="94"/>
      <c r="Z67" s="94">
        <v>0</v>
      </c>
      <c r="AA67" s="94">
        <v>0</v>
      </c>
      <c r="AB67" s="94">
        <v>0</v>
      </c>
      <c r="AC67" s="94">
        <v>0</v>
      </c>
      <c r="AD67" s="94"/>
      <c r="AE67" s="94"/>
      <c r="AF67" s="94"/>
      <c r="AG67" s="94"/>
      <c r="AH67" s="94"/>
      <c r="AI67" s="94"/>
      <c r="AJ67" s="94">
        <v>10</v>
      </c>
      <c r="AK67" s="94">
        <v>9</v>
      </c>
      <c r="AL67" s="94">
        <v>1</v>
      </c>
      <c r="AM67" s="94">
        <v>1</v>
      </c>
      <c r="AN67" s="93">
        <f t="shared" si="19"/>
        <v>0</v>
      </c>
      <c r="AO67" s="93">
        <f t="shared" si="20"/>
        <v>0</v>
      </c>
      <c r="AP67" s="93">
        <f t="shared" si="21"/>
        <v>0</v>
      </c>
      <c r="AQ67" s="93">
        <f t="shared" si="22"/>
        <v>0</v>
      </c>
      <c r="AR67" s="93">
        <f t="shared" si="23"/>
        <v>0</v>
      </c>
      <c r="AS67" s="93">
        <f t="shared" si="24"/>
        <v>0</v>
      </c>
      <c r="AT67" s="93">
        <f t="shared" si="25"/>
        <v>10</v>
      </c>
      <c r="AU67" s="93">
        <f t="shared" si="26"/>
        <v>9</v>
      </c>
      <c r="AV67" s="93">
        <f t="shared" si="27"/>
        <v>1</v>
      </c>
      <c r="AW67" s="93">
        <f t="shared" si="28"/>
        <v>1</v>
      </c>
      <c r="AX67" s="93">
        <f t="shared" si="29"/>
        <v>21</v>
      </c>
    </row>
    <row r="68" spans="1:50" x14ac:dyDescent="0.35">
      <c r="A68" s="98" t="s">
        <v>169</v>
      </c>
      <c r="B68" s="98" t="s">
        <v>170</v>
      </c>
      <c r="C68" s="98" t="s">
        <v>193</v>
      </c>
      <c r="D68" s="98" t="s">
        <v>194</v>
      </c>
      <c r="E68" s="97">
        <v>2</v>
      </c>
      <c r="F68" s="96">
        <f t="shared" si="15"/>
        <v>0</v>
      </c>
      <c r="G68" s="95">
        <f t="shared" si="16"/>
        <v>0</v>
      </c>
      <c r="H68" s="93">
        <f t="shared" si="17"/>
        <v>0</v>
      </c>
      <c r="I68" s="93">
        <f t="shared" si="18"/>
        <v>0</v>
      </c>
      <c r="J68" s="94"/>
      <c r="K68" s="94"/>
      <c r="L68" s="94"/>
      <c r="M68" s="94"/>
      <c r="N68" s="94"/>
      <c r="O68" s="94"/>
      <c r="P68" s="94">
        <v>0</v>
      </c>
      <c r="Q68" s="94">
        <v>0</v>
      </c>
      <c r="R68" s="94">
        <v>0</v>
      </c>
      <c r="S68" s="94">
        <v>0</v>
      </c>
      <c r="T68" s="94"/>
      <c r="U68" s="94"/>
      <c r="V68" s="94"/>
      <c r="W68" s="94"/>
      <c r="X68" s="94"/>
      <c r="Y68" s="94"/>
      <c r="Z68" s="94">
        <v>0</v>
      </c>
      <c r="AA68" s="94">
        <v>0</v>
      </c>
      <c r="AB68" s="94">
        <v>0</v>
      </c>
      <c r="AC68" s="94">
        <v>0</v>
      </c>
      <c r="AD68" s="94"/>
      <c r="AE68" s="94"/>
      <c r="AF68" s="94"/>
      <c r="AG68" s="94"/>
      <c r="AH68" s="94"/>
      <c r="AI68" s="94"/>
      <c r="AJ68" s="94">
        <v>0</v>
      </c>
      <c r="AK68" s="94">
        <v>0</v>
      </c>
      <c r="AL68" s="94">
        <v>0</v>
      </c>
      <c r="AM68" s="94">
        <v>0</v>
      </c>
      <c r="AN68" s="93">
        <f t="shared" si="19"/>
        <v>0</v>
      </c>
      <c r="AO68" s="93">
        <f t="shared" si="20"/>
        <v>0</v>
      </c>
      <c r="AP68" s="93">
        <f t="shared" si="21"/>
        <v>0</v>
      </c>
      <c r="AQ68" s="93">
        <f t="shared" si="22"/>
        <v>0</v>
      </c>
      <c r="AR68" s="93">
        <f t="shared" si="23"/>
        <v>0</v>
      </c>
      <c r="AS68" s="93">
        <f t="shared" si="24"/>
        <v>0</v>
      </c>
      <c r="AT68" s="93">
        <f t="shared" si="25"/>
        <v>0</v>
      </c>
      <c r="AU68" s="93">
        <f t="shared" si="26"/>
        <v>0</v>
      </c>
      <c r="AV68" s="93">
        <f t="shared" si="27"/>
        <v>0</v>
      </c>
      <c r="AW68" s="93">
        <f t="shared" si="28"/>
        <v>0</v>
      </c>
      <c r="AX68" s="93">
        <f t="shared" si="29"/>
        <v>0</v>
      </c>
    </row>
    <row r="69" spans="1:50" x14ac:dyDescent="0.35">
      <c r="A69" s="98" t="s">
        <v>169</v>
      </c>
      <c r="B69" s="98" t="s">
        <v>170</v>
      </c>
      <c r="C69" s="98" t="s">
        <v>195</v>
      </c>
      <c r="D69" s="98" t="s">
        <v>196</v>
      </c>
      <c r="E69" s="97">
        <v>3</v>
      </c>
      <c r="F69" s="96">
        <f t="shared" si="15"/>
        <v>24</v>
      </c>
      <c r="G69" s="95">
        <f t="shared" si="16"/>
        <v>11</v>
      </c>
      <c r="H69" s="93">
        <f t="shared" si="17"/>
        <v>0</v>
      </c>
      <c r="I69" s="93">
        <f t="shared" si="18"/>
        <v>13</v>
      </c>
      <c r="J69" s="94"/>
      <c r="K69" s="94"/>
      <c r="L69" s="94"/>
      <c r="M69" s="94"/>
      <c r="N69" s="94"/>
      <c r="O69" s="94"/>
      <c r="P69" s="94">
        <v>7</v>
      </c>
      <c r="Q69" s="94">
        <v>4</v>
      </c>
      <c r="R69" s="94">
        <v>0</v>
      </c>
      <c r="S69" s="94">
        <v>0</v>
      </c>
      <c r="T69" s="94"/>
      <c r="U69" s="94"/>
      <c r="V69" s="94"/>
      <c r="W69" s="94"/>
      <c r="X69" s="94"/>
      <c r="Y69" s="94"/>
      <c r="Z69" s="94">
        <v>0</v>
      </c>
      <c r="AA69" s="94">
        <v>0</v>
      </c>
      <c r="AB69" s="94">
        <v>0</v>
      </c>
      <c r="AC69" s="94">
        <v>0</v>
      </c>
      <c r="AD69" s="94"/>
      <c r="AE69" s="94"/>
      <c r="AF69" s="94"/>
      <c r="AG69" s="94"/>
      <c r="AH69" s="94"/>
      <c r="AI69" s="94"/>
      <c r="AJ69" s="94">
        <v>6</v>
      </c>
      <c r="AK69" s="94">
        <v>5</v>
      </c>
      <c r="AL69" s="94">
        <v>1</v>
      </c>
      <c r="AM69" s="94">
        <v>1</v>
      </c>
      <c r="AN69" s="93">
        <f t="shared" si="19"/>
        <v>0</v>
      </c>
      <c r="AO69" s="93">
        <f t="shared" si="20"/>
        <v>0</v>
      </c>
      <c r="AP69" s="93">
        <f t="shared" si="21"/>
        <v>0</v>
      </c>
      <c r="AQ69" s="93">
        <f t="shared" si="22"/>
        <v>0</v>
      </c>
      <c r="AR69" s="93">
        <f t="shared" si="23"/>
        <v>0</v>
      </c>
      <c r="AS69" s="93">
        <f t="shared" si="24"/>
        <v>0</v>
      </c>
      <c r="AT69" s="93">
        <f t="shared" si="25"/>
        <v>13</v>
      </c>
      <c r="AU69" s="93">
        <f t="shared" si="26"/>
        <v>9</v>
      </c>
      <c r="AV69" s="93">
        <f t="shared" si="27"/>
        <v>1</v>
      </c>
      <c r="AW69" s="93">
        <f t="shared" si="28"/>
        <v>1</v>
      </c>
      <c r="AX69" s="93">
        <f t="shared" si="29"/>
        <v>24</v>
      </c>
    </row>
    <row r="70" spans="1:50" x14ac:dyDescent="0.35">
      <c r="A70" s="98" t="s">
        <v>169</v>
      </c>
      <c r="B70" s="98" t="s">
        <v>170</v>
      </c>
      <c r="C70" s="98" t="s">
        <v>197</v>
      </c>
      <c r="D70" s="98" t="s">
        <v>198</v>
      </c>
      <c r="E70" s="97">
        <v>3</v>
      </c>
      <c r="F70" s="96">
        <f t="shared" si="15"/>
        <v>20</v>
      </c>
      <c r="G70" s="95">
        <f t="shared" si="16"/>
        <v>2</v>
      </c>
      <c r="H70" s="93">
        <f t="shared" si="17"/>
        <v>0</v>
      </c>
      <c r="I70" s="93">
        <f t="shared" si="18"/>
        <v>18</v>
      </c>
      <c r="J70" s="94"/>
      <c r="K70" s="94"/>
      <c r="L70" s="94"/>
      <c r="M70" s="94"/>
      <c r="N70" s="94"/>
      <c r="O70" s="94"/>
      <c r="P70" s="94">
        <v>1</v>
      </c>
      <c r="Q70" s="94">
        <v>1</v>
      </c>
      <c r="R70" s="94">
        <v>0</v>
      </c>
      <c r="S70" s="94">
        <v>0</v>
      </c>
      <c r="T70" s="94"/>
      <c r="U70" s="94"/>
      <c r="V70" s="94"/>
      <c r="W70" s="94"/>
      <c r="X70" s="94"/>
      <c r="Y70" s="94"/>
      <c r="Z70" s="94">
        <v>0</v>
      </c>
      <c r="AA70" s="94">
        <v>0</v>
      </c>
      <c r="AB70" s="94">
        <v>0</v>
      </c>
      <c r="AC70" s="94">
        <v>0</v>
      </c>
      <c r="AD70" s="94"/>
      <c r="AE70" s="94"/>
      <c r="AF70" s="94"/>
      <c r="AG70" s="94"/>
      <c r="AH70" s="94"/>
      <c r="AI70" s="94"/>
      <c r="AJ70" s="94">
        <v>8</v>
      </c>
      <c r="AK70" s="94">
        <v>8</v>
      </c>
      <c r="AL70" s="94">
        <v>1</v>
      </c>
      <c r="AM70" s="94">
        <v>1</v>
      </c>
      <c r="AN70" s="93">
        <f t="shared" si="19"/>
        <v>0</v>
      </c>
      <c r="AO70" s="93">
        <f t="shared" si="20"/>
        <v>0</v>
      </c>
      <c r="AP70" s="93">
        <f t="shared" si="21"/>
        <v>0</v>
      </c>
      <c r="AQ70" s="93">
        <f t="shared" si="22"/>
        <v>0</v>
      </c>
      <c r="AR70" s="93">
        <f t="shared" si="23"/>
        <v>0</v>
      </c>
      <c r="AS70" s="93">
        <f t="shared" si="24"/>
        <v>0</v>
      </c>
      <c r="AT70" s="93">
        <f t="shared" si="25"/>
        <v>9</v>
      </c>
      <c r="AU70" s="93">
        <f t="shared" si="26"/>
        <v>9</v>
      </c>
      <c r="AV70" s="93">
        <f t="shared" si="27"/>
        <v>1</v>
      </c>
      <c r="AW70" s="93">
        <f t="shared" si="28"/>
        <v>1</v>
      </c>
      <c r="AX70" s="93">
        <f t="shared" si="29"/>
        <v>20</v>
      </c>
    </row>
    <row r="71" spans="1:50" x14ac:dyDescent="0.35">
      <c r="A71" s="98" t="s">
        <v>169</v>
      </c>
      <c r="B71" s="98" t="s">
        <v>170</v>
      </c>
      <c r="C71" s="98" t="s">
        <v>199</v>
      </c>
      <c r="D71" s="98" t="s">
        <v>200</v>
      </c>
      <c r="E71" s="97">
        <v>3</v>
      </c>
      <c r="F71" s="96">
        <f t="shared" si="15"/>
        <v>10</v>
      </c>
      <c r="G71" s="95">
        <f t="shared" si="16"/>
        <v>4</v>
      </c>
      <c r="H71" s="93">
        <f t="shared" si="17"/>
        <v>0</v>
      </c>
      <c r="I71" s="93">
        <f t="shared" si="18"/>
        <v>6</v>
      </c>
      <c r="J71" s="94"/>
      <c r="K71" s="94"/>
      <c r="L71" s="94"/>
      <c r="M71" s="94"/>
      <c r="N71" s="94"/>
      <c r="O71" s="94"/>
      <c r="P71" s="94">
        <v>2</v>
      </c>
      <c r="Q71" s="94">
        <v>2</v>
      </c>
      <c r="R71" s="94">
        <v>0</v>
      </c>
      <c r="S71" s="94">
        <v>0</v>
      </c>
      <c r="T71" s="94"/>
      <c r="U71" s="94"/>
      <c r="V71" s="94"/>
      <c r="W71" s="94"/>
      <c r="X71" s="94"/>
      <c r="Y71" s="94"/>
      <c r="Z71" s="94">
        <v>0</v>
      </c>
      <c r="AA71" s="94">
        <v>0</v>
      </c>
      <c r="AB71" s="94">
        <v>0</v>
      </c>
      <c r="AC71" s="94">
        <v>0</v>
      </c>
      <c r="AD71" s="94"/>
      <c r="AE71" s="94"/>
      <c r="AF71" s="94"/>
      <c r="AG71" s="94"/>
      <c r="AH71" s="94"/>
      <c r="AI71" s="94"/>
      <c r="AJ71" s="94">
        <v>3</v>
      </c>
      <c r="AK71" s="94">
        <v>3</v>
      </c>
      <c r="AL71" s="94">
        <v>0</v>
      </c>
      <c r="AM71" s="94">
        <v>0</v>
      </c>
      <c r="AN71" s="93">
        <f t="shared" si="19"/>
        <v>0</v>
      </c>
      <c r="AO71" s="93">
        <f t="shared" si="20"/>
        <v>0</v>
      </c>
      <c r="AP71" s="93">
        <f t="shared" si="21"/>
        <v>0</v>
      </c>
      <c r="AQ71" s="93">
        <f t="shared" si="22"/>
        <v>0</v>
      </c>
      <c r="AR71" s="93">
        <f t="shared" si="23"/>
        <v>0</v>
      </c>
      <c r="AS71" s="93">
        <f t="shared" si="24"/>
        <v>0</v>
      </c>
      <c r="AT71" s="93">
        <f t="shared" si="25"/>
        <v>5</v>
      </c>
      <c r="AU71" s="93">
        <f t="shared" si="26"/>
        <v>5</v>
      </c>
      <c r="AV71" s="93">
        <f t="shared" si="27"/>
        <v>0</v>
      </c>
      <c r="AW71" s="93">
        <f t="shared" si="28"/>
        <v>0</v>
      </c>
      <c r="AX71" s="93">
        <f t="shared" si="29"/>
        <v>10</v>
      </c>
    </row>
    <row r="72" spans="1:50" x14ac:dyDescent="0.35">
      <c r="A72" s="98" t="s">
        <v>169</v>
      </c>
      <c r="B72" s="98" t="s">
        <v>170</v>
      </c>
      <c r="C72" s="98" t="s">
        <v>201</v>
      </c>
      <c r="D72" s="98" t="s">
        <v>202</v>
      </c>
      <c r="E72" s="97">
        <v>2</v>
      </c>
      <c r="F72" s="96">
        <f t="shared" si="15"/>
        <v>24</v>
      </c>
      <c r="G72" s="95">
        <f t="shared" si="16"/>
        <v>7</v>
      </c>
      <c r="H72" s="93">
        <f t="shared" si="17"/>
        <v>4</v>
      </c>
      <c r="I72" s="93">
        <f t="shared" si="18"/>
        <v>13</v>
      </c>
      <c r="J72" s="94"/>
      <c r="K72" s="94"/>
      <c r="L72" s="94"/>
      <c r="M72" s="94"/>
      <c r="N72" s="94"/>
      <c r="O72" s="94"/>
      <c r="P72" s="94">
        <v>4</v>
      </c>
      <c r="Q72" s="94">
        <v>3</v>
      </c>
      <c r="R72" s="94">
        <v>0</v>
      </c>
      <c r="S72" s="94">
        <v>0</v>
      </c>
      <c r="T72" s="94"/>
      <c r="U72" s="94"/>
      <c r="V72" s="94"/>
      <c r="W72" s="94"/>
      <c r="X72" s="94"/>
      <c r="Y72" s="94"/>
      <c r="Z72" s="94">
        <v>2</v>
      </c>
      <c r="AA72" s="94">
        <v>2</v>
      </c>
      <c r="AB72" s="94">
        <v>0</v>
      </c>
      <c r="AC72" s="94">
        <v>0</v>
      </c>
      <c r="AD72" s="94"/>
      <c r="AE72" s="94"/>
      <c r="AF72" s="94"/>
      <c r="AG72" s="94"/>
      <c r="AH72" s="94"/>
      <c r="AI72" s="94"/>
      <c r="AJ72" s="94">
        <v>6</v>
      </c>
      <c r="AK72" s="94">
        <v>5</v>
      </c>
      <c r="AL72" s="94">
        <v>1</v>
      </c>
      <c r="AM72" s="94">
        <v>1</v>
      </c>
      <c r="AN72" s="93">
        <f t="shared" si="19"/>
        <v>0</v>
      </c>
      <c r="AO72" s="93">
        <f t="shared" si="20"/>
        <v>0</v>
      </c>
      <c r="AP72" s="93">
        <f t="shared" si="21"/>
        <v>0</v>
      </c>
      <c r="AQ72" s="93">
        <f t="shared" si="22"/>
        <v>0</v>
      </c>
      <c r="AR72" s="93">
        <f t="shared" si="23"/>
        <v>0</v>
      </c>
      <c r="AS72" s="93">
        <f t="shared" si="24"/>
        <v>0</v>
      </c>
      <c r="AT72" s="93">
        <f t="shared" si="25"/>
        <v>12</v>
      </c>
      <c r="AU72" s="93">
        <f t="shared" si="26"/>
        <v>10</v>
      </c>
      <c r="AV72" s="93">
        <f t="shared" si="27"/>
        <v>1</v>
      </c>
      <c r="AW72" s="93">
        <f t="shared" si="28"/>
        <v>1</v>
      </c>
      <c r="AX72" s="93">
        <f t="shared" si="29"/>
        <v>24</v>
      </c>
    </row>
    <row r="73" spans="1:50" x14ac:dyDescent="0.35">
      <c r="A73" s="98" t="s">
        <v>169</v>
      </c>
      <c r="B73" s="98" t="s">
        <v>170</v>
      </c>
      <c r="C73" s="98" t="s">
        <v>203</v>
      </c>
      <c r="D73" s="98" t="s">
        <v>204</v>
      </c>
      <c r="E73" s="97">
        <v>4</v>
      </c>
      <c r="F73" s="96">
        <f t="shared" ref="F73:F104" si="30">SUM(G73:I73)</f>
        <v>20</v>
      </c>
      <c r="G73" s="95">
        <f t="shared" si="16"/>
        <v>4</v>
      </c>
      <c r="H73" s="93">
        <f t="shared" si="17"/>
        <v>2</v>
      </c>
      <c r="I73" s="93">
        <f t="shared" si="18"/>
        <v>14</v>
      </c>
      <c r="J73" s="94"/>
      <c r="K73" s="94"/>
      <c r="L73" s="94"/>
      <c r="M73" s="94"/>
      <c r="N73" s="94"/>
      <c r="O73" s="94"/>
      <c r="P73" s="94">
        <v>2</v>
      </c>
      <c r="Q73" s="94">
        <v>2</v>
      </c>
      <c r="R73" s="94">
        <v>0</v>
      </c>
      <c r="S73" s="94">
        <v>0</v>
      </c>
      <c r="T73" s="94"/>
      <c r="U73" s="94"/>
      <c r="V73" s="94"/>
      <c r="W73" s="94"/>
      <c r="X73" s="94"/>
      <c r="Y73" s="94"/>
      <c r="Z73" s="94">
        <v>1</v>
      </c>
      <c r="AA73" s="94">
        <v>1</v>
      </c>
      <c r="AB73" s="94">
        <v>0</v>
      </c>
      <c r="AC73" s="94">
        <v>0</v>
      </c>
      <c r="AD73" s="94"/>
      <c r="AE73" s="94"/>
      <c r="AF73" s="94"/>
      <c r="AG73" s="94"/>
      <c r="AH73" s="94"/>
      <c r="AI73" s="94"/>
      <c r="AJ73" s="94">
        <v>6</v>
      </c>
      <c r="AK73" s="94">
        <v>6</v>
      </c>
      <c r="AL73" s="94">
        <v>1</v>
      </c>
      <c r="AM73" s="94">
        <v>1</v>
      </c>
      <c r="AN73" s="93">
        <f t="shared" si="19"/>
        <v>0</v>
      </c>
      <c r="AO73" s="93">
        <f t="shared" si="20"/>
        <v>0</v>
      </c>
      <c r="AP73" s="93">
        <f t="shared" si="21"/>
        <v>0</v>
      </c>
      <c r="AQ73" s="93">
        <f t="shared" si="22"/>
        <v>0</v>
      </c>
      <c r="AR73" s="93">
        <f t="shared" si="23"/>
        <v>0</v>
      </c>
      <c r="AS73" s="93">
        <f t="shared" si="24"/>
        <v>0</v>
      </c>
      <c r="AT73" s="93">
        <f t="shared" si="25"/>
        <v>9</v>
      </c>
      <c r="AU73" s="93">
        <f t="shared" si="26"/>
        <v>9</v>
      </c>
      <c r="AV73" s="93">
        <f t="shared" si="27"/>
        <v>1</v>
      </c>
      <c r="AW73" s="93">
        <f t="shared" si="28"/>
        <v>1</v>
      </c>
      <c r="AX73" s="93">
        <f t="shared" ref="AX73:AX104" si="31">SUM(AN73:AW73)</f>
        <v>20</v>
      </c>
    </row>
    <row r="74" spans="1:50" x14ac:dyDescent="0.35">
      <c r="A74" s="132" t="s">
        <v>52</v>
      </c>
      <c r="B74" s="132"/>
      <c r="C74" s="132"/>
      <c r="D74" s="132"/>
      <c r="E74" s="132"/>
      <c r="F74" s="92">
        <f>SUM(F9:F73)</f>
        <v>5000</v>
      </c>
      <c r="G74" s="92">
        <f>SUM(G9:G73)</f>
        <v>3190</v>
      </c>
      <c r="H74" s="92">
        <f>SUM(F9:F73)</f>
        <v>5000</v>
      </c>
      <c r="I74" s="92">
        <f t="shared" ref="I74:AG74" si="32">SUM(I9:I73)</f>
        <v>460</v>
      </c>
      <c r="J74" s="92">
        <f t="shared" si="32"/>
        <v>0</v>
      </c>
      <c r="K74" s="92">
        <f t="shared" si="32"/>
        <v>0</v>
      </c>
      <c r="L74" s="92">
        <f t="shared" si="32"/>
        <v>0</v>
      </c>
      <c r="M74" s="92">
        <f t="shared" si="32"/>
        <v>0</v>
      </c>
      <c r="N74" s="92">
        <f t="shared" si="32"/>
        <v>0</v>
      </c>
      <c r="O74" s="92">
        <f t="shared" si="32"/>
        <v>0</v>
      </c>
      <c r="P74" s="92">
        <f t="shared" si="32"/>
        <v>1626</v>
      </c>
      <c r="Q74" s="92">
        <f t="shared" si="32"/>
        <v>1243</v>
      </c>
      <c r="R74" s="92">
        <f t="shared" si="32"/>
        <v>170</v>
      </c>
      <c r="S74" s="92">
        <f t="shared" si="32"/>
        <v>151</v>
      </c>
      <c r="T74" s="92">
        <f t="shared" si="32"/>
        <v>0</v>
      </c>
      <c r="U74" s="92">
        <f t="shared" si="32"/>
        <v>0</v>
      </c>
      <c r="V74" s="92">
        <f t="shared" si="32"/>
        <v>0</v>
      </c>
      <c r="W74" s="92">
        <f t="shared" si="32"/>
        <v>0</v>
      </c>
      <c r="X74" s="92">
        <f t="shared" si="32"/>
        <v>0</v>
      </c>
      <c r="Y74" s="92">
        <f t="shared" si="32"/>
        <v>0</v>
      </c>
      <c r="Z74" s="92">
        <f t="shared" si="32"/>
        <v>664</v>
      </c>
      <c r="AA74" s="92">
        <f t="shared" si="32"/>
        <v>545</v>
      </c>
      <c r="AB74" s="92">
        <f t="shared" si="32"/>
        <v>77</v>
      </c>
      <c r="AC74" s="92">
        <f t="shared" si="32"/>
        <v>64</v>
      </c>
      <c r="AD74" s="92">
        <f t="shared" si="32"/>
        <v>0</v>
      </c>
      <c r="AE74" s="92">
        <f t="shared" si="32"/>
        <v>0</v>
      </c>
      <c r="AF74" s="92">
        <f t="shared" si="32"/>
        <v>0</v>
      </c>
      <c r="AG74" s="92">
        <f t="shared" si="32"/>
        <v>0</v>
      </c>
      <c r="AH74" s="92">
        <f>SUM(AF9:AF73)</f>
        <v>0</v>
      </c>
      <c r="AI74" s="92">
        <f t="shared" ref="AI74:AX74" si="33">SUM(AI9:AI73)</f>
        <v>0</v>
      </c>
      <c r="AJ74" s="92">
        <f t="shared" si="33"/>
        <v>210</v>
      </c>
      <c r="AK74" s="92">
        <f t="shared" si="33"/>
        <v>202</v>
      </c>
      <c r="AL74" s="92">
        <f t="shared" si="33"/>
        <v>27</v>
      </c>
      <c r="AM74" s="92">
        <f t="shared" si="33"/>
        <v>21</v>
      </c>
      <c r="AN74" s="92">
        <f t="shared" si="33"/>
        <v>0</v>
      </c>
      <c r="AO74" s="92">
        <f t="shared" si="33"/>
        <v>0</v>
      </c>
      <c r="AP74" s="92">
        <f t="shared" si="33"/>
        <v>0</v>
      </c>
      <c r="AQ74" s="92">
        <f t="shared" si="33"/>
        <v>0</v>
      </c>
      <c r="AR74" s="92">
        <f t="shared" si="33"/>
        <v>0</v>
      </c>
      <c r="AS74" s="92">
        <f t="shared" si="33"/>
        <v>0</v>
      </c>
      <c r="AT74" s="92">
        <f t="shared" si="33"/>
        <v>2500</v>
      </c>
      <c r="AU74" s="92">
        <f t="shared" si="33"/>
        <v>1990</v>
      </c>
      <c r="AV74" s="92">
        <f t="shared" si="33"/>
        <v>274</v>
      </c>
      <c r="AW74" s="92">
        <f t="shared" si="33"/>
        <v>236</v>
      </c>
      <c r="AX74" s="92">
        <f t="shared" si="33"/>
        <v>5000</v>
      </c>
    </row>
  </sheetData>
  <sheetProtection algorithmName="SHA-512" hashValue="7rGF8Pr0KAMpe+oKeQeuYKzIxOYyV1g7CfN+Uy9INIOvHGiWb/rsrprY/aWyGScuPdURLY66gEVPKjf7TTsb6g==" saltValue="sqX+qiwkvgv25DC+XbOQbA==" spinCount="100000" sheet="1" selectLockedCells="1"/>
  <autoFilter ref="A8:AX74"/>
  <mergeCells count="2">
    <mergeCell ref="A74:E74"/>
    <mergeCell ref="A1:B1"/>
  </mergeCells>
  <conditionalFormatting sqref="F9:F73">
    <cfRule type="cellIs" dxfId="9" priority="5" operator="greaterThan">
      <formula>#REF!</formula>
    </cfRule>
  </conditionalFormatting>
  <conditionalFormatting sqref="E9:E73">
    <cfRule type="cellIs" dxfId="8" priority="1" operator="equal">
      <formula>4</formula>
    </cfRule>
    <cfRule type="cellIs" dxfId="7" priority="2" operator="equal">
      <formula>3</formula>
    </cfRule>
    <cfRule type="cellIs" dxfId="6" priority="3" operator="equal">
      <formula>2</formula>
    </cfRule>
    <cfRule type="cellIs" dxfId="5" priority="4" operator="equal">
      <formula>1</formula>
    </cfRule>
  </conditionalFormatting>
  <pageMargins left="0.7" right="0.7" top="0.75" bottom="0.75" header="0.3" footer="0.3"/>
  <pageSetup orientation="portrait" horizontalDpi="4294967295" verticalDpi="4294967295"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1:AX74"/>
  <sheetViews>
    <sheetView showGridLines="0" zoomScale="85" zoomScaleNormal="85" workbookViewId="0">
      <selection activeCell="E8" sqref="E8"/>
    </sheetView>
  </sheetViews>
  <sheetFormatPr defaultColWidth="8.81640625" defaultRowHeight="14.5" x14ac:dyDescent="0.35"/>
  <cols>
    <col min="1" max="2" width="20.6328125" style="91" customWidth="1"/>
    <col min="3" max="3" width="8.81640625" style="91"/>
    <col min="4" max="5" width="14.81640625" style="91" customWidth="1"/>
    <col min="6" max="6" width="15.453125" style="91" customWidth="1"/>
    <col min="7" max="7" width="16.453125" style="91" customWidth="1"/>
    <col min="8" max="8" width="14.453125" style="91" customWidth="1"/>
    <col min="9" max="9" width="20.453125" style="91" bestFit="1" customWidth="1"/>
    <col min="10" max="49" width="8.81640625" style="91"/>
    <col min="50" max="50" width="11.453125" style="91" bestFit="1" customWidth="1"/>
    <col min="51" max="16384" width="8.81640625" style="91"/>
  </cols>
  <sheetData>
    <row r="1" spans="1:50" ht="31.5" customHeight="1" x14ac:dyDescent="0.5">
      <c r="A1" s="131" t="s">
        <v>304</v>
      </c>
      <c r="B1" s="131"/>
    </row>
    <row r="2" spans="1:50" ht="18.5" x14ac:dyDescent="0.45">
      <c r="A2" s="120" t="s">
        <v>299</v>
      </c>
      <c r="B2" s="115">
        <f>SUMIFS($F$9:$F$73,$E$9:$E$73,1)</f>
        <v>0</v>
      </c>
    </row>
    <row r="3" spans="1:50" ht="18.5" x14ac:dyDescent="0.45">
      <c r="A3" s="119" t="s">
        <v>300</v>
      </c>
      <c r="B3" s="115">
        <f>SUMIFS($F$9:$F$73,$E$9:$E$73,2)</f>
        <v>87</v>
      </c>
    </row>
    <row r="4" spans="1:50" ht="18.5" x14ac:dyDescent="0.45">
      <c r="A4" s="118" t="s">
        <v>301</v>
      </c>
      <c r="B4" s="115">
        <f>SUMIFS($F$9:$F$73,$E$9:$E$73,3)</f>
        <v>421</v>
      </c>
    </row>
    <row r="5" spans="1:50" ht="18.5" x14ac:dyDescent="0.45">
      <c r="A5" s="117" t="s">
        <v>302</v>
      </c>
      <c r="B5" s="115">
        <f>SUMIFS($F$9:$F$73,$E$9:$E$73,4)</f>
        <v>572</v>
      </c>
    </row>
    <row r="6" spans="1:50" ht="18.5" x14ac:dyDescent="0.45">
      <c r="A6" s="116" t="s">
        <v>303</v>
      </c>
      <c r="B6" s="115">
        <f>SUMIFS($F$9:$F$73,$E$9:$E$73,5)</f>
        <v>0</v>
      </c>
    </row>
    <row r="7" spans="1:50" ht="115.5" customHeight="1" x14ac:dyDescent="0.45">
      <c r="A7" s="114"/>
      <c r="B7" s="114"/>
      <c r="C7" s="114"/>
      <c r="D7" s="114"/>
      <c r="E7" s="114"/>
      <c r="F7" s="114"/>
      <c r="G7" s="114"/>
      <c r="H7" s="114"/>
      <c r="I7" s="114"/>
      <c r="J7" s="113"/>
      <c r="K7" s="111"/>
      <c r="L7" s="111" t="s">
        <v>49</v>
      </c>
      <c r="M7" s="111"/>
      <c r="N7" s="111"/>
      <c r="O7" s="111"/>
      <c r="P7" s="111"/>
      <c r="Q7" s="111"/>
      <c r="R7" s="111"/>
      <c r="S7" s="111"/>
      <c r="T7" s="113"/>
      <c r="U7" s="111"/>
      <c r="V7" s="111"/>
      <c r="W7" s="111"/>
      <c r="X7" s="111"/>
      <c r="Y7" s="111"/>
      <c r="Z7" s="111" t="s">
        <v>50</v>
      </c>
      <c r="AA7" s="111"/>
      <c r="AB7" s="111"/>
      <c r="AC7" s="111"/>
      <c r="AD7" s="113"/>
      <c r="AE7" s="111"/>
      <c r="AF7" s="111"/>
      <c r="AG7" s="111"/>
      <c r="AH7" s="111"/>
      <c r="AI7" s="111" t="s">
        <v>305</v>
      </c>
      <c r="AJ7" s="111"/>
      <c r="AK7" s="111"/>
      <c r="AL7" s="111"/>
      <c r="AM7" s="112"/>
      <c r="AN7" s="111"/>
      <c r="AO7" s="111"/>
      <c r="AP7" s="111"/>
      <c r="AQ7" s="111"/>
      <c r="AR7" s="111"/>
      <c r="AS7" s="111" t="s">
        <v>52</v>
      </c>
      <c r="AT7" s="111"/>
      <c r="AU7" s="111"/>
      <c r="AV7" s="111"/>
      <c r="AW7" s="111"/>
      <c r="AX7" s="111"/>
    </row>
    <row r="8" spans="1:50" ht="56.25" customHeight="1" x14ac:dyDescent="0.45">
      <c r="A8" s="110" t="s">
        <v>53</v>
      </c>
      <c r="B8" s="110" t="s">
        <v>54</v>
      </c>
      <c r="C8" s="110" t="s">
        <v>55</v>
      </c>
      <c r="D8" s="110" t="s">
        <v>56</v>
      </c>
      <c r="E8" s="109" t="s">
        <v>295</v>
      </c>
      <c r="F8" s="107" t="s">
        <v>205</v>
      </c>
      <c r="G8" s="108" t="s">
        <v>49</v>
      </c>
      <c r="H8" s="107" t="s">
        <v>50</v>
      </c>
      <c r="I8" s="107" t="s">
        <v>305</v>
      </c>
      <c r="J8" s="106" t="s">
        <v>57</v>
      </c>
      <c r="K8" s="100" t="s">
        <v>58</v>
      </c>
      <c r="L8" s="100" t="s">
        <v>59</v>
      </c>
      <c r="M8" s="100" t="s">
        <v>60</v>
      </c>
      <c r="N8" s="100" t="s">
        <v>61</v>
      </c>
      <c r="O8" s="100" t="s">
        <v>62</v>
      </c>
      <c r="P8" s="100" t="s">
        <v>64</v>
      </c>
      <c r="Q8" s="100" t="s">
        <v>63</v>
      </c>
      <c r="R8" s="105" t="s">
        <v>66</v>
      </c>
      <c r="S8" s="100" t="s">
        <v>65</v>
      </c>
      <c r="T8" s="104" t="s">
        <v>57</v>
      </c>
      <c r="U8" s="102" t="s">
        <v>58</v>
      </c>
      <c r="V8" s="102" t="s">
        <v>59</v>
      </c>
      <c r="W8" s="102" t="s">
        <v>60</v>
      </c>
      <c r="X8" s="102" t="s">
        <v>61</v>
      </c>
      <c r="Y8" s="102" t="s">
        <v>62</v>
      </c>
      <c r="Z8" s="102" t="s">
        <v>64</v>
      </c>
      <c r="AA8" s="102" t="s">
        <v>63</v>
      </c>
      <c r="AB8" s="103" t="s">
        <v>66</v>
      </c>
      <c r="AC8" s="102" t="s">
        <v>65</v>
      </c>
      <c r="AD8" s="101" t="s">
        <v>57</v>
      </c>
      <c r="AE8" s="100" t="s">
        <v>58</v>
      </c>
      <c r="AF8" s="100" t="s">
        <v>59</v>
      </c>
      <c r="AG8" s="100" t="s">
        <v>60</v>
      </c>
      <c r="AH8" s="100" t="s">
        <v>61</v>
      </c>
      <c r="AI8" s="100" t="s">
        <v>62</v>
      </c>
      <c r="AJ8" s="100" t="s">
        <v>68</v>
      </c>
      <c r="AK8" s="100" t="s">
        <v>67</v>
      </c>
      <c r="AL8" s="100" t="s">
        <v>66</v>
      </c>
      <c r="AM8" s="100" t="s">
        <v>65</v>
      </c>
      <c r="AN8" s="99" t="s">
        <v>57</v>
      </c>
      <c r="AO8" s="99" t="s">
        <v>58</v>
      </c>
      <c r="AP8" s="99" t="s">
        <v>59</v>
      </c>
      <c r="AQ8" s="99" t="s">
        <v>60</v>
      </c>
      <c r="AR8" s="99" t="s">
        <v>61</v>
      </c>
      <c r="AS8" s="99" t="s">
        <v>62</v>
      </c>
      <c r="AT8" s="99" t="s">
        <v>68</v>
      </c>
      <c r="AU8" s="99" t="s">
        <v>67</v>
      </c>
      <c r="AV8" s="99" t="s">
        <v>66</v>
      </c>
      <c r="AW8" s="99" t="s">
        <v>65</v>
      </c>
      <c r="AX8" s="99" t="s">
        <v>52</v>
      </c>
    </row>
    <row r="9" spans="1:50" x14ac:dyDescent="0.35">
      <c r="A9" s="98" t="s">
        <v>69</v>
      </c>
      <c r="B9" s="98" t="s">
        <v>70</v>
      </c>
      <c r="C9" s="98" t="s">
        <v>71</v>
      </c>
      <c r="D9" s="98" t="s">
        <v>72</v>
      </c>
      <c r="E9" s="97">
        <v>3</v>
      </c>
      <c r="F9" s="96">
        <f t="shared" ref="F9:F40" si="0">SUM(G9:I9)</f>
        <v>8</v>
      </c>
      <c r="G9" s="95">
        <f t="shared" ref="G9:G40" si="1">SUM(J9:S9)</f>
        <v>7</v>
      </c>
      <c r="H9" s="93">
        <f t="shared" ref="H9:H40" si="2">SUM(T9:AC9)</f>
        <v>0</v>
      </c>
      <c r="I9" s="93">
        <f t="shared" ref="I9:I40" si="3">SUM(AD9:AM9)</f>
        <v>1</v>
      </c>
      <c r="J9" s="94"/>
      <c r="K9" s="94"/>
      <c r="L9" s="94"/>
      <c r="M9" s="94"/>
      <c r="N9" s="94"/>
      <c r="O9" s="94"/>
      <c r="P9" s="94">
        <v>3</v>
      </c>
      <c r="Q9" s="94">
        <v>2</v>
      </c>
      <c r="R9" s="94">
        <v>1</v>
      </c>
      <c r="S9" s="94">
        <v>1</v>
      </c>
      <c r="T9" s="94"/>
      <c r="U9" s="94"/>
      <c r="V9" s="94"/>
      <c r="W9" s="94"/>
      <c r="X9" s="94"/>
      <c r="Y9" s="94"/>
      <c r="Z9" s="94">
        <v>0</v>
      </c>
      <c r="AA9" s="94">
        <v>0</v>
      </c>
      <c r="AB9" s="94">
        <v>0</v>
      </c>
      <c r="AC9" s="94">
        <v>0</v>
      </c>
      <c r="AD9" s="94"/>
      <c r="AE9" s="94"/>
      <c r="AF9" s="94"/>
      <c r="AG9" s="94"/>
      <c r="AH9" s="94"/>
      <c r="AI9" s="94"/>
      <c r="AJ9" s="94">
        <v>1</v>
      </c>
      <c r="AK9" s="94">
        <v>0</v>
      </c>
      <c r="AL9" s="94">
        <v>0</v>
      </c>
      <c r="AM9" s="94">
        <v>0</v>
      </c>
      <c r="AN9" s="93">
        <f t="shared" ref="AN9:AN40" si="4">SUM(J9+T9+AD9)</f>
        <v>0</v>
      </c>
      <c r="AO9" s="93">
        <f t="shared" ref="AO9:AO40" si="5">SUM(K9+U9+AE9)</f>
        <v>0</v>
      </c>
      <c r="AP9" s="93">
        <f t="shared" ref="AP9:AP40" si="6">SUM(L9+V9+AF9)</f>
        <v>0</v>
      </c>
      <c r="AQ9" s="93">
        <f t="shared" ref="AQ9:AQ40" si="7">SUM(M9+W9+AG9)</f>
        <v>0</v>
      </c>
      <c r="AR9" s="93">
        <f t="shared" ref="AR9:AR40" si="8">SUM(N9+X9+AF9)</f>
        <v>0</v>
      </c>
      <c r="AS9" s="93">
        <f t="shared" ref="AS9:AS40" si="9">SUM(O9+Y9+AI9)</f>
        <v>0</v>
      </c>
      <c r="AT9" s="93">
        <f t="shared" ref="AT9:AT40" si="10">SUM(P9+Z9+AJ9)</f>
        <v>4</v>
      </c>
      <c r="AU9" s="93">
        <f t="shared" ref="AU9:AU40" si="11">SUM(Q9+AA9+AK9)</f>
        <v>2</v>
      </c>
      <c r="AV9" s="93">
        <f t="shared" ref="AV9:AV40" si="12">SUM(R9+AB9+AL9)</f>
        <v>1</v>
      </c>
      <c r="AW9" s="93">
        <f t="shared" ref="AW9:AW40" si="13">SUM(S9+AC9+AM9)</f>
        <v>1</v>
      </c>
      <c r="AX9" s="93">
        <f t="shared" ref="AX9:AX40" si="14">SUM(AN9:AW9)</f>
        <v>8</v>
      </c>
    </row>
    <row r="10" spans="1:50" x14ac:dyDescent="0.35">
      <c r="A10" s="98" t="s">
        <v>69</v>
      </c>
      <c r="B10" s="98" t="s">
        <v>70</v>
      </c>
      <c r="C10" s="98" t="s">
        <v>73</v>
      </c>
      <c r="D10" s="98" t="s">
        <v>74</v>
      </c>
      <c r="E10" s="97">
        <v>3</v>
      </c>
      <c r="F10" s="96">
        <f t="shared" si="0"/>
        <v>0</v>
      </c>
      <c r="G10" s="95">
        <f t="shared" si="1"/>
        <v>0</v>
      </c>
      <c r="H10" s="93">
        <f t="shared" si="2"/>
        <v>0</v>
      </c>
      <c r="I10" s="93">
        <f t="shared" si="3"/>
        <v>0</v>
      </c>
      <c r="J10" s="94"/>
      <c r="K10" s="94"/>
      <c r="L10" s="94"/>
      <c r="M10" s="94"/>
      <c r="N10" s="94"/>
      <c r="O10" s="94"/>
      <c r="P10" s="94">
        <v>0</v>
      </c>
      <c r="Q10" s="94">
        <v>0</v>
      </c>
      <c r="R10" s="94">
        <v>0</v>
      </c>
      <c r="S10" s="94">
        <v>0</v>
      </c>
      <c r="T10" s="94"/>
      <c r="U10" s="94"/>
      <c r="V10" s="94"/>
      <c r="W10" s="94"/>
      <c r="X10" s="94"/>
      <c r="Y10" s="94"/>
      <c r="Z10" s="94">
        <v>0</v>
      </c>
      <c r="AA10" s="94">
        <v>0</v>
      </c>
      <c r="AB10" s="94">
        <v>0</v>
      </c>
      <c r="AC10" s="94">
        <v>0</v>
      </c>
      <c r="AD10" s="94"/>
      <c r="AE10" s="94"/>
      <c r="AF10" s="94"/>
      <c r="AG10" s="94"/>
      <c r="AH10" s="94"/>
      <c r="AI10" s="94"/>
      <c r="AJ10" s="94">
        <v>0</v>
      </c>
      <c r="AK10" s="94">
        <v>0</v>
      </c>
      <c r="AL10" s="94">
        <v>0</v>
      </c>
      <c r="AM10" s="94">
        <v>0</v>
      </c>
      <c r="AN10" s="93">
        <f t="shared" si="4"/>
        <v>0</v>
      </c>
      <c r="AO10" s="93">
        <f t="shared" si="5"/>
        <v>0</v>
      </c>
      <c r="AP10" s="93">
        <f t="shared" si="6"/>
        <v>0</v>
      </c>
      <c r="AQ10" s="93">
        <f t="shared" si="7"/>
        <v>0</v>
      </c>
      <c r="AR10" s="93">
        <f t="shared" si="8"/>
        <v>0</v>
      </c>
      <c r="AS10" s="93">
        <f t="shared" si="9"/>
        <v>0</v>
      </c>
      <c r="AT10" s="93">
        <f t="shared" si="10"/>
        <v>0</v>
      </c>
      <c r="AU10" s="93">
        <f t="shared" si="11"/>
        <v>0</v>
      </c>
      <c r="AV10" s="93">
        <f t="shared" si="12"/>
        <v>0</v>
      </c>
      <c r="AW10" s="93">
        <f t="shared" si="13"/>
        <v>0</v>
      </c>
      <c r="AX10" s="93">
        <f t="shared" si="14"/>
        <v>0</v>
      </c>
    </row>
    <row r="11" spans="1:50" x14ac:dyDescent="0.35">
      <c r="A11" s="98" t="s">
        <v>69</v>
      </c>
      <c r="B11" s="98" t="s">
        <v>70</v>
      </c>
      <c r="C11" s="98" t="s">
        <v>75</v>
      </c>
      <c r="D11" s="98" t="s">
        <v>76</v>
      </c>
      <c r="E11" s="97">
        <v>2</v>
      </c>
      <c r="F11" s="96">
        <f t="shared" si="0"/>
        <v>2</v>
      </c>
      <c r="G11" s="95">
        <f t="shared" si="1"/>
        <v>0</v>
      </c>
      <c r="H11" s="93">
        <f t="shared" si="2"/>
        <v>0</v>
      </c>
      <c r="I11" s="93">
        <f t="shared" si="3"/>
        <v>2</v>
      </c>
      <c r="J11" s="94"/>
      <c r="K11" s="94"/>
      <c r="L11" s="94"/>
      <c r="M11" s="94"/>
      <c r="N11" s="94"/>
      <c r="O11" s="94"/>
      <c r="P11" s="94">
        <v>0</v>
      </c>
      <c r="Q11" s="94">
        <v>0</v>
      </c>
      <c r="R11" s="94">
        <v>0</v>
      </c>
      <c r="S11" s="94">
        <v>0</v>
      </c>
      <c r="T11" s="94"/>
      <c r="U11" s="94"/>
      <c r="V11" s="94"/>
      <c r="W11" s="94"/>
      <c r="X11" s="94"/>
      <c r="Y11" s="94"/>
      <c r="Z11" s="94">
        <v>0</v>
      </c>
      <c r="AA11" s="94">
        <v>0</v>
      </c>
      <c r="AB11" s="94">
        <v>0</v>
      </c>
      <c r="AC11" s="94">
        <v>0</v>
      </c>
      <c r="AD11" s="94"/>
      <c r="AE11" s="94"/>
      <c r="AF11" s="94"/>
      <c r="AG11" s="94"/>
      <c r="AH11" s="94"/>
      <c r="AI11" s="94"/>
      <c r="AJ11" s="94">
        <v>1</v>
      </c>
      <c r="AK11" s="94">
        <v>1</v>
      </c>
      <c r="AL11" s="94">
        <v>0</v>
      </c>
      <c r="AM11" s="94">
        <v>0</v>
      </c>
      <c r="AN11" s="93">
        <f t="shared" si="4"/>
        <v>0</v>
      </c>
      <c r="AO11" s="93">
        <f t="shared" si="5"/>
        <v>0</v>
      </c>
      <c r="AP11" s="93">
        <f t="shared" si="6"/>
        <v>0</v>
      </c>
      <c r="AQ11" s="93">
        <f t="shared" si="7"/>
        <v>0</v>
      </c>
      <c r="AR11" s="93">
        <f t="shared" si="8"/>
        <v>0</v>
      </c>
      <c r="AS11" s="93">
        <f t="shared" si="9"/>
        <v>0</v>
      </c>
      <c r="AT11" s="93">
        <f t="shared" si="10"/>
        <v>1</v>
      </c>
      <c r="AU11" s="93">
        <f t="shared" si="11"/>
        <v>1</v>
      </c>
      <c r="AV11" s="93">
        <f t="shared" si="12"/>
        <v>0</v>
      </c>
      <c r="AW11" s="93">
        <f t="shared" si="13"/>
        <v>0</v>
      </c>
      <c r="AX11" s="93">
        <f t="shared" si="14"/>
        <v>2</v>
      </c>
    </row>
    <row r="12" spans="1:50" x14ac:dyDescent="0.35">
      <c r="A12" s="98" t="s">
        <v>69</v>
      </c>
      <c r="B12" s="98" t="s">
        <v>70</v>
      </c>
      <c r="C12" s="98" t="s">
        <v>77</v>
      </c>
      <c r="D12" s="98" t="s">
        <v>78</v>
      </c>
      <c r="E12" s="97">
        <v>2</v>
      </c>
      <c r="F12" s="96">
        <f t="shared" si="0"/>
        <v>2</v>
      </c>
      <c r="G12" s="95">
        <f t="shared" si="1"/>
        <v>2</v>
      </c>
      <c r="H12" s="93">
        <f t="shared" si="2"/>
        <v>0</v>
      </c>
      <c r="I12" s="93">
        <f t="shared" si="3"/>
        <v>0</v>
      </c>
      <c r="J12" s="94"/>
      <c r="K12" s="94"/>
      <c r="L12" s="94"/>
      <c r="M12" s="94"/>
      <c r="N12" s="94"/>
      <c r="O12" s="94"/>
      <c r="P12" s="94">
        <v>1</v>
      </c>
      <c r="Q12" s="94">
        <v>1</v>
      </c>
      <c r="R12" s="94">
        <v>0</v>
      </c>
      <c r="S12" s="94">
        <v>0</v>
      </c>
      <c r="T12" s="94"/>
      <c r="U12" s="94"/>
      <c r="V12" s="94"/>
      <c r="W12" s="94"/>
      <c r="X12" s="94"/>
      <c r="Y12" s="94"/>
      <c r="Z12" s="94">
        <v>0</v>
      </c>
      <c r="AA12" s="94">
        <v>0</v>
      </c>
      <c r="AB12" s="94">
        <v>0</v>
      </c>
      <c r="AC12" s="94">
        <v>0</v>
      </c>
      <c r="AD12" s="94"/>
      <c r="AE12" s="94"/>
      <c r="AF12" s="94"/>
      <c r="AG12" s="94"/>
      <c r="AH12" s="94"/>
      <c r="AI12" s="94"/>
      <c r="AJ12" s="94">
        <v>0</v>
      </c>
      <c r="AK12" s="94">
        <v>0</v>
      </c>
      <c r="AL12" s="94">
        <v>0</v>
      </c>
      <c r="AM12" s="94">
        <v>0</v>
      </c>
      <c r="AN12" s="93">
        <f t="shared" si="4"/>
        <v>0</v>
      </c>
      <c r="AO12" s="93">
        <f t="shared" si="5"/>
        <v>0</v>
      </c>
      <c r="AP12" s="93">
        <f t="shared" si="6"/>
        <v>0</v>
      </c>
      <c r="AQ12" s="93">
        <f t="shared" si="7"/>
        <v>0</v>
      </c>
      <c r="AR12" s="93">
        <f t="shared" si="8"/>
        <v>0</v>
      </c>
      <c r="AS12" s="93">
        <f t="shared" si="9"/>
        <v>0</v>
      </c>
      <c r="AT12" s="93">
        <f t="shared" si="10"/>
        <v>1</v>
      </c>
      <c r="AU12" s="93">
        <f t="shared" si="11"/>
        <v>1</v>
      </c>
      <c r="AV12" s="93">
        <f t="shared" si="12"/>
        <v>0</v>
      </c>
      <c r="AW12" s="93">
        <f t="shared" si="13"/>
        <v>0</v>
      </c>
      <c r="AX12" s="93">
        <f t="shared" si="14"/>
        <v>2</v>
      </c>
    </row>
    <row r="13" spans="1:50" x14ac:dyDescent="0.35">
      <c r="A13" s="98" t="s">
        <v>69</v>
      </c>
      <c r="B13" s="98" t="s">
        <v>70</v>
      </c>
      <c r="C13" s="98" t="s">
        <v>79</v>
      </c>
      <c r="D13" s="98" t="s">
        <v>80</v>
      </c>
      <c r="E13" s="97">
        <v>2</v>
      </c>
      <c r="F13" s="96">
        <f t="shared" si="0"/>
        <v>2</v>
      </c>
      <c r="G13" s="95">
        <f t="shared" si="1"/>
        <v>0</v>
      </c>
      <c r="H13" s="93">
        <f t="shared" si="2"/>
        <v>2</v>
      </c>
      <c r="I13" s="93">
        <f t="shared" si="3"/>
        <v>0</v>
      </c>
      <c r="J13" s="94"/>
      <c r="K13" s="94"/>
      <c r="L13" s="94"/>
      <c r="M13" s="94"/>
      <c r="N13" s="94"/>
      <c r="O13" s="94"/>
      <c r="P13" s="94">
        <v>0</v>
      </c>
      <c r="Q13" s="94">
        <v>0</v>
      </c>
      <c r="R13" s="94">
        <v>0</v>
      </c>
      <c r="S13" s="94">
        <v>0</v>
      </c>
      <c r="T13" s="94"/>
      <c r="U13" s="94"/>
      <c r="V13" s="94"/>
      <c r="W13" s="94"/>
      <c r="X13" s="94"/>
      <c r="Y13" s="94"/>
      <c r="Z13" s="94">
        <v>1</v>
      </c>
      <c r="AA13" s="94">
        <v>1</v>
      </c>
      <c r="AB13" s="94">
        <v>0</v>
      </c>
      <c r="AC13" s="94">
        <v>0</v>
      </c>
      <c r="AD13" s="94"/>
      <c r="AE13" s="94"/>
      <c r="AF13" s="94"/>
      <c r="AG13" s="94"/>
      <c r="AH13" s="94"/>
      <c r="AI13" s="94"/>
      <c r="AJ13" s="94">
        <v>0</v>
      </c>
      <c r="AK13" s="94">
        <v>0</v>
      </c>
      <c r="AL13" s="94">
        <v>0</v>
      </c>
      <c r="AM13" s="94">
        <v>0</v>
      </c>
      <c r="AN13" s="93">
        <f t="shared" si="4"/>
        <v>0</v>
      </c>
      <c r="AO13" s="93">
        <f t="shared" si="5"/>
        <v>0</v>
      </c>
      <c r="AP13" s="93">
        <f t="shared" si="6"/>
        <v>0</v>
      </c>
      <c r="AQ13" s="93">
        <f t="shared" si="7"/>
        <v>0</v>
      </c>
      <c r="AR13" s="93">
        <f t="shared" si="8"/>
        <v>0</v>
      </c>
      <c r="AS13" s="93">
        <f t="shared" si="9"/>
        <v>0</v>
      </c>
      <c r="AT13" s="93">
        <f t="shared" si="10"/>
        <v>1</v>
      </c>
      <c r="AU13" s="93">
        <f t="shared" si="11"/>
        <v>1</v>
      </c>
      <c r="AV13" s="93">
        <f t="shared" si="12"/>
        <v>0</v>
      </c>
      <c r="AW13" s="93">
        <f t="shared" si="13"/>
        <v>0</v>
      </c>
      <c r="AX13" s="93">
        <f t="shared" si="14"/>
        <v>2</v>
      </c>
    </row>
    <row r="14" spans="1:50" x14ac:dyDescent="0.35">
      <c r="A14" s="98" t="s">
        <v>69</v>
      </c>
      <c r="B14" s="98" t="s">
        <v>70</v>
      </c>
      <c r="C14" s="98" t="s">
        <v>81</v>
      </c>
      <c r="D14" s="98" t="s">
        <v>82</v>
      </c>
      <c r="E14" s="97">
        <v>3</v>
      </c>
      <c r="F14" s="96">
        <f t="shared" si="0"/>
        <v>0</v>
      </c>
      <c r="G14" s="95">
        <f t="shared" si="1"/>
        <v>0</v>
      </c>
      <c r="H14" s="93">
        <f t="shared" si="2"/>
        <v>0</v>
      </c>
      <c r="I14" s="93">
        <f t="shared" si="3"/>
        <v>0</v>
      </c>
      <c r="J14" s="94"/>
      <c r="K14" s="94"/>
      <c r="L14" s="94"/>
      <c r="M14" s="94"/>
      <c r="N14" s="94"/>
      <c r="O14" s="94"/>
      <c r="P14" s="94">
        <v>0</v>
      </c>
      <c r="Q14" s="94">
        <v>0</v>
      </c>
      <c r="R14" s="94">
        <v>0</v>
      </c>
      <c r="S14" s="94">
        <v>0</v>
      </c>
      <c r="T14" s="94"/>
      <c r="U14" s="94"/>
      <c r="V14" s="94"/>
      <c r="W14" s="94"/>
      <c r="X14" s="94"/>
      <c r="Y14" s="94"/>
      <c r="Z14" s="94">
        <v>0</v>
      </c>
      <c r="AA14" s="94">
        <v>0</v>
      </c>
      <c r="AB14" s="94">
        <v>0</v>
      </c>
      <c r="AC14" s="94">
        <v>0</v>
      </c>
      <c r="AD14" s="94"/>
      <c r="AE14" s="94"/>
      <c r="AF14" s="94"/>
      <c r="AG14" s="94"/>
      <c r="AH14" s="94"/>
      <c r="AI14" s="94"/>
      <c r="AJ14" s="94">
        <v>0</v>
      </c>
      <c r="AK14" s="94">
        <v>0</v>
      </c>
      <c r="AL14" s="94">
        <v>0</v>
      </c>
      <c r="AM14" s="94">
        <v>0</v>
      </c>
      <c r="AN14" s="93">
        <f t="shared" si="4"/>
        <v>0</v>
      </c>
      <c r="AO14" s="93">
        <f t="shared" si="5"/>
        <v>0</v>
      </c>
      <c r="AP14" s="93">
        <f t="shared" si="6"/>
        <v>0</v>
      </c>
      <c r="AQ14" s="93">
        <f t="shared" si="7"/>
        <v>0</v>
      </c>
      <c r="AR14" s="93">
        <f t="shared" si="8"/>
        <v>0</v>
      </c>
      <c r="AS14" s="93">
        <f t="shared" si="9"/>
        <v>0</v>
      </c>
      <c r="AT14" s="93">
        <f t="shared" si="10"/>
        <v>0</v>
      </c>
      <c r="AU14" s="93">
        <f t="shared" si="11"/>
        <v>0</v>
      </c>
      <c r="AV14" s="93">
        <f t="shared" si="12"/>
        <v>0</v>
      </c>
      <c r="AW14" s="93">
        <f t="shared" si="13"/>
        <v>0</v>
      </c>
      <c r="AX14" s="93">
        <f t="shared" si="14"/>
        <v>0</v>
      </c>
    </row>
    <row r="15" spans="1:50" x14ac:dyDescent="0.35">
      <c r="A15" s="98" t="s">
        <v>69</v>
      </c>
      <c r="B15" s="98" t="s">
        <v>70</v>
      </c>
      <c r="C15" s="98" t="s">
        <v>306</v>
      </c>
      <c r="D15" s="98" t="s">
        <v>84</v>
      </c>
      <c r="E15" s="97">
        <v>4</v>
      </c>
      <c r="F15" s="96">
        <f t="shared" si="0"/>
        <v>0</v>
      </c>
      <c r="G15" s="95">
        <f t="shared" si="1"/>
        <v>0</v>
      </c>
      <c r="H15" s="93">
        <f t="shared" si="2"/>
        <v>0</v>
      </c>
      <c r="I15" s="93">
        <f t="shared" si="3"/>
        <v>0</v>
      </c>
      <c r="J15" s="94"/>
      <c r="K15" s="94"/>
      <c r="L15" s="94"/>
      <c r="M15" s="94"/>
      <c r="N15" s="94"/>
      <c r="O15" s="94"/>
      <c r="P15" s="94">
        <v>0</v>
      </c>
      <c r="Q15" s="94">
        <v>0</v>
      </c>
      <c r="R15" s="94">
        <v>0</v>
      </c>
      <c r="S15" s="94">
        <v>0</v>
      </c>
      <c r="T15" s="94"/>
      <c r="U15" s="94"/>
      <c r="V15" s="94"/>
      <c r="W15" s="94"/>
      <c r="X15" s="94"/>
      <c r="Y15" s="94"/>
      <c r="Z15" s="94">
        <v>0</v>
      </c>
      <c r="AA15" s="94">
        <v>0</v>
      </c>
      <c r="AB15" s="94">
        <v>0</v>
      </c>
      <c r="AC15" s="94">
        <v>0</v>
      </c>
      <c r="AD15" s="94"/>
      <c r="AE15" s="94"/>
      <c r="AF15" s="94"/>
      <c r="AG15" s="94"/>
      <c r="AH15" s="94"/>
      <c r="AI15" s="94"/>
      <c r="AJ15" s="94">
        <v>0</v>
      </c>
      <c r="AK15" s="94">
        <v>0</v>
      </c>
      <c r="AL15" s="94">
        <v>0</v>
      </c>
      <c r="AM15" s="94">
        <v>0</v>
      </c>
      <c r="AN15" s="93">
        <f t="shared" si="4"/>
        <v>0</v>
      </c>
      <c r="AO15" s="93">
        <f t="shared" si="5"/>
        <v>0</v>
      </c>
      <c r="AP15" s="93">
        <f t="shared" si="6"/>
        <v>0</v>
      </c>
      <c r="AQ15" s="93">
        <f t="shared" si="7"/>
        <v>0</v>
      </c>
      <c r="AR15" s="93">
        <f t="shared" si="8"/>
        <v>0</v>
      </c>
      <c r="AS15" s="93">
        <f t="shared" si="9"/>
        <v>0</v>
      </c>
      <c r="AT15" s="93">
        <f t="shared" si="10"/>
        <v>0</v>
      </c>
      <c r="AU15" s="93">
        <f t="shared" si="11"/>
        <v>0</v>
      </c>
      <c r="AV15" s="93">
        <f t="shared" si="12"/>
        <v>0</v>
      </c>
      <c r="AW15" s="93">
        <f t="shared" si="13"/>
        <v>0</v>
      </c>
      <c r="AX15" s="93">
        <f t="shared" si="14"/>
        <v>0</v>
      </c>
    </row>
    <row r="16" spans="1:50" x14ac:dyDescent="0.35">
      <c r="A16" s="98" t="s">
        <v>69</v>
      </c>
      <c r="B16" s="98" t="s">
        <v>70</v>
      </c>
      <c r="C16" s="98" t="s">
        <v>85</v>
      </c>
      <c r="D16" s="98" t="s">
        <v>86</v>
      </c>
      <c r="E16" s="97">
        <v>4</v>
      </c>
      <c r="F16" s="96">
        <f t="shared" si="0"/>
        <v>2</v>
      </c>
      <c r="G16" s="95">
        <f t="shared" si="1"/>
        <v>0</v>
      </c>
      <c r="H16" s="93">
        <f t="shared" si="2"/>
        <v>0</v>
      </c>
      <c r="I16" s="93">
        <f t="shared" si="3"/>
        <v>2</v>
      </c>
      <c r="J16" s="94"/>
      <c r="K16" s="94"/>
      <c r="L16" s="94"/>
      <c r="M16" s="94"/>
      <c r="N16" s="94"/>
      <c r="O16" s="94"/>
      <c r="P16" s="94">
        <v>0</v>
      </c>
      <c r="Q16" s="94">
        <v>0</v>
      </c>
      <c r="R16" s="94">
        <v>0</v>
      </c>
      <c r="S16" s="94">
        <v>0</v>
      </c>
      <c r="T16" s="94"/>
      <c r="U16" s="94"/>
      <c r="V16" s="94"/>
      <c r="W16" s="94"/>
      <c r="X16" s="94"/>
      <c r="Y16" s="94"/>
      <c r="Z16" s="94">
        <v>0</v>
      </c>
      <c r="AA16" s="94">
        <v>0</v>
      </c>
      <c r="AB16" s="94">
        <v>0</v>
      </c>
      <c r="AC16" s="94">
        <v>0</v>
      </c>
      <c r="AD16" s="94"/>
      <c r="AE16" s="94"/>
      <c r="AF16" s="94"/>
      <c r="AG16" s="94"/>
      <c r="AH16" s="94"/>
      <c r="AI16" s="94"/>
      <c r="AJ16" s="94">
        <v>1</v>
      </c>
      <c r="AK16" s="94">
        <v>1</v>
      </c>
      <c r="AL16" s="94">
        <v>0</v>
      </c>
      <c r="AM16" s="94">
        <v>0</v>
      </c>
      <c r="AN16" s="93">
        <f t="shared" si="4"/>
        <v>0</v>
      </c>
      <c r="AO16" s="93">
        <f t="shared" si="5"/>
        <v>0</v>
      </c>
      <c r="AP16" s="93">
        <f t="shared" si="6"/>
        <v>0</v>
      </c>
      <c r="AQ16" s="93">
        <f t="shared" si="7"/>
        <v>0</v>
      </c>
      <c r="AR16" s="93">
        <f t="shared" si="8"/>
        <v>0</v>
      </c>
      <c r="AS16" s="93">
        <f t="shared" si="9"/>
        <v>0</v>
      </c>
      <c r="AT16" s="93">
        <f t="shared" si="10"/>
        <v>1</v>
      </c>
      <c r="AU16" s="93">
        <f t="shared" si="11"/>
        <v>1</v>
      </c>
      <c r="AV16" s="93">
        <f t="shared" si="12"/>
        <v>0</v>
      </c>
      <c r="AW16" s="93">
        <f t="shared" si="13"/>
        <v>0</v>
      </c>
      <c r="AX16" s="93">
        <f t="shared" si="14"/>
        <v>2</v>
      </c>
    </row>
    <row r="17" spans="1:50" x14ac:dyDescent="0.35">
      <c r="A17" s="98" t="s">
        <v>69</v>
      </c>
      <c r="B17" s="98" t="s">
        <v>70</v>
      </c>
      <c r="C17" s="98" t="s">
        <v>87</v>
      </c>
      <c r="D17" s="98" t="s">
        <v>88</v>
      </c>
      <c r="E17" s="97">
        <v>4</v>
      </c>
      <c r="F17" s="96">
        <f t="shared" si="0"/>
        <v>4</v>
      </c>
      <c r="G17" s="95">
        <f t="shared" si="1"/>
        <v>2</v>
      </c>
      <c r="H17" s="93">
        <f t="shared" si="2"/>
        <v>2</v>
      </c>
      <c r="I17" s="93">
        <f t="shared" si="3"/>
        <v>0</v>
      </c>
      <c r="J17" s="94"/>
      <c r="K17" s="94"/>
      <c r="L17" s="94"/>
      <c r="M17" s="94"/>
      <c r="N17" s="94"/>
      <c r="O17" s="94"/>
      <c r="P17" s="94">
        <v>1</v>
      </c>
      <c r="Q17" s="94">
        <v>1</v>
      </c>
      <c r="R17" s="94">
        <v>0</v>
      </c>
      <c r="S17" s="94">
        <v>0</v>
      </c>
      <c r="T17" s="94"/>
      <c r="U17" s="94"/>
      <c r="V17" s="94"/>
      <c r="W17" s="94"/>
      <c r="X17" s="94"/>
      <c r="Y17" s="94"/>
      <c r="Z17" s="94">
        <v>1</v>
      </c>
      <c r="AA17" s="94">
        <v>1</v>
      </c>
      <c r="AB17" s="94">
        <v>0</v>
      </c>
      <c r="AC17" s="94">
        <v>0</v>
      </c>
      <c r="AD17" s="94"/>
      <c r="AE17" s="94"/>
      <c r="AF17" s="94"/>
      <c r="AG17" s="94"/>
      <c r="AH17" s="94"/>
      <c r="AI17" s="94"/>
      <c r="AJ17" s="94">
        <v>0</v>
      </c>
      <c r="AK17" s="94">
        <v>0</v>
      </c>
      <c r="AL17" s="94">
        <v>0</v>
      </c>
      <c r="AM17" s="94">
        <v>0</v>
      </c>
      <c r="AN17" s="93">
        <f t="shared" si="4"/>
        <v>0</v>
      </c>
      <c r="AO17" s="93">
        <f t="shared" si="5"/>
        <v>0</v>
      </c>
      <c r="AP17" s="93">
        <f t="shared" si="6"/>
        <v>0</v>
      </c>
      <c r="AQ17" s="93">
        <f t="shared" si="7"/>
        <v>0</v>
      </c>
      <c r="AR17" s="93">
        <f t="shared" si="8"/>
        <v>0</v>
      </c>
      <c r="AS17" s="93">
        <f t="shared" si="9"/>
        <v>0</v>
      </c>
      <c r="AT17" s="93">
        <f t="shared" si="10"/>
        <v>2</v>
      </c>
      <c r="AU17" s="93">
        <f t="shared" si="11"/>
        <v>2</v>
      </c>
      <c r="AV17" s="93">
        <f t="shared" si="12"/>
        <v>0</v>
      </c>
      <c r="AW17" s="93">
        <f t="shared" si="13"/>
        <v>0</v>
      </c>
      <c r="AX17" s="93">
        <f t="shared" si="14"/>
        <v>4</v>
      </c>
    </row>
    <row r="18" spans="1:50" x14ac:dyDescent="0.35">
      <c r="A18" s="98" t="s">
        <v>69</v>
      </c>
      <c r="B18" s="98" t="s">
        <v>70</v>
      </c>
      <c r="C18" s="98" t="s">
        <v>89</v>
      </c>
      <c r="D18" s="98" t="s">
        <v>90</v>
      </c>
      <c r="E18" s="97">
        <v>4</v>
      </c>
      <c r="F18" s="96">
        <f t="shared" si="0"/>
        <v>0</v>
      </c>
      <c r="G18" s="95">
        <f t="shared" si="1"/>
        <v>0</v>
      </c>
      <c r="H18" s="93">
        <f t="shared" si="2"/>
        <v>0</v>
      </c>
      <c r="I18" s="93">
        <f t="shared" si="3"/>
        <v>0</v>
      </c>
      <c r="J18" s="94"/>
      <c r="K18" s="94"/>
      <c r="L18" s="94"/>
      <c r="M18" s="94"/>
      <c r="N18" s="94"/>
      <c r="O18" s="94"/>
      <c r="P18" s="94">
        <v>0</v>
      </c>
      <c r="Q18" s="94">
        <v>0</v>
      </c>
      <c r="R18" s="94">
        <v>0</v>
      </c>
      <c r="S18" s="94">
        <v>0</v>
      </c>
      <c r="T18" s="94"/>
      <c r="U18" s="94"/>
      <c r="V18" s="94"/>
      <c r="W18" s="94"/>
      <c r="X18" s="94"/>
      <c r="Y18" s="94"/>
      <c r="Z18" s="94">
        <v>0</v>
      </c>
      <c r="AA18" s="94">
        <v>0</v>
      </c>
      <c r="AB18" s="94">
        <v>0</v>
      </c>
      <c r="AC18" s="94">
        <v>0</v>
      </c>
      <c r="AD18" s="94"/>
      <c r="AE18" s="94"/>
      <c r="AF18" s="94"/>
      <c r="AG18" s="94"/>
      <c r="AH18" s="94"/>
      <c r="AI18" s="94"/>
      <c r="AJ18" s="94">
        <v>0</v>
      </c>
      <c r="AK18" s="94">
        <v>0</v>
      </c>
      <c r="AL18" s="94">
        <v>0</v>
      </c>
      <c r="AM18" s="94">
        <v>0</v>
      </c>
      <c r="AN18" s="93">
        <f t="shared" si="4"/>
        <v>0</v>
      </c>
      <c r="AO18" s="93">
        <f t="shared" si="5"/>
        <v>0</v>
      </c>
      <c r="AP18" s="93">
        <f t="shared" si="6"/>
        <v>0</v>
      </c>
      <c r="AQ18" s="93">
        <f t="shared" si="7"/>
        <v>0</v>
      </c>
      <c r="AR18" s="93">
        <f t="shared" si="8"/>
        <v>0</v>
      </c>
      <c r="AS18" s="93">
        <f t="shared" si="9"/>
        <v>0</v>
      </c>
      <c r="AT18" s="93">
        <f t="shared" si="10"/>
        <v>0</v>
      </c>
      <c r="AU18" s="93">
        <f t="shared" si="11"/>
        <v>0</v>
      </c>
      <c r="AV18" s="93">
        <f t="shared" si="12"/>
        <v>0</v>
      </c>
      <c r="AW18" s="93">
        <f t="shared" si="13"/>
        <v>0</v>
      </c>
      <c r="AX18" s="93">
        <f t="shared" si="14"/>
        <v>0</v>
      </c>
    </row>
    <row r="19" spans="1:50" x14ac:dyDescent="0.35">
      <c r="A19" s="98" t="s">
        <v>69</v>
      </c>
      <c r="B19" s="98" t="s">
        <v>70</v>
      </c>
      <c r="C19" s="98" t="s">
        <v>307</v>
      </c>
      <c r="D19" s="98" t="s">
        <v>92</v>
      </c>
      <c r="E19" s="97">
        <v>4</v>
      </c>
      <c r="F19" s="96">
        <f t="shared" si="0"/>
        <v>4</v>
      </c>
      <c r="G19" s="95">
        <f t="shared" si="1"/>
        <v>2</v>
      </c>
      <c r="H19" s="93">
        <f t="shared" si="2"/>
        <v>2</v>
      </c>
      <c r="I19" s="93">
        <f t="shared" si="3"/>
        <v>0</v>
      </c>
      <c r="J19" s="94"/>
      <c r="K19" s="94"/>
      <c r="L19" s="94"/>
      <c r="M19" s="94"/>
      <c r="N19" s="94"/>
      <c r="O19" s="94"/>
      <c r="P19" s="94">
        <v>1</v>
      </c>
      <c r="Q19" s="94">
        <v>1</v>
      </c>
      <c r="R19" s="94">
        <v>0</v>
      </c>
      <c r="S19" s="94">
        <v>0</v>
      </c>
      <c r="T19" s="94"/>
      <c r="U19" s="94"/>
      <c r="V19" s="94"/>
      <c r="W19" s="94"/>
      <c r="X19" s="94"/>
      <c r="Y19" s="94"/>
      <c r="Z19" s="94">
        <v>1</v>
      </c>
      <c r="AA19" s="94">
        <v>1</v>
      </c>
      <c r="AB19" s="94">
        <v>0</v>
      </c>
      <c r="AC19" s="94">
        <v>0</v>
      </c>
      <c r="AD19" s="94"/>
      <c r="AE19" s="94"/>
      <c r="AF19" s="94"/>
      <c r="AG19" s="94"/>
      <c r="AH19" s="94"/>
      <c r="AI19" s="94"/>
      <c r="AJ19" s="94">
        <v>0</v>
      </c>
      <c r="AK19" s="94">
        <v>0</v>
      </c>
      <c r="AL19" s="94">
        <v>0</v>
      </c>
      <c r="AM19" s="94">
        <v>0</v>
      </c>
      <c r="AN19" s="93">
        <f t="shared" si="4"/>
        <v>0</v>
      </c>
      <c r="AO19" s="93">
        <f t="shared" si="5"/>
        <v>0</v>
      </c>
      <c r="AP19" s="93">
        <f t="shared" si="6"/>
        <v>0</v>
      </c>
      <c r="AQ19" s="93">
        <f t="shared" si="7"/>
        <v>0</v>
      </c>
      <c r="AR19" s="93">
        <f t="shared" si="8"/>
        <v>0</v>
      </c>
      <c r="AS19" s="93">
        <f t="shared" si="9"/>
        <v>0</v>
      </c>
      <c r="AT19" s="93">
        <f t="shared" si="10"/>
        <v>2</v>
      </c>
      <c r="AU19" s="93">
        <f t="shared" si="11"/>
        <v>2</v>
      </c>
      <c r="AV19" s="93">
        <f t="shared" si="12"/>
        <v>0</v>
      </c>
      <c r="AW19" s="93">
        <f t="shared" si="13"/>
        <v>0</v>
      </c>
      <c r="AX19" s="93">
        <f t="shared" si="14"/>
        <v>4</v>
      </c>
    </row>
    <row r="20" spans="1:50" x14ac:dyDescent="0.35">
      <c r="A20" s="98" t="s">
        <v>69</v>
      </c>
      <c r="B20" s="98" t="s">
        <v>70</v>
      </c>
      <c r="C20" s="98" t="s">
        <v>93</v>
      </c>
      <c r="D20" s="98" t="s">
        <v>94</v>
      </c>
      <c r="E20" s="97">
        <v>3</v>
      </c>
      <c r="F20" s="96">
        <f t="shared" si="0"/>
        <v>4</v>
      </c>
      <c r="G20" s="95">
        <f t="shared" si="1"/>
        <v>0</v>
      </c>
      <c r="H20" s="93">
        <f t="shared" si="2"/>
        <v>0</v>
      </c>
      <c r="I20" s="93">
        <f t="shared" si="3"/>
        <v>4</v>
      </c>
      <c r="J20" s="94"/>
      <c r="K20" s="94"/>
      <c r="L20" s="94"/>
      <c r="M20" s="94"/>
      <c r="N20" s="94"/>
      <c r="O20" s="94"/>
      <c r="P20" s="94">
        <v>0</v>
      </c>
      <c r="Q20" s="94">
        <v>0</v>
      </c>
      <c r="R20" s="94">
        <v>0</v>
      </c>
      <c r="S20" s="94">
        <v>0</v>
      </c>
      <c r="T20" s="94"/>
      <c r="U20" s="94"/>
      <c r="V20" s="94"/>
      <c r="W20" s="94"/>
      <c r="X20" s="94"/>
      <c r="Y20" s="94"/>
      <c r="Z20" s="94">
        <v>0</v>
      </c>
      <c r="AA20" s="94">
        <v>0</v>
      </c>
      <c r="AB20" s="94">
        <v>0</v>
      </c>
      <c r="AC20" s="94">
        <v>0</v>
      </c>
      <c r="AD20" s="94"/>
      <c r="AE20" s="94"/>
      <c r="AF20" s="94"/>
      <c r="AG20" s="94"/>
      <c r="AH20" s="94"/>
      <c r="AI20" s="94"/>
      <c r="AJ20" s="94">
        <v>2</v>
      </c>
      <c r="AK20" s="94">
        <v>2</v>
      </c>
      <c r="AL20" s="94">
        <v>0</v>
      </c>
      <c r="AM20" s="94">
        <v>0</v>
      </c>
      <c r="AN20" s="93">
        <f t="shared" si="4"/>
        <v>0</v>
      </c>
      <c r="AO20" s="93">
        <f t="shared" si="5"/>
        <v>0</v>
      </c>
      <c r="AP20" s="93">
        <f t="shared" si="6"/>
        <v>0</v>
      </c>
      <c r="AQ20" s="93">
        <f t="shared" si="7"/>
        <v>0</v>
      </c>
      <c r="AR20" s="93">
        <f t="shared" si="8"/>
        <v>0</v>
      </c>
      <c r="AS20" s="93">
        <f t="shared" si="9"/>
        <v>0</v>
      </c>
      <c r="AT20" s="93">
        <f t="shared" si="10"/>
        <v>2</v>
      </c>
      <c r="AU20" s="93">
        <f t="shared" si="11"/>
        <v>2</v>
      </c>
      <c r="AV20" s="93">
        <f t="shared" si="12"/>
        <v>0</v>
      </c>
      <c r="AW20" s="93">
        <f t="shared" si="13"/>
        <v>0</v>
      </c>
      <c r="AX20" s="93">
        <f t="shared" si="14"/>
        <v>4</v>
      </c>
    </row>
    <row r="21" spans="1:50" x14ac:dyDescent="0.35">
      <c r="A21" s="98" t="s">
        <v>69</v>
      </c>
      <c r="B21" s="98" t="s">
        <v>70</v>
      </c>
      <c r="C21" s="98" t="s">
        <v>308</v>
      </c>
      <c r="D21" s="98" t="s">
        <v>96</v>
      </c>
      <c r="E21" s="97">
        <v>4</v>
      </c>
      <c r="F21" s="96">
        <f t="shared" si="0"/>
        <v>0</v>
      </c>
      <c r="G21" s="95">
        <f t="shared" si="1"/>
        <v>0</v>
      </c>
      <c r="H21" s="93">
        <f t="shared" si="2"/>
        <v>0</v>
      </c>
      <c r="I21" s="93">
        <f t="shared" si="3"/>
        <v>0</v>
      </c>
      <c r="J21" s="94"/>
      <c r="K21" s="94"/>
      <c r="L21" s="94"/>
      <c r="M21" s="94"/>
      <c r="N21" s="94"/>
      <c r="O21" s="94"/>
      <c r="P21" s="94">
        <v>0</v>
      </c>
      <c r="Q21" s="94">
        <v>0</v>
      </c>
      <c r="R21" s="94">
        <v>0</v>
      </c>
      <c r="S21" s="94">
        <v>0</v>
      </c>
      <c r="T21" s="94"/>
      <c r="U21" s="94"/>
      <c r="V21" s="94"/>
      <c r="W21" s="94"/>
      <c r="X21" s="94"/>
      <c r="Y21" s="94"/>
      <c r="Z21" s="94">
        <v>0</v>
      </c>
      <c r="AA21" s="94">
        <v>0</v>
      </c>
      <c r="AB21" s="94">
        <v>0</v>
      </c>
      <c r="AC21" s="94">
        <v>0</v>
      </c>
      <c r="AD21" s="94"/>
      <c r="AE21" s="94"/>
      <c r="AF21" s="94"/>
      <c r="AG21" s="94"/>
      <c r="AH21" s="94"/>
      <c r="AI21" s="94"/>
      <c r="AJ21" s="94">
        <v>0</v>
      </c>
      <c r="AK21" s="94">
        <v>0</v>
      </c>
      <c r="AL21" s="94">
        <v>0</v>
      </c>
      <c r="AM21" s="94">
        <v>0</v>
      </c>
      <c r="AN21" s="93">
        <f t="shared" si="4"/>
        <v>0</v>
      </c>
      <c r="AO21" s="93">
        <f t="shared" si="5"/>
        <v>0</v>
      </c>
      <c r="AP21" s="93">
        <f t="shared" si="6"/>
        <v>0</v>
      </c>
      <c r="AQ21" s="93">
        <f t="shared" si="7"/>
        <v>0</v>
      </c>
      <c r="AR21" s="93">
        <f t="shared" si="8"/>
        <v>0</v>
      </c>
      <c r="AS21" s="93">
        <f t="shared" si="9"/>
        <v>0</v>
      </c>
      <c r="AT21" s="93">
        <f t="shared" si="10"/>
        <v>0</v>
      </c>
      <c r="AU21" s="93">
        <f t="shared" si="11"/>
        <v>0</v>
      </c>
      <c r="AV21" s="93">
        <f t="shared" si="12"/>
        <v>0</v>
      </c>
      <c r="AW21" s="93">
        <f t="shared" si="13"/>
        <v>0</v>
      </c>
      <c r="AX21" s="93">
        <f t="shared" si="14"/>
        <v>0</v>
      </c>
    </row>
    <row r="22" spans="1:50" x14ac:dyDescent="0.35">
      <c r="A22" s="98" t="s">
        <v>69</v>
      </c>
      <c r="B22" s="98" t="s">
        <v>70</v>
      </c>
      <c r="C22" s="98" t="s">
        <v>309</v>
      </c>
      <c r="D22" s="98" t="s">
        <v>98</v>
      </c>
      <c r="E22" s="97">
        <v>4</v>
      </c>
      <c r="F22" s="96">
        <f t="shared" si="0"/>
        <v>4</v>
      </c>
      <c r="G22" s="95">
        <f t="shared" si="1"/>
        <v>2</v>
      </c>
      <c r="H22" s="93">
        <f t="shared" si="2"/>
        <v>2</v>
      </c>
      <c r="I22" s="93">
        <f t="shared" si="3"/>
        <v>0</v>
      </c>
      <c r="J22" s="94"/>
      <c r="K22" s="94"/>
      <c r="L22" s="94"/>
      <c r="M22" s="94"/>
      <c r="N22" s="94"/>
      <c r="O22" s="94"/>
      <c r="P22" s="94">
        <v>1</v>
      </c>
      <c r="Q22" s="94">
        <v>1</v>
      </c>
      <c r="R22" s="94">
        <v>0</v>
      </c>
      <c r="S22" s="94">
        <v>0</v>
      </c>
      <c r="T22" s="94"/>
      <c r="U22" s="94"/>
      <c r="V22" s="94"/>
      <c r="W22" s="94"/>
      <c r="X22" s="94"/>
      <c r="Y22" s="94"/>
      <c r="Z22" s="94">
        <v>1</v>
      </c>
      <c r="AA22" s="94">
        <v>1</v>
      </c>
      <c r="AB22" s="94">
        <v>0</v>
      </c>
      <c r="AC22" s="94">
        <v>0</v>
      </c>
      <c r="AD22" s="94"/>
      <c r="AE22" s="94"/>
      <c r="AF22" s="94"/>
      <c r="AG22" s="94"/>
      <c r="AH22" s="94"/>
      <c r="AI22" s="94"/>
      <c r="AJ22" s="94">
        <v>0</v>
      </c>
      <c r="AK22" s="94">
        <v>0</v>
      </c>
      <c r="AL22" s="94">
        <v>0</v>
      </c>
      <c r="AM22" s="94">
        <v>0</v>
      </c>
      <c r="AN22" s="93">
        <f t="shared" si="4"/>
        <v>0</v>
      </c>
      <c r="AO22" s="93">
        <f t="shared" si="5"/>
        <v>0</v>
      </c>
      <c r="AP22" s="93">
        <f t="shared" si="6"/>
        <v>0</v>
      </c>
      <c r="AQ22" s="93">
        <f t="shared" si="7"/>
        <v>0</v>
      </c>
      <c r="AR22" s="93">
        <f t="shared" si="8"/>
        <v>0</v>
      </c>
      <c r="AS22" s="93">
        <f t="shared" si="9"/>
        <v>0</v>
      </c>
      <c r="AT22" s="93">
        <f t="shared" si="10"/>
        <v>2</v>
      </c>
      <c r="AU22" s="93">
        <f t="shared" si="11"/>
        <v>2</v>
      </c>
      <c r="AV22" s="93">
        <f t="shared" si="12"/>
        <v>0</v>
      </c>
      <c r="AW22" s="93">
        <f t="shared" si="13"/>
        <v>0</v>
      </c>
      <c r="AX22" s="93">
        <f t="shared" si="14"/>
        <v>4</v>
      </c>
    </row>
    <row r="23" spans="1:50" x14ac:dyDescent="0.35">
      <c r="A23" s="98" t="s">
        <v>69</v>
      </c>
      <c r="B23" s="98" t="s">
        <v>70</v>
      </c>
      <c r="C23" s="98" t="s">
        <v>310</v>
      </c>
      <c r="D23" s="98" t="s">
        <v>100</v>
      </c>
      <c r="E23" s="97">
        <v>4</v>
      </c>
      <c r="F23" s="96">
        <f t="shared" si="0"/>
        <v>32</v>
      </c>
      <c r="G23" s="95">
        <f t="shared" si="1"/>
        <v>8</v>
      </c>
      <c r="H23" s="93">
        <f t="shared" si="2"/>
        <v>24</v>
      </c>
      <c r="I23" s="93">
        <f t="shared" si="3"/>
        <v>0</v>
      </c>
      <c r="J23" s="94"/>
      <c r="K23" s="94"/>
      <c r="L23" s="94"/>
      <c r="M23" s="94"/>
      <c r="N23" s="94"/>
      <c r="O23" s="94"/>
      <c r="P23" s="94">
        <v>4</v>
      </c>
      <c r="Q23" s="94">
        <v>4</v>
      </c>
      <c r="R23" s="94">
        <v>0</v>
      </c>
      <c r="S23" s="94">
        <v>0</v>
      </c>
      <c r="T23" s="94"/>
      <c r="U23" s="94"/>
      <c r="V23" s="94"/>
      <c r="W23" s="94"/>
      <c r="X23" s="94"/>
      <c r="Y23" s="94"/>
      <c r="Z23" s="94">
        <v>11</v>
      </c>
      <c r="AA23" s="94">
        <v>11</v>
      </c>
      <c r="AB23" s="94">
        <v>1</v>
      </c>
      <c r="AC23" s="94">
        <v>1</v>
      </c>
      <c r="AD23" s="94"/>
      <c r="AE23" s="94"/>
      <c r="AF23" s="94"/>
      <c r="AG23" s="94"/>
      <c r="AH23" s="94"/>
      <c r="AI23" s="94"/>
      <c r="AJ23" s="94">
        <v>0</v>
      </c>
      <c r="AK23" s="94">
        <v>0</v>
      </c>
      <c r="AL23" s="94">
        <v>0</v>
      </c>
      <c r="AM23" s="94">
        <v>0</v>
      </c>
      <c r="AN23" s="93">
        <f t="shared" si="4"/>
        <v>0</v>
      </c>
      <c r="AO23" s="93">
        <f t="shared" si="5"/>
        <v>0</v>
      </c>
      <c r="AP23" s="93">
        <f t="shared" si="6"/>
        <v>0</v>
      </c>
      <c r="AQ23" s="93">
        <f t="shared" si="7"/>
        <v>0</v>
      </c>
      <c r="AR23" s="93">
        <f t="shared" si="8"/>
        <v>0</v>
      </c>
      <c r="AS23" s="93">
        <f t="shared" si="9"/>
        <v>0</v>
      </c>
      <c r="AT23" s="93">
        <f t="shared" si="10"/>
        <v>15</v>
      </c>
      <c r="AU23" s="93">
        <f t="shared" si="11"/>
        <v>15</v>
      </c>
      <c r="AV23" s="93">
        <f t="shared" si="12"/>
        <v>1</v>
      </c>
      <c r="AW23" s="93">
        <f t="shared" si="13"/>
        <v>1</v>
      </c>
      <c r="AX23" s="93">
        <f t="shared" si="14"/>
        <v>32</v>
      </c>
    </row>
    <row r="24" spans="1:50" x14ac:dyDescent="0.35">
      <c r="A24" s="98" t="s">
        <v>69</v>
      </c>
      <c r="B24" s="98" t="s">
        <v>70</v>
      </c>
      <c r="C24" s="98" t="s">
        <v>101</v>
      </c>
      <c r="D24" s="98" t="s">
        <v>102</v>
      </c>
      <c r="E24" s="97">
        <v>4</v>
      </c>
      <c r="F24" s="96">
        <f t="shared" si="0"/>
        <v>0</v>
      </c>
      <c r="G24" s="95">
        <f t="shared" si="1"/>
        <v>0</v>
      </c>
      <c r="H24" s="93">
        <f t="shared" si="2"/>
        <v>0</v>
      </c>
      <c r="I24" s="93">
        <f t="shared" si="3"/>
        <v>0</v>
      </c>
      <c r="J24" s="94"/>
      <c r="K24" s="94"/>
      <c r="L24" s="94"/>
      <c r="M24" s="94"/>
      <c r="N24" s="94"/>
      <c r="O24" s="94"/>
      <c r="P24" s="94">
        <v>0</v>
      </c>
      <c r="Q24" s="94">
        <v>0</v>
      </c>
      <c r="R24" s="94">
        <v>0</v>
      </c>
      <c r="S24" s="94">
        <v>0</v>
      </c>
      <c r="T24" s="94"/>
      <c r="U24" s="94"/>
      <c r="V24" s="94"/>
      <c r="W24" s="94"/>
      <c r="X24" s="94"/>
      <c r="Y24" s="94"/>
      <c r="Z24" s="94">
        <v>0</v>
      </c>
      <c r="AA24" s="94">
        <v>0</v>
      </c>
      <c r="AB24" s="94">
        <v>0</v>
      </c>
      <c r="AC24" s="94">
        <v>0</v>
      </c>
      <c r="AD24" s="94"/>
      <c r="AE24" s="94"/>
      <c r="AF24" s="94"/>
      <c r="AG24" s="94"/>
      <c r="AH24" s="94"/>
      <c r="AI24" s="94"/>
      <c r="AJ24" s="94">
        <v>0</v>
      </c>
      <c r="AK24" s="94">
        <v>0</v>
      </c>
      <c r="AL24" s="94">
        <v>0</v>
      </c>
      <c r="AM24" s="94">
        <v>0</v>
      </c>
      <c r="AN24" s="93">
        <f t="shared" si="4"/>
        <v>0</v>
      </c>
      <c r="AO24" s="93">
        <f t="shared" si="5"/>
        <v>0</v>
      </c>
      <c r="AP24" s="93">
        <f t="shared" si="6"/>
        <v>0</v>
      </c>
      <c r="AQ24" s="93">
        <f t="shared" si="7"/>
        <v>0</v>
      </c>
      <c r="AR24" s="93">
        <f t="shared" si="8"/>
        <v>0</v>
      </c>
      <c r="AS24" s="93">
        <f t="shared" si="9"/>
        <v>0</v>
      </c>
      <c r="AT24" s="93">
        <f t="shared" si="10"/>
        <v>0</v>
      </c>
      <c r="AU24" s="93">
        <f t="shared" si="11"/>
        <v>0</v>
      </c>
      <c r="AV24" s="93">
        <f t="shared" si="12"/>
        <v>0</v>
      </c>
      <c r="AW24" s="93">
        <f t="shared" si="13"/>
        <v>0</v>
      </c>
      <c r="AX24" s="93">
        <f t="shared" si="14"/>
        <v>0</v>
      </c>
    </row>
    <row r="25" spans="1:50" x14ac:dyDescent="0.35">
      <c r="A25" s="98" t="s">
        <v>69</v>
      </c>
      <c r="B25" s="98" t="s">
        <v>70</v>
      </c>
      <c r="C25" s="98" t="s">
        <v>311</v>
      </c>
      <c r="D25" s="98" t="s">
        <v>104</v>
      </c>
      <c r="E25" s="97">
        <v>1</v>
      </c>
      <c r="F25" s="96">
        <f t="shared" si="0"/>
        <v>0</v>
      </c>
      <c r="G25" s="95">
        <f t="shared" si="1"/>
        <v>0</v>
      </c>
      <c r="H25" s="93">
        <f t="shared" si="2"/>
        <v>0</v>
      </c>
      <c r="I25" s="93">
        <f t="shared" si="3"/>
        <v>0</v>
      </c>
      <c r="J25" s="94"/>
      <c r="K25" s="94"/>
      <c r="L25" s="94"/>
      <c r="M25" s="94"/>
      <c r="N25" s="94"/>
      <c r="O25" s="94"/>
      <c r="P25" s="94">
        <v>0</v>
      </c>
      <c r="Q25" s="94">
        <v>0</v>
      </c>
      <c r="R25" s="94">
        <v>0</v>
      </c>
      <c r="S25" s="94">
        <v>0</v>
      </c>
      <c r="T25" s="94"/>
      <c r="U25" s="94"/>
      <c r="V25" s="94"/>
      <c r="W25" s="94"/>
      <c r="X25" s="94"/>
      <c r="Y25" s="94"/>
      <c r="Z25" s="94">
        <v>0</v>
      </c>
      <c r="AA25" s="94">
        <v>0</v>
      </c>
      <c r="AB25" s="94">
        <v>0</v>
      </c>
      <c r="AC25" s="94">
        <v>0</v>
      </c>
      <c r="AD25" s="94"/>
      <c r="AE25" s="94"/>
      <c r="AF25" s="94"/>
      <c r="AG25" s="94"/>
      <c r="AH25" s="94"/>
      <c r="AI25" s="94"/>
      <c r="AJ25" s="94">
        <v>0</v>
      </c>
      <c r="AK25" s="94">
        <v>0</v>
      </c>
      <c r="AL25" s="94">
        <v>0</v>
      </c>
      <c r="AM25" s="94">
        <v>0</v>
      </c>
      <c r="AN25" s="93">
        <f t="shared" si="4"/>
        <v>0</v>
      </c>
      <c r="AO25" s="93">
        <f t="shared" si="5"/>
        <v>0</v>
      </c>
      <c r="AP25" s="93">
        <f t="shared" si="6"/>
        <v>0</v>
      </c>
      <c r="AQ25" s="93">
        <f t="shared" si="7"/>
        <v>0</v>
      </c>
      <c r="AR25" s="93">
        <f t="shared" si="8"/>
        <v>0</v>
      </c>
      <c r="AS25" s="93">
        <f t="shared" si="9"/>
        <v>0</v>
      </c>
      <c r="AT25" s="93">
        <f t="shared" si="10"/>
        <v>0</v>
      </c>
      <c r="AU25" s="93">
        <f t="shared" si="11"/>
        <v>0</v>
      </c>
      <c r="AV25" s="93">
        <f t="shared" si="12"/>
        <v>0</v>
      </c>
      <c r="AW25" s="93">
        <f t="shared" si="13"/>
        <v>0</v>
      </c>
      <c r="AX25" s="93">
        <f t="shared" si="14"/>
        <v>0</v>
      </c>
    </row>
    <row r="26" spans="1:50" x14ac:dyDescent="0.35">
      <c r="A26" s="98" t="s">
        <v>69</v>
      </c>
      <c r="B26" s="98" t="s">
        <v>70</v>
      </c>
      <c r="C26" s="98" t="s">
        <v>105</v>
      </c>
      <c r="D26" s="98" t="s">
        <v>106</v>
      </c>
      <c r="E26" s="97">
        <v>2</v>
      </c>
      <c r="F26" s="96">
        <f t="shared" si="0"/>
        <v>6</v>
      </c>
      <c r="G26" s="95">
        <f t="shared" si="1"/>
        <v>0</v>
      </c>
      <c r="H26" s="93">
        <f t="shared" si="2"/>
        <v>4</v>
      </c>
      <c r="I26" s="93">
        <f t="shared" si="3"/>
        <v>2</v>
      </c>
      <c r="J26" s="94"/>
      <c r="K26" s="94"/>
      <c r="L26" s="94"/>
      <c r="M26" s="94"/>
      <c r="N26" s="94"/>
      <c r="O26" s="94"/>
      <c r="P26" s="94">
        <v>0</v>
      </c>
      <c r="Q26" s="94">
        <v>0</v>
      </c>
      <c r="R26" s="94">
        <v>0</v>
      </c>
      <c r="S26" s="94">
        <v>0</v>
      </c>
      <c r="T26" s="94"/>
      <c r="U26" s="94"/>
      <c r="V26" s="94"/>
      <c r="W26" s="94"/>
      <c r="X26" s="94"/>
      <c r="Y26" s="94"/>
      <c r="Z26" s="94">
        <v>2</v>
      </c>
      <c r="AA26" s="94">
        <v>2</v>
      </c>
      <c r="AB26" s="94">
        <v>0</v>
      </c>
      <c r="AC26" s="94">
        <v>0</v>
      </c>
      <c r="AD26" s="94"/>
      <c r="AE26" s="94"/>
      <c r="AF26" s="94"/>
      <c r="AG26" s="94"/>
      <c r="AH26" s="94"/>
      <c r="AI26" s="94"/>
      <c r="AJ26" s="94">
        <v>1</v>
      </c>
      <c r="AK26" s="94">
        <v>1</v>
      </c>
      <c r="AL26" s="94">
        <v>0</v>
      </c>
      <c r="AM26" s="94">
        <v>0</v>
      </c>
      <c r="AN26" s="93">
        <f t="shared" si="4"/>
        <v>0</v>
      </c>
      <c r="AO26" s="93">
        <f t="shared" si="5"/>
        <v>0</v>
      </c>
      <c r="AP26" s="93">
        <f t="shared" si="6"/>
        <v>0</v>
      </c>
      <c r="AQ26" s="93">
        <f t="shared" si="7"/>
        <v>0</v>
      </c>
      <c r="AR26" s="93">
        <f t="shared" si="8"/>
        <v>0</v>
      </c>
      <c r="AS26" s="93">
        <f t="shared" si="9"/>
        <v>0</v>
      </c>
      <c r="AT26" s="93">
        <f t="shared" si="10"/>
        <v>3</v>
      </c>
      <c r="AU26" s="93">
        <f t="shared" si="11"/>
        <v>3</v>
      </c>
      <c r="AV26" s="93">
        <f t="shared" si="12"/>
        <v>0</v>
      </c>
      <c r="AW26" s="93">
        <f t="shared" si="13"/>
        <v>0</v>
      </c>
      <c r="AX26" s="93">
        <f t="shared" si="14"/>
        <v>6</v>
      </c>
    </row>
    <row r="27" spans="1:50" x14ac:dyDescent="0.35">
      <c r="A27" s="98" t="s">
        <v>69</v>
      </c>
      <c r="B27" s="98" t="s">
        <v>70</v>
      </c>
      <c r="C27" s="98" t="s">
        <v>107</v>
      </c>
      <c r="D27" s="98" t="s">
        <v>108</v>
      </c>
      <c r="E27" s="97">
        <v>1</v>
      </c>
      <c r="F27" s="96">
        <f t="shared" si="0"/>
        <v>0</v>
      </c>
      <c r="G27" s="95">
        <f t="shared" si="1"/>
        <v>0</v>
      </c>
      <c r="H27" s="93">
        <f t="shared" si="2"/>
        <v>0</v>
      </c>
      <c r="I27" s="93">
        <f t="shared" si="3"/>
        <v>0</v>
      </c>
      <c r="J27" s="94"/>
      <c r="K27" s="94"/>
      <c r="L27" s="94"/>
      <c r="M27" s="94"/>
      <c r="N27" s="94"/>
      <c r="O27" s="94"/>
      <c r="P27" s="94">
        <v>0</v>
      </c>
      <c r="Q27" s="94">
        <v>0</v>
      </c>
      <c r="R27" s="94">
        <v>0</v>
      </c>
      <c r="S27" s="94">
        <v>0</v>
      </c>
      <c r="T27" s="94"/>
      <c r="U27" s="94"/>
      <c r="V27" s="94"/>
      <c r="W27" s="94"/>
      <c r="X27" s="94"/>
      <c r="Y27" s="94"/>
      <c r="Z27" s="94">
        <v>0</v>
      </c>
      <c r="AA27" s="94">
        <v>0</v>
      </c>
      <c r="AB27" s="94">
        <v>0</v>
      </c>
      <c r="AC27" s="94">
        <v>0</v>
      </c>
      <c r="AD27" s="94"/>
      <c r="AE27" s="94"/>
      <c r="AF27" s="94"/>
      <c r="AG27" s="94"/>
      <c r="AH27" s="94"/>
      <c r="AI27" s="94"/>
      <c r="AJ27" s="94">
        <v>0</v>
      </c>
      <c r="AK27" s="94">
        <v>0</v>
      </c>
      <c r="AL27" s="94">
        <v>0</v>
      </c>
      <c r="AM27" s="94">
        <v>0</v>
      </c>
      <c r="AN27" s="93">
        <f t="shared" si="4"/>
        <v>0</v>
      </c>
      <c r="AO27" s="93">
        <f t="shared" si="5"/>
        <v>0</v>
      </c>
      <c r="AP27" s="93">
        <f t="shared" si="6"/>
        <v>0</v>
      </c>
      <c r="AQ27" s="93">
        <f t="shared" si="7"/>
        <v>0</v>
      </c>
      <c r="AR27" s="93">
        <f t="shared" si="8"/>
        <v>0</v>
      </c>
      <c r="AS27" s="93">
        <f t="shared" si="9"/>
        <v>0</v>
      </c>
      <c r="AT27" s="93">
        <f t="shared" si="10"/>
        <v>0</v>
      </c>
      <c r="AU27" s="93">
        <f t="shared" si="11"/>
        <v>0</v>
      </c>
      <c r="AV27" s="93">
        <f t="shared" si="12"/>
        <v>0</v>
      </c>
      <c r="AW27" s="93">
        <f t="shared" si="13"/>
        <v>0</v>
      </c>
      <c r="AX27" s="93">
        <f t="shared" si="14"/>
        <v>0</v>
      </c>
    </row>
    <row r="28" spans="1:50" x14ac:dyDescent="0.35">
      <c r="A28" s="98" t="s">
        <v>69</v>
      </c>
      <c r="B28" s="98" t="s">
        <v>70</v>
      </c>
      <c r="C28" s="98" t="s">
        <v>312</v>
      </c>
      <c r="D28" s="98" t="s">
        <v>110</v>
      </c>
      <c r="E28" s="97">
        <v>3</v>
      </c>
      <c r="F28" s="96">
        <f t="shared" si="0"/>
        <v>1</v>
      </c>
      <c r="G28" s="95">
        <f t="shared" si="1"/>
        <v>1</v>
      </c>
      <c r="H28" s="93">
        <f t="shared" si="2"/>
        <v>0</v>
      </c>
      <c r="I28" s="93">
        <f t="shared" si="3"/>
        <v>0</v>
      </c>
      <c r="J28" s="94"/>
      <c r="K28" s="94"/>
      <c r="L28" s="94"/>
      <c r="M28" s="94"/>
      <c r="N28" s="94"/>
      <c r="O28" s="94"/>
      <c r="P28" s="94">
        <v>1</v>
      </c>
      <c r="Q28" s="94">
        <v>0</v>
      </c>
      <c r="R28" s="94">
        <v>0</v>
      </c>
      <c r="S28" s="94">
        <v>0</v>
      </c>
      <c r="T28" s="94"/>
      <c r="U28" s="94"/>
      <c r="V28" s="94"/>
      <c r="W28" s="94"/>
      <c r="X28" s="94"/>
      <c r="Y28" s="94"/>
      <c r="Z28" s="94">
        <v>0</v>
      </c>
      <c r="AA28" s="94">
        <v>0</v>
      </c>
      <c r="AB28" s="94">
        <v>0</v>
      </c>
      <c r="AC28" s="94">
        <v>0</v>
      </c>
      <c r="AD28" s="94"/>
      <c r="AE28" s="94"/>
      <c r="AF28" s="94"/>
      <c r="AG28" s="94"/>
      <c r="AH28" s="94"/>
      <c r="AI28" s="94"/>
      <c r="AJ28" s="94">
        <v>0</v>
      </c>
      <c r="AK28" s="94">
        <v>0</v>
      </c>
      <c r="AL28" s="94">
        <v>0</v>
      </c>
      <c r="AM28" s="94">
        <v>0</v>
      </c>
      <c r="AN28" s="93">
        <f t="shared" si="4"/>
        <v>0</v>
      </c>
      <c r="AO28" s="93">
        <f t="shared" si="5"/>
        <v>0</v>
      </c>
      <c r="AP28" s="93">
        <f t="shared" si="6"/>
        <v>0</v>
      </c>
      <c r="AQ28" s="93">
        <f t="shared" si="7"/>
        <v>0</v>
      </c>
      <c r="AR28" s="93">
        <f t="shared" si="8"/>
        <v>0</v>
      </c>
      <c r="AS28" s="93">
        <f t="shared" si="9"/>
        <v>0</v>
      </c>
      <c r="AT28" s="93">
        <f t="shared" si="10"/>
        <v>1</v>
      </c>
      <c r="AU28" s="93">
        <f t="shared" si="11"/>
        <v>0</v>
      </c>
      <c r="AV28" s="93">
        <f t="shared" si="12"/>
        <v>0</v>
      </c>
      <c r="AW28" s="93">
        <f t="shared" si="13"/>
        <v>0</v>
      </c>
      <c r="AX28" s="93">
        <f t="shared" si="14"/>
        <v>1</v>
      </c>
    </row>
    <row r="29" spans="1:50" x14ac:dyDescent="0.35">
      <c r="A29" s="98" t="s">
        <v>69</v>
      </c>
      <c r="B29" s="98" t="s">
        <v>70</v>
      </c>
      <c r="C29" s="98" t="s">
        <v>313</v>
      </c>
      <c r="D29" s="98" t="s">
        <v>112</v>
      </c>
      <c r="E29" s="97">
        <v>4</v>
      </c>
      <c r="F29" s="96">
        <f t="shared" si="0"/>
        <v>5</v>
      </c>
      <c r="G29" s="95">
        <f t="shared" si="1"/>
        <v>3</v>
      </c>
      <c r="H29" s="93">
        <f t="shared" si="2"/>
        <v>0</v>
      </c>
      <c r="I29" s="93">
        <f t="shared" si="3"/>
        <v>2</v>
      </c>
      <c r="J29" s="94"/>
      <c r="K29" s="94"/>
      <c r="L29" s="94"/>
      <c r="M29" s="94"/>
      <c r="N29" s="94"/>
      <c r="O29" s="94"/>
      <c r="P29" s="94">
        <v>2</v>
      </c>
      <c r="Q29" s="94">
        <v>1</v>
      </c>
      <c r="R29" s="94">
        <v>0</v>
      </c>
      <c r="S29" s="94">
        <v>0</v>
      </c>
      <c r="T29" s="94"/>
      <c r="U29" s="94"/>
      <c r="V29" s="94"/>
      <c r="W29" s="94"/>
      <c r="X29" s="94"/>
      <c r="Y29" s="94"/>
      <c r="Z29" s="94">
        <v>0</v>
      </c>
      <c r="AA29" s="94">
        <v>0</v>
      </c>
      <c r="AB29" s="94">
        <v>0</v>
      </c>
      <c r="AC29" s="94">
        <v>0</v>
      </c>
      <c r="AD29" s="94"/>
      <c r="AE29" s="94"/>
      <c r="AF29" s="94"/>
      <c r="AG29" s="94"/>
      <c r="AH29" s="94"/>
      <c r="AI29" s="94"/>
      <c r="AJ29" s="94">
        <v>1</v>
      </c>
      <c r="AK29" s="94">
        <v>1</v>
      </c>
      <c r="AL29" s="94">
        <v>0</v>
      </c>
      <c r="AM29" s="94">
        <v>0</v>
      </c>
      <c r="AN29" s="93">
        <f t="shared" si="4"/>
        <v>0</v>
      </c>
      <c r="AO29" s="93">
        <f t="shared" si="5"/>
        <v>0</v>
      </c>
      <c r="AP29" s="93">
        <f t="shared" si="6"/>
        <v>0</v>
      </c>
      <c r="AQ29" s="93">
        <f t="shared" si="7"/>
        <v>0</v>
      </c>
      <c r="AR29" s="93">
        <f t="shared" si="8"/>
        <v>0</v>
      </c>
      <c r="AS29" s="93">
        <f t="shared" si="9"/>
        <v>0</v>
      </c>
      <c r="AT29" s="93">
        <f t="shared" si="10"/>
        <v>3</v>
      </c>
      <c r="AU29" s="93">
        <f t="shared" si="11"/>
        <v>2</v>
      </c>
      <c r="AV29" s="93">
        <f t="shared" si="12"/>
        <v>0</v>
      </c>
      <c r="AW29" s="93">
        <f t="shared" si="13"/>
        <v>0</v>
      </c>
      <c r="AX29" s="93">
        <f t="shared" si="14"/>
        <v>5</v>
      </c>
    </row>
    <row r="30" spans="1:50" x14ac:dyDescent="0.35">
      <c r="A30" s="98" t="s">
        <v>113</v>
      </c>
      <c r="B30" s="98" t="s">
        <v>114</v>
      </c>
      <c r="C30" s="98" t="s">
        <v>115</v>
      </c>
      <c r="D30" s="98" t="s">
        <v>116</v>
      </c>
      <c r="E30" s="97">
        <v>0</v>
      </c>
      <c r="F30" s="96">
        <f t="shared" si="0"/>
        <v>0</v>
      </c>
      <c r="G30" s="95">
        <f t="shared" si="1"/>
        <v>0</v>
      </c>
      <c r="H30" s="93">
        <f t="shared" si="2"/>
        <v>0</v>
      </c>
      <c r="I30" s="93">
        <f t="shared" si="3"/>
        <v>0</v>
      </c>
      <c r="J30" s="94"/>
      <c r="K30" s="94"/>
      <c r="L30" s="94"/>
      <c r="M30" s="94"/>
      <c r="N30" s="94"/>
      <c r="O30" s="94"/>
      <c r="P30" s="94">
        <v>0</v>
      </c>
      <c r="Q30" s="94">
        <v>0</v>
      </c>
      <c r="R30" s="94">
        <v>0</v>
      </c>
      <c r="S30" s="94">
        <v>0</v>
      </c>
      <c r="T30" s="94"/>
      <c r="U30" s="94"/>
      <c r="V30" s="94"/>
      <c r="W30" s="94"/>
      <c r="X30" s="94"/>
      <c r="Y30" s="94"/>
      <c r="Z30" s="94">
        <v>0</v>
      </c>
      <c r="AA30" s="94">
        <v>0</v>
      </c>
      <c r="AB30" s="94">
        <v>0</v>
      </c>
      <c r="AC30" s="94">
        <v>0</v>
      </c>
      <c r="AD30" s="94"/>
      <c r="AE30" s="94"/>
      <c r="AF30" s="94"/>
      <c r="AG30" s="94"/>
      <c r="AH30" s="94"/>
      <c r="AI30" s="94"/>
      <c r="AJ30" s="94">
        <v>0</v>
      </c>
      <c r="AK30" s="94">
        <v>0</v>
      </c>
      <c r="AL30" s="94">
        <v>0</v>
      </c>
      <c r="AM30" s="94">
        <v>0</v>
      </c>
      <c r="AN30" s="93">
        <f t="shared" si="4"/>
        <v>0</v>
      </c>
      <c r="AO30" s="93">
        <f t="shared" si="5"/>
        <v>0</v>
      </c>
      <c r="AP30" s="93">
        <f t="shared" si="6"/>
        <v>0</v>
      </c>
      <c r="AQ30" s="93">
        <f t="shared" si="7"/>
        <v>0</v>
      </c>
      <c r="AR30" s="93">
        <f t="shared" si="8"/>
        <v>0</v>
      </c>
      <c r="AS30" s="93">
        <f t="shared" si="9"/>
        <v>0</v>
      </c>
      <c r="AT30" s="93">
        <f t="shared" si="10"/>
        <v>0</v>
      </c>
      <c r="AU30" s="93">
        <f t="shared" si="11"/>
        <v>0</v>
      </c>
      <c r="AV30" s="93">
        <f t="shared" si="12"/>
        <v>0</v>
      </c>
      <c r="AW30" s="93">
        <f t="shared" si="13"/>
        <v>0</v>
      </c>
      <c r="AX30" s="93">
        <f t="shared" si="14"/>
        <v>0</v>
      </c>
    </row>
    <row r="31" spans="1:50" x14ac:dyDescent="0.35">
      <c r="A31" s="98" t="s">
        <v>113</v>
      </c>
      <c r="B31" s="98" t="s">
        <v>114</v>
      </c>
      <c r="C31" s="98" t="s">
        <v>117</v>
      </c>
      <c r="D31" s="98" t="s">
        <v>118</v>
      </c>
      <c r="E31" s="97">
        <v>3</v>
      </c>
      <c r="F31" s="96">
        <f t="shared" si="0"/>
        <v>4</v>
      </c>
      <c r="G31" s="95">
        <f t="shared" si="1"/>
        <v>1</v>
      </c>
      <c r="H31" s="93">
        <f t="shared" si="2"/>
        <v>3</v>
      </c>
      <c r="I31" s="93">
        <f t="shared" si="3"/>
        <v>0</v>
      </c>
      <c r="J31" s="94"/>
      <c r="K31" s="94"/>
      <c r="L31" s="94"/>
      <c r="M31" s="94"/>
      <c r="N31" s="94"/>
      <c r="O31" s="94"/>
      <c r="P31" s="94">
        <v>1</v>
      </c>
      <c r="Q31" s="94">
        <v>0</v>
      </c>
      <c r="R31" s="94">
        <v>0</v>
      </c>
      <c r="S31" s="94">
        <v>0</v>
      </c>
      <c r="T31" s="94"/>
      <c r="U31" s="94"/>
      <c r="V31" s="94"/>
      <c r="W31" s="94"/>
      <c r="X31" s="94"/>
      <c r="Y31" s="94"/>
      <c r="Z31" s="94">
        <v>2</v>
      </c>
      <c r="AA31" s="94">
        <v>1</v>
      </c>
      <c r="AB31" s="94">
        <v>0</v>
      </c>
      <c r="AC31" s="94">
        <v>0</v>
      </c>
      <c r="AD31" s="94"/>
      <c r="AE31" s="94"/>
      <c r="AF31" s="94"/>
      <c r="AG31" s="94"/>
      <c r="AH31" s="94"/>
      <c r="AI31" s="94"/>
      <c r="AJ31" s="94">
        <v>0</v>
      </c>
      <c r="AK31" s="94">
        <v>0</v>
      </c>
      <c r="AL31" s="94">
        <v>0</v>
      </c>
      <c r="AM31" s="94">
        <v>0</v>
      </c>
      <c r="AN31" s="93">
        <f t="shared" si="4"/>
        <v>0</v>
      </c>
      <c r="AO31" s="93">
        <f t="shared" si="5"/>
        <v>0</v>
      </c>
      <c r="AP31" s="93">
        <f t="shared" si="6"/>
        <v>0</v>
      </c>
      <c r="AQ31" s="93">
        <f t="shared" si="7"/>
        <v>0</v>
      </c>
      <c r="AR31" s="93">
        <f t="shared" si="8"/>
        <v>0</v>
      </c>
      <c r="AS31" s="93">
        <f t="shared" si="9"/>
        <v>0</v>
      </c>
      <c r="AT31" s="93">
        <f t="shared" si="10"/>
        <v>3</v>
      </c>
      <c r="AU31" s="93">
        <f t="shared" si="11"/>
        <v>1</v>
      </c>
      <c r="AV31" s="93">
        <f t="shared" si="12"/>
        <v>0</v>
      </c>
      <c r="AW31" s="93">
        <f t="shared" si="13"/>
        <v>0</v>
      </c>
      <c r="AX31" s="93">
        <f t="shared" si="14"/>
        <v>4</v>
      </c>
    </row>
    <row r="32" spans="1:50" x14ac:dyDescent="0.35">
      <c r="A32" s="98" t="s">
        <v>113</v>
      </c>
      <c r="B32" s="98" t="s">
        <v>114</v>
      </c>
      <c r="C32" s="98" t="s">
        <v>119</v>
      </c>
      <c r="D32" s="98" t="s">
        <v>120</v>
      </c>
      <c r="E32" s="97">
        <v>4</v>
      </c>
      <c r="F32" s="96">
        <f t="shared" si="0"/>
        <v>98</v>
      </c>
      <c r="G32" s="95">
        <f t="shared" si="1"/>
        <v>89</v>
      </c>
      <c r="H32" s="93">
        <f t="shared" si="2"/>
        <v>9</v>
      </c>
      <c r="I32" s="93">
        <f t="shared" si="3"/>
        <v>0</v>
      </c>
      <c r="J32" s="94"/>
      <c r="K32" s="94"/>
      <c r="L32" s="94"/>
      <c r="M32" s="94"/>
      <c r="N32" s="94"/>
      <c r="O32" s="94"/>
      <c r="P32" s="94">
        <v>50</v>
      </c>
      <c r="Q32" s="94">
        <v>27</v>
      </c>
      <c r="R32" s="94">
        <v>6</v>
      </c>
      <c r="S32" s="94">
        <v>6</v>
      </c>
      <c r="T32" s="94"/>
      <c r="U32" s="94"/>
      <c r="V32" s="94"/>
      <c r="W32" s="94"/>
      <c r="X32" s="94"/>
      <c r="Y32" s="94"/>
      <c r="Z32" s="94">
        <v>5</v>
      </c>
      <c r="AA32" s="94">
        <v>4</v>
      </c>
      <c r="AB32" s="94">
        <v>0</v>
      </c>
      <c r="AC32" s="94">
        <v>0</v>
      </c>
      <c r="AD32" s="94"/>
      <c r="AE32" s="94"/>
      <c r="AF32" s="94"/>
      <c r="AG32" s="94"/>
      <c r="AH32" s="94"/>
      <c r="AI32" s="94"/>
      <c r="AJ32" s="94">
        <v>0</v>
      </c>
      <c r="AK32" s="94">
        <v>0</v>
      </c>
      <c r="AL32" s="94">
        <v>0</v>
      </c>
      <c r="AM32" s="94">
        <v>0</v>
      </c>
      <c r="AN32" s="93">
        <f t="shared" si="4"/>
        <v>0</v>
      </c>
      <c r="AO32" s="93">
        <f t="shared" si="5"/>
        <v>0</v>
      </c>
      <c r="AP32" s="93">
        <f t="shared" si="6"/>
        <v>0</v>
      </c>
      <c r="AQ32" s="93">
        <f t="shared" si="7"/>
        <v>0</v>
      </c>
      <c r="AR32" s="93">
        <f t="shared" si="8"/>
        <v>0</v>
      </c>
      <c r="AS32" s="93">
        <f t="shared" si="9"/>
        <v>0</v>
      </c>
      <c r="AT32" s="93">
        <f t="shared" si="10"/>
        <v>55</v>
      </c>
      <c r="AU32" s="93">
        <f t="shared" si="11"/>
        <v>31</v>
      </c>
      <c r="AV32" s="93">
        <f t="shared" si="12"/>
        <v>6</v>
      </c>
      <c r="AW32" s="93">
        <f t="shared" si="13"/>
        <v>6</v>
      </c>
      <c r="AX32" s="93">
        <f t="shared" si="14"/>
        <v>98</v>
      </c>
    </row>
    <row r="33" spans="1:50" x14ac:dyDescent="0.35">
      <c r="A33" s="98" t="s">
        <v>113</v>
      </c>
      <c r="B33" s="98" t="s">
        <v>114</v>
      </c>
      <c r="C33" s="98" t="s">
        <v>121</v>
      </c>
      <c r="D33" s="98" t="s">
        <v>122</v>
      </c>
      <c r="E33" s="97">
        <v>2</v>
      </c>
      <c r="F33" s="96">
        <f t="shared" si="0"/>
        <v>0</v>
      </c>
      <c r="G33" s="95">
        <f t="shared" si="1"/>
        <v>0</v>
      </c>
      <c r="H33" s="93">
        <f t="shared" si="2"/>
        <v>0</v>
      </c>
      <c r="I33" s="93">
        <f t="shared" si="3"/>
        <v>0</v>
      </c>
      <c r="J33" s="94"/>
      <c r="K33" s="94"/>
      <c r="L33" s="94"/>
      <c r="M33" s="94"/>
      <c r="N33" s="94"/>
      <c r="O33" s="94"/>
      <c r="P33" s="94">
        <v>0</v>
      </c>
      <c r="Q33" s="94">
        <v>0</v>
      </c>
      <c r="R33" s="94">
        <v>0</v>
      </c>
      <c r="S33" s="94">
        <v>0</v>
      </c>
      <c r="T33" s="94"/>
      <c r="U33" s="94"/>
      <c r="V33" s="94"/>
      <c r="W33" s="94"/>
      <c r="X33" s="94"/>
      <c r="Y33" s="94"/>
      <c r="Z33" s="94">
        <v>0</v>
      </c>
      <c r="AA33" s="94">
        <v>0</v>
      </c>
      <c r="AB33" s="94">
        <v>0</v>
      </c>
      <c r="AC33" s="94">
        <v>0</v>
      </c>
      <c r="AD33" s="94"/>
      <c r="AE33" s="94"/>
      <c r="AF33" s="94"/>
      <c r="AG33" s="94"/>
      <c r="AH33" s="94"/>
      <c r="AI33" s="94"/>
      <c r="AJ33" s="94">
        <v>0</v>
      </c>
      <c r="AK33" s="94">
        <v>0</v>
      </c>
      <c r="AL33" s="94">
        <v>0</v>
      </c>
      <c r="AM33" s="94">
        <v>0</v>
      </c>
      <c r="AN33" s="93">
        <f t="shared" si="4"/>
        <v>0</v>
      </c>
      <c r="AO33" s="93">
        <f t="shared" si="5"/>
        <v>0</v>
      </c>
      <c r="AP33" s="93">
        <f t="shared" si="6"/>
        <v>0</v>
      </c>
      <c r="AQ33" s="93">
        <f t="shared" si="7"/>
        <v>0</v>
      </c>
      <c r="AR33" s="93">
        <f t="shared" si="8"/>
        <v>0</v>
      </c>
      <c r="AS33" s="93">
        <f t="shared" si="9"/>
        <v>0</v>
      </c>
      <c r="AT33" s="93">
        <f t="shared" si="10"/>
        <v>0</v>
      </c>
      <c r="AU33" s="93">
        <f t="shared" si="11"/>
        <v>0</v>
      </c>
      <c r="AV33" s="93">
        <f t="shared" si="12"/>
        <v>0</v>
      </c>
      <c r="AW33" s="93">
        <f t="shared" si="13"/>
        <v>0</v>
      </c>
      <c r="AX33" s="93">
        <f t="shared" si="14"/>
        <v>0</v>
      </c>
    </row>
    <row r="34" spans="1:50" x14ac:dyDescent="0.35">
      <c r="A34" s="98" t="s">
        <v>113</v>
      </c>
      <c r="B34" s="98" t="s">
        <v>114</v>
      </c>
      <c r="C34" s="98" t="s">
        <v>123</v>
      </c>
      <c r="D34" s="98" t="s">
        <v>124</v>
      </c>
      <c r="E34" s="97">
        <v>2</v>
      </c>
      <c r="F34" s="96">
        <f t="shared" si="0"/>
        <v>22</v>
      </c>
      <c r="G34" s="95">
        <f t="shared" si="1"/>
        <v>19</v>
      </c>
      <c r="H34" s="93">
        <f t="shared" si="2"/>
        <v>1</v>
      </c>
      <c r="I34" s="93">
        <f t="shared" si="3"/>
        <v>2</v>
      </c>
      <c r="J34" s="94"/>
      <c r="K34" s="94"/>
      <c r="L34" s="94"/>
      <c r="M34" s="94"/>
      <c r="N34" s="94"/>
      <c r="O34" s="94"/>
      <c r="P34" s="94">
        <v>8</v>
      </c>
      <c r="Q34" s="94">
        <v>7</v>
      </c>
      <c r="R34" s="94">
        <v>2</v>
      </c>
      <c r="S34" s="94">
        <v>2</v>
      </c>
      <c r="T34" s="94"/>
      <c r="U34" s="94"/>
      <c r="V34" s="94"/>
      <c r="W34" s="94"/>
      <c r="X34" s="94"/>
      <c r="Y34" s="94"/>
      <c r="Z34" s="94">
        <v>1</v>
      </c>
      <c r="AA34" s="94">
        <v>0</v>
      </c>
      <c r="AB34" s="94">
        <v>0</v>
      </c>
      <c r="AC34" s="94">
        <v>0</v>
      </c>
      <c r="AD34" s="94"/>
      <c r="AE34" s="94"/>
      <c r="AF34" s="94"/>
      <c r="AG34" s="94"/>
      <c r="AH34" s="94"/>
      <c r="AI34" s="94"/>
      <c r="AJ34" s="94">
        <v>1</v>
      </c>
      <c r="AK34" s="94">
        <v>1</v>
      </c>
      <c r="AL34" s="94">
        <v>0</v>
      </c>
      <c r="AM34" s="94">
        <v>0</v>
      </c>
      <c r="AN34" s="93">
        <f t="shared" si="4"/>
        <v>0</v>
      </c>
      <c r="AO34" s="93">
        <f t="shared" si="5"/>
        <v>0</v>
      </c>
      <c r="AP34" s="93">
        <f t="shared" si="6"/>
        <v>0</v>
      </c>
      <c r="AQ34" s="93">
        <f t="shared" si="7"/>
        <v>0</v>
      </c>
      <c r="AR34" s="93">
        <f t="shared" si="8"/>
        <v>0</v>
      </c>
      <c r="AS34" s="93">
        <f t="shared" si="9"/>
        <v>0</v>
      </c>
      <c r="AT34" s="93">
        <f t="shared" si="10"/>
        <v>10</v>
      </c>
      <c r="AU34" s="93">
        <f t="shared" si="11"/>
        <v>8</v>
      </c>
      <c r="AV34" s="93">
        <f t="shared" si="12"/>
        <v>2</v>
      </c>
      <c r="AW34" s="93">
        <f t="shared" si="13"/>
        <v>2</v>
      </c>
      <c r="AX34" s="93">
        <f t="shared" si="14"/>
        <v>22</v>
      </c>
    </row>
    <row r="35" spans="1:50" x14ac:dyDescent="0.35">
      <c r="A35" s="98" t="s">
        <v>113</v>
      </c>
      <c r="B35" s="98" t="s">
        <v>114</v>
      </c>
      <c r="C35" s="98" t="s">
        <v>314</v>
      </c>
      <c r="D35" s="98" t="s">
        <v>126</v>
      </c>
      <c r="E35" s="97">
        <v>2</v>
      </c>
      <c r="F35" s="96">
        <f t="shared" si="0"/>
        <v>2</v>
      </c>
      <c r="G35" s="95">
        <f t="shared" si="1"/>
        <v>2</v>
      </c>
      <c r="H35" s="93">
        <f t="shared" si="2"/>
        <v>0</v>
      </c>
      <c r="I35" s="93">
        <f t="shared" si="3"/>
        <v>0</v>
      </c>
      <c r="J35" s="94"/>
      <c r="K35" s="94"/>
      <c r="L35" s="94"/>
      <c r="M35" s="94"/>
      <c r="N35" s="94"/>
      <c r="O35" s="94"/>
      <c r="P35" s="94">
        <v>1</v>
      </c>
      <c r="Q35" s="94">
        <v>1</v>
      </c>
      <c r="R35" s="94">
        <v>0</v>
      </c>
      <c r="S35" s="94">
        <v>0</v>
      </c>
      <c r="T35" s="94"/>
      <c r="U35" s="94"/>
      <c r="V35" s="94"/>
      <c r="W35" s="94"/>
      <c r="X35" s="94"/>
      <c r="Y35" s="94"/>
      <c r="Z35" s="94">
        <v>0</v>
      </c>
      <c r="AA35" s="94">
        <v>0</v>
      </c>
      <c r="AB35" s="94">
        <v>0</v>
      </c>
      <c r="AC35" s="94">
        <v>0</v>
      </c>
      <c r="AD35" s="94"/>
      <c r="AE35" s="94"/>
      <c r="AF35" s="94"/>
      <c r="AG35" s="94"/>
      <c r="AH35" s="94"/>
      <c r="AI35" s="94"/>
      <c r="AJ35" s="94">
        <v>0</v>
      </c>
      <c r="AK35" s="94">
        <v>0</v>
      </c>
      <c r="AL35" s="94">
        <v>0</v>
      </c>
      <c r="AM35" s="94">
        <v>0</v>
      </c>
      <c r="AN35" s="93">
        <f t="shared" si="4"/>
        <v>0</v>
      </c>
      <c r="AO35" s="93">
        <f t="shared" si="5"/>
        <v>0</v>
      </c>
      <c r="AP35" s="93">
        <f t="shared" si="6"/>
        <v>0</v>
      </c>
      <c r="AQ35" s="93">
        <f t="shared" si="7"/>
        <v>0</v>
      </c>
      <c r="AR35" s="93">
        <f t="shared" si="8"/>
        <v>0</v>
      </c>
      <c r="AS35" s="93">
        <f t="shared" si="9"/>
        <v>0</v>
      </c>
      <c r="AT35" s="93">
        <f t="shared" si="10"/>
        <v>1</v>
      </c>
      <c r="AU35" s="93">
        <f t="shared" si="11"/>
        <v>1</v>
      </c>
      <c r="AV35" s="93">
        <f t="shared" si="12"/>
        <v>0</v>
      </c>
      <c r="AW35" s="93">
        <f t="shared" si="13"/>
        <v>0</v>
      </c>
      <c r="AX35" s="93">
        <f t="shared" si="14"/>
        <v>2</v>
      </c>
    </row>
    <row r="36" spans="1:50" x14ac:dyDescent="0.35">
      <c r="A36" s="98" t="s">
        <v>113</v>
      </c>
      <c r="B36" s="98" t="s">
        <v>114</v>
      </c>
      <c r="C36" s="98" t="s">
        <v>127</v>
      </c>
      <c r="D36" s="98" t="s">
        <v>128</v>
      </c>
      <c r="E36" s="97">
        <v>3</v>
      </c>
      <c r="F36" s="96">
        <f t="shared" si="0"/>
        <v>0</v>
      </c>
      <c r="G36" s="95">
        <f t="shared" si="1"/>
        <v>0</v>
      </c>
      <c r="H36" s="93">
        <f t="shared" si="2"/>
        <v>0</v>
      </c>
      <c r="I36" s="93">
        <f t="shared" si="3"/>
        <v>0</v>
      </c>
      <c r="J36" s="94"/>
      <c r="K36" s="94"/>
      <c r="L36" s="94"/>
      <c r="M36" s="94"/>
      <c r="N36" s="94"/>
      <c r="O36" s="94"/>
      <c r="P36" s="94">
        <v>0</v>
      </c>
      <c r="Q36" s="94">
        <v>0</v>
      </c>
      <c r="R36" s="94">
        <v>0</v>
      </c>
      <c r="S36" s="94">
        <v>0</v>
      </c>
      <c r="T36" s="94"/>
      <c r="U36" s="94"/>
      <c r="V36" s="94"/>
      <c r="W36" s="94"/>
      <c r="X36" s="94"/>
      <c r="Y36" s="94"/>
      <c r="Z36" s="94">
        <v>0</v>
      </c>
      <c r="AA36" s="94">
        <v>0</v>
      </c>
      <c r="AB36" s="94">
        <v>0</v>
      </c>
      <c r="AC36" s="94">
        <v>0</v>
      </c>
      <c r="AD36" s="94"/>
      <c r="AE36" s="94"/>
      <c r="AF36" s="94"/>
      <c r="AG36" s="94"/>
      <c r="AH36" s="94"/>
      <c r="AI36" s="94"/>
      <c r="AJ36" s="94">
        <v>0</v>
      </c>
      <c r="AK36" s="94">
        <v>0</v>
      </c>
      <c r="AL36" s="94">
        <v>0</v>
      </c>
      <c r="AM36" s="94">
        <v>0</v>
      </c>
      <c r="AN36" s="93">
        <f t="shared" si="4"/>
        <v>0</v>
      </c>
      <c r="AO36" s="93">
        <f t="shared" si="5"/>
        <v>0</v>
      </c>
      <c r="AP36" s="93">
        <f t="shared" si="6"/>
        <v>0</v>
      </c>
      <c r="AQ36" s="93">
        <f t="shared" si="7"/>
        <v>0</v>
      </c>
      <c r="AR36" s="93">
        <f t="shared" si="8"/>
        <v>0</v>
      </c>
      <c r="AS36" s="93">
        <f t="shared" si="9"/>
        <v>0</v>
      </c>
      <c r="AT36" s="93">
        <f t="shared" si="10"/>
        <v>0</v>
      </c>
      <c r="AU36" s="93">
        <f t="shared" si="11"/>
        <v>0</v>
      </c>
      <c r="AV36" s="93">
        <f t="shared" si="12"/>
        <v>0</v>
      </c>
      <c r="AW36" s="93">
        <f t="shared" si="13"/>
        <v>0</v>
      </c>
      <c r="AX36" s="93">
        <f t="shared" si="14"/>
        <v>0</v>
      </c>
    </row>
    <row r="37" spans="1:50" x14ac:dyDescent="0.35">
      <c r="A37" s="98" t="s">
        <v>113</v>
      </c>
      <c r="B37" s="98" t="s">
        <v>114</v>
      </c>
      <c r="C37" s="98" t="s">
        <v>129</v>
      </c>
      <c r="D37" s="98" t="s">
        <v>130</v>
      </c>
      <c r="E37" s="97">
        <v>4</v>
      </c>
      <c r="F37" s="96">
        <f t="shared" si="0"/>
        <v>89</v>
      </c>
      <c r="G37" s="95">
        <f t="shared" si="1"/>
        <v>84</v>
      </c>
      <c r="H37" s="93">
        <f t="shared" si="2"/>
        <v>5</v>
      </c>
      <c r="I37" s="93">
        <f t="shared" si="3"/>
        <v>0</v>
      </c>
      <c r="J37" s="94"/>
      <c r="K37" s="94"/>
      <c r="L37" s="94"/>
      <c r="M37" s="94"/>
      <c r="N37" s="94"/>
      <c r="O37" s="94"/>
      <c r="P37" s="94">
        <v>42</v>
      </c>
      <c r="Q37" s="94">
        <v>34</v>
      </c>
      <c r="R37" s="94">
        <v>4</v>
      </c>
      <c r="S37" s="94">
        <v>4</v>
      </c>
      <c r="T37" s="94"/>
      <c r="U37" s="94"/>
      <c r="V37" s="94"/>
      <c r="W37" s="94"/>
      <c r="X37" s="94"/>
      <c r="Y37" s="94"/>
      <c r="Z37" s="94">
        <v>3</v>
      </c>
      <c r="AA37" s="94">
        <v>2</v>
      </c>
      <c r="AB37" s="94">
        <v>0</v>
      </c>
      <c r="AC37" s="94">
        <v>0</v>
      </c>
      <c r="AD37" s="94"/>
      <c r="AE37" s="94"/>
      <c r="AF37" s="94"/>
      <c r="AG37" s="94"/>
      <c r="AH37" s="94"/>
      <c r="AI37" s="94"/>
      <c r="AJ37" s="94">
        <v>0</v>
      </c>
      <c r="AK37" s="94">
        <v>0</v>
      </c>
      <c r="AL37" s="94">
        <v>0</v>
      </c>
      <c r="AM37" s="94">
        <v>0</v>
      </c>
      <c r="AN37" s="93">
        <f t="shared" si="4"/>
        <v>0</v>
      </c>
      <c r="AO37" s="93">
        <f t="shared" si="5"/>
        <v>0</v>
      </c>
      <c r="AP37" s="93">
        <f t="shared" si="6"/>
        <v>0</v>
      </c>
      <c r="AQ37" s="93">
        <f t="shared" si="7"/>
        <v>0</v>
      </c>
      <c r="AR37" s="93">
        <f t="shared" si="8"/>
        <v>0</v>
      </c>
      <c r="AS37" s="93">
        <f t="shared" si="9"/>
        <v>0</v>
      </c>
      <c r="AT37" s="93">
        <f t="shared" si="10"/>
        <v>45</v>
      </c>
      <c r="AU37" s="93">
        <f t="shared" si="11"/>
        <v>36</v>
      </c>
      <c r="AV37" s="93">
        <f t="shared" si="12"/>
        <v>4</v>
      </c>
      <c r="AW37" s="93">
        <f t="shared" si="13"/>
        <v>4</v>
      </c>
      <c r="AX37" s="93">
        <f t="shared" si="14"/>
        <v>89</v>
      </c>
    </row>
    <row r="38" spans="1:50" x14ac:dyDescent="0.35">
      <c r="A38" s="98" t="s">
        <v>113</v>
      </c>
      <c r="B38" s="98" t="s">
        <v>114</v>
      </c>
      <c r="C38" s="98" t="s">
        <v>131</v>
      </c>
      <c r="D38" s="98" t="s">
        <v>132</v>
      </c>
      <c r="E38" s="97">
        <v>4</v>
      </c>
      <c r="F38" s="96">
        <f t="shared" si="0"/>
        <v>16</v>
      </c>
      <c r="G38" s="95">
        <f t="shared" si="1"/>
        <v>10</v>
      </c>
      <c r="H38" s="93">
        <f t="shared" si="2"/>
        <v>6</v>
      </c>
      <c r="I38" s="93">
        <f t="shared" si="3"/>
        <v>0</v>
      </c>
      <c r="J38" s="94"/>
      <c r="K38" s="94"/>
      <c r="L38" s="94"/>
      <c r="M38" s="94"/>
      <c r="N38" s="94"/>
      <c r="O38" s="94"/>
      <c r="P38" s="94">
        <v>5</v>
      </c>
      <c r="Q38" s="94">
        <v>5</v>
      </c>
      <c r="R38" s="94">
        <v>0</v>
      </c>
      <c r="S38" s="94">
        <v>0</v>
      </c>
      <c r="T38" s="94"/>
      <c r="U38" s="94"/>
      <c r="V38" s="94"/>
      <c r="W38" s="94"/>
      <c r="X38" s="94"/>
      <c r="Y38" s="94"/>
      <c r="Z38" s="94">
        <v>3</v>
      </c>
      <c r="AA38" s="94">
        <v>3</v>
      </c>
      <c r="AB38" s="94">
        <v>0</v>
      </c>
      <c r="AC38" s="94">
        <v>0</v>
      </c>
      <c r="AD38" s="94"/>
      <c r="AE38" s="94"/>
      <c r="AF38" s="94"/>
      <c r="AG38" s="94"/>
      <c r="AH38" s="94"/>
      <c r="AI38" s="94"/>
      <c r="AJ38" s="94">
        <v>0</v>
      </c>
      <c r="AK38" s="94">
        <v>0</v>
      </c>
      <c r="AL38" s="94">
        <v>0</v>
      </c>
      <c r="AM38" s="94">
        <v>0</v>
      </c>
      <c r="AN38" s="93">
        <f t="shared" si="4"/>
        <v>0</v>
      </c>
      <c r="AO38" s="93">
        <f t="shared" si="5"/>
        <v>0</v>
      </c>
      <c r="AP38" s="93">
        <f t="shared" si="6"/>
        <v>0</v>
      </c>
      <c r="AQ38" s="93">
        <f t="shared" si="7"/>
        <v>0</v>
      </c>
      <c r="AR38" s="93">
        <f t="shared" si="8"/>
        <v>0</v>
      </c>
      <c r="AS38" s="93">
        <f t="shared" si="9"/>
        <v>0</v>
      </c>
      <c r="AT38" s="93">
        <f t="shared" si="10"/>
        <v>8</v>
      </c>
      <c r="AU38" s="93">
        <f t="shared" si="11"/>
        <v>8</v>
      </c>
      <c r="AV38" s="93">
        <f t="shared" si="12"/>
        <v>0</v>
      </c>
      <c r="AW38" s="93">
        <f t="shared" si="13"/>
        <v>0</v>
      </c>
      <c r="AX38" s="93">
        <f t="shared" si="14"/>
        <v>16</v>
      </c>
    </row>
    <row r="39" spans="1:50" x14ac:dyDescent="0.35">
      <c r="A39" s="98" t="s">
        <v>113</v>
      </c>
      <c r="B39" s="98" t="s">
        <v>114</v>
      </c>
      <c r="C39" s="98" t="s">
        <v>133</v>
      </c>
      <c r="D39" s="98" t="s">
        <v>134</v>
      </c>
      <c r="E39" s="97">
        <v>0</v>
      </c>
      <c r="F39" s="96">
        <f t="shared" si="0"/>
        <v>0</v>
      </c>
      <c r="G39" s="95">
        <f t="shared" si="1"/>
        <v>0</v>
      </c>
      <c r="H39" s="93">
        <f t="shared" si="2"/>
        <v>0</v>
      </c>
      <c r="I39" s="93">
        <f t="shared" si="3"/>
        <v>0</v>
      </c>
      <c r="J39" s="94"/>
      <c r="K39" s="94"/>
      <c r="L39" s="94"/>
      <c r="M39" s="94"/>
      <c r="N39" s="94"/>
      <c r="O39" s="94"/>
      <c r="P39" s="94">
        <v>0</v>
      </c>
      <c r="Q39" s="94">
        <v>0</v>
      </c>
      <c r="R39" s="94">
        <v>0</v>
      </c>
      <c r="S39" s="94">
        <v>0</v>
      </c>
      <c r="T39" s="94"/>
      <c r="U39" s="94"/>
      <c r="V39" s="94"/>
      <c r="W39" s="94"/>
      <c r="X39" s="94"/>
      <c r="Y39" s="94"/>
      <c r="Z39" s="94">
        <v>0</v>
      </c>
      <c r="AA39" s="94">
        <v>0</v>
      </c>
      <c r="AB39" s="94">
        <v>0</v>
      </c>
      <c r="AC39" s="94">
        <v>0</v>
      </c>
      <c r="AD39" s="94"/>
      <c r="AE39" s="94"/>
      <c r="AF39" s="94"/>
      <c r="AG39" s="94"/>
      <c r="AH39" s="94"/>
      <c r="AI39" s="94"/>
      <c r="AJ39" s="94">
        <v>0</v>
      </c>
      <c r="AK39" s="94">
        <v>0</v>
      </c>
      <c r="AL39" s="94">
        <v>0</v>
      </c>
      <c r="AM39" s="94">
        <v>0</v>
      </c>
      <c r="AN39" s="93">
        <f t="shared" si="4"/>
        <v>0</v>
      </c>
      <c r="AO39" s="93">
        <f t="shared" si="5"/>
        <v>0</v>
      </c>
      <c r="AP39" s="93">
        <f t="shared" si="6"/>
        <v>0</v>
      </c>
      <c r="AQ39" s="93">
        <f t="shared" si="7"/>
        <v>0</v>
      </c>
      <c r="AR39" s="93">
        <f t="shared" si="8"/>
        <v>0</v>
      </c>
      <c r="AS39" s="93">
        <f t="shared" si="9"/>
        <v>0</v>
      </c>
      <c r="AT39" s="93">
        <f t="shared" si="10"/>
        <v>0</v>
      </c>
      <c r="AU39" s="93">
        <f t="shared" si="11"/>
        <v>0</v>
      </c>
      <c r="AV39" s="93">
        <f t="shared" si="12"/>
        <v>0</v>
      </c>
      <c r="AW39" s="93">
        <f t="shared" si="13"/>
        <v>0</v>
      </c>
      <c r="AX39" s="93">
        <f t="shared" si="14"/>
        <v>0</v>
      </c>
    </row>
    <row r="40" spans="1:50" x14ac:dyDescent="0.35">
      <c r="A40" s="98" t="s">
        <v>113</v>
      </c>
      <c r="B40" s="98" t="s">
        <v>114</v>
      </c>
      <c r="C40" s="98" t="s">
        <v>135</v>
      </c>
      <c r="D40" s="98" t="s">
        <v>136</v>
      </c>
      <c r="E40" s="97">
        <v>3</v>
      </c>
      <c r="F40" s="96">
        <f t="shared" si="0"/>
        <v>161</v>
      </c>
      <c r="G40" s="95">
        <f t="shared" si="1"/>
        <v>139</v>
      </c>
      <c r="H40" s="93">
        <f t="shared" si="2"/>
        <v>22</v>
      </c>
      <c r="I40" s="93">
        <f t="shared" si="3"/>
        <v>0</v>
      </c>
      <c r="J40" s="94"/>
      <c r="K40" s="94"/>
      <c r="L40" s="94"/>
      <c r="M40" s="94"/>
      <c r="N40" s="94"/>
      <c r="O40" s="94"/>
      <c r="P40" s="94">
        <v>74</v>
      </c>
      <c r="Q40" s="94">
        <v>48</v>
      </c>
      <c r="R40" s="94">
        <v>9</v>
      </c>
      <c r="S40" s="94">
        <v>8</v>
      </c>
      <c r="T40" s="94"/>
      <c r="U40" s="94"/>
      <c r="V40" s="94"/>
      <c r="W40" s="94"/>
      <c r="X40" s="94"/>
      <c r="Y40" s="94"/>
      <c r="Z40" s="94">
        <v>11</v>
      </c>
      <c r="AA40" s="94">
        <v>7</v>
      </c>
      <c r="AB40" s="94">
        <v>2</v>
      </c>
      <c r="AC40" s="94">
        <v>2</v>
      </c>
      <c r="AD40" s="94"/>
      <c r="AE40" s="94"/>
      <c r="AF40" s="94"/>
      <c r="AG40" s="94"/>
      <c r="AH40" s="94"/>
      <c r="AI40" s="94"/>
      <c r="AJ40" s="94">
        <v>0</v>
      </c>
      <c r="AK40" s="94">
        <v>0</v>
      </c>
      <c r="AL40" s="94">
        <v>0</v>
      </c>
      <c r="AM40" s="94">
        <v>0</v>
      </c>
      <c r="AN40" s="93">
        <f t="shared" si="4"/>
        <v>0</v>
      </c>
      <c r="AO40" s="93">
        <f t="shared" si="5"/>
        <v>0</v>
      </c>
      <c r="AP40" s="93">
        <f t="shared" si="6"/>
        <v>0</v>
      </c>
      <c r="AQ40" s="93">
        <f t="shared" si="7"/>
        <v>0</v>
      </c>
      <c r="AR40" s="93">
        <f t="shared" si="8"/>
        <v>0</v>
      </c>
      <c r="AS40" s="93">
        <f t="shared" si="9"/>
        <v>0</v>
      </c>
      <c r="AT40" s="93">
        <f t="shared" si="10"/>
        <v>85</v>
      </c>
      <c r="AU40" s="93">
        <f t="shared" si="11"/>
        <v>55</v>
      </c>
      <c r="AV40" s="93">
        <f t="shared" si="12"/>
        <v>11</v>
      </c>
      <c r="AW40" s="93">
        <f t="shared" si="13"/>
        <v>10</v>
      </c>
      <c r="AX40" s="93">
        <f t="shared" si="14"/>
        <v>161</v>
      </c>
    </row>
    <row r="41" spans="1:50" x14ac:dyDescent="0.35">
      <c r="A41" s="98" t="s">
        <v>113</v>
      </c>
      <c r="B41" s="98" t="s">
        <v>114</v>
      </c>
      <c r="C41" s="98" t="s">
        <v>315</v>
      </c>
      <c r="D41" s="98" t="s">
        <v>138</v>
      </c>
      <c r="E41" s="97">
        <v>2</v>
      </c>
      <c r="F41" s="96">
        <f t="shared" ref="F41:F72" si="15">SUM(G41:I41)</f>
        <v>2</v>
      </c>
      <c r="G41" s="95">
        <f t="shared" ref="G41:G73" si="16">SUM(J41:S41)</f>
        <v>2</v>
      </c>
      <c r="H41" s="93">
        <f t="shared" ref="H41:H73" si="17">SUM(T41:AC41)</f>
        <v>0</v>
      </c>
      <c r="I41" s="93">
        <f t="shared" ref="I41:I73" si="18">SUM(AD41:AM41)</f>
        <v>0</v>
      </c>
      <c r="J41" s="94"/>
      <c r="K41" s="94"/>
      <c r="L41" s="94"/>
      <c r="M41" s="94"/>
      <c r="N41" s="94"/>
      <c r="O41" s="94"/>
      <c r="P41" s="94">
        <v>1</v>
      </c>
      <c r="Q41" s="94">
        <v>1</v>
      </c>
      <c r="R41" s="94">
        <v>0</v>
      </c>
      <c r="S41" s="94">
        <v>0</v>
      </c>
      <c r="T41" s="94"/>
      <c r="U41" s="94"/>
      <c r="V41" s="94"/>
      <c r="W41" s="94"/>
      <c r="X41" s="94"/>
      <c r="Y41" s="94"/>
      <c r="Z41" s="94">
        <v>0</v>
      </c>
      <c r="AA41" s="94">
        <v>0</v>
      </c>
      <c r="AB41" s="94">
        <v>0</v>
      </c>
      <c r="AC41" s="94">
        <v>0</v>
      </c>
      <c r="AD41" s="94"/>
      <c r="AE41" s="94"/>
      <c r="AF41" s="94"/>
      <c r="AG41" s="94"/>
      <c r="AH41" s="94"/>
      <c r="AI41" s="94"/>
      <c r="AJ41" s="94">
        <v>0</v>
      </c>
      <c r="AK41" s="94">
        <v>0</v>
      </c>
      <c r="AL41" s="94">
        <v>0</v>
      </c>
      <c r="AM41" s="94">
        <v>0</v>
      </c>
      <c r="AN41" s="93">
        <f t="shared" ref="AN41:AN73" si="19">SUM(J41+T41+AD41)</f>
        <v>0</v>
      </c>
      <c r="AO41" s="93">
        <f t="shared" ref="AO41:AO73" si="20">SUM(K41+U41+AE41)</f>
        <v>0</v>
      </c>
      <c r="AP41" s="93">
        <f t="shared" ref="AP41:AP73" si="21">SUM(L41+V41+AF41)</f>
        <v>0</v>
      </c>
      <c r="AQ41" s="93">
        <f t="shared" ref="AQ41:AQ73" si="22">SUM(M41+W41+AG41)</f>
        <v>0</v>
      </c>
      <c r="AR41" s="93">
        <f t="shared" ref="AR41:AR73" si="23">SUM(N41+X41+AF41)</f>
        <v>0</v>
      </c>
      <c r="AS41" s="93">
        <f t="shared" ref="AS41:AS73" si="24">SUM(O41+Y41+AI41)</f>
        <v>0</v>
      </c>
      <c r="AT41" s="93">
        <f t="shared" ref="AT41:AT73" si="25">SUM(P41+Z41+AJ41)</f>
        <v>1</v>
      </c>
      <c r="AU41" s="93">
        <f t="shared" ref="AU41:AU73" si="26">SUM(Q41+AA41+AK41)</f>
        <v>1</v>
      </c>
      <c r="AV41" s="93">
        <f t="shared" ref="AV41:AV73" si="27">SUM(R41+AB41+AL41)</f>
        <v>0</v>
      </c>
      <c r="AW41" s="93">
        <f t="shared" ref="AW41:AW73" si="28">SUM(S41+AC41+AM41)</f>
        <v>0</v>
      </c>
      <c r="AX41" s="93">
        <f t="shared" ref="AX41:AX72" si="29">SUM(AN41:AW41)</f>
        <v>2</v>
      </c>
    </row>
    <row r="42" spans="1:50" x14ac:dyDescent="0.35">
      <c r="A42" s="98" t="s">
        <v>113</v>
      </c>
      <c r="B42" s="98" t="s">
        <v>114</v>
      </c>
      <c r="C42" s="98" t="s">
        <v>139</v>
      </c>
      <c r="D42" s="98" t="s">
        <v>140</v>
      </c>
      <c r="E42" s="97">
        <v>4</v>
      </c>
      <c r="F42" s="96">
        <f t="shared" si="15"/>
        <v>24</v>
      </c>
      <c r="G42" s="95">
        <f t="shared" si="16"/>
        <v>24</v>
      </c>
      <c r="H42" s="93">
        <f t="shared" si="17"/>
        <v>0</v>
      </c>
      <c r="I42" s="93">
        <f t="shared" si="18"/>
        <v>0</v>
      </c>
      <c r="J42" s="94"/>
      <c r="K42" s="94"/>
      <c r="L42" s="94"/>
      <c r="M42" s="94"/>
      <c r="N42" s="94"/>
      <c r="O42" s="94"/>
      <c r="P42" s="94">
        <v>8</v>
      </c>
      <c r="Q42" s="94">
        <v>14</v>
      </c>
      <c r="R42" s="94">
        <v>1</v>
      </c>
      <c r="S42" s="94">
        <v>1</v>
      </c>
      <c r="T42" s="94"/>
      <c r="U42" s="94"/>
      <c r="V42" s="94"/>
      <c r="W42" s="94"/>
      <c r="X42" s="94"/>
      <c r="Y42" s="94"/>
      <c r="Z42" s="94">
        <v>0</v>
      </c>
      <c r="AA42" s="94">
        <v>0</v>
      </c>
      <c r="AB42" s="94">
        <v>0</v>
      </c>
      <c r="AC42" s="94">
        <v>0</v>
      </c>
      <c r="AD42" s="94"/>
      <c r="AE42" s="94"/>
      <c r="AF42" s="94"/>
      <c r="AG42" s="94"/>
      <c r="AH42" s="94"/>
      <c r="AI42" s="94"/>
      <c r="AJ42" s="94">
        <v>0</v>
      </c>
      <c r="AK42" s="94">
        <v>0</v>
      </c>
      <c r="AL42" s="94">
        <v>0</v>
      </c>
      <c r="AM42" s="94">
        <v>0</v>
      </c>
      <c r="AN42" s="93">
        <f t="shared" si="19"/>
        <v>0</v>
      </c>
      <c r="AO42" s="93">
        <f t="shared" si="20"/>
        <v>0</v>
      </c>
      <c r="AP42" s="93">
        <f t="shared" si="21"/>
        <v>0</v>
      </c>
      <c r="AQ42" s="93">
        <f t="shared" si="22"/>
        <v>0</v>
      </c>
      <c r="AR42" s="93">
        <f t="shared" si="23"/>
        <v>0</v>
      </c>
      <c r="AS42" s="93">
        <f t="shared" si="24"/>
        <v>0</v>
      </c>
      <c r="AT42" s="93">
        <f t="shared" si="25"/>
        <v>8</v>
      </c>
      <c r="AU42" s="93">
        <f t="shared" si="26"/>
        <v>14</v>
      </c>
      <c r="AV42" s="93">
        <f t="shared" si="27"/>
        <v>1</v>
      </c>
      <c r="AW42" s="93">
        <f t="shared" si="28"/>
        <v>1</v>
      </c>
      <c r="AX42" s="93">
        <f t="shared" si="29"/>
        <v>24</v>
      </c>
    </row>
    <row r="43" spans="1:50" x14ac:dyDescent="0.35">
      <c r="A43" s="98" t="s">
        <v>113</v>
      </c>
      <c r="B43" s="98" t="s">
        <v>114</v>
      </c>
      <c r="C43" s="98" t="s">
        <v>141</v>
      </c>
      <c r="D43" s="98" t="s">
        <v>142</v>
      </c>
      <c r="E43" s="97">
        <v>4</v>
      </c>
      <c r="F43" s="96">
        <f t="shared" si="15"/>
        <v>27</v>
      </c>
      <c r="G43" s="95">
        <f t="shared" si="16"/>
        <v>20</v>
      </c>
      <c r="H43" s="93">
        <f t="shared" si="17"/>
        <v>7</v>
      </c>
      <c r="I43" s="93">
        <f t="shared" si="18"/>
        <v>0</v>
      </c>
      <c r="J43" s="94"/>
      <c r="K43" s="94"/>
      <c r="L43" s="94"/>
      <c r="M43" s="94"/>
      <c r="N43" s="94"/>
      <c r="O43" s="94"/>
      <c r="P43" s="94">
        <v>9</v>
      </c>
      <c r="Q43" s="94">
        <v>7</v>
      </c>
      <c r="R43" s="94">
        <v>2</v>
      </c>
      <c r="S43" s="94">
        <v>2</v>
      </c>
      <c r="T43" s="94"/>
      <c r="U43" s="94"/>
      <c r="V43" s="94"/>
      <c r="W43" s="94"/>
      <c r="X43" s="94"/>
      <c r="Y43" s="94"/>
      <c r="Z43" s="94">
        <v>3</v>
      </c>
      <c r="AA43" s="94">
        <v>2</v>
      </c>
      <c r="AB43" s="94">
        <v>1</v>
      </c>
      <c r="AC43" s="94">
        <v>1</v>
      </c>
      <c r="AD43" s="94"/>
      <c r="AE43" s="94"/>
      <c r="AF43" s="94"/>
      <c r="AG43" s="94"/>
      <c r="AH43" s="94"/>
      <c r="AI43" s="94"/>
      <c r="AJ43" s="94">
        <v>0</v>
      </c>
      <c r="AK43" s="94">
        <v>0</v>
      </c>
      <c r="AL43" s="94">
        <v>0</v>
      </c>
      <c r="AM43" s="94">
        <v>0</v>
      </c>
      <c r="AN43" s="93">
        <f t="shared" si="19"/>
        <v>0</v>
      </c>
      <c r="AO43" s="93">
        <f t="shared" si="20"/>
        <v>0</v>
      </c>
      <c r="AP43" s="93">
        <f t="shared" si="21"/>
        <v>0</v>
      </c>
      <c r="AQ43" s="93">
        <f t="shared" si="22"/>
        <v>0</v>
      </c>
      <c r="AR43" s="93">
        <f t="shared" si="23"/>
        <v>0</v>
      </c>
      <c r="AS43" s="93">
        <f t="shared" si="24"/>
        <v>0</v>
      </c>
      <c r="AT43" s="93">
        <f t="shared" si="25"/>
        <v>12</v>
      </c>
      <c r="AU43" s="93">
        <f t="shared" si="26"/>
        <v>9</v>
      </c>
      <c r="AV43" s="93">
        <f t="shared" si="27"/>
        <v>3</v>
      </c>
      <c r="AW43" s="93">
        <f t="shared" si="28"/>
        <v>3</v>
      </c>
      <c r="AX43" s="93">
        <f t="shared" si="29"/>
        <v>27</v>
      </c>
    </row>
    <row r="44" spans="1:50" x14ac:dyDescent="0.35">
      <c r="A44" s="98" t="s">
        <v>113</v>
      </c>
      <c r="B44" s="98" t="s">
        <v>114</v>
      </c>
      <c r="C44" s="98" t="s">
        <v>143</v>
      </c>
      <c r="D44" s="98" t="s">
        <v>144</v>
      </c>
      <c r="E44" s="97">
        <v>3</v>
      </c>
      <c r="F44" s="96">
        <f t="shared" si="15"/>
        <v>26</v>
      </c>
      <c r="G44" s="95">
        <f t="shared" si="16"/>
        <v>26</v>
      </c>
      <c r="H44" s="93">
        <f t="shared" si="17"/>
        <v>0</v>
      </c>
      <c r="I44" s="93">
        <f t="shared" si="18"/>
        <v>0</v>
      </c>
      <c r="J44" s="94"/>
      <c r="K44" s="94"/>
      <c r="L44" s="94"/>
      <c r="M44" s="94"/>
      <c r="N44" s="94"/>
      <c r="O44" s="94"/>
      <c r="P44" s="94">
        <v>14</v>
      </c>
      <c r="Q44" s="94">
        <v>10</v>
      </c>
      <c r="R44" s="94">
        <v>1</v>
      </c>
      <c r="S44" s="94">
        <v>1</v>
      </c>
      <c r="T44" s="94"/>
      <c r="U44" s="94"/>
      <c r="V44" s="94"/>
      <c r="W44" s="94"/>
      <c r="X44" s="94"/>
      <c r="Y44" s="94"/>
      <c r="Z44" s="94">
        <v>0</v>
      </c>
      <c r="AA44" s="94">
        <v>0</v>
      </c>
      <c r="AB44" s="94">
        <v>0</v>
      </c>
      <c r="AC44" s="94">
        <v>0</v>
      </c>
      <c r="AD44" s="94"/>
      <c r="AE44" s="94"/>
      <c r="AF44" s="94"/>
      <c r="AG44" s="94"/>
      <c r="AH44" s="94"/>
      <c r="AI44" s="94"/>
      <c r="AJ44" s="94">
        <v>0</v>
      </c>
      <c r="AK44" s="94">
        <v>0</v>
      </c>
      <c r="AL44" s="94">
        <v>0</v>
      </c>
      <c r="AM44" s="94">
        <v>0</v>
      </c>
      <c r="AN44" s="93">
        <f t="shared" si="19"/>
        <v>0</v>
      </c>
      <c r="AO44" s="93">
        <f t="shared" si="20"/>
        <v>0</v>
      </c>
      <c r="AP44" s="93">
        <f t="shared" si="21"/>
        <v>0</v>
      </c>
      <c r="AQ44" s="93">
        <f t="shared" si="22"/>
        <v>0</v>
      </c>
      <c r="AR44" s="93">
        <f t="shared" si="23"/>
        <v>0</v>
      </c>
      <c r="AS44" s="93">
        <f t="shared" si="24"/>
        <v>0</v>
      </c>
      <c r="AT44" s="93">
        <f t="shared" si="25"/>
        <v>14</v>
      </c>
      <c r="AU44" s="93">
        <f t="shared" si="26"/>
        <v>10</v>
      </c>
      <c r="AV44" s="93">
        <f t="shared" si="27"/>
        <v>1</v>
      </c>
      <c r="AW44" s="93">
        <f t="shared" si="28"/>
        <v>1</v>
      </c>
      <c r="AX44" s="93">
        <f t="shared" si="29"/>
        <v>26</v>
      </c>
    </row>
    <row r="45" spans="1:50" x14ac:dyDescent="0.35">
      <c r="A45" s="98" t="s">
        <v>113</v>
      </c>
      <c r="B45" s="98" t="s">
        <v>114</v>
      </c>
      <c r="C45" s="98" t="s">
        <v>145</v>
      </c>
      <c r="D45" s="98" t="s">
        <v>146</v>
      </c>
      <c r="E45" s="97">
        <v>3</v>
      </c>
      <c r="F45" s="96">
        <f t="shared" si="15"/>
        <v>110</v>
      </c>
      <c r="G45" s="95">
        <f t="shared" si="16"/>
        <v>94</v>
      </c>
      <c r="H45" s="93">
        <f t="shared" si="17"/>
        <v>16</v>
      </c>
      <c r="I45" s="93">
        <f t="shared" si="18"/>
        <v>0</v>
      </c>
      <c r="J45" s="94"/>
      <c r="K45" s="94"/>
      <c r="L45" s="94"/>
      <c r="M45" s="94"/>
      <c r="N45" s="94"/>
      <c r="O45" s="94"/>
      <c r="P45" s="94">
        <v>40</v>
      </c>
      <c r="Q45" s="94">
        <v>40</v>
      </c>
      <c r="R45" s="94">
        <v>8</v>
      </c>
      <c r="S45" s="94">
        <v>6</v>
      </c>
      <c r="T45" s="94"/>
      <c r="U45" s="94"/>
      <c r="V45" s="94"/>
      <c r="W45" s="94"/>
      <c r="X45" s="94"/>
      <c r="Y45" s="94"/>
      <c r="Z45" s="94">
        <v>8</v>
      </c>
      <c r="AA45" s="94">
        <v>6</v>
      </c>
      <c r="AB45" s="94">
        <v>1</v>
      </c>
      <c r="AC45" s="94">
        <v>1</v>
      </c>
      <c r="AD45" s="94"/>
      <c r="AE45" s="94"/>
      <c r="AF45" s="94"/>
      <c r="AG45" s="94"/>
      <c r="AH45" s="94"/>
      <c r="AI45" s="94"/>
      <c r="AJ45" s="94">
        <v>0</v>
      </c>
      <c r="AK45" s="94">
        <v>0</v>
      </c>
      <c r="AL45" s="94">
        <v>0</v>
      </c>
      <c r="AM45" s="94">
        <v>0</v>
      </c>
      <c r="AN45" s="93">
        <f t="shared" si="19"/>
        <v>0</v>
      </c>
      <c r="AO45" s="93">
        <f t="shared" si="20"/>
        <v>0</v>
      </c>
      <c r="AP45" s="93">
        <f t="shared" si="21"/>
        <v>0</v>
      </c>
      <c r="AQ45" s="93">
        <f t="shared" si="22"/>
        <v>0</v>
      </c>
      <c r="AR45" s="93">
        <f t="shared" si="23"/>
        <v>0</v>
      </c>
      <c r="AS45" s="93">
        <f t="shared" si="24"/>
        <v>0</v>
      </c>
      <c r="AT45" s="93">
        <f t="shared" si="25"/>
        <v>48</v>
      </c>
      <c r="AU45" s="93">
        <f t="shared" si="26"/>
        <v>46</v>
      </c>
      <c r="AV45" s="93">
        <f t="shared" si="27"/>
        <v>9</v>
      </c>
      <c r="AW45" s="93">
        <f t="shared" si="28"/>
        <v>7</v>
      </c>
      <c r="AX45" s="93">
        <f t="shared" si="29"/>
        <v>110</v>
      </c>
    </row>
    <row r="46" spans="1:50" x14ac:dyDescent="0.35">
      <c r="A46" s="98" t="s">
        <v>113</v>
      </c>
      <c r="B46" s="98" t="s">
        <v>114</v>
      </c>
      <c r="C46" s="98" t="s">
        <v>147</v>
      </c>
      <c r="D46" s="98" t="s">
        <v>148</v>
      </c>
      <c r="E46" s="97">
        <v>0</v>
      </c>
      <c r="F46" s="96">
        <f t="shared" si="15"/>
        <v>0</v>
      </c>
      <c r="G46" s="95">
        <f t="shared" si="16"/>
        <v>0</v>
      </c>
      <c r="H46" s="93">
        <f t="shared" si="17"/>
        <v>0</v>
      </c>
      <c r="I46" s="93">
        <f t="shared" si="18"/>
        <v>0</v>
      </c>
      <c r="J46" s="94"/>
      <c r="K46" s="94"/>
      <c r="L46" s="94"/>
      <c r="M46" s="94"/>
      <c r="N46" s="94"/>
      <c r="O46" s="94"/>
      <c r="P46" s="94">
        <v>0</v>
      </c>
      <c r="Q46" s="94">
        <v>0</v>
      </c>
      <c r="R46" s="94">
        <v>0</v>
      </c>
      <c r="S46" s="94">
        <v>0</v>
      </c>
      <c r="T46" s="94"/>
      <c r="U46" s="94"/>
      <c r="V46" s="94"/>
      <c r="W46" s="94"/>
      <c r="X46" s="94"/>
      <c r="Y46" s="94"/>
      <c r="Z46" s="94">
        <v>0</v>
      </c>
      <c r="AA46" s="94">
        <v>0</v>
      </c>
      <c r="AB46" s="94">
        <v>0</v>
      </c>
      <c r="AC46" s="94">
        <v>0</v>
      </c>
      <c r="AD46" s="94"/>
      <c r="AE46" s="94"/>
      <c r="AF46" s="94"/>
      <c r="AG46" s="94"/>
      <c r="AH46" s="94"/>
      <c r="AI46" s="94"/>
      <c r="AJ46" s="94">
        <v>0</v>
      </c>
      <c r="AK46" s="94">
        <v>0</v>
      </c>
      <c r="AL46" s="94">
        <v>0</v>
      </c>
      <c r="AM46" s="94">
        <v>0</v>
      </c>
      <c r="AN46" s="93">
        <f t="shared" si="19"/>
        <v>0</v>
      </c>
      <c r="AO46" s="93">
        <f t="shared" si="20"/>
        <v>0</v>
      </c>
      <c r="AP46" s="93">
        <f t="shared" si="21"/>
        <v>0</v>
      </c>
      <c r="AQ46" s="93">
        <f t="shared" si="22"/>
        <v>0</v>
      </c>
      <c r="AR46" s="93">
        <f t="shared" si="23"/>
        <v>0</v>
      </c>
      <c r="AS46" s="93">
        <f t="shared" si="24"/>
        <v>0</v>
      </c>
      <c r="AT46" s="93">
        <f t="shared" si="25"/>
        <v>0</v>
      </c>
      <c r="AU46" s="93">
        <f t="shared" si="26"/>
        <v>0</v>
      </c>
      <c r="AV46" s="93">
        <f t="shared" si="27"/>
        <v>0</v>
      </c>
      <c r="AW46" s="93">
        <f t="shared" si="28"/>
        <v>0</v>
      </c>
      <c r="AX46" s="93">
        <f t="shared" si="29"/>
        <v>0</v>
      </c>
    </row>
    <row r="47" spans="1:50" x14ac:dyDescent="0.35">
      <c r="A47" s="98" t="s">
        <v>113</v>
      </c>
      <c r="B47" s="98" t="s">
        <v>114</v>
      </c>
      <c r="C47" s="98" t="s">
        <v>149</v>
      </c>
      <c r="D47" s="98" t="s">
        <v>150</v>
      </c>
      <c r="E47" s="97">
        <v>2</v>
      </c>
      <c r="F47" s="96">
        <f t="shared" si="15"/>
        <v>0</v>
      </c>
      <c r="G47" s="95">
        <f t="shared" si="16"/>
        <v>0</v>
      </c>
      <c r="H47" s="93">
        <f t="shared" si="17"/>
        <v>0</v>
      </c>
      <c r="I47" s="93">
        <f t="shared" si="18"/>
        <v>0</v>
      </c>
      <c r="J47" s="94"/>
      <c r="K47" s="94"/>
      <c r="L47" s="94"/>
      <c r="M47" s="94"/>
      <c r="N47" s="94"/>
      <c r="O47" s="94"/>
      <c r="P47" s="94">
        <v>0</v>
      </c>
      <c r="Q47" s="94">
        <v>0</v>
      </c>
      <c r="R47" s="94">
        <v>0</v>
      </c>
      <c r="S47" s="94">
        <v>0</v>
      </c>
      <c r="T47" s="94"/>
      <c r="U47" s="94"/>
      <c r="V47" s="94"/>
      <c r="W47" s="94"/>
      <c r="X47" s="94"/>
      <c r="Y47" s="94"/>
      <c r="Z47" s="94">
        <v>0</v>
      </c>
      <c r="AA47" s="94">
        <v>0</v>
      </c>
      <c r="AB47" s="94">
        <v>0</v>
      </c>
      <c r="AC47" s="94">
        <v>0</v>
      </c>
      <c r="AD47" s="94"/>
      <c r="AE47" s="94"/>
      <c r="AF47" s="94"/>
      <c r="AG47" s="94"/>
      <c r="AH47" s="94"/>
      <c r="AI47" s="94"/>
      <c r="AJ47" s="94">
        <v>0</v>
      </c>
      <c r="AK47" s="94">
        <v>0</v>
      </c>
      <c r="AL47" s="94">
        <v>0</v>
      </c>
      <c r="AM47" s="94">
        <v>0</v>
      </c>
      <c r="AN47" s="93">
        <f t="shared" si="19"/>
        <v>0</v>
      </c>
      <c r="AO47" s="93">
        <f t="shared" si="20"/>
        <v>0</v>
      </c>
      <c r="AP47" s="93">
        <f t="shared" si="21"/>
        <v>0</v>
      </c>
      <c r="AQ47" s="93">
        <f t="shared" si="22"/>
        <v>0</v>
      </c>
      <c r="AR47" s="93">
        <f t="shared" si="23"/>
        <v>0</v>
      </c>
      <c r="AS47" s="93">
        <f t="shared" si="24"/>
        <v>0</v>
      </c>
      <c r="AT47" s="93">
        <f t="shared" si="25"/>
        <v>0</v>
      </c>
      <c r="AU47" s="93">
        <f t="shared" si="26"/>
        <v>0</v>
      </c>
      <c r="AV47" s="93">
        <f t="shared" si="27"/>
        <v>0</v>
      </c>
      <c r="AW47" s="93">
        <f t="shared" si="28"/>
        <v>0</v>
      </c>
      <c r="AX47" s="93">
        <f t="shared" si="29"/>
        <v>0</v>
      </c>
    </row>
    <row r="48" spans="1:50" x14ac:dyDescent="0.35">
      <c r="A48" s="98" t="s">
        <v>113</v>
      </c>
      <c r="B48" s="98" t="s">
        <v>114</v>
      </c>
      <c r="C48" s="98" t="s">
        <v>151</v>
      </c>
      <c r="D48" s="98" t="s">
        <v>152</v>
      </c>
      <c r="E48" s="97">
        <v>3</v>
      </c>
      <c r="F48" s="96">
        <f t="shared" si="15"/>
        <v>29</v>
      </c>
      <c r="G48" s="95">
        <f t="shared" si="16"/>
        <v>25</v>
      </c>
      <c r="H48" s="93">
        <f t="shared" si="17"/>
        <v>4</v>
      </c>
      <c r="I48" s="93">
        <f t="shared" si="18"/>
        <v>0</v>
      </c>
      <c r="J48" s="94"/>
      <c r="K48" s="94"/>
      <c r="L48" s="94"/>
      <c r="M48" s="94"/>
      <c r="N48" s="94"/>
      <c r="O48" s="94"/>
      <c r="P48" s="94">
        <v>13</v>
      </c>
      <c r="Q48" s="94">
        <v>10</v>
      </c>
      <c r="R48" s="94">
        <v>1</v>
      </c>
      <c r="S48" s="94">
        <v>1</v>
      </c>
      <c r="T48" s="94"/>
      <c r="U48" s="94"/>
      <c r="V48" s="94"/>
      <c r="W48" s="94"/>
      <c r="X48" s="94"/>
      <c r="Y48" s="94"/>
      <c r="Z48" s="94">
        <v>2</v>
      </c>
      <c r="AA48" s="94">
        <v>2</v>
      </c>
      <c r="AB48" s="94">
        <v>0</v>
      </c>
      <c r="AC48" s="94">
        <v>0</v>
      </c>
      <c r="AD48" s="94"/>
      <c r="AE48" s="94"/>
      <c r="AF48" s="94"/>
      <c r="AG48" s="94"/>
      <c r="AH48" s="94"/>
      <c r="AI48" s="94"/>
      <c r="AJ48" s="94">
        <v>0</v>
      </c>
      <c r="AK48" s="94">
        <v>0</v>
      </c>
      <c r="AL48" s="94">
        <v>0</v>
      </c>
      <c r="AM48" s="94">
        <v>0</v>
      </c>
      <c r="AN48" s="93">
        <f t="shared" si="19"/>
        <v>0</v>
      </c>
      <c r="AO48" s="93">
        <f t="shared" si="20"/>
        <v>0</v>
      </c>
      <c r="AP48" s="93">
        <f t="shared" si="21"/>
        <v>0</v>
      </c>
      <c r="AQ48" s="93">
        <f t="shared" si="22"/>
        <v>0</v>
      </c>
      <c r="AR48" s="93">
        <f t="shared" si="23"/>
        <v>0</v>
      </c>
      <c r="AS48" s="93">
        <f t="shared" si="24"/>
        <v>0</v>
      </c>
      <c r="AT48" s="93">
        <f t="shared" si="25"/>
        <v>15</v>
      </c>
      <c r="AU48" s="93">
        <f t="shared" si="26"/>
        <v>12</v>
      </c>
      <c r="AV48" s="93">
        <f t="shared" si="27"/>
        <v>1</v>
      </c>
      <c r="AW48" s="93">
        <f t="shared" si="28"/>
        <v>1</v>
      </c>
      <c r="AX48" s="93">
        <f t="shared" si="29"/>
        <v>29</v>
      </c>
    </row>
    <row r="49" spans="1:50" x14ac:dyDescent="0.35">
      <c r="A49" s="98" t="s">
        <v>113</v>
      </c>
      <c r="B49" s="98" t="s">
        <v>114</v>
      </c>
      <c r="C49" s="98" t="s">
        <v>153</v>
      </c>
      <c r="D49" s="98" t="s">
        <v>154</v>
      </c>
      <c r="E49" s="97">
        <v>3</v>
      </c>
      <c r="F49" s="96">
        <f t="shared" si="15"/>
        <v>41</v>
      </c>
      <c r="G49" s="95">
        <f t="shared" si="16"/>
        <v>37</v>
      </c>
      <c r="H49" s="93">
        <f t="shared" si="17"/>
        <v>2</v>
      </c>
      <c r="I49" s="93">
        <f t="shared" si="18"/>
        <v>2</v>
      </c>
      <c r="J49" s="94"/>
      <c r="K49" s="94"/>
      <c r="L49" s="94"/>
      <c r="M49" s="94"/>
      <c r="N49" s="94"/>
      <c r="O49" s="94"/>
      <c r="P49" s="94">
        <v>19</v>
      </c>
      <c r="Q49" s="94">
        <v>16</v>
      </c>
      <c r="R49" s="94">
        <v>1</v>
      </c>
      <c r="S49" s="94">
        <v>1</v>
      </c>
      <c r="T49" s="94"/>
      <c r="U49" s="94"/>
      <c r="V49" s="94"/>
      <c r="W49" s="94"/>
      <c r="X49" s="94"/>
      <c r="Y49" s="94"/>
      <c r="Z49" s="94">
        <v>1</v>
      </c>
      <c r="AA49" s="94">
        <v>1</v>
      </c>
      <c r="AB49" s="94">
        <v>0</v>
      </c>
      <c r="AC49" s="94">
        <v>0</v>
      </c>
      <c r="AD49" s="94"/>
      <c r="AE49" s="94"/>
      <c r="AF49" s="94"/>
      <c r="AG49" s="94"/>
      <c r="AH49" s="94"/>
      <c r="AI49" s="94"/>
      <c r="AJ49" s="94">
        <v>1</v>
      </c>
      <c r="AK49" s="94">
        <v>1</v>
      </c>
      <c r="AL49" s="94">
        <v>0</v>
      </c>
      <c r="AM49" s="94">
        <v>0</v>
      </c>
      <c r="AN49" s="93">
        <f t="shared" si="19"/>
        <v>0</v>
      </c>
      <c r="AO49" s="93">
        <f t="shared" si="20"/>
        <v>0</v>
      </c>
      <c r="AP49" s="93">
        <f t="shared" si="21"/>
        <v>0</v>
      </c>
      <c r="AQ49" s="93">
        <f t="shared" si="22"/>
        <v>0</v>
      </c>
      <c r="AR49" s="93">
        <f t="shared" si="23"/>
        <v>0</v>
      </c>
      <c r="AS49" s="93">
        <f t="shared" si="24"/>
        <v>0</v>
      </c>
      <c r="AT49" s="93">
        <f t="shared" si="25"/>
        <v>21</v>
      </c>
      <c r="AU49" s="93">
        <f t="shared" si="26"/>
        <v>18</v>
      </c>
      <c r="AV49" s="93">
        <f t="shared" si="27"/>
        <v>1</v>
      </c>
      <c r="AW49" s="93">
        <f t="shared" si="28"/>
        <v>1</v>
      </c>
      <c r="AX49" s="93">
        <f t="shared" si="29"/>
        <v>41</v>
      </c>
    </row>
    <row r="50" spans="1:50" x14ac:dyDescent="0.35">
      <c r="A50" s="98" t="s">
        <v>113</v>
      </c>
      <c r="B50" s="98" t="s">
        <v>114</v>
      </c>
      <c r="C50" s="98" t="s">
        <v>155</v>
      </c>
      <c r="D50" s="98" t="s">
        <v>156</v>
      </c>
      <c r="E50" s="97">
        <v>4</v>
      </c>
      <c r="F50" s="96">
        <f t="shared" si="15"/>
        <v>94</v>
      </c>
      <c r="G50" s="95">
        <f t="shared" si="16"/>
        <v>92</v>
      </c>
      <c r="H50" s="93">
        <f t="shared" si="17"/>
        <v>0</v>
      </c>
      <c r="I50" s="93">
        <f t="shared" si="18"/>
        <v>2</v>
      </c>
      <c r="J50" s="94"/>
      <c r="K50" s="94"/>
      <c r="L50" s="94"/>
      <c r="M50" s="94"/>
      <c r="N50" s="94"/>
      <c r="O50" s="94"/>
      <c r="P50" s="94">
        <v>40</v>
      </c>
      <c r="Q50" s="94">
        <v>40</v>
      </c>
      <c r="R50" s="94">
        <v>7</v>
      </c>
      <c r="S50" s="94">
        <v>5</v>
      </c>
      <c r="T50" s="94"/>
      <c r="U50" s="94"/>
      <c r="V50" s="94"/>
      <c r="W50" s="94"/>
      <c r="X50" s="94"/>
      <c r="Y50" s="94"/>
      <c r="Z50" s="94">
        <v>0</v>
      </c>
      <c r="AA50" s="94">
        <v>0</v>
      </c>
      <c r="AB50" s="94">
        <v>0</v>
      </c>
      <c r="AC50" s="94">
        <v>0</v>
      </c>
      <c r="AD50" s="94"/>
      <c r="AE50" s="94"/>
      <c r="AF50" s="94"/>
      <c r="AG50" s="94"/>
      <c r="AH50" s="94"/>
      <c r="AI50" s="94"/>
      <c r="AJ50" s="94">
        <v>1</v>
      </c>
      <c r="AK50" s="94">
        <v>1</v>
      </c>
      <c r="AL50" s="94">
        <v>0</v>
      </c>
      <c r="AM50" s="94">
        <v>0</v>
      </c>
      <c r="AN50" s="93">
        <f t="shared" si="19"/>
        <v>0</v>
      </c>
      <c r="AO50" s="93">
        <f t="shared" si="20"/>
        <v>0</v>
      </c>
      <c r="AP50" s="93">
        <f t="shared" si="21"/>
        <v>0</v>
      </c>
      <c r="AQ50" s="93">
        <f t="shared" si="22"/>
        <v>0</v>
      </c>
      <c r="AR50" s="93">
        <f t="shared" si="23"/>
        <v>0</v>
      </c>
      <c r="AS50" s="93">
        <f t="shared" si="24"/>
        <v>0</v>
      </c>
      <c r="AT50" s="93">
        <f t="shared" si="25"/>
        <v>41</v>
      </c>
      <c r="AU50" s="93">
        <f t="shared" si="26"/>
        <v>41</v>
      </c>
      <c r="AV50" s="93">
        <f t="shared" si="27"/>
        <v>7</v>
      </c>
      <c r="AW50" s="93">
        <f t="shared" si="28"/>
        <v>5</v>
      </c>
      <c r="AX50" s="93">
        <f t="shared" si="29"/>
        <v>94</v>
      </c>
    </row>
    <row r="51" spans="1:50" x14ac:dyDescent="0.35">
      <c r="A51" s="98" t="s">
        <v>113</v>
      </c>
      <c r="B51" s="98" t="s">
        <v>114</v>
      </c>
      <c r="C51" s="98" t="s">
        <v>157</v>
      </c>
      <c r="D51" s="98" t="s">
        <v>158</v>
      </c>
      <c r="E51" s="97">
        <v>0</v>
      </c>
      <c r="F51" s="96">
        <f t="shared" si="15"/>
        <v>0</v>
      </c>
      <c r="G51" s="95">
        <f t="shared" si="16"/>
        <v>0</v>
      </c>
      <c r="H51" s="93">
        <f t="shared" si="17"/>
        <v>0</v>
      </c>
      <c r="I51" s="93">
        <f t="shared" si="18"/>
        <v>0</v>
      </c>
      <c r="J51" s="94"/>
      <c r="K51" s="94"/>
      <c r="L51" s="94"/>
      <c r="M51" s="94"/>
      <c r="N51" s="94"/>
      <c r="O51" s="94"/>
      <c r="P51" s="94">
        <v>0</v>
      </c>
      <c r="Q51" s="94">
        <v>0</v>
      </c>
      <c r="R51" s="94">
        <v>0</v>
      </c>
      <c r="S51" s="94">
        <v>0</v>
      </c>
      <c r="T51" s="94"/>
      <c r="U51" s="94"/>
      <c r="V51" s="94"/>
      <c r="W51" s="94"/>
      <c r="X51" s="94"/>
      <c r="Y51" s="94"/>
      <c r="Z51" s="94">
        <v>0</v>
      </c>
      <c r="AA51" s="94">
        <v>0</v>
      </c>
      <c r="AB51" s="94">
        <v>0</v>
      </c>
      <c r="AC51" s="94">
        <v>0</v>
      </c>
      <c r="AD51" s="94"/>
      <c r="AE51" s="94"/>
      <c r="AF51" s="94"/>
      <c r="AG51" s="94"/>
      <c r="AH51" s="94"/>
      <c r="AI51" s="94"/>
      <c r="AJ51" s="94">
        <v>0</v>
      </c>
      <c r="AK51" s="94">
        <v>0</v>
      </c>
      <c r="AL51" s="94">
        <v>0</v>
      </c>
      <c r="AM51" s="94">
        <v>0</v>
      </c>
      <c r="AN51" s="93">
        <f t="shared" si="19"/>
        <v>0</v>
      </c>
      <c r="AO51" s="93">
        <f t="shared" si="20"/>
        <v>0</v>
      </c>
      <c r="AP51" s="93">
        <f t="shared" si="21"/>
        <v>0</v>
      </c>
      <c r="AQ51" s="93">
        <f t="shared" si="22"/>
        <v>0</v>
      </c>
      <c r="AR51" s="93">
        <f t="shared" si="23"/>
        <v>0</v>
      </c>
      <c r="AS51" s="93">
        <f t="shared" si="24"/>
        <v>0</v>
      </c>
      <c r="AT51" s="93">
        <f t="shared" si="25"/>
        <v>0</v>
      </c>
      <c r="AU51" s="93">
        <f t="shared" si="26"/>
        <v>0</v>
      </c>
      <c r="AV51" s="93">
        <f t="shared" si="27"/>
        <v>0</v>
      </c>
      <c r="AW51" s="93">
        <f t="shared" si="28"/>
        <v>0</v>
      </c>
      <c r="AX51" s="93">
        <f t="shared" si="29"/>
        <v>0</v>
      </c>
    </row>
    <row r="52" spans="1:50" x14ac:dyDescent="0.35">
      <c r="A52" s="98" t="s">
        <v>113</v>
      </c>
      <c r="B52" s="98" t="s">
        <v>114</v>
      </c>
      <c r="C52" s="98" t="s">
        <v>159</v>
      </c>
      <c r="D52" s="98" t="s">
        <v>160</v>
      </c>
      <c r="E52" s="97">
        <v>4</v>
      </c>
      <c r="F52" s="96">
        <f t="shared" si="15"/>
        <v>26</v>
      </c>
      <c r="G52" s="95">
        <f t="shared" si="16"/>
        <v>17</v>
      </c>
      <c r="H52" s="93">
        <f t="shared" si="17"/>
        <v>9</v>
      </c>
      <c r="I52" s="93">
        <f t="shared" si="18"/>
        <v>0</v>
      </c>
      <c r="J52" s="94"/>
      <c r="K52" s="94"/>
      <c r="L52" s="94"/>
      <c r="M52" s="94"/>
      <c r="N52" s="94"/>
      <c r="O52" s="94"/>
      <c r="P52" s="94">
        <v>8</v>
      </c>
      <c r="Q52" s="94">
        <v>7</v>
      </c>
      <c r="R52" s="94">
        <v>1</v>
      </c>
      <c r="S52" s="94">
        <v>1</v>
      </c>
      <c r="T52" s="94"/>
      <c r="U52" s="94"/>
      <c r="V52" s="94"/>
      <c r="W52" s="94"/>
      <c r="X52" s="94"/>
      <c r="Y52" s="94"/>
      <c r="Z52" s="94">
        <v>5</v>
      </c>
      <c r="AA52" s="94">
        <v>4</v>
      </c>
      <c r="AB52" s="94">
        <v>0</v>
      </c>
      <c r="AC52" s="94">
        <v>0</v>
      </c>
      <c r="AD52" s="94"/>
      <c r="AE52" s="94"/>
      <c r="AF52" s="94"/>
      <c r="AG52" s="94"/>
      <c r="AH52" s="94"/>
      <c r="AI52" s="94"/>
      <c r="AJ52" s="94">
        <v>0</v>
      </c>
      <c r="AK52" s="94">
        <v>0</v>
      </c>
      <c r="AL52" s="94">
        <v>0</v>
      </c>
      <c r="AM52" s="94">
        <v>0</v>
      </c>
      <c r="AN52" s="93">
        <f t="shared" si="19"/>
        <v>0</v>
      </c>
      <c r="AO52" s="93">
        <f t="shared" si="20"/>
        <v>0</v>
      </c>
      <c r="AP52" s="93">
        <f t="shared" si="21"/>
        <v>0</v>
      </c>
      <c r="AQ52" s="93">
        <f t="shared" si="22"/>
        <v>0</v>
      </c>
      <c r="AR52" s="93">
        <f t="shared" si="23"/>
        <v>0</v>
      </c>
      <c r="AS52" s="93">
        <f t="shared" si="24"/>
        <v>0</v>
      </c>
      <c r="AT52" s="93">
        <f t="shared" si="25"/>
        <v>13</v>
      </c>
      <c r="AU52" s="93">
        <f t="shared" si="26"/>
        <v>11</v>
      </c>
      <c r="AV52" s="93">
        <f t="shared" si="27"/>
        <v>1</v>
      </c>
      <c r="AW52" s="93">
        <f t="shared" si="28"/>
        <v>1</v>
      </c>
      <c r="AX52" s="93">
        <f t="shared" si="29"/>
        <v>26</v>
      </c>
    </row>
    <row r="53" spans="1:50" x14ac:dyDescent="0.35">
      <c r="A53" s="98" t="s">
        <v>113</v>
      </c>
      <c r="B53" s="98" t="s">
        <v>114</v>
      </c>
      <c r="C53" s="98" t="s">
        <v>161</v>
      </c>
      <c r="D53" s="98" t="s">
        <v>162</v>
      </c>
      <c r="E53" s="97">
        <v>4</v>
      </c>
      <c r="F53" s="96">
        <f t="shared" si="15"/>
        <v>115</v>
      </c>
      <c r="G53" s="95">
        <f t="shared" si="16"/>
        <v>104</v>
      </c>
      <c r="H53" s="93">
        <f t="shared" si="17"/>
        <v>11</v>
      </c>
      <c r="I53" s="93">
        <f t="shared" si="18"/>
        <v>0</v>
      </c>
      <c r="J53" s="94"/>
      <c r="K53" s="94"/>
      <c r="L53" s="94"/>
      <c r="M53" s="94"/>
      <c r="N53" s="94"/>
      <c r="O53" s="94"/>
      <c r="P53" s="94">
        <v>44</v>
      </c>
      <c r="Q53" s="94">
        <v>50</v>
      </c>
      <c r="R53" s="94">
        <v>5</v>
      </c>
      <c r="S53" s="94">
        <v>5</v>
      </c>
      <c r="T53" s="94"/>
      <c r="U53" s="94"/>
      <c r="V53" s="94"/>
      <c r="W53" s="94"/>
      <c r="X53" s="94"/>
      <c r="Y53" s="94"/>
      <c r="Z53" s="94">
        <v>6</v>
      </c>
      <c r="AA53" s="94">
        <v>4</v>
      </c>
      <c r="AB53" s="94">
        <v>1</v>
      </c>
      <c r="AC53" s="94">
        <v>0</v>
      </c>
      <c r="AD53" s="94"/>
      <c r="AE53" s="94"/>
      <c r="AF53" s="94"/>
      <c r="AG53" s="94"/>
      <c r="AH53" s="94"/>
      <c r="AI53" s="94"/>
      <c r="AJ53" s="94">
        <v>0</v>
      </c>
      <c r="AK53" s="94">
        <v>0</v>
      </c>
      <c r="AL53" s="94">
        <v>0</v>
      </c>
      <c r="AM53" s="94">
        <v>0</v>
      </c>
      <c r="AN53" s="93">
        <f t="shared" si="19"/>
        <v>0</v>
      </c>
      <c r="AO53" s="93">
        <f t="shared" si="20"/>
        <v>0</v>
      </c>
      <c r="AP53" s="93">
        <f t="shared" si="21"/>
        <v>0</v>
      </c>
      <c r="AQ53" s="93">
        <f t="shared" si="22"/>
        <v>0</v>
      </c>
      <c r="AR53" s="93">
        <f t="shared" si="23"/>
        <v>0</v>
      </c>
      <c r="AS53" s="93">
        <f t="shared" si="24"/>
        <v>0</v>
      </c>
      <c r="AT53" s="93">
        <f t="shared" si="25"/>
        <v>50</v>
      </c>
      <c r="AU53" s="93">
        <f t="shared" si="26"/>
        <v>54</v>
      </c>
      <c r="AV53" s="93">
        <f t="shared" si="27"/>
        <v>6</v>
      </c>
      <c r="AW53" s="93">
        <f t="shared" si="28"/>
        <v>5</v>
      </c>
      <c r="AX53" s="93">
        <f t="shared" si="29"/>
        <v>115</v>
      </c>
    </row>
    <row r="54" spans="1:50" x14ac:dyDescent="0.35">
      <c r="A54" s="98" t="s">
        <v>113</v>
      </c>
      <c r="B54" s="98" t="s">
        <v>114</v>
      </c>
      <c r="C54" s="98" t="s">
        <v>163</v>
      </c>
      <c r="D54" s="98" t="s">
        <v>164</v>
      </c>
      <c r="E54" s="97">
        <v>3</v>
      </c>
      <c r="F54" s="96">
        <f t="shared" si="15"/>
        <v>11</v>
      </c>
      <c r="G54" s="95">
        <f t="shared" si="16"/>
        <v>9</v>
      </c>
      <c r="H54" s="93">
        <f t="shared" si="17"/>
        <v>2</v>
      </c>
      <c r="I54" s="93">
        <f t="shared" si="18"/>
        <v>0</v>
      </c>
      <c r="J54" s="94"/>
      <c r="K54" s="94"/>
      <c r="L54" s="94"/>
      <c r="M54" s="94"/>
      <c r="N54" s="94"/>
      <c r="O54" s="94"/>
      <c r="P54" s="94">
        <v>4</v>
      </c>
      <c r="Q54" s="94">
        <v>3</v>
      </c>
      <c r="R54" s="94">
        <v>1</v>
      </c>
      <c r="S54" s="94">
        <v>1</v>
      </c>
      <c r="T54" s="94"/>
      <c r="U54" s="94"/>
      <c r="V54" s="94"/>
      <c r="W54" s="94"/>
      <c r="X54" s="94"/>
      <c r="Y54" s="94"/>
      <c r="Z54" s="94">
        <v>1</v>
      </c>
      <c r="AA54" s="94">
        <v>1</v>
      </c>
      <c r="AB54" s="94">
        <v>0</v>
      </c>
      <c r="AC54" s="94">
        <v>0</v>
      </c>
      <c r="AD54" s="94"/>
      <c r="AE54" s="94"/>
      <c r="AF54" s="94"/>
      <c r="AG54" s="94"/>
      <c r="AH54" s="94"/>
      <c r="AI54" s="94"/>
      <c r="AJ54" s="94">
        <v>0</v>
      </c>
      <c r="AK54" s="94">
        <v>0</v>
      </c>
      <c r="AL54" s="94">
        <v>0</v>
      </c>
      <c r="AM54" s="94">
        <v>0</v>
      </c>
      <c r="AN54" s="93">
        <f t="shared" si="19"/>
        <v>0</v>
      </c>
      <c r="AO54" s="93">
        <f t="shared" si="20"/>
        <v>0</v>
      </c>
      <c r="AP54" s="93">
        <f t="shared" si="21"/>
        <v>0</v>
      </c>
      <c r="AQ54" s="93">
        <f t="shared" si="22"/>
        <v>0</v>
      </c>
      <c r="AR54" s="93">
        <f t="shared" si="23"/>
        <v>0</v>
      </c>
      <c r="AS54" s="93">
        <f t="shared" si="24"/>
        <v>0</v>
      </c>
      <c r="AT54" s="93">
        <f t="shared" si="25"/>
        <v>5</v>
      </c>
      <c r="AU54" s="93">
        <f t="shared" si="26"/>
        <v>4</v>
      </c>
      <c r="AV54" s="93">
        <f t="shared" si="27"/>
        <v>1</v>
      </c>
      <c r="AW54" s="93">
        <f t="shared" si="28"/>
        <v>1</v>
      </c>
      <c r="AX54" s="93">
        <f t="shared" si="29"/>
        <v>11</v>
      </c>
    </row>
    <row r="55" spans="1:50" x14ac:dyDescent="0.35">
      <c r="A55" s="98" t="s">
        <v>113</v>
      </c>
      <c r="B55" s="98" t="s">
        <v>114</v>
      </c>
      <c r="C55" s="98" t="s">
        <v>165</v>
      </c>
      <c r="D55" s="98" t="s">
        <v>166</v>
      </c>
      <c r="E55" s="97">
        <v>2</v>
      </c>
      <c r="F55" s="96">
        <f t="shared" si="15"/>
        <v>0</v>
      </c>
      <c r="G55" s="95">
        <f t="shared" si="16"/>
        <v>0</v>
      </c>
      <c r="H55" s="93">
        <f t="shared" si="17"/>
        <v>0</v>
      </c>
      <c r="I55" s="93">
        <f t="shared" si="18"/>
        <v>0</v>
      </c>
      <c r="J55" s="94"/>
      <c r="K55" s="94"/>
      <c r="L55" s="94"/>
      <c r="M55" s="94"/>
      <c r="N55" s="94"/>
      <c r="O55" s="94"/>
      <c r="P55" s="94">
        <v>0</v>
      </c>
      <c r="Q55" s="94">
        <v>0</v>
      </c>
      <c r="R55" s="94">
        <v>0</v>
      </c>
      <c r="S55" s="94">
        <v>0</v>
      </c>
      <c r="T55" s="94"/>
      <c r="U55" s="94"/>
      <c r="V55" s="94"/>
      <c r="W55" s="94"/>
      <c r="X55" s="94"/>
      <c r="Y55" s="94"/>
      <c r="Z55" s="94">
        <v>0</v>
      </c>
      <c r="AA55" s="94">
        <v>0</v>
      </c>
      <c r="AB55" s="94">
        <v>0</v>
      </c>
      <c r="AC55" s="94">
        <v>0</v>
      </c>
      <c r="AD55" s="94"/>
      <c r="AE55" s="94"/>
      <c r="AF55" s="94"/>
      <c r="AG55" s="94"/>
      <c r="AH55" s="94"/>
      <c r="AI55" s="94"/>
      <c r="AJ55" s="94">
        <v>0</v>
      </c>
      <c r="AK55" s="94">
        <v>0</v>
      </c>
      <c r="AL55" s="94">
        <v>0</v>
      </c>
      <c r="AM55" s="94">
        <v>0</v>
      </c>
      <c r="AN55" s="93">
        <f t="shared" si="19"/>
        <v>0</v>
      </c>
      <c r="AO55" s="93">
        <f t="shared" si="20"/>
        <v>0</v>
      </c>
      <c r="AP55" s="93">
        <f t="shared" si="21"/>
        <v>0</v>
      </c>
      <c r="AQ55" s="93">
        <f t="shared" si="22"/>
        <v>0</v>
      </c>
      <c r="AR55" s="93">
        <f t="shared" si="23"/>
        <v>0</v>
      </c>
      <c r="AS55" s="93">
        <f t="shared" si="24"/>
        <v>0</v>
      </c>
      <c r="AT55" s="93">
        <f t="shared" si="25"/>
        <v>0</v>
      </c>
      <c r="AU55" s="93">
        <f t="shared" si="26"/>
        <v>0</v>
      </c>
      <c r="AV55" s="93">
        <f t="shared" si="27"/>
        <v>0</v>
      </c>
      <c r="AW55" s="93">
        <f t="shared" si="28"/>
        <v>0</v>
      </c>
      <c r="AX55" s="93">
        <f t="shared" si="29"/>
        <v>0</v>
      </c>
    </row>
    <row r="56" spans="1:50" x14ac:dyDescent="0.35">
      <c r="A56" s="98" t="s">
        <v>113</v>
      </c>
      <c r="B56" s="98" t="s">
        <v>114</v>
      </c>
      <c r="C56" s="98" t="s">
        <v>316</v>
      </c>
      <c r="D56" s="98" t="s">
        <v>168</v>
      </c>
      <c r="E56" s="97">
        <v>2</v>
      </c>
      <c r="F56" s="96">
        <f t="shared" si="15"/>
        <v>0</v>
      </c>
      <c r="G56" s="95">
        <f t="shared" si="16"/>
        <v>0</v>
      </c>
      <c r="H56" s="93">
        <f t="shared" si="17"/>
        <v>0</v>
      </c>
      <c r="I56" s="93">
        <f t="shared" si="18"/>
        <v>0</v>
      </c>
      <c r="J56" s="94"/>
      <c r="K56" s="94"/>
      <c r="L56" s="94"/>
      <c r="M56" s="94"/>
      <c r="N56" s="94"/>
      <c r="O56" s="94"/>
      <c r="P56" s="94">
        <v>0</v>
      </c>
      <c r="Q56" s="94">
        <v>0</v>
      </c>
      <c r="R56" s="94">
        <v>0</v>
      </c>
      <c r="S56" s="94">
        <v>0</v>
      </c>
      <c r="T56" s="94"/>
      <c r="U56" s="94"/>
      <c r="V56" s="94"/>
      <c r="W56" s="94"/>
      <c r="X56" s="94"/>
      <c r="Y56" s="94"/>
      <c r="Z56" s="94">
        <v>0</v>
      </c>
      <c r="AA56" s="94">
        <v>0</v>
      </c>
      <c r="AB56" s="94">
        <v>0</v>
      </c>
      <c r="AC56" s="94">
        <v>0</v>
      </c>
      <c r="AD56" s="94"/>
      <c r="AE56" s="94"/>
      <c r="AF56" s="94"/>
      <c r="AG56" s="94"/>
      <c r="AH56" s="94"/>
      <c r="AI56" s="94"/>
      <c r="AJ56" s="94">
        <v>0</v>
      </c>
      <c r="AK56" s="94">
        <v>0</v>
      </c>
      <c r="AL56" s="94">
        <v>0</v>
      </c>
      <c r="AM56" s="94">
        <v>0</v>
      </c>
      <c r="AN56" s="93">
        <f t="shared" si="19"/>
        <v>0</v>
      </c>
      <c r="AO56" s="93">
        <f t="shared" si="20"/>
        <v>0</v>
      </c>
      <c r="AP56" s="93">
        <f t="shared" si="21"/>
        <v>0</v>
      </c>
      <c r="AQ56" s="93">
        <f t="shared" si="22"/>
        <v>0</v>
      </c>
      <c r="AR56" s="93">
        <f t="shared" si="23"/>
        <v>0</v>
      </c>
      <c r="AS56" s="93">
        <f t="shared" si="24"/>
        <v>0</v>
      </c>
      <c r="AT56" s="93">
        <f t="shared" si="25"/>
        <v>0</v>
      </c>
      <c r="AU56" s="93">
        <f t="shared" si="26"/>
        <v>0</v>
      </c>
      <c r="AV56" s="93">
        <f t="shared" si="27"/>
        <v>0</v>
      </c>
      <c r="AW56" s="93">
        <f t="shared" si="28"/>
        <v>0</v>
      </c>
      <c r="AX56" s="93">
        <f t="shared" si="29"/>
        <v>0</v>
      </c>
    </row>
    <row r="57" spans="1:50" x14ac:dyDescent="0.35">
      <c r="A57" s="98" t="s">
        <v>169</v>
      </c>
      <c r="B57" s="98" t="s">
        <v>170</v>
      </c>
      <c r="C57" s="98" t="s">
        <v>171</v>
      </c>
      <c r="D57" s="98" t="s">
        <v>172</v>
      </c>
      <c r="E57" s="97">
        <v>2</v>
      </c>
      <c r="F57" s="96">
        <f t="shared" si="15"/>
        <v>31</v>
      </c>
      <c r="G57" s="95">
        <f t="shared" si="16"/>
        <v>29</v>
      </c>
      <c r="H57" s="93">
        <f t="shared" si="17"/>
        <v>0</v>
      </c>
      <c r="I57" s="93">
        <f t="shared" si="18"/>
        <v>2</v>
      </c>
      <c r="J57" s="94"/>
      <c r="K57" s="94"/>
      <c r="L57" s="94"/>
      <c r="M57" s="94"/>
      <c r="N57" s="94"/>
      <c r="O57" s="94"/>
      <c r="P57" s="94">
        <v>17</v>
      </c>
      <c r="Q57" s="94">
        <v>8</v>
      </c>
      <c r="R57" s="94">
        <v>2</v>
      </c>
      <c r="S57" s="94">
        <v>2</v>
      </c>
      <c r="T57" s="94"/>
      <c r="U57" s="94"/>
      <c r="V57" s="94"/>
      <c r="W57" s="94"/>
      <c r="X57" s="94"/>
      <c r="Y57" s="94"/>
      <c r="Z57" s="94">
        <v>0</v>
      </c>
      <c r="AA57" s="94">
        <v>0</v>
      </c>
      <c r="AB57" s="94">
        <v>0</v>
      </c>
      <c r="AC57" s="94">
        <v>0</v>
      </c>
      <c r="AD57" s="94"/>
      <c r="AE57" s="94"/>
      <c r="AF57" s="94"/>
      <c r="AG57" s="94"/>
      <c r="AH57" s="94"/>
      <c r="AI57" s="94"/>
      <c r="AJ57" s="94">
        <v>1</v>
      </c>
      <c r="AK57" s="94">
        <v>1</v>
      </c>
      <c r="AL57" s="94">
        <v>0</v>
      </c>
      <c r="AM57" s="94">
        <v>0</v>
      </c>
      <c r="AN57" s="93">
        <f t="shared" si="19"/>
        <v>0</v>
      </c>
      <c r="AO57" s="93">
        <f t="shared" si="20"/>
        <v>0</v>
      </c>
      <c r="AP57" s="93">
        <f t="shared" si="21"/>
        <v>0</v>
      </c>
      <c r="AQ57" s="93">
        <f t="shared" si="22"/>
        <v>0</v>
      </c>
      <c r="AR57" s="93">
        <f t="shared" si="23"/>
        <v>0</v>
      </c>
      <c r="AS57" s="93">
        <f t="shared" si="24"/>
        <v>0</v>
      </c>
      <c r="AT57" s="93">
        <f t="shared" si="25"/>
        <v>18</v>
      </c>
      <c r="AU57" s="93">
        <f t="shared" si="26"/>
        <v>9</v>
      </c>
      <c r="AV57" s="93">
        <f t="shared" si="27"/>
        <v>2</v>
      </c>
      <c r="AW57" s="93">
        <f t="shared" si="28"/>
        <v>2</v>
      </c>
      <c r="AX57" s="93">
        <f t="shared" si="29"/>
        <v>31</v>
      </c>
    </row>
    <row r="58" spans="1:50" x14ac:dyDescent="0.35">
      <c r="A58" s="98" t="s">
        <v>169</v>
      </c>
      <c r="B58" s="98" t="s">
        <v>170</v>
      </c>
      <c r="C58" s="98" t="s">
        <v>173</v>
      </c>
      <c r="D58" s="98" t="s">
        <v>174</v>
      </c>
      <c r="E58" s="97">
        <v>2</v>
      </c>
      <c r="F58" s="96">
        <f t="shared" si="15"/>
        <v>9</v>
      </c>
      <c r="G58" s="95">
        <f t="shared" si="16"/>
        <v>7</v>
      </c>
      <c r="H58" s="93">
        <f t="shared" si="17"/>
        <v>0</v>
      </c>
      <c r="I58" s="93">
        <f t="shared" si="18"/>
        <v>2</v>
      </c>
      <c r="J58" s="94"/>
      <c r="K58" s="94"/>
      <c r="L58" s="94"/>
      <c r="M58" s="94"/>
      <c r="N58" s="94"/>
      <c r="O58" s="94"/>
      <c r="P58" s="94">
        <v>4</v>
      </c>
      <c r="Q58" s="94">
        <v>3</v>
      </c>
      <c r="R58" s="94">
        <v>0</v>
      </c>
      <c r="S58" s="94">
        <v>0</v>
      </c>
      <c r="T58" s="94"/>
      <c r="U58" s="94"/>
      <c r="V58" s="94"/>
      <c r="W58" s="94"/>
      <c r="X58" s="94"/>
      <c r="Y58" s="94"/>
      <c r="Z58" s="94">
        <v>0</v>
      </c>
      <c r="AA58" s="94">
        <v>0</v>
      </c>
      <c r="AB58" s="94">
        <v>0</v>
      </c>
      <c r="AC58" s="94">
        <v>0</v>
      </c>
      <c r="AD58" s="94"/>
      <c r="AE58" s="94"/>
      <c r="AF58" s="94"/>
      <c r="AG58" s="94"/>
      <c r="AH58" s="94"/>
      <c r="AI58" s="94"/>
      <c r="AJ58" s="94">
        <v>1</v>
      </c>
      <c r="AK58" s="94">
        <v>1</v>
      </c>
      <c r="AL58" s="94">
        <v>0</v>
      </c>
      <c r="AM58" s="94">
        <v>0</v>
      </c>
      <c r="AN58" s="93">
        <f t="shared" si="19"/>
        <v>0</v>
      </c>
      <c r="AO58" s="93">
        <f t="shared" si="20"/>
        <v>0</v>
      </c>
      <c r="AP58" s="93">
        <f t="shared" si="21"/>
        <v>0</v>
      </c>
      <c r="AQ58" s="93">
        <f t="shared" si="22"/>
        <v>0</v>
      </c>
      <c r="AR58" s="93">
        <f t="shared" si="23"/>
        <v>0</v>
      </c>
      <c r="AS58" s="93">
        <f t="shared" si="24"/>
        <v>0</v>
      </c>
      <c r="AT58" s="93">
        <f t="shared" si="25"/>
        <v>5</v>
      </c>
      <c r="AU58" s="93">
        <f t="shared" si="26"/>
        <v>4</v>
      </c>
      <c r="AV58" s="93">
        <f t="shared" si="27"/>
        <v>0</v>
      </c>
      <c r="AW58" s="93">
        <f t="shared" si="28"/>
        <v>0</v>
      </c>
      <c r="AX58" s="93">
        <f t="shared" si="29"/>
        <v>9</v>
      </c>
    </row>
    <row r="59" spans="1:50" x14ac:dyDescent="0.35">
      <c r="A59" s="98" t="s">
        <v>169</v>
      </c>
      <c r="B59" s="98" t="s">
        <v>170</v>
      </c>
      <c r="C59" s="98" t="s">
        <v>175</v>
      </c>
      <c r="D59" s="98" t="s">
        <v>176</v>
      </c>
      <c r="E59" s="97">
        <v>4</v>
      </c>
      <c r="F59" s="96">
        <f t="shared" si="15"/>
        <v>22</v>
      </c>
      <c r="G59" s="95">
        <f t="shared" si="16"/>
        <v>20</v>
      </c>
      <c r="H59" s="93">
        <f t="shared" si="17"/>
        <v>0</v>
      </c>
      <c r="I59" s="93">
        <f t="shared" si="18"/>
        <v>2</v>
      </c>
      <c r="J59" s="94"/>
      <c r="K59" s="94"/>
      <c r="L59" s="94"/>
      <c r="M59" s="94"/>
      <c r="N59" s="94"/>
      <c r="O59" s="94"/>
      <c r="P59" s="94">
        <v>11</v>
      </c>
      <c r="Q59" s="94">
        <v>7</v>
      </c>
      <c r="R59" s="94">
        <v>1</v>
      </c>
      <c r="S59" s="94">
        <v>1</v>
      </c>
      <c r="T59" s="94"/>
      <c r="U59" s="94"/>
      <c r="V59" s="94"/>
      <c r="W59" s="94"/>
      <c r="X59" s="94"/>
      <c r="Y59" s="94"/>
      <c r="Z59" s="94">
        <v>0</v>
      </c>
      <c r="AA59" s="94">
        <v>0</v>
      </c>
      <c r="AB59" s="94">
        <v>0</v>
      </c>
      <c r="AC59" s="94">
        <v>0</v>
      </c>
      <c r="AD59" s="94"/>
      <c r="AE59" s="94"/>
      <c r="AF59" s="94"/>
      <c r="AG59" s="94"/>
      <c r="AH59" s="94"/>
      <c r="AI59" s="94"/>
      <c r="AJ59" s="94">
        <v>1</v>
      </c>
      <c r="AK59" s="94">
        <v>1</v>
      </c>
      <c r="AL59" s="94">
        <v>0</v>
      </c>
      <c r="AM59" s="94">
        <v>0</v>
      </c>
      <c r="AN59" s="93">
        <f t="shared" si="19"/>
        <v>0</v>
      </c>
      <c r="AO59" s="93">
        <f t="shared" si="20"/>
        <v>0</v>
      </c>
      <c r="AP59" s="93">
        <f t="shared" si="21"/>
        <v>0</v>
      </c>
      <c r="AQ59" s="93">
        <f t="shared" si="22"/>
        <v>0</v>
      </c>
      <c r="AR59" s="93">
        <f t="shared" si="23"/>
        <v>0</v>
      </c>
      <c r="AS59" s="93">
        <f t="shared" si="24"/>
        <v>0</v>
      </c>
      <c r="AT59" s="93">
        <f t="shared" si="25"/>
        <v>12</v>
      </c>
      <c r="AU59" s="93">
        <f t="shared" si="26"/>
        <v>8</v>
      </c>
      <c r="AV59" s="93">
        <f t="shared" si="27"/>
        <v>1</v>
      </c>
      <c r="AW59" s="93">
        <f t="shared" si="28"/>
        <v>1</v>
      </c>
      <c r="AX59" s="93">
        <f t="shared" si="29"/>
        <v>22</v>
      </c>
    </row>
    <row r="60" spans="1:50" x14ac:dyDescent="0.35">
      <c r="A60" s="98" t="s">
        <v>169</v>
      </c>
      <c r="B60" s="98" t="s">
        <v>170</v>
      </c>
      <c r="C60" s="98" t="s">
        <v>177</v>
      </c>
      <c r="D60" s="98" t="s">
        <v>178</v>
      </c>
      <c r="E60" s="97">
        <v>3</v>
      </c>
      <c r="F60" s="96">
        <f t="shared" si="15"/>
        <v>4</v>
      </c>
      <c r="G60" s="95">
        <f t="shared" si="16"/>
        <v>2</v>
      </c>
      <c r="H60" s="93">
        <f t="shared" si="17"/>
        <v>0</v>
      </c>
      <c r="I60" s="93">
        <f t="shared" si="18"/>
        <v>2</v>
      </c>
      <c r="J60" s="94"/>
      <c r="K60" s="94"/>
      <c r="L60" s="94"/>
      <c r="M60" s="94"/>
      <c r="N60" s="94"/>
      <c r="O60" s="94"/>
      <c r="P60" s="94">
        <v>1</v>
      </c>
      <c r="Q60" s="94">
        <v>1</v>
      </c>
      <c r="R60" s="94">
        <v>0</v>
      </c>
      <c r="S60" s="94">
        <v>0</v>
      </c>
      <c r="T60" s="94"/>
      <c r="U60" s="94"/>
      <c r="V60" s="94"/>
      <c r="W60" s="94"/>
      <c r="X60" s="94"/>
      <c r="Y60" s="94"/>
      <c r="Z60" s="94">
        <v>0</v>
      </c>
      <c r="AA60" s="94">
        <v>0</v>
      </c>
      <c r="AB60" s="94">
        <v>0</v>
      </c>
      <c r="AC60" s="94">
        <v>0</v>
      </c>
      <c r="AD60" s="94"/>
      <c r="AE60" s="94"/>
      <c r="AF60" s="94"/>
      <c r="AG60" s="94"/>
      <c r="AH60" s="94"/>
      <c r="AI60" s="94"/>
      <c r="AJ60" s="94">
        <v>1</v>
      </c>
      <c r="AK60" s="94">
        <v>1</v>
      </c>
      <c r="AL60" s="94">
        <v>0</v>
      </c>
      <c r="AM60" s="94">
        <v>0</v>
      </c>
      <c r="AN60" s="93">
        <f t="shared" si="19"/>
        <v>0</v>
      </c>
      <c r="AO60" s="93">
        <f t="shared" si="20"/>
        <v>0</v>
      </c>
      <c r="AP60" s="93">
        <f t="shared" si="21"/>
        <v>0</v>
      </c>
      <c r="AQ60" s="93">
        <f t="shared" si="22"/>
        <v>0</v>
      </c>
      <c r="AR60" s="93">
        <f t="shared" si="23"/>
        <v>0</v>
      </c>
      <c r="AS60" s="93">
        <f t="shared" si="24"/>
        <v>0</v>
      </c>
      <c r="AT60" s="93">
        <f t="shared" si="25"/>
        <v>2</v>
      </c>
      <c r="AU60" s="93">
        <f t="shared" si="26"/>
        <v>2</v>
      </c>
      <c r="AV60" s="93">
        <f t="shared" si="27"/>
        <v>0</v>
      </c>
      <c r="AW60" s="93">
        <f t="shared" si="28"/>
        <v>0</v>
      </c>
      <c r="AX60" s="93">
        <f t="shared" si="29"/>
        <v>4</v>
      </c>
    </row>
    <row r="61" spans="1:50" x14ac:dyDescent="0.35">
      <c r="A61" s="98" t="s">
        <v>169</v>
      </c>
      <c r="B61" s="98" t="s">
        <v>170</v>
      </c>
      <c r="C61" s="98" t="s">
        <v>179</v>
      </c>
      <c r="D61" s="98" t="s">
        <v>180</v>
      </c>
      <c r="E61" s="97">
        <v>2</v>
      </c>
      <c r="F61" s="96">
        <f t="shared" si="15"/>
        <v>0</v>
      </c>
      <c r="G61" s="95">
        <f t="shared" si="16"/>
        <v>0</v>
      </c>
      <c r="H61" s="93">
        <f t="shared" si="17"/>
        <v>0</v>
      </c>
      <c r="I61" s="93">
        <f t="shared" si="18"/>
        <v>0</v>
      </c>
      <c r="J61" s="94"/>
      <c r="K61" s="94"/>
      <c r="L61" s="94"/>
      <c r="M61" s="94"/>
      <c r="N61" s="94"/>
      <c r="O61" s="94"/>
      <c r="P61" s="94">
        <v>0</v>
      </c>
      <c r="Q61" s="94">
        <v>0</v>
      </c>
      <c r="R61" s="94">
        <v>0</v>
      </c>
      <c r="S61" s="94">
        <v>0</v>
      </c>
      <c r="T61" s="94"/>
      <c r="U61" s="94"/>
      <c r="V61" s="94"/>
      <c r="W61" s="94"/>
      <c r="X61" s="94"/>
      <c r="Y61" s="94"/>
      <c r="Z61" s="94">
        <v>0</v>
      </c>
      <c r="AA61" s="94">
        <v>0</v>
      </c>
      <c r="AB61" s="94">
        <v>0</v>
      </c>
      <c r="AC61" s="94">
        <v>0</v>
      </c>
      <c r="AD61" s="94"/>
      <c r="AE61" s="94"/>
      <c r="AF61" s="94"/>
      <c r="AG61" s="94"/>
      <c r="AH61" s="94"/>
      <c r="AI61" s="94"/>
      <c r="AJ61" s="94">
        <v>0</v>
      </c>
      <c r="AK61" s="94">
        <v>0</v>
      </c>
      <c r="AL61" s="94">
        <v>0</v>
      </c>
      <c r="AM61" s="94">
        <v>0</v>
      </c>
      <c r="AN61" s="93">
        <f t="shared" si="19"/>
        <v>0</v>
      </c>
      <c r="AO61" s="93">
        <f t="shared" si="20"/>
        <v>0</v>
      </c>
      <c r="AP61" s="93">
        <f t="shared" si="21"/>
        <v>0</v>
      </c>
      <c r="AQ61" s="93">
        <f t="shared" si="22"/>
        <v>0</v>
      </c>
      <c r="AR61" s="93">
        <f t="shared" si="23"/>
        <v>0</v>
      </c>
      <c r="AS61" s="93">
        <f t="shared" si="24"/>
        <v>0</v>
      </c>
      <c r="AT61" s="93">
        <f t="shared" si="25"/>
        <v>0</v>
      </c>
      <c r="AU61" s="93">
        <f t="shared" si="26"/>
        <v>0</v>
      </c>
      <c r="AV61" s="93">
        <f t="shared" si="27"/>
        <v>0</v>
      </c>
      <c r="AW61" s="93">
        <f t="shared" si="28"/>
        <v>0</v>
      </c>
      <c r="AX61" s="93">
        <f t="shared" si="29"/>
        <v>0</v>
      </c>
    </row>
    <row r="62" spans="1:50" x14ac:dyDescent="0.35">
      <c r="A62" s="98" t="s">
        <v>169</v>
      </c>
      <c r="B62" s="98" t="s">
        <v>170</v>
      </c>
      <c r="C62" s="98" t="s">
        <v>181</v>
      </c>
      <c r="D62" s="98" t="s">
        <v>182</v>
      </c>
      <c r="E62" s="97">
        <v>3</v>
      </c>
      <c r="F62" s="96">
        <f t="shared" si="15"/>
        <v>12</v>
      </c>
      <c r="G62" s="95">
        <f t="shared" si="16"/>
        <v>3</v>
      </c>
      <c r="H62" s="93">
        <f t="shared" si="17"/>
        <v>7</v>
      </c>
      <c r="I62" s="93">
        <f t="shared" si="18"/>
        <v>2</v>
      </c>
      <c r="J62" s="94"/>
      <c r="K62" s="94"/>
      <c r="L62" s="94"/>
      <c r="M62" s="94"/>
      <c r="N62" s="94"/>
      <c r="O62" s="94"/>
      <c r="P62" s="94">
        <v>2</v>
      </c>
      <c r="Q62" s="94">
        <v>1</v>
      </c>
      <c r="R62" s="94">
        <v>0</v>
      </c>
      <c r="S62" s="94">
        <v>0</v>
      </c>
      <c r="T62" s="94"/>
      <c r="U62" s="94"/>
      <c r="V62" s="94"/>
      <c r="W62" s="94"/>
      <c r="X62" s="94"/>
      <c r="Y62" s="94"/>
      <c r="Z62" s="94">
        <v>3</v>
      </c>
      <c r="AA62" s="94">
        <v>3</v>
      </c>
      <c r="AB62" s="94">
        <v>1</v>
      </c>
      <c r="AC62" s="94">
        <v>0</v>
      </c>
      <c r="AD62" s="94"/>
      <c r="AE62" s="94"/>
      <c r="AF62" s="94"/>
      <c r="AG62" s="94"/>
      <c r="AH62" s="94"/>
      <c r="AI62" s="94"/>
      <c r="AJ62" s="94">
        <v>1</v>
      </c>
      <c r="AK62" s="94">
        <v>1</v>
      </c>
      <c r="AL62" s="94">
        <v>0</v>
      </c>
      <c r="AM62" s="94">
        <v>0</v>
      </c>
      <c r="AN62" s="93">
        <f t="shared" si="19"/>
        <v>0</v>
      </c>
      <c r="AO62" s="93">
        <f t="shared" si="20"/>
        <v>0</v>
      </c>
      <c r="AP62" s="93">
        <f t="shared" si="21"/>
        <v>0</v>
      </c>
      <c r="AQ62" s="93">
        <f t="shared" si="22"/>
        <v>0</v>
      </c>
      <c r="AR62" s="93">
        <f t="shared" si="23"/>
        <v>0</v>
      </c>
      <c r="AS62" s="93">
        <f t="shared" si="24"/>
        <v>0</v>
      </c>
      <c r="AT62" s="93">
        <f t="shared" si="25"/>
        <v>6</v>
      </c>
      <c r="AU62" s="93">
        <f t="shared" si="26"/>
        <v>5</v>
      </c>
      <c r="AV62" s="93">
        <f t="shared" si="27"/>
        <v>1</v>
      </c>
      <c r="AW62" s="93">
        <f t="shared" si="28"/>
        <v>0</v>
      </c>
      <c r="AX62" s="93">
        <f t="shared" si="29"/>
        <v>12</v>
      </c>
    </row>
    <row r="63" spans="1:50" x14ac:dyDescent="0.35">
      <c r="A63" s="98" t="s">
        <v>169</v>
      </c>
      <c r="B63" s="98" t="s">
        <v>170</v>
      </c>
      <c r="C63" s="98" t="s">
        <v>183</v>
      </c>
      <c r="D63" s="98" t="s">
        <v>184</v>
      </c>
      <c r="E63" s="97">
        <v>4</v>
      </c>
      <c r="F63" s="96">
        <f t="shared" si="15"/>
        <v>0</v>
      </c>
      <c r="G63" s="95">
        <f t="shared" si="16"/>
        <v>0</v>
      </c>
      <c r="H63" s="93">
        <f t="shared" si="17"/>
        <v>0</v>
      </c>
      <c r="I63" s="93">
        <f t="shared" si="18"/>
        <v>0</v>
      </c>
      <c r="J63" s="94"/>
      <c r="K63" s="94"/>
      <c r="L63" s="94"/>
      <c r="M63" s="94"/>
      <c r="N63" s="94"/>
      <c r="O63" s="94"/>
      <c r="P63" s="94">
        <v>0</v>
      </c>
      <c r="Q63" s="94">
        <v>0</v>
      </c>
      <c r="R63" s="94">
        <v>0</v>
      </c>
      <c r="S63" s="94">
        <v>0</v>
      </c>
      <c r="T63" s="94"/>
      <c r="U63" s="94"/>
      <c r="V63" s="94"/>
      <c r="W63" s="94"/>
      <c r="X63" s="94"/>
      <c r="Y63" s="94"/>
      <c r="Z63" s="94">
        <v>0</v>
      </c>
      <c r="AA63" s="94">
        <v>0</v>
      </c>
      <c r="AB63" s="94">
        <v>0</v>
      </c>
      <c r="AC63" s="94">
        <v>0</v>
      </c>
      <c r="AD63" s="94"/>
      <c r="AE63" s="94"/>
      <c r="AF63" s="94"/>
      <c r="AG63" s="94"/>
      <c r="AH63" s="94"/>
      <c r="AI63" s="94"/>
      <c r="AJ63" s="94">
        <v>0</v>
      </c>
      <c r="AK63" s="94">
        <v>0</v>
      </c>
      <c r="AL63" s="94">
        <v>0</v>
      </c>
      <c r="AM63" s="94">
        <v>0</v>
      </c>
      <c r="AN63" s="93">
        <f t="shared" si="19"/>
        <v>0</v>
      </c>
      <c r="AO63" s="93">
        <f t="shared" si="20"/>
        <v>0</v>
      </c>
      <c r="AP63" s="93">
        <f t="shared" si="21"/>
        <v>0</v>
      </c>
      <c r="AQ63" s="93">
        <f t="shared" si="22"/>
        <v>0</v>
      </c>
      <c r="AR63" s="93">
        <f t="shared" si="23"/>
        <v>0</v>
      </c>
      <c r="AS63" s="93">
        <f t="shared" si="24"/>
        <v>0</v>
      </c>
      <c r="AT63" s="93">
        <f t="shared" si="25"/>
        <v>0</v>
      </c>
      <c r="AU63" s="93">
        <f t="shared" si="26"/>
        <v>0</v>
      </c>
      <c r="AV63" s="93">
        <f t="shared" si="27"/>
        <v>0</v>
      </c>
      <c r="AW63" s="93">
        <f t="shared" si="28"/>
        <v>0</v>
      </c>
      <c r="AX63" s="93">
        <f t="shared" si="29"/>
        <v>0</v>
      </c>
    </row>
    <row r="64" spans="1:50" x14ac:dyDescent="0.35">
      <c r="A64" s="98" t="s">
        <v>169</v>
      </c>
      <c r="B64" s="98" t="s">
        <v>170</v>
      </c>
      <c r="C64" s="98" t="s">
        <v>185</v>
      </c>
      <c r="D64" s="98" t="s">
        <v>186</v>
      </c>
      <c r="E64" s="97">
        <v>4</v>
      </c>
      <c r="F64" s="96">
        <f t="shared" si="15"/>
        <v>6</v>
      </c>
      <c r="G64" s="95">
        <f t="shared" si="16"/>
        <v>0</v>
      </c>
      <c r="H64" s="93">
        <f t="shared" si="17"/>
        <v>4</v>
      </c>
      <c r="I64" s="93">
        <f t="shared" si="18"/>
        <v>2</v>
      </c>
      <c r="J64" s="94"/>
      <c r="K64" s="94"/>
      <c r="L64" s="94"/>
      <c r="M64" s="94"/>
      <c r="N64" s="94"/>
      <c r="O64" s="94"/>
      <c r="P64" s="94">
        <v>0</v>
      </c>
      <c r="Q64" s="94">
        <v>0</v>
      </c>
      <c r="R64" s="94">
        <v>0</v>
      </c>
      <c r="S64" s="94">
        <v>0</v>
      </c>
      <c r="T64" s="94"/>
      <c r="U64" s="94"/>
      <c r="V64" s="94"/>
      <c r="W64" s="94"/>
      <c r="X64" s="94"/>
      <c r="Y64" s="94"/>
      <c r="Z64" s="94">
        <v>2</v>
      </c>
      <c r="AA64" s="94">
        <v>2</v>
      </c>
      <c r="AB64" s="94">
        <v>0</v>
      </c>
      <c r="AC64" s="94">
        <v>0</v>
      </c>
      <c r="AD64" s="94"/>
      <c r="AE64" s="94"/>
      <c r="AF64" s="94"/>
      <c r="AG64" s="94"/>
      <c r="AH64" s="94"/>
      <c r="AI64" s="94"/>
      <c r="AJ64" s="94">
        <v>1</v>
      </c>
      <c r="AK64" s="94">
        <v>1</v>
      </c>
      <c r="AL64" s="94">
        <v>0</v>
      </c>
      <c r="AM64" s="94">
        <v>0</v>
      </c>
      <c r="AN64" s="93">
        <f t="shared" si="19"/>
        <v>0</v>
      </c>
      <c r="AO64" s="93">
        <f t="shared" si="20"/>
        <v>0</v>
      </c>
      <c r="AP64" s="93">
        <f t="shared" si="21"/>
        <v>0</v>
      </c>
      <c r="AQ64" s="93">
        <f t="shared" si="22"/>
        <v>0</v>
      </c>
      <c r="AR64" s="93">
        <f t="shared" si="23"/>
        <v>0</v>
      </c>
      <c r="AS64" s="93">
        <f t="shared" si="24"/>
        <v>0</v>
      </c>
      <c r="AT64" s="93">
        <f t="shared" si="25"/>
        <v>3</v>
      </c>
      <c r="AU64" s="93">
        <f t="shared" si="26"/>
        <v>3</v>
      </c>
      <c r="AV64" s="93">
        <f t="shared" si="27"/>
        <v>0</v>
      </c>
      <c r="AW64" s="93">
        <f t="shared" si="28"/>
        <v>0</v>
      </c>
      <c r="AX64" s="93">
        <f t="shared" si="29"/>
        <v>6</v>
      </c>
    </row>
    <row r="65" spans="1:50" x14ac:dyDescent="0.35">
      <c r="A65" s="98" t="s">
        <v>169</v>
      </c>
      <c r="B65" s="98" t="s">
        <v>170</v>
      </c>
      <c r="C65" s="98" t="s">
        <v>187</v>
      </c>
      <c r="D65" s="98" t="s">
        <v>188</v>
      </c>
      <c r="E65" s="97">
        <v>3</v>
      </c>
      <c r="F65" s="96">
        <f t="shared" si="15"/>
        <v>0</v>
      </c>
      <c r="G65" s="95">
        <f t="shared" si="16"/>
        <v>0</v>
      </c>
      <c r="H65" s="93">
        <f t="shared" si="17"/>
        <v>0</v>
      </c>
      <c r="I65" s="93">
        <f t="shared" si="18"/>
        <v>0</v>
      </c>
      <c r="J65" s="94"/>
      <c r="K65" s="94"/>
      <c r="L65" s="94"/>
      <c r="M65" s="94"/>
      <c r="N65" s="94"/>
      <c r="O65" s="94"/>
      <c r="P65" s="94">
        <v>0</v>
      </c>
      <c r="Q65" s="94">
        <v>0</v>
      </c>
      <c r="R65" s="94">
        <v>0</v>
      </c>
      <c r="S65" s="94">
        <v>0</v>
      </c>
      <c r="T65" s="94"/>
      <c r="U65" s="94"/>
      <c r="V65" s="94"/>
      <c r="W65" s="94"/>
      <c r="X65" s="94"/>
      <c r="Y65" s="94"/>
      <c r="Z65" s="94">
        <v>0</v>
      </c>
      <c r="AA65" s="94">
        <v>0</v>
      </c>
      <c r="AB65" s="94">
        <v>0</v>
      </c>
      <c r="AC65" s="94">
        <v>0</v>
      </c>
      <c r="AD65" s="94"/>
      <c r="AE65" s="94"/>
      <c r="AF65" s="94"/>
      <c r="AG65" s="94"/>
      <c r="AH65" s="94"/>
      <c r="AI65" s="94"/>
      <c r="AJ65" s="94">
        <v>0</v>
      </c>
      <c r="AK65" s="94">
        <v>0</v>
      </c>
      <c r="AL65" s="94">
        <v>0</v>
      </c>
      <c r="AM65" s="94">
        <v>0</v>
      </c>
      <c r="AN65" s="93">
        <f t="shared" si="19"/>
        <v>0</v>
      </c>
      <c r="AO65" s="93">
        <f t="shared" si="20"/>
        <v>0</v>
      </c>
      <c r="AP65" s="93">
        <f t="shared" si="21"/>
        <v>0</v>
      </c>
      <c r="AQ65" s="93">
        <f t="shared" si="22"/>
        <v>0</v>
      </c>
      <c r="AR65" s="93">
        <f t="shared" si="23"/>
        <v>0</v>
      </c>
      <c r="AS65" s="93">
        <f t="shared" si="24"/>
        <v>0</v>
      </c>
      <c r="AT65" s="93">
        <f t="shared" si="25"/>
        <v>0</v>
      </c>
      <c r="AU65" s="93">
        <f t="shared" si="26"/>
        <v>0</v>
      </c>
      <c r="AV65" s="93">
        <f t="shared" si="27"/>
        <v>0</v>
      </c>
      <c r="AW65" s="93">
        <f t="shared" si="28"/>
        <v>0</v>
      </c>
      <c r="AX65" s="93">
        <f t="shared" si="29"/>
        <v>0</v>
      </c>
    </row>
    <row r="66" spans="1:50" x14ac:dyDescent="0.35">
      <c r="A66" s="98" t="s">
        <v>169</v>
      </c>
      <c r="B66" s="98" t="s">
        <v>170</v>
      </c>
      <c r="C66" s="98" t="s">
        <v>189</v>
      </c>
      <c r="D66" s="98" t="s">
        <v>190</v>
      </c>
      <c r="E66" s="97">
        <v>2</v>
      </c>
      <c r="F66" s="96">
        <f t="shared" si="15"/>
        <v>3</v>
      </c>
      <c r="G66" s="95">
        <f t="shared" si="16"/>
        <v>1</v>
      </c>
      <c r="H66" s="93">
        <f t="shared" si="17"/>
        <v>0</v>
      </c>
      <c r="I66" s="93">
        <f t="shared" si="18"/>
        <v>2</v>
      </c>
      <c r="J66" s="94"/>
      <c r="K66" s="94"/>
      <c r="L66" s="94"/>
      <c r="M66" s="94"/>
      <c r="N66" s="94"/>
      <c r="O66" s="94"/>
      <c r="P66" s="94">
        <v>1</v>
      </c>
      <c r="Q66" s="94">
        <v>0</v>
      </c>
      <c r="R66" s="94">
        <v>0</v>
      </c>
      <c r="S66" s="94">
        <v>0</v>
      </c>
      <c r="T66" s="94"/>
      <c r="U66" s="94"/>
      <c r="V66" s="94"/>
      <c r="W66" s="94"/>
      <c r="X66" s="94"/>
      <c r="Y66" s="94"/>
      <c r="Z66" s="94">
        <v>0</v>
      </c>
      <c r="AA66" s="94">
        <v>0</v>
      </c>
      <c r="AB66" s="94">
        <v>0</v>
      </c>
      <c r="AC66" s="94">
        <v>0</v>
      </c>
      <c r="AD66" s="94"/>
      <c r="AE66" s="94"/>
      <c r="AF66" s="94"/>
      <c r="AG66" s="94"/>
      <c r="AH66" s="94"/>
      <c r="AI66" s="94"/>
      <c r="AJ66" s="94">
        <v>1</v>
      </c>
      <c r="AK66" s="94">
        <v>1</v>
      </c>
      <c r="AL66" s="94">
        <v>0</v>
      </c>
      <c r="AM66" s="94">
        <v>0</v>
      </c>
      <c r="AN66" s="93">
        <f t="shared" si="19"/>
        <v>0</v>
      </c>
      <c r="AO66" s="93">
        <f t="shared" si="20"/>
        <v>0</v>
      </c>
      <c r="AP66" s="93">
        <f t="shared" si="21"/>
        <v>0</v>
      </c>
      <c r="AQ66" s="93">
        <f t="shared" si="22"/>
        <v>0</v>
      </c>
      <c r="AR66" s="93">
        <f t="shared" si="23"/>
        <v>0</v>
      </c>
      <c r="AS66" s="93">
        <f t="shared" si="24"/>
        <v>0</v>
      </c>
      <c r="AT66" s="93">
        <f t="shared" si="25"/>
        <v>2</v>
      </c>
      <c r="AU66" s="93">
        <f t="shared" si="26"/>
        <v>1</v>
      </c>
      <c r="AV66" s="93">
        <f t="shared" si="27"/>
        <v>0</v>
      </c>
      <c r="AW66" s="93">
        <f t="shared" si="28"/>
        <v>0</v>
      </c>
      <c r="AX66" s="93">
        <f t="shared" si="29"/>
        <v>3</v>
      </c>
    </row>
    <row r="67" spans="1:50" x14ac:dyDescent="0.35">
      <c r="A67" s="98" t="s">
        <v>169</v>
      </c>
      <c r="B67" s="98" t="s">
        <v>170</v>
      </c>
      <c r="C67" s="98" t="s">
        <v>317</v>
      </c>
      <c r="D67" s="98" t="s">
        <v>192</v>
      </c>
      <c r="E67" s="97">
        <v>2</v>
      </c>
      <c r="F67" s="96">
        <f t="shared" si="15"/>
        <v>2</v>
      </c>
      <c r="G67" s="95">
        <f t="shared" si="16"/>
        <v>0</v>
      </c>
      <c r="H67" s="93">
        <f t="shared" si="17"/>
        <v>0</v>
      </c>
      <c r="I67" s="93">
        <f t="shared" si="18"/>
        <v>2</v>
      </c>
      <c r="J67" s="94"/>
      <c r="K67" s="94"/>
      <c r="L67" s="94"/>
      <c r="M67" s="94"/>
      <c r="N67" s="94"/>
      <c r="O67" s="94"/>
      <c r="P67" s="94">
        <v>0</v>
      </c>
      <c r="Q67" s="94">
        <v>0</v>
      </c>
      <c r="R67" s="94">
        <v>0</v>
      </c>
      <c r="S67" s="94">
        <v>0</v>
      </c>
      <c r="T67" s="94"/>
      <c r="U67" s="94"/>
      <c r="V67" s="94"/>
      <c r="W67" s="94"/>
      <c r="X67" s="94"/>
      <c r="Y67" s="94"/>
      <c r="Z67" s="94">
        <v>0</v>
      </c>
      <c r="AA67" s="94">
        <v>0</v>
      </c>
      <c r="AB67" s="94">
        <v>0</v>
      </c>
      <c r="AC67" s="94">
        <v>0</v>
      </c>
      <c r="AD67" s="94"/>
      <c r="AE67" s="94"/>
      <c r="AF67" s="94"/>
      <c r="AG67" s="94"/>
      <c r="AH67" s="94"/>
      <c r="AI67" s="94"/>
      <c r="AJ67" s="94">
        <v>1</v>
      </c>
      <c r="AK67" s="94">
        <v>1</v>
      </c>
      <c r="AL67" s="94">
        <v>0</v>
      </c>
      <c r="AM67" s="94">
        <v>0</v>
      </c>
      <c r="AN67" s="93">
        <f t="shared" si="19"/>
        <v>0</v>
      </c>
      <c r="AO67" s="93">
        <f t="shared" si="20"/>
        <v>0</v>
      </c>
      <c r="AP67" s="93">
        <f t="shared" si="21"/>
        <v>0</v>
      </c>
      <c r="AQ67" s="93">
        <f t="shared" si="22"/>
        <v>0</v>
      </c>
      <c r="AR67" s="93">
        <f t="shared" si="23"/>
        <v>0</v>
      </c>
      <c r="AS67" s="93">
        <f t="shared" si="24"/>
        <v>0</v>
      </c>
      <c r="AT67" s="93">
        <f t="shared" si="25"/>
        <v>1</v>
      </c>
      <c r="AU67" s="93">
        <f t="shared" si="26"/>
        <v>1</v>
      </c>
      <c r="AV67" s="93">
        <f t="shared" si="27"/>
        <v>0</v>
      </c>
      <c r="AW67" s="93">
        <f t="shared" si="28"/>
        <v>0</v>
      </c>
      <c r="AX67" s="93">
        <f t="shared" si="29"/>
        <v>2</v>
      </c>
    </row>
    <row r="68" spans="1:50" x14ac:dyDescent="0.35">
      <c r="A68" s="98" t="s">
        <v>169</v>
      </c>
      <c r="B68" s="98" t="s">
        <v>170</v>
      </c>
      <c r="C68" s="98" t="s">
        <v>193</v>
      </c>
      <c r="D68" s="98" t="s">
        <v>194</v>
      </c>
      <c r="E68" s="97">
        <v>2</v>
      </c>
      <c r="F68" s="96">
        <f t="shared" si="15"/>
        <v>0</v>
      </c>
      <c r="G68" s="95">
        <f t="shared" si="16"/>
        <v>0</v>
      </c>
      <c r="H68" s="93">
        <f t="shared" si="17"/>
        <v>0</v>
      </c>
      <c r="I68" s="93">
        <f t="shared" si="18"/>
        <v>0</v>
      </c>
      <c r="J68" s="94"/>
      <c r="K68" s="94"/>
      <c r="L68" s="94"/>
      <c r="M68" s="94"/>
      <c r="N68" s="94"/>
      <c r="O68" s="94"/>
      <c r="P68" s="94">
        <v>0</v>
      </c>
      <c r="Q68" s="94">
        <v>0</v>
      </c>
      <c r="R68" s="94">
        <v>0</v>
      </c>
      <c r="S68" s="94">
        <v>0</v>
      </c>
      <c r="T68" s="94"/>
      <c r="U68" s="94"/>
      <c r="V68" s="94"/>
      <c r="W68" s="94"/>
      <c r="X68" s="94"/>
      <c r="Y68" s="94"/>
      <c r="Z68" s="94">
        <v>0</v>
      </c>
      <c r="AA68" s="94">
        <v>0</v>
      </c>
      <c r="AB68" s="94">
        <v>0</v>
      </c>
      <c r="AC68" s="94">
        <v>0</v>
      </c>
      <c r="AD68" s="94"/>
      <c r="AE68" s="94"/>
      <c r="AF68" s="94"/>
      <c r="AG68" s="94"/>
      <c r="AH68" s="94"/>
      <c r="AI68" s="94"/>
      <c r="AJ68" s="94">
        <v>0</v>
      </c>
      <c r="AK68" s="94">
        <v>0</v>
      </c>
      <c r="AL68" s="94">
        <v>0</v>
      </c>
      <c r="AM68" s="94">
        <v>0</v>
      </c>
      <c r="AN68" s="93">
        <f t="shared" si="19"/>
        <v>0</v>
      </c>
      <c r="AO68" s="93">
        <f t="shared" si="20"/>
        <v>0</v>
      </c>
      <c r="AP68" s="93">
        <f t="shared" si="21"/>
        <v>0</v>
      </c>
      <c r="AQ68" s="93">
        <f t="shared" si="22"/>
        <v>0</v>
      </c>
      <c r="AR68" s="93">
        <f t="shared" si="23"/>
        <v>0</v>
      </c>
      <c r="AS68" s="93">
        <f t="shared" si="24"/>
        <v>0</v>
      </c>
      <c r="AT68" s="93">
        <f t="shared" si="25"/>
        <v>0</v>
      </c>
      <c r="AU68" s="93">
        <f t="shared" si="26"/>
        <v>0</v>
      </c>
      <c r="AV68" s="93">
        <f t="shared" si="27"/>
        <v>0</v>
      </c>
      <c r="AW68" s="93">
        <f t="shared" si="28"/>
        <v>0</v>
      </c>
      <c r="AX68" s="93">
        <f t="shared" si="29"/>
        <v>0</v>
      </c>
    </row>
    <row r="69" spans="1:50" x14ac:dyDescent="0.35">
      <c r="A69" s="98" t="s">
        <v>169</v>
      </c>
      <c r="B69" s="98" t="s">
        <v>170</v>
      </c>
      <c r="C69" s="98" t="s">
        <v>195</v>
      </c>
      <c r="D69" s="98" t="s">
        <v>196</v>
      </c>
      <c r="E69" s="97">
        <v>3</v>
      </c>
      <c r="F69" s="96">
        <f t="shared" si="15"/>
        <v>6</v>
      </c>
      <c r="G69" s="95">
        <f t="shared" si="16"/>
        <v>4</v>
      </c>
      <c r="H69" s="93">
        <f t="shared" si="17"/>
        <v>0</v>
      </c>
      <c r="I69" s="93">
        <f t="shared" si="18"/>
        <v>2</v>
      </c>
      <c r="J69" s="94"/>
      <c r="K69" s="94"/>
      <c r="L69" s="94"/>
      <c r="M69" s="94"/>
      <c r="N69" s="94"/>
      <c r="O69" s="94"/>
      <c r="P69" s="94">
        <v>2</v>
      </c>
      <c r="Q69" s="94">
        <v>2</v>
      </c>
      <c r="R69" s="94">
        <v>0</v>
      </c>
      <c r="S69" s="94">
        <v>0</v>
      </c>
      <c r="T69" s="94"/>
      <c r="U69" s="94"/>
      <c r="V69" s="94"/>
      <c r="W69" s="94"/>
      <c r="X69" s="94"/>
      <c r="Y69" s="94"/>
      <c r="Z69" s="94">
        <v>0</v>
      </c>
      <c r="AA69" s="94">
        <v>0</v>
      </c>
      <c r="AB69" s="94">
        <v>0</v>
      </c>
      <c r="AC69" s="94">
        <v>0</v>
      </c>
      <c r="AD69" s="94"/>
      <c r="AE69" s="94"/>
      <c r="AF69" s="94"/>
      <c r="AG69" s="94"/>
      <c r="AH69" s="94"/>
      <c r="AI69" s="94"/>
      <c r="AJ69" s="94">
        <v>1</v>
      </c>
      <c r="AK69" s="94">
        <v>1</v>
      </c>
      <c r="AL69" s="94">
        <v>0</v>
      </c>
      <c r="AM69" s="94">
        <v>0</v>
      </c>
      <c r="AN69" s="93">
        <f t="shared" si="19"/>
        <v>0</v>
      </c>
      <c r="AO69" s="93">
        <f t="shared" si="20"/>
        <v>0</v>
      </c>
      <c r="AP69" s="93">
        <f t="shared" si="21"/>
        <v>0</v>
      </c>
      <c r="AQ69" s="93">
        <f t="shared" si="22"/>
        <v>0</v>
      </c>
      <c r="AR69" s="93">
        <f t="shared" si="23"/>
        <v>0</v>
      </c>
      <c r="AS69" s="93">
        <f t="shared" si="24"/>
        <v>0</v>
      </c>
      <c r="AT69" s="93">
        <f t="shared" si="25"/>
        <v>3</v>
      </c>
      <c r="AU69" s="93">
        <f t="shared" si="26"/>
        <v>3</v>
      </c>
      <c r="AV69" s="93">
        <f t="shared" si="27"/>
        <v>0</v>
      </c>
      <c r="AW69" s="93">
        <f t="shared" si="28"/>
        <v>0</v>
      </c>
      <c r="AX69" s="93">
        <f t="shared" si="29"/>
        <v>6</v>
      </c>
    </row>
    <row r="70" spans="1:50" x14ac:dyDescent="0.35">
      <c r="A70" s="98" t="s">
        <v>169</v>
      </c>
      <c r="B70" s="98" t="s">
        <v>170</v>
      </c>
      <c r="C70" s="98" t="s">
        <v>197</v>
      </c>
      <c r="D70" s="98" t="s">
        <v>198</v>
      </c>
      <c r="E70" s="97">
        <v>3</v>
      </c>
      <c r="F70" s="96">
        <f t="shared" si="15"/>
        <v>2</v>
      </c>
      <c r="G70" s="95">
        <f t="shared" si="16"/>
        <v>0</v>
      </c>
      <c r="H70" s="93">
        <f t="shared" si="17"/>
        <v>0</v>
      </c>
      <c r="I70" s="93">
        <f t="shared" si="18"/>
        <v>2</v>
      </c>
      <c r="J70" s="94"/>
      <c r="K70" s="94"/>
      <c r="L70" s="94"/>
      <c r="M70" s="94"/>
      <c r="N70" s="94"/>
      <c r="O70" s="94"/>
      <c r="P70" s="94">
        <v>0</v>
      </c>
      <c r="Q70" s="94">
        <v>0</v>
      </c>
      <c r="R70" s="94">
        <v>0</v>
      </c>
      <c r="S70" s="94">
        <v>0</v>
      </c>
      <c r="T70" s="94"/>
      <c r="U70" s="94"/>
      <c r="V70" s="94"/>
      <c r="W70" s="94"/>
      <c r="X70" s="94"/>
      <c r="Y70" s="94"/>
      <c r="Z70" s="94">
        <v>0</v>
      </c>
      <c r="AA70" s="94">
        <v>0</v>
      </c>
      <c r="AB70" s="94">
        <v>0</v>
      </c>
      <c r="AC70" s="94">
        <v>0</v>
      </c>
      <c r="AD70" s="94"/>
      <c r="AE70" s="94"/>
      <c r="AF70" s="94"/>
      <c r="AG70" s="94"/>
      <c r="AH70" s="94"/>
      <c r="AI70" s="94"/>
      <c r="AJ70" s="94">
        <v>1</v>
      </c>
      <c r="AK70" s="94">
        <v>1</v>
      </c>
      <c r="AL70" s="94">
        <v>0</v>
      </c>
      <c r="AM70" s="94">
        <v>0</v>
      </c>
      <c r="AN70" s="93">
        <f t="shared" si="19"/>
        <v>0</v>
      </c>
      <c r="AO70" s="93">
        <f t="shared" si="20"/>
        <v>0</v>
      </c>
      <c r="AP70" s="93">
        <f t="shared" si="21"/>
        <v>0</v>
      </c>
      <c r="AQ70" s="93">
        <f t="shared" si="22"/>
        <v>0</v>
      </c>
      <c r="AR70" s="93">
        <f t="shared" si="23"/>
        <v>0</v>
      </c>
      <c r="AS70" s="93">
        <f t="shared" si="24"/>
        <v>0</v>
      </c>
      <c r="AT70" s="93">
        <f t="shared" si="25"/>
        <v>1</v>
      </c>
      <c r="AU70" s="93">
        <f t="shared" si="26"/>
        <v>1</v>
      </c>
      <c r="AV70" s="93">
        <f t="shared" si="27"/>
        <v>0</v>
      </c>
      <c r="AW70" s="93">
        <f t="shared" si="28"/>
        <v>0</v>
      </c>
      <c r="AX70" s="93">
        <f t="shared" si="29"/>
        <v>2</v>
      </c>
    </row>
    <row r="71" spans="1:50" x14ac:dyDescent="0.35">
      <c r="A71" s="98" t="s">
        <v>169</v>
      </c>
      <c r="B71" s="98" t="s">
        <v>170</v>
      </c>
      <c r="C71" s="98" t="s">
        <v>199</v>
      </c>
      <c r="D71" s="98" t="s">
        <v>200</v>
      </c>
      <c r="E71" s="97">
        <v>3</v>
      </c>
      <c r="F71" s="96">
        <f t="shared" si="15"/>
        <v>2</v>
      </c>
      <c r="G71" s="95">
        <f t="shared" si="16"/>
        <v>2</v>
      </c>
      <c r="H71" s="93">
        <f t="shared" si="17"/>
        <v>0</v>
      </c>
      <c r="I71" s="93">
        <f t="shared" si="18"/>
        <v>0</v>
      </c>
      <c r="J71" s="94"/>
      <c r="K71" s="94"/>
      <c r="L71" s="94"/>
      <c r="M71" s="94"/>
      <c r="N71" s="94"/>
      <c r="O71" s="94"/>
      <c r="P71" s="94">
        <v>1</v>
      </c>
      <c r="Q71" s="94">
        <v>1</v>
      </c>
      <c r="R71" s="94">
        <v>0</v>
      </c>
      <c r="S71" s="94">
        <v>0</v>
      </c>
      <c r="T71" s="94"/>
      <c r="U71" s="94"/>
      <c r="V71" s="94"/>
      <c r="W71" s="94"/>
      <c r="X71" s="94"/>
      <c r="Y71" s="94"/>
      <c r="Z71" s="94">
        <v>0</v>
      </c>
      <c r="AA71" s="94">
        <v>0</v>
      </c>
      <c r="AB71" s="94">
        <v>0</v>
      </c>
      <c r="AC71" s="94">
        <v>0</v>
      </c>
      <c r="AD71" s="94"/>
      <c r="AE71" s="94"/>
      <c r="AF71" s="94"/>
      <c r="AG71" s="94"/>
      <c r="AH71" s="94"/>
      <c r="AI71" s="94"/>
      <c r="AJ71" s="94">
        <v>0</v>
      </c>
      <c r="AK71" s="94">
        <v>0</v>
      </c>
      <c r="AL71" s="94">
        <v>0</v>
      </c>
      <c r="AM71" s="94">
        <v>0</v>
      </c>
      <c r="AN71" s="93">
        <f t="shared" si="19"/>
        <v>0</v>
      </c>
      <c r="AO71" s="93">
        <f t="shared" si="20"/>
        <v>0</v>
      </c>
      <c r="AP71" s="93">
        <f t="shared" si="21"/>
        <v>0</v>
      </c>
      <c r="AQ71" s="93">
        <f t="shared" si="22"/>
        <v>0</v>
      </c>
      <c r="AR71" s="93">
        <f t="shared" si="23"/>
        <v>0</v>
      </c>
      <c r="AS71" s="93">
        <f t="shared" si="24"/>
        <v>0</v>
      </c>
      <c r="AT71" s="93">
        <f t="shared" si="25"/>
        <v>1</v>
      </c>
      <c r="AU71" s="93">
        <f t="shared" si="26"/>
        <v>1</v>
      </c>
      <c r="AV71" s="93">
        <f t="shared" si="27"/>
        <v>0</v>
      </c>
      <c r="AW71" s="93">
        <f t="shared" si="28"/>
        <v>0</v>
      </c>
      <c r="AX71" s="93">
        <f t="shared" si="29"/>
        <v>2</v>
      </c>
    </row>
    <row r="72" spans="1:50" x14ac:dyDescent="0.35">
      <c r="A72" s="98" t="s">
        <v>169</v>
      </c>
      <c r="B72" s="98" t="s">
        <v>170</v>
      </c>
      <c r="C72" s="98" t="s">
        <v>201</v>
      </c>
      <c r="D72" s="98" t="s">
        <v>202</v>
      </c>
      <c r="E72" s="97">
        <v>2</v>
      </c>
      <c r="F72" s="96">
        <f t="shared" si="15"/>
        <v>4</v>
      </c>
      <c r="G72" s="95">
        <f t="shared" si="16"/>
        <v>2</v>
      </c>
      <c r="H72" s="93">
        <f t="shared" si="17"/>
        <v>0</v>
      </c>
      <c r="I72" s="93">
        <f t="shared" si="18"/>
        <v>2</v>
      </c>
      <c r="J72" s="94"/>
      <c r="K72" s="94"/>
      <c r="L72" s="94"/>
      <c r="M72" s="94"/>
      <c r="N72" s="94"/>
      <c r="O72" s="94"/>
      <c r="P72" s="94">
        <v>1</v>
      </c>
      <c r="Q72" s="94">
        <v>1</v>
      </c>
      <c r="R72" s="94">
        <v>0</v>
      </c>
      <c r="S72" s="94">
        <v>0</v>
      </c>
      <c r="T72" s="94"/>
      <c r="U72" s="94"/>
      <c r="V72" s="94"/>
      <c r="W72" s="94"/>
      <c r="X72" s="94"/>
      <c r="Y72" s="94"/>
      <c r="Z72" s="94">
        <v>0</v>
      </c>
      <c r="AA72" s="94">
        <v>0</v>
      </c>
      <c r="AB72" s="94">
        <v>0</v>
      </c>
      <c r="AC72" s="94">
        <v>0</v>
      </c>
      <c r="AD72" s="94"/>
      <c r="AE72" s="94"/>
      <c r="AF72" s="94"/>
      <c r="AG72" s="94"/>
      <c r="AH72" s="94"/>
      <c r="AI72" s="94"/>
      <c r="AJ72" s="94">
        <v>1</v>
      </c>
      <c r="AK72" s="94">
        <v>1</v>
      </c>
      <c r="AL72" s="94">
        <v>0</v>
      </c>
      <c r="AM72" s="94">
        <v>0</v>
      </c>
      <c r="AN72" s="93">
        <f t="shared" si="19"/>
        <v>0</v>
      </c>
      <c r="AO72" s="93">
        <f t="shared" si="20"/>
        <v>0</v>
      </c>
      <c r="AP72" s="93">
        <f t="shared" si="21"/>
        <v>0</v>
      </c>
      <c r="AQ72" s="93">
        <f t="shared" si="22"/>
        <v>0</v>
      </c>
      <c r="AR72" s="93">
        <f t="shared" si="23"/>
        <v>0</v>
      </c>
      <c r="AS72" s="93">
        <f t="shared" si="24"/>
        <v>0</v>
      </c>
      <c r="AT72" s="93">
        <f t="shared" si="25"/>
        <v>2</v>
      </c>
      <c r="AU72" s="93">
        <f t="shared" si="26"/>
        <v>2</v>
      </c>
      <c r="AV72" s="93">
        <f t="shared" si="27"/>
        <v>0</v>
      </c>
      <c r="AW72" s="93">
        <f t="shared" si="28"/>
        <v>0</v>
      </c>
      <c r="AX72" s="93">
        <f t="shared" si="29"/>
        <v>4</v>
      </c>
    </row>
    <row r="73" spans="1:50" x14ac:dyDescent="0.35">
      <c r="A73" s="98" t="s">
        <v>169</v>
      </c>
      <c r="B73" s="98" t="s">
        <v>170</v>
      </c>
      <c r="C73" s="98" t="s">
        <v>203</v>
      </c>
      <c r="D73" s="98" t="s">
        <v>204</v>
      </c>
      <c r="E73" s="97">
        <v>4</v>
      </c>
      <c r="F73" s="96">
        <f t="shared" ref="F73:F104" si="30">SUM(G73:I73)</f>
        <v>4</v>
      </c>
      <c r="G73" s="95">
        <f t="shared" si="16"/>
        <v>2</v>
      </c>
      <c r="H73" s="93">
        <f t="shared" si="17"/>
        <v>0</v>
      </c>
      <c r="I73" s="93">
        <f t="shared" si="18"/>
        <v>2</v>
      </c>
      <c r="J73" s="94"/>
      <c r="K73" s="94"/>
      <c r="L73" s="94"/>
      <c r="M73" s="94"/>
      <c r="N73" s="94"/>
      <c r="O73" s="94"/>
      <c r="P73" s="94">
        <v>1</v>
      </c>
      <c r="Q73" s="94">
        <v>1</v>
      </c>
      <c r="R73" s="94">
        <v>0</v>
      </c>
      <c r="S73" s="94">
        <v>0</v>
      </c>
      <c r="T73" s="94"/>
      <c r="U73" s="94"/>
      <c r="V73" s="94"/>
      <c r="W73" s="94"/>
      <c r="X73" s="94"/>
      <c r="Y73" s="94"/>
      <c r="Z73" s="94">
        <v>0</v>
      </c>
      <c r="AA73" s="94">
        <v>0</v>
      </c>
      <c r="AB73" s="94">
        <v>0</v>
      </c>
      <c r="AC73" s="94">
        <v>0</v>
      </c>
      <c r="AD73" s="94"/>
      <c r="AE73" s="94"/>
      <c r="AF73" s="94"/>
      <c r="AG73" s="94"/>
      <c r="AH73" s="94"/>
      <c r="AI73" s="94"/>
      <c r="AJ73" s="94">
        <v>1</v>
      </c>
      <c r="AK73" s="94">
        <v>1</v>
      </c>
      <c r="AL73" s="94">
        <v>0</v>
      </c>
      <c r="AM73" s="94">
        <v>0</v>
      </c>
      <c r="AN73" s="93">
        <f t="shared" si="19"/>
        <v>0</v>
      </c>
      <c r="AO73" s="93">
        <f t="shared" si="20"/>
        <v>0</v>
      </c>
      <c r="AP73" s="93">
        <f t="shared" si="21"/>
        <v>0</v>
      </c>
      <c r="AQ73" s="93">
        <f t="shared" si="22"/>
        <v>0</v>
      </c>
      <c r="AR73" s="93">
        <f t="shared" si="23"/>
        <v>0</v>
      </c>
      <c r="AS73" s="93">
        <f t="shared" si="24"/>
        <v>0</v>
      </c>
      <c r="AT73" s="93">
        <f t="shared" si="25"/>
        <v>2</v>
      </c>
      <c r="AU73" s="93">
        <f t="shared" si="26"/>
        <v>2</v>
      </c>
      <c r="AV73" s="93">
        <f t="shared" si="27"/>
        <v>0</v>
      </c>
      <c r="AW73" s="93">
        <f t="shared" si="28"/>
        <v>0</v>
      </c>
      <c r="AX73" s="93">
        <f t="shared" ref="AX73:AX104" si="31">SUM(AN73:AW73)</f>
        <v>4</v>
      </c>
    </row>
    <row r="74" spans="1:50" x14ac:dyDescent="0.35">
      <c r="A74" s="132" t="s">
        <v>52</v>
      </c>
      <c r="B74" s="132"/>
      <c r="C74" s="132"/>
      <c r="D74" s="132"/>
      <c r="E74" s="132"/>
      <c r="F74" s="92">
        <f>SUM(F9:F73)</f>
        <v>1080</v>
      </c>
      <c r="G74" s="92">
        <f>SUM(G9:G73)</f>
        <v>893</v>
      </c>
      <c r="H74" s="92">
        <f>SUM(F9:F73)</f>
        <v>1080</v>
      </c>
      <c r="I74" s="92">
        <f t="shared" ref="I74:AG74" si="32">SUM(I9:I73)</f>
        <v>43</v>
      </c>
      <c r="J74" s="92">
        <f t="shared" si="32"/>
        <v>0</v>
      </c>
      <c r="K74" s="92">
        <f t="shared" si="32"/>
        <v>0</v>
      </c>
      <c r="L74" s="92">
        <f t="shared" si="32"/>
        <v>0</v>
      </c>
      <c r="M74" s="92">
        <f t="shared" si="32"/>
        <v>0</v>
      </c>
      <c r="N74" s="92">
        <f t="shared" si="32"/>
        <v>0</v>
      </c>
      <c r="O74" s="92">
        <f t="shared" si="32"/>
        <v>0</v>
      </c>
      <c r="P74" s="92">
        <f t="shared" si="32"/>
        <v>436</v>
      </c>
      <c r="Q74" s="92">
        <f t="shared" si="32"/>
        <v>356</v>
      </c>
      <c r="R74" s="92">
        <f t="shared" si="32"/>
        <v>53</v>
      </c>
      <c r="S74" s="92">
        <f t="shared" si="32"/>
        <v>48</v>
      </c>
      <c r="T74" s="92">
        <f t="shared" si="32"/>
        <v>0</v>
      </c>
      <c r="U74" s="92">
        <f t="shared" si="32"/>
        <v>0</v>
      </c>
      <c r="V74" s="92">
        <f t="shared" si="32"/>
        <v>0</v>
      </c>
      <c r="W74" s="92">
        <f t="shared" si="32"/>
        <v>0</v>
      </c>
      <c r="X74" s="92">
        <f t="shared" si="32"/>
        <v>0</v>
      </c>
      <c r="Y74" s="92">
        <f t="shared" si="32"/>
        <v>0</v>
      </c>
      <c r="Z74" s="92">
        <f t="shared" si="32"/>
        <v>73</v>
      </c>
      <c r="AA74" s="92">
        <f t="shared" si="32"/>
        <v>59</v>
      </c>
      <c r="AB74" s="92">
        <f t="shared" si="32"/>
        <v>7</v>
      </c>
      <c r="AC74" s="92">
        <f t="shared" si="32"/>
        <v>5</v>
      </c>
      <c r="AD74" s="92">
        <f t="shared" si="32"/>
        <v>0</v>
      </c>
      <c r="AE74" s="92">
        <f t="shared" si="32"/>
        <v>0</v>
      </c>
      <c r="AF74" s="92">
        <f t="shared" si="32"/>
        <v>0</v>
      </c>
      <c r="AG74" s="92">
        <f t="shared" si="32"/>
        <v>0</v>
      </c>
      <c r="AH74" s="92">
        <f>SUM(AF9:AF73)</f>
        <v>0</v>
      </c>
      <c r="AI74" s="92">
        <f t="shared" ref="AI74:AX74" si="33">SUM(AI9:AI73)</f>
        <v>0</v>
      </c>
      <c r="AJ74" s="92">
        <f t="shared" si="33"/>
        <v>22</v>
      </c>
      <c r="AK74" s="92">
        <f t="shared" si="33"/>
        <v>21</v>
      </c>
      <c r="AL74" s="92">
        <f t="shared" si="33"/>
        <v>0</v>
      </c>
      <c r="AM74" s="92">
        <f t="shared" si="33"/>
        <v>0</v>
      </c>
      <c r="AN74" s="92">
        <f t="shared" si="33"/>
        <v>0</v>
      </c>
      <c r="AO74" s="92">
        <f t="shared" si="33"/>
        <v>0</v>
      </c>
      <c r="AP74" s="92">
        <f t="shared" si="33"/>
        <v>0</v>
      </c>
      <c r="AQ74" s="92">
        <f t="shared" si="33"/>
        <v>0</v>
      </c>
      <c r="AR74" s="92">
        <f t="shared" si="33"/>
        <v>0</v>
      </c>
      <c r="AS74" s="92">
        <f t="shared" si="33"/>
        <v>0</v>
      </c>
      <c r="AT74" s="92">
        <f t="shared" si="33"/>
        <v>531</v>
      </c>
      <c r="AU74" s="92">
        <f t="shared" si="33"/>
        <v>436</v>
      </c>
      <c r="AV74" s="92">
        <f t="shared" si="33"/>
        <v>60</v>
      </c>
      <c r="AW74" s="92">
        <f t="shared" si="33"/>
        <v>53</v>
      </c>
      <c r="AX74" s="92">
        <f t="shared" si="33"/>
        <v>1080</v>
      </c>
    </row>
  </sheetData>
  <sheetProtection algorithmName="SHA-512" hashValue="7rGF8Pr0KAMpe+oKeQeuYKzIxOYyV1g7CfN+Uy9INIOvHGiWb/rsrprY/aWyGScuPdURLY66gEVPKjf7TTsb6g==" saltValue="sqX+qiwkvgv25DC+XbOQbA==" spinCount="100000" sheet="1" selectLockedCells="1"/>
  <autoFilter ref="A8:AX74"/>
  <mergeCells count="2">
    <mergeCell ref="A1:B1"/>
    <mergeCell ref="A74:E74"/>
  </mergeCells>
  <conditionalFormatting sqref="F9:F73">
    <cfRule type="cellIs" dxfId="4" priority="5" operator="greaterThan">
      <formula>#REF!</formula>
    </cfRule>
  </conditionalFormatting>
  <conditionalFormatting sqref="E9:E73">
    <cfRule type="cellIs" dxfId="3" priority="1" operator="equal">
      <formula>4</formula>
    </cfRule>
    <cfRule type="cellIs" dxfId="2" priority="2" operator="equal">
      <formula>3</formula>
    </cfRule>
    <cfRule type="cellIs" dxfId="1" priority="3" operator="equal">
      <formula>2</formula>
    </cfRule>
    <cfRule type="cellIs" dxfId="0" priority="4" operator="equal">
      <formula>1</formula>
    </cfRule>
  </conditionalFormatting>
  <pageMargins left="0.7" right="0.7" top="0.75" bottom="0.75" header="0.3" footer="0.3"/>
  <pageSetup orientation="portrait" horizontalDpi="4294967295" verticalDpi="4294967295"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F34"/>
  <sheetViews>
    <sheetView topLeftCell="D1" workbookViewId="0">
      <selection activeCell="P15" sqref="P15"/>
    </sheetView>
  </sheetViews>
  <sheetFormatPr defaultColWidth="8.81640625" defaultRowHeight="14.5" x14ac:dyDescent="0.35"/>
  <cols>
    <col min="1" max="1" width="15.453125" customWidth="1"/>
    <col min="7" max="7" width="18.453125" bestFit="1" customWidth="1"/>
    <col min="8" max="17" width="15.6328125" customWidth="1"/>
    <col min="18" max="18" width="18.453125" bestFit="1" customWidth="1"/>
    <col min="19" max="21" width="15.6328125" customWidth="1"/>
    <col min="22" max="22" width="12.81640625" bestFit="1" customWidth="1"/>
    <col min="24" max="24" width="16.81640625" bestFit="1" customWidth="1"/>
    <col min="32" max="32" width="13.453125" customWidth="1"/>
  </cols>
  <sheetData>
    <row r="1" spans="2:32" x14ac:dyDescent="0.35">
      <c r="I1" t="s">
        <v>206</v>
      </c>
    </row>
    <row r="4" spans="2:32" x14ac:dyDescent="0.35">
      <c r="B4" t="s">
        <v>207</v>
      </c>
      <c r="C4" t="s">
        <v>208</v>
      </c>
      <c r="G4" t="s">
        <v>27</v>
      </c>
      <c r="I4" t="s">
        <v>209</v>
      </c>
      <c r="J4" t="s">
        <v>210</v>
      </c>
      <c r="P4" t="s">
        <v>291</v>
      </c>
      <c r="R4" t="s">
        <v>318</v>
      </c>
      <c r="V4" t="s">
        <v>211</v>
      </c>
      <c r="X4" s="2" t="s">
        <v>212</v>
      </c>
      <c r="Z4" t="s">
        <v>213</v>
      </c>
      <c r="AF4" t="s">
        <v>214</v>
      </c>
    </row>
    <row r="5" spans="2:32" x14ac:dyDescent="0.35">
      <c r="B5" s="3" t="s">
        <v>215</v>
      </c>
      <c r="C5" s="3" t="s">
        <v>34</v>
      </c>
      <c r="D5" s="3" t="s">
        <v>216</v>
      </c>
      <c r="E5" s="3" t="s">
        <v>217</v>
      </c>
      <c r="G5" s="3" t="s">
        <v>33</v>
      </c>
      <c r="I5" t="str">
        <f>IF('1.Sector Objectives and Outcome'!A4="","",'1.Sector Objectives and Outcome'!A4)</f>
        <v>Sector Objective.01</v>
      </c>
      <c r="J5" t="s">
        <v>40</v>
      </c>
      <c r="L5" t="s">
        <v>218</v>
      </c>
      <c r="P5" t="s">
        <v>292</v>
      </c>
      <c r="R5" t="s">
        <v>319</v>
      </c>
      <c r="AF5" t="s">
        <v>219</v>
      </c>
    </row>
    <row r="6" spans="2:32" x14ac:dyDescent="0.35">
      <c r="B6" t="s">
        <v>220</v>
      </c>
      <c r="C6" s="3" t="s">
        <v>221</v>
      </c>
      <c r="D6" s="3" t="s">
        <v>222</v>
      </c>
      <c r="G6" s="3" t="s">
        <v>35</v>
      </c>
      <c r="I6" t="str">
        <f>IF('1.Sector Objectives and Outcome'!A6="","",'1.Sector Objectives and Outcome'!A6)</f>
        <v>Sector Objective.02</v>
      </c>
      <c r="J6" t="s">
        <v>42</v>
      </c>
      <c r="L6" t="str">
        <f>IF(ISBLANK('1.Sector Objectives and Outcome'!A4),"",'1.Sector Objectives and Outcome'!A4)</f>
        <v>Sector Objective.01</v>
      </c>
      <c r="P6" t="s">
        <v>351</v>
      </c>
      <c r="R6" t="s">
        <v>320</v>
      </c>
      <c r="V6" t="s">
        <v>223</v>
      </c>
      <c r="X6" t="s">
        <v>224</v>
      </c>
      <c r="Z6" t="s">
        <v>225</v>
      </c>
      <c r="AF6" t="s">
        <v>226</v>
      </c>
    </row>
    <row r="7" spans="2:32" x14ac:dyDescent="0.35">
      <c r="B7" t="s">
        <v>227</v>
      </c>
      <c r="C7" s="3" t="s">
        <v>228</v>
      </c>
      <c r="D7" s="3" t="s">
        <v>229</v>
      </c>
      <c r="E7" s="3" t="s">
        <v>230</v>
      </c>
      <c r="G7" s="3" t="s">
        <v>36</v>
      </c>
      <c r="I7" t="str">
        <f>IF('1.Sector Objectives and Outcome'!A8="","",'1.Sector Objectives and Outcome'!A8)</f>
        <v>Sector Objective.03</v>
      </c>
      <c r="J7" t="s">
        <v>43</v>
      </c>
      <c r="L7" t="str">
        <f>IF(ISBLANK('1.Sector Objectives and Outcome'!A6),"",'1.Sector Objectives and Outcome'!A6)</f>
        <v>Sector Objective.02</v>
      </c>
      <c r="P7" t="s">
        <v>293</v>
      </c>
      <c r="R7" t="s">
        <v>321</v>
      </c>
      <c r="V7" t="s">
        <v>231</v>
      </c>
      <c r="X7" t="s">
        <v>232</v>
      </c>
      <c r="Z7" t="s">
        <v>233</v>
      </c>
      <c r="AF7" t="s">
        <v>234</v>
      </c>
    </row>
    <row r="8" spans="2:32" x14ac:dyDescent="0.35">
      <c r="D8" s="3"/>
      <c r="G8" s="3" t="s">
        <v>235</v>
      </c>
      <c r="I8" t="e">
        <f>IF('1.Sector Objectives and Outcome'!#REF!="","",'1.Sector Objectives and Outcome'!#REF!)</f>
        <v>#REF!</v>
      </c>
      <c r="J8" t="s">
        <v>44</v>
      </c>
      <c r="L8" t="str">
        <f>IF(ISBLANK('1.Sector Objectives and Outcome'!A8),"",'1.Sector Objectives and Outcome'!A8)</f>
        <v>Sector Objective.03</v>
      </c>
      <c r="P8" t="s">
        <v>294</v>
      </c>
      <c r="R8" t="s">
        <v>322</v>
      </c>
      <c r="V8" t="s">
        <v>236</v>
      </c>
      <c r="X8" t="s">
        <v>237</v>
      </c>
      <c r="AC8" s="3"/>
      <c r="AF8" t="s">
        <v>238</v>
      </c>
    </row>
    <row r="9" spans="2:32" x14ac:dyDescent="0.35">
      <c r="D9" s="3"/>
      <c r="G9" s="3" t="s">
        <v>239</v>
      </c>
      <c r="I9" t="e">
        <f>IF('1.Sector Objectives and Outcome'!#REF!="","",'1.Sector Objectives and Outcome'!#REF!)</f>
        <v>#REF!</v>
      </c>
      <c r="J9" t="s">
        <v>45</v>
      </c>
      <c r="L9" t="e">
        <f>IF(ISBLANK('1.Sector Objectives and Outcome'!#REF!),"",'1.Sector Objectives and Outcome'!#REF!)</f>
        <v>#REF!</v>
      </c>
      <c r="R9" t="s">
        <v>323</v>
      </c>
      <c r="V9" t="s">
        <v>240</v>
      </c>
      <c r="AF9" t="s">
        <v>241</v>
      </c>
    </row>
    <row r="10" spans="2:32" x14ac:dyDescent="0.35">
      <c r="D10" s="3"/>
      <c r="G10" s="3" t="s">
        <v>242</v>
      </c>
      <c r="I10" t="str">
        <f>IF('1.Sector Objectives and Outcome'!A9="","",'1.Sector Objectives and Outcome'!A9)</f>
        <v>Sector Objective.03</v>
      </c>
      <c r="J10" t="s">
        <v>47</v>
      </c>
      <c r="L10" t="e">
        <f>IF(ISBLANK('1.Sector Objectives and Outcome'!#REF!),"",'1.Sector Objectives and Outcome'!#REF!)</f>
        <v>#REF!</v>
      </c>
      <c r="R10" t="s">
        <v>324</v>
      </c>
      <c r="AF10" t="s">
        <v>243</v>
      </c>
    </row>
    <row r="11" spans="2:32" x14ac:dyDescent="0.35">
      <c r="D11" s="3"/>
      <c r="G11" s="3" t="s">
        <v>244</v>
      </c>
      <c r="I11" t="str">
        <f>IF('1.Sector Objectives and Outcome'!A10="","",'1.Sector Objectives and Outcome'!A10)</f>
        <v>Sector Objective.01</v>
      </c>
      <c r="J11" t="s">
        <v>245</v>
      </c>
      <c r="L11" t="str">
        <f>IF(ISBLANK('1.Sector Objectives and Outcome'!A9),"",'1.Sector Objectives and Outcome'!A9)</f>
        <v>Sector Objective.03</v>
      </c>
      <c r="R11" t="s">
        <v>325</v>
      </c>
      <c r="AF11" t="s">
        <v>246</v>
      </c>
    </row>
    <row r="12" spans="2:32" x14ac:dyDescent="0.35">
      <c r="D12" s="3"/>
      <c r="G12" s="3" t="s">
        <v>247</v>
      </c>
      <c r="I12" t="str">
        <f>IF('1.Sector Objectives and Outcome'!A11="","",'1.Sector Objectives and Outcome'!A11)</f>
        <v>Sector Objective.01</v>
      </c>
      <c r="J12" t="s">
        <v>248</v>
      </c>
      <c r="L12" t="str">
        <f>IF(ISBLANK('1.Sector Objectives and Outcome'!A10),"",'1.Sector Objectives and Outcome'!A10)</f>
        <v>Sector Objective.01</v>
      </c>
      <c r="R12" t="s">
        <v>326</v>
      </c>
      <c r="AF12" t="s">
        <v>249</v>
      </c>
    </row>
    <row r="13" spans="2:32" x14ac:dyDescent="0.35">
      <c r="G13" s="3" t="s">
        <v>250</v>
      </c>
      <c r="I13" t="str">
        <f>IF('1.Sector Objectives and Outcome'!A12="","",'1.Sector Objectives and Outcome'!A12)</f>
        <v>Sector Objective.01</v>
      </c>
      <c r="J13" t="s">
        <v>251</v>
      </c>
      <c r="L13" t="str">
        <f>IF(ISBLANK('1.Sector Objectives and Outcome'!A11),"",'1.Sector Objectives and Outcome'!A11)</f>
        <v>Sector Objective.01</v>
      </c>
      <c r="R13" t="s">
        <v>327</v>
      </c>
      <c r="AF13" t="s">
        <v>252</v>
      </c>
    </row>
    <row r="14" spans="2:32" x14ac:dyDescent="0.35">
      <c r="G14" s="3" t="s">
        <v>253</v>
      </c>
      <c r="I14" t="str">
        <f>IF('1.Sector Objectives and Outcome'!A13="","",'1.Sector Objectives and Outcome'!A13)</f>
        <v>Sector Objective.02</v>
      </c>
      <c r="J14" t="s">
        <v>254</v>
      </c>
      <c r="L14" t="str">
        <f>IF(ISBLANK('1.Sector Objectives and Outcome'!A12),"",'1.Sector Objectives and Outcome'!A12)</f>
        <v>Sector Objective.01</v>
      </c>
      <c r="R14" t="s">
        <v>328</v>
      </c>
      <c r="AF14" t="s">
        <v>41</v>
      </c>
    </row>
    <row r="15" spans="2:32" x14ac:dyDescent="0.35">
      <c r="B15" s="3" t="s">
        <v>34</v>
      </c>
      <c r="C15" t="s">
        <v>4</v>
      </c>
      <c r="I15" t="str">
        <f>IF('1.Sector Objectives and Outcome'!A14="","",'1.Sector Objectives and Outcome'!A14)</f>
        <v>Sector Objective.02</v>
      </c>
      <c r="J15" t="s">
        <v>255</v>
      </c>
      <c r="L15" t="str">
        <f>IF(ISBLANK('1.Sector Objectives and Outcome'!A13),"",'1.Sector Objectives and Outcome'!A13)</f>
        <v>Sector Objective.02</v>
      </c>
      <c r="AF15" t="s">
        <v>256</v>
      </c>
    </row>
    <row r="16" spans="2:32" x14ac:dyDescent="0.35">
      <c r="B16" s="3" t="s">
        <v>216</v>
      </c>
      <c r="C16" t="s">
        <v>4</v>
      </c>
      <c r="I16" t="str">
        <f>IF('1.Sector Objectives and Outcome'!A15="","",'1.Sector Objectives and Outcome'!A15)</f>
        <v>Sector Objective.02</v>
      </c>
      <c r="J16" t="s">
        <v>257</v>
      </c>
      <c r="L16" t="str">
        <f>IF(ISBLANK('1.Sector Objectives and Outcome'!A14),"",'1.Sector Objectives and Outcome'!A14)</f>
        <v>Sector Objective.02</v>
      </c>
      <c r="AF16" t="s">
        <v>48</v>
      </c>
    </row>
    <row r="17" spans="2:32" x14ac:dyDescent="0.35">
      <c r="B17" s="3" t="s">
        <v>217</v>
      </c>
      <c r="C17" t="s">
        <v>4</v>
      </c>
      <c r="I17" t="str">
        <f>IF('1.Sector Objectives and Outcome'!A16="","",'1.Sector Objectives and Outcome'!A16)</f>
        <v>Sector Objective.03</v>
      </c>
      <c r="J17" t="s">
        <v>258</v>
      </c>
      <c r="L17" t="str">
        <f>IF(ISBLANK('1.Sector Objectives and Outcome'!A15),"",'1.Sector Objectives and Outcome'!A15)</f>
        <v>Sector Objective.02</v>
      </c>
      <c r="AF17" t="s">
        <v>259</v>
      </c>
    </row>
    <row r="18" spans="2:32" x14ac:dyDescent="0.35">
      <c r="B18" s="3" t="s">
        <v>221</v>
      </c>
      <c r="C18" t="s">
        <v>12</v>
      </c>
      <c r="J18" t="s">
        <v>260</v>
      </c>
      <c r="AF18" t="s">
        <v>261</v>
      </c>
    </row>
    <row r="19" spans="2:32" x14ac:dyDescent="0.35">
      <c r="B19" s="3" t="s">
        <v>222</v>
      </c>
      <c r="C19" t="s">
        <v>12</v>
      </c>
      <c r="J19" t="s">
        <v>262</v>
      </c>
      <c r="AF19" t="s">
        <v>263</v>
      </c>
    </row>
    <row r="20" spans="2:32" x14ac:dyDescent="0.35">
      <c r="B20" s="3" t="s">
        <v>228</v>
      </c>
      <c r="C20" t="s">
        <v>18</v>
      </c>
      <c r="J20" t="s">
        <v>264</v>
      </c>
      <c r="AF20" t="s">
        <v>265</v>
      </c>
    </row>
    <row r="21" spans="2:32" x14ac:dyDescent="0.35">
      <c r="B21" s="3" t="s">
        <v>229</v>
      </c>
      <c r="C21" t="s">
        <v>266</v>
      </c>
      <c r="J21" t="s">
        <v>267</v>
      </c>
      <c r="AF21" t="s">
        <v>46</v>
      </c>
    </row>
    <row r="22" spans="2:32" x14ac:dyDescent="0.35">
      <c r="B22" s="3" t="s">
        <v>230</v>
      </c>
      <c r="C22" t="s">
        <v>268</v>
      </c>
      <c r="J22" t="s">
        <v>269</v>
      </c>
      <c r="AF22" t="s">
        <v>270</v>
      </c>
    </row>
    <row r="23" spans="2:32" x14ac:dyDescent="0.35">
      <c r="J23" t="s">
        <v>271</v>
      </c>
      <c r="AF23" t="s">
        <v>272</v>
      </c>
    </row>
    <row r="24" spans="2:32" x14ac:dyDescent="0.35">
      <c r="J24" t="s">
        <v>273</v>
      </c>
      <c r="AF24" t="s">
        <v>274</v>
      </c>
    </row>
    <row r="25" spans="2:32" x14ac:dyDescent="0.35">
      <c r="J25" t="s">
        <v>275</v>
      </c>
      <c r="AF25" t="s">
        <v>276</v>
      </c>
    </row>
    <row r="26" spans="2:32" x14ac:dyDescent="0.35">
      <c r="J26" t="s">
        <v>277</v>
      </c>
      <c r="AF26" t="s">
        <v>278</v>
      </c>
    </row>
    <row r="27" spans="2:32" x14ac:dyDescent="0.35">
      <c r="J27" t="s">
        <v>279</v>
      </c>
      <c r="AF27" t="s">
        <v>280</v>
      </c>
    </row>
    <row r="28" spans="2:32" x14ac:dyDescent="0.35">
      <c r="J28" t="s">
        <v>281</v>
      </c>
      <c r="AF28" t="s">
        <v>282</v>
      </c>
    </row>
    <row r="29" spans="2:32" x14ac:dyDescent="0.35">
      <c r="J29" t="s">
        <v>283</v>
      </c>
      <c r="AF29" t="s">
        <v>284</v>
      </c>
    </row>
    <row r="30" spans="2:32" x14ac:dyDescent="0.35">
      <c r="J30" t="s">
        <v>285</v>
      </c>
      <c r="AF30" t="s">
        <v>286</v>
      </c>
    </row>
    <row r="31" spans="2:32" x14ac:dyDescent="0.35">
      <c r="J31" t="s">
        <v>287</v>
      </c>
      <c r="AF31" t="s">
        <v>366</v>
      </c>
    </row>
    <row r="32" spans="2:32" x14ac:dyDescent="0.35">
      <c r="J32" t="s">
        <v>288</v>
      </c>
    </row>
    <row r="33" spans="10:10" x14ac:dyDescent="0.35">
      <c r="J33" t="s">
        <v>289</v>
      </c>
    </row>
    <row r="34" spans="10:10" x14ac:dyDescent="0.35">
      <c r="J34" t="s">
        <v>290</v>
      </c>
    </row>
  </sheetData>
  <sortState ref="AF5:AF29">
    <sortCondition ref="AF5:AF29"/>
  </sortState>
  <phoneticPr fontId="8"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AC45"/>
  <sheetViews>
    <sheetView topLeftCell="F13" zoomScale="80" zoomScaleNormal="80" workbookViewId="0">
      <selection activeCell="I19" sqref="I19"/>
    </sheetView>
  </sheetViews>
  <sheetFormatPr defaultColWidth="9.1796875" defaultRowHeight="14.5" x14ac:dyDescent="0.35"/>
  <cols>
    <col min="1" max="1" width="9.1796875" style="9"/>
    <col min="2" max="2" width="37.453125" style="9" customWidth="1"/>
    <col min="3" max="3" width="36.6328125" style="9" customWidth="1"/>
    <col min="4" max="4" width="1.1796875" style="9" customWidth="1"/>
    <col min="5" max="5" width="33.1796875" style="9" customWidth="1"/>
    <col min="6" max="6" width="62.1796875" style="9" customWidth="1"/>
    <col min="7" max="7" width="50.1796875" style="9" customWidth="1"/>
    <col min="8" max="8" width="22" style="9" customWidth="1"/>
    <col min="9" max="9" width="25.453125" style="9" customWidth="1"/>
    <col min="10" max="10" width="31.81640625" style="9" customWidth="1"/>
    <col min="11" max="11" width="25.6328125" style="9" customWidth="1"/>
    <col min="12" max="28" width="9.1796875" style="9"/>
    <col min="29" max="29" width="9.1796875" style="9" customWidth="1"/>
    <col min="30" max="16384" width="9.1796875" style="9"/>
  </cols>
  <sheetData>
    <row r="1" spans="1:29" s="69" customFormat="1" ht="46.5" customHeight="1" x14ac:dyDescent="0.35">
      <c r="A1" s="65" t="s">
        <v>27</v>
      </c>
      <c r="B1" s="65" t="s">
        <v>336</v>
      </c>
      <c r="C1" s="65" t="s">
        <v>335</v>
      </c>
      <c r="D1" s="66" t="s">
        <v>392</v>
      </c>
      <c r="E1" s="65" t="s">
        <v>339</v>
      </c>
      <c r="F1" s="67" t="s">
        <v>338</v>
      </c>
      <c r="G1" s="67" t="s">
        <v>348</v>
      </c>
      <c r="H1" s="67" t="s">
        <v>346</v>
      </c>
      <c r="I1" s="65" t="s">
        <v>345</v>
      </c>
      <c r="J1" s="67" t="s">
        <v>347</v>
      </c>
      <c r="K1" s="68" t="s">
        <v>350</v>
      </c>
      <c r="AC1" s="70"/>
    </row>
    <row r="2" spans="1:29" s="72" customFormat="1" ht="89.25" customHeight="1" x14ac:dyDescent="0.35">
      <c r="A2" s="11" t="s">
        <v>388</v>
      </c>
      <c r="B2" s="11" t="s">
        <v>337</v>
      </c>
      <c r="C2" s="11" t="s">
        <v>340</v>
      </c>
      <c r="D2" s="71" t="s">
        <v>392</v>
      </c>
      <c r="E2" s="11" t="s">
        <v>343</v>
      </c>
      <c r="F2" s="11" t="s">
        <v>341</v>
      </c>
      <c r="G2" s="36" t="s">
        <v>342</v>
      </c>
      <c r="H2" s="11" t="s">
        <v>344</v>
      </c>
      <c r="I2" s="11" t="s">
        <v>37</v>
      </c>
      <c r="J2" s="11" t="s">
        <v>38</v>
      </c>
      <c r="K2" s="11" t="s">
        <v>39</v>
      </c>
    </row>
    <row r="3" spans="1:29" ht="77.25" customHeight="1" x14ac:dyDescent="0.35">
      <c r="A3" s="79" t="s">
        <v>389</v>
      </c>
      <c r="B3" s="38" t="s">
        <v>319</v>
      </c>
      <c r="C3" s="38" t="s">
        <v>292</v>
      </c>
      <c r="D3" s="35"/>
      <c r="E3" s="38" t="s">
        <v>40</v>
      </c>
      <c r="F3" s="45" t="s">
        <v>356</v>
      </c>
      <c r="G3" s="46"/>
      <c r="H3" s="39" t="s">
        <v>41</v>
      </c>
      <c r="I3" s="76">
        <v>234059</v>
      </c>
      <c r="J3" s="39" t="s">
        <v>373</v>
      </c>
      <c r="K3" s="40" t="str">
        <f t="shared" ref="K3:K45" si="0">IF(ISBLANK(B3),"-",A3&amp;"-"&amp;E3)</f>
        <v>CO1-IND01</v>
      </c>
      <c r="M3" s="89"/>
      <c r="AC3" s="9" t="str">
        <f>IFERROR(RIGHT(B3,2),"")</f>
        <v>-1</v>
      </c>
    </row>
    <row r="4" spans="1:29" ht="77.25" customHeight="1" x14ac:dyDescent="0.35">
      <c r="A4" s="9" t="s">
        <v>389</v>
      </c>
      <c r="B4" s="38" t="s">
        <v>319</v>
      </c>
      <c r="C4" s="38" t="s">
        <v>292</v>
      </c>
      <c r="D4" s="35"/>
      <c r="E4" s="38" t="s">
        <v>42</v>
      </c>
      <c r="F4" s="45" t="s">
        <v>357</v>
      </c>
      <c r="G4" s="46"/>
      <c r="H4" s="39" t="s">
        <v>41</v>
      </c>
      <c r="I4" s="76">
        <v>231163</v>
      </c>
      <c r="J4" s="39" t="s">
        <v>373</v>
      </c>
      <c r="K4" s="40" t="str">
        <f t="shared" si="0"/>
        <v>CO1-IND02</v>
      </c>
      <c r="M4" s="90"/>
      <c r="AC4" s="9" t="str">
        <f t="shared" ref="AC4:AC33" si="1">IFERROR(RIGHT(B4,2),"")</f>
        <v>-1</v>
      </c>
    </row>
    <row r="5" spans="1:29" ht="77.25" customHeight="1" x14ac:dyDescent="0.35">
      <c r="A5" s="9" t="s">
        <v>389</v>
      </c>
      <c r="B5" s="38" t="s">
        <v>320</v>
      </c>
      <c r="C5" s="38" t="s">
        <v>292</v>
      </c>
      <c r="D5" s="35"/>
      <c r="E5" s="38" t="s">
        <v>43</v>
      </c>
      <c r="F5" s="39" t="s">
        <v>371</v>
      </c>
      <c r="G5" s="37" t="s">
        <v>372</v>
      </c>
      <c r="H5" s="39" t="s">
        <v>241</v>
      </c>
      <c r="I5" s="76">
        <v>500</v>
      </c>
      <c r="J5" s="39" t="s">
        <v>373</v>
      </c>
      <c r="K5" s="40" t="str">
        <f t="shared" si="0"/>
        <v>CO1-IND03</v>
      </c>
      <c r="M5" s="89"/>
      <c r="AC5" s="9" t="str">
        <f t="shared" si="1"/>
        <v>-2</v>
      </c>
    </row>
    <row r="6" spans="1:29" ht="77.25" customHeight="1" x14ac:dyDescent="0.35">
      <c r="A6" s="9" t="s">
        <v>389</v>
      </c>
      <c r="B6" s="38" t="s">
        <v>320</v>
      </c>
      <c r="C6" s="38" t="s">
        <v>292</v>
      </c>
      <c r="D6" s="35"/>
      <c r="E6" s="38" t="s">
        <v>44</v>
      </c>
      <c r="F6" s="39" t="s">
        <v>374</v>
      </c>
      <c r="G6" s="37" t="s">
        <v>416</v>
      </c>
      <c r="H6" s="39" t="s">
        <v>241</v>
      </c>
      <c r="I6" s="76">
        <v>1500</v>
      </c>
      <c r="J6" s="39"/>
      <c r="K6" s="40" t="str">
        <f t="shared" si="0"/>
        <v>CO1-IND04</v>
      </c>
      <c r="M6" s="89"/>
      <c r="AC6" s="9" t="str">
        <f t="shared" si="1"/>
        <v>-2</v>
      </c>
    </row>
    <row r="7" spans="1:29" ht="77.25" customHeight="1" x14ac:dyDescent="0.35">
      <c r="A7" s="9" t="s">
        <v>389</v>
      </c>
      <c r="B7" s="38" t="s">
        <v>320</v>
      </c>
      <c r="C7" s="38" t="s">
        <v>292</v>
      </c>
      <c r="D7" s="35"/>
      <c r="E7" s="38" t="s">
        <v>45</v>
      </c>
      <c r="F7" s="39" t="s">
        <v>375</v>
      </c>
      <c r="G7" s="37" t="s">
        <v>376</v>
      </c>
      <c r="H7" s="39" t="s">
        <v>241</v>
      </c>
      <c r="I7" s="76">
        <v>3000</v>
      </c>
      <c r="J7" s="39"/>
      <c r="K7" s="40" t="str">
        <f t="shared" si="0"/>
        <v>CO1-IND05</v>
      </c>
      <c r="M7" s="89"/>
      <c r="AC7" s="9" t="str">
        <f t="shared" si="1"/>
        <v>-2</v>
      </c>
    </row>
    <row r="8" spans="1:29" ht="77.25" customHeight="1" x14ac:dyDescent="0.35">
      <c r="A8" s="9" t="s">
        <v>389</v>
      </c>
      <c r="B8" s="38" t="s">
        <v>320</v>
      </c>
      <c r="C8" s="38" t="s">
        <v>292</v>
      </c>
      <c r="D8" s="35"/>
      <c r="E8" s="38" t="s">
        <v>47</v>
      </c>
      <c r="F8" s="39" t="s">
        <v>377</v>
      </c>
      <c r="G8" s="37"/>
      <c r="H8" s="39" t="s">
        <v>241</v>
      </c>
      <c r="I8" s="76">
        <v>4500</v>
      </c>
      <c r="J8" s="39" t="s">
        <v>373</v>
      </c>
      <c r="K8" s="40" t="str">
        <f t="shared" si="0"/>
        <v>CO1-IND06</v>
      </c>
      <c r="M8" s="89"/>
      <c r="AC8" s="9" t="str">
        <f t="shared" si="1"/>
        <v>-2</v>
      </c>
    </row>
    <row r="9" spans="1:29" ht="38.25" customHeight="1" x14ac:dyDescent="0.35">
      <c r="A9" s="9" t="s">
        <v>389</v>
      </c>
      <c r="B9" s="38" t="s">
        <v>320</v>
      </c>
      <c r="C9" s="38" t="s">
        <v>293</v>
      </c>
      <c r="D9" s="35"/>
      <c r="E9" s="38" t="s">
        <v>245</v>
      </c>
      <c r="F9" s="39" t="s">
        <v>378</v>
      </c>
      <c r="G9" s="37"/>
      <c r="H9" s="39" t="s">
        <v>241</v>
      </c>
      <c r="I9" s="37">
        <v>100000</v>
      </c>
      <c r="J9" s="39"/>
      <c r="K9" s="40" t="str">
        <f t="shared" si="0"/>
        <v>CO1-IND07</v>
      </c>
      <c r="M9" s="89"/>
      <c r="AC9" s="9" t="str">
        <f t="shared" si="1"/>
        <v>-2</v>
      </c>
    </row>
    <row r="10" spans="1:29" ht="38.25" customHeight="1" x14ac:dyDescent="0.35">
      <c r="A10" s="9" t="s">
        <v>389</v>
      </c>
      <c r="B10" s="38" t="s">
        <v>320</v>
      </c>
      <c r="C10" s="38" t="s">
        <v>293</v>
      </c>
      <c r="D10" s="35"/>
      <c r="E10" s="38" t="s">
        <v>248</v>
      </c>
      <c r="F10" s="39" t="s">
        <v>379</v>
      </c>
      <c r="G10" s="37"/>
      <c r="H10" s="39" t="s">
        <v>241</v>
      </c>
      <c r="I10" s="37">
        <v>500000</v>
      </c>
      <c r="J10" s="39" t="s">
        <v>373</v>
      </c>
      <c r="K10" s="40" t="str">
        <f t="shared" si="0"/>
        <v>CO1-IND08</v>
      </c>
      <c r="M10" s="89"/>
      <c r="AC10" s="9" t="str">
        <f>IFERROR(RIGHT(B10,2),"")</f>
        <v>-2</v>
      </c>
    </row>
    <row r="11" spans="1:29" ht="38.25" customHeight="1" x14ac:dyDescent="0.35">
      <c r="A11" s="9" t="s">
        <v>389</v>
      </c>
      <c r="B11" s="38" t="s">
        <v>320</v>
      </c>
      <c r="C11" s="38" t="s">
        <v>292</v>
      </c>
      <c r="D11" s="35"/>
      <c r="E11" s="38" t="s">
        <v>251</v>
      </c>
      <c r="F11" s="39" t="s">
        <v>380</v>
      </c>
      <c r="G11" s="37"/>
      <c r="H11" s="39" t="s">
        <v>241</v>
      </c>
      <c r="I11" s="37">
        <v>3000</v>
      </c>
      <c r="J11" s="39"/>
      <c r="K11" s="40" t="str">
        <f t="shared" si="0"/>
        <v>CO1-IND09</v>
      </c>
      <c r="M11" s="89"/>
      <c r="AC11" s="9" t="str">
        <f t="shared" si="1"/>
        <v>-2</v>
      </c>
    </row>
    <row r="12" spans="1:29" ht="38.25" customHeight="1" x14ac:dyDescent="0.35">
      <c r="A12" s="9" t="s">
        <v>389</v>
      </c>
      <c r="B12" s="38" t="s">
        <v>320</v>
      </c>
      <c r="C12" s="38" t="s">
        <v>293</v>
      </c>
      <c r="D12" s="35"/>
      <c r="E12" s="38" t="s">
        <v>254</v>
      </c>
      <c r="F12" s="39" t="s">
        <v>381</v>
      </c>
      <c r="G12" s="37"/>
      <c r="H12" s="39" t="s">
        <v>41</v>
      </c>
      <c r="I12" s="37">
        <v>50000</v>
      </c>
      <c r="J12" s="39"/>
      <c r="K12" s="40" t="str">
        <f t="shared" si="0"/>
        <v>CO1-IND10</v>
      </c>
      <c r="M12" s="89"/>
      <c r="AC12" s="9" t="str">
        <f t="shared" si="1"/>
        <v>-2</v>
      </c>
    </row>
    <row r="13" spans="1:29" ht="38.15" customHeight="1" x14ac:dyDescent="0.35">
      <c r="A13" s="9" t="s">
        <v>389</v>
      </c>
      <c r="B13" s="38" t="s">
        <v>320</v>
      </c>
      <c r="C13" s="38" t="s">
        <v>293</v>
      </c>
      <c r="D13" s="35"/>
      <c r="E13" s="38" t="s">
        <v>255</v>
      </c>
      <c r="F13" s="39" t="s">
        <v>382</v>
      </c>
      <c r="G13" s="37"/>
      <c r="H13" s="39" t="s">
        <v>241</v>
      </c>
      <c r="I13" s="37">
        <v>4000</v>
      </c>
      <c r="J13" s="39"/>
      <c r="K13" s="40" t="str">
        <f t="shared" si="0"/>
        <v>CO1-IND11</v>
      </c>
      <c r="AC13" s="9" t="str">
        <f t="shared" si="1"/>
        <v>-2</v>
      </c>
    </row>
    <row r="14" spans="1:29" ht="38.25" customHeight="1" x14ac:dyDescent="0.35">
      <c r="A14" s="9" t="s">
        <v>389</v>
      </c>
      <c r="B14" s="38" t="s">
        <v>320</v>
      </c>
      <c r="C14" s="38" t="s">
        <v>294</v>
      </c>
      <c r="D14" s="35"/>
      <c r="E14" s="38" t="s">
        <v>257</v>
      </c>
      <c r="F14" s="39" t="s">
        <v>383</v>
      </c>
      <c r="G14" s="37"/>
      <c r="H14" s="39" t="s">
        <v>241</v>
      </c>
      <c r="I14" s="37">
        <v>101000</v>
      </c>
      <c r="J14" s="39"/>
      <c r="K14" s="40" t="str">
        <f t="shared" si="0"/>
        <v>CO1-IND12</v>
      </c>
      <c r="AC14" s="9" t="str">
        <f t="shared" si="1"/>
        <v>-2</v>
      </c>
    </row>
    <row r="15" spans="1:29" ht="38.25" customHeight="1" x14ac:dyDescent="0.35">
      <c r="A15" s="9" t="s">
        <v>389</v>
      </c>
      <c r="B15" s="38" t="s">
        <v>321</v>
      </c>
      <c r="C15" s="38" t="s">
        <v>292</v>
      </c>
      <c r="D15" s="35"/>
      <c r="E15" s="38" t="s">
        <v>258</v>
      </c>
      <c r="F15" s="84" t="s">
        <v>404</v>
      </c>
      <c r="G15" s="46"/>
      <c r="H15" s="39" t="s">
        <v>263</v>
      </c>
      <c r="I15" s="85">
        <v>100000</v>
      </c>
      <c r="J15" s="39" t="s">
        <v>373</v>
      </c>
      <c r="K15" s="40" t="str">
        <f t="shared" si="0"/>
        <v>CO1-IND13</v>
      </c>
      <c r="AC15" s="9" t="str">
        <f t="shared" si="1"/>
        <v>-3</v>
      </c>
    </row>
    <row r="16" spans="1:29" ht="38.25" customHeight="1" x14ac:dyDescent="0.35">
      <c r="A16" s="9" t="s">
        <v>389</v>
      </c>
      <c r="B16" s="38" t="s">
        <v>322</v>
      </c>
      <c r="C16" s="38" t="s">
        <v>351</v>
      </c>
      <c r="D16" s="35"/>
      <c r="E16" s="38" t="s">
        <v>260</v>
      </c>
      <c r="F16" s="84" t="s">
        <v>405</v>
      </c>
      <c r="G16" s="46"/>
      <c r="H16" s="39" t="s">
        <v>41</v>
      </c>
      <c r="I16" s="85">
        <v>150000</v>
      </c>
      <c r="J16" s="39" t="s">
        <v>373</v>
      </c>
      <c r="K16" s="40" t="str">
        <f t="shared" si="0"/>
        <v>CO1-IND14</v>
      </c>
      <c r="AC16" s="9" t="str">
        <f t="shared" si="1"/>
        <v>-4</v>
      </c>
    </row>
    <row r="17" spans="1:29" ht="38.25" customHeight="1" x14ac:dyDescent="0.35">
      <c r="A17" s="9" t="s">
        <v>389</v>
      </c>
      <c r="B17" s="38" t="s">
        <v>323</v>
      </c>
      <c r="C17" s="38" t="s">
        <v>351</v>
      </c>
      <c r="D17" s="35"/>
      <c r="E17" s="38" t="s">
        <v>262</v>
      </c>
      <c r="F17" s="84" t="s">
        <v>406</v>
      </c>
      <c r="G17" s="46"/>
      <c r="H17" s="39" t="s">
        <v>41</v>
      </c>
      <c r="I17" s="85">
        <v>1000</v>
      </c>
      <c r="J17" s="39"/>
      <c r="K17" s="40" t="str">
        <f t="shared" si="0"/>
        <v>CO1-IND15</v>
      </c>
      <c r="AC17" s="9" t="str">
        <f t="shared" si="1"/>
        <v>-5</v>
      </c>
    </row>
    <row r="18" spans="1:29" ht="38.25" customHeight="1" x14ac:dyDescent="0.35">
      <c r="A18" s="9" t="s">
        <v>389</v>
      </c>
      <c r="B18" s="38" t="s">
        <v>319</v>
      </c>
      <c r="C18" s="38" t="s">
        <v>292</v>
      </c>
      <c r="D18" s="35"/>
      <c r="E18" s="87" t="s">
        <v>264</v>
      </c>
      <c r="F18" s="84" t="s">
        <v>414</v>
      </c>
      <c r="G18" s="121"/>
      <c r="H18" s="39" t="s">
        <v>41</v>
      </c>
      <c r="I18" s="37">
        <v>75</v>
      </c>
      <c r="J18" s="39" t="s">
        <v>373</v>
      </c>
      <c r="K18" s="40" t="str">
        <f t="shared" si="0"/>
        <v>CO1-IND16</v>
      </c>
      <c r="AC18" s="9" t="str">
        <f t="shared" si="1"/>
        <v>-1</v>
      </c>
    </row>
    <row r="19" spans="1:29" ht="38.25" customHeight="1" x14ac:dyDescent="0.35">
      <c r="A19" s="9" t="s">
        <v>390</v>
      </c>
      <c r="B19" s="38" t="s">
        <v>319</v>
      </c>
      <c r="C19" s="38" t="s">
        <v>293</v>
      </c>
      <c r="D19" s="35"/>
      <c r="E19" s="38" t="s">
        <v>40</v>
      </c>
      <c r="F19" s="45" t="s">
        <v>358</v>
      </c>
      <c r="G19" s="46"/>
      <c r="H19" s="39" t="s">
        <v>41</v>
      </c>
      <c r="I19" s="76">
        <v>304270</v>
      </c>
      <c r="J19" s="39"/>
      <c r="K19" s="40" t="str">
        <f t="shared" si="0"/>
        <v>CO2-IND01</v>
      </c>
      <c r="AC19" s="9" t="str">
        <f>IFERROR(RIGHT(B19,2),"")</f>
        <v>-1</v>
      </c>
    </row>
    <row r="20" spans="1:29" ht="38.25" customHeight="1" x14ac:dyDescent="0.35">
      <c r="A20" s="9" t="s">
        <v>390</v>
      </c>
      <c r="B20" s="38" t="s">
        <v>319</v>
      </c>
      <c r="C20" s="38" t="s">
        <v>293</v>
      </c>
      <c r="D20" s="35"/>
      <c r="E20" s="38" t="s">
        <v>42</v>
      </c>
      <c r="F20" s="45" t="s">
        <v>359</v>
      </c>
      <c r="G20" s="46"/>
      <c r="H20" s="39" t="s">
        <v>41</v>
      </c>
      <c r="I20" s="76">
        <v>675122</v>
      </c>
      <c r="J20" s="39"/>
      <c r="K20" s="40" t="str">
        <f t="shared" si="0"/>
        <v>CO2-IND02</v>
      </c>
      <c r="AC20" s="9" t="str">
        <f t="shared" si="1"/>
        <v>-1</v>
      </c>
    </row>
    <row r="21" spans="1:29" ht="38.25" customHeight="1" x14ac:dyDescent="0.35">
      <c r="A21" s="9" t="s">
        <v>390</v>
      </c>
      <c r="B21" s="38" t="s">
        <v>319</v>
      </c>
      <c r="C21" s="38" t="s">
        <v>293</v>
      </c>
      <c r="D21" s="35"/>
      <c r="E21" s="38" t="s">
        <v>43</v>
      </c>
      <c r="F21" s="45" t="s">
        <v>360</v>
      </c>
      <c r="G21" s="46"/>
      <c r="H21" s="39" t="s">
        <v>41</v>
      </c>
      <c r="I21" s="76">
        <v>22288</v>
      </c>
      <c r="J21" s="39"/>
      <c r="K21" s="40" t="str">
        <f t="shared" si="0"/>
        <v>CO2-IND03</v>
      </c>
      <c r="AC21" s="9" t="str">
        <f t="shared" si="1"/>
        <v>-1</v>
      </c>
    </row>
    <row r="22" spans="1:29" ht="38.25" customHeight="1" x14ac:dyDescent="0.35">
      <c r="A22" s="9" t="s">
        <v>390</v>
      </c>
      <c r="B22" s="38" t="s">
        <v>320</v>
      </c>
      <c r="C22" s="38" t="s">
        <v>293</v>
      </c>
      <c r="D22" s="35"/>
      <c r="E22" s="38" t="s">
        <v>44</v>
      </c>
      <c r="F22" s="39" t="s">
        <v>384</v>
      </c>
      <c r="G22" s="37"/>
      <c r="H22" s="39" t="s">
        <v>41</v>
      </c>
      <c r="I22" s="37">
        <v>534624</v>
      </c>
      <c r="J22" s="39"/>
      <c r="K22" s="40" t="str">
        <f t="shared" si="0"/>
        <v>CO2-IND04</v>
      </c>
      <c r="AC22" s="9" t="str">
        <f t="shared" si="1"/>
        <v>-2</v>
      </c>
    </row>
    <row r="23" spans="1:29" ht="38.25" customHeight="1" x14ac:dyDescent="0.35">
      <c r="A23" s="9" t="s">
        <v>390</v>
      </c>
      <c r="B23" s="38" t="s">
        <v>321</v>
      </c>
      <c r="C23" s="38" t="s">
        <v>293</v>
      </c>
      <c r="D23" s="35"/>
      <c r="E23" s="38" t="s">
        <v>45</v>
      </c>
      <c r="F23" s="84" t="s">
        <v>407</v>
      </c>
      <c r="G23" s="46"/>
      <c r="H23" s="39" t="s">
        <v>41</v>
      </c>
      <c r="I23" s="85">
        <v>75000</v>
      </c>
      <c r="J23" s="39"/>
      <c r="K23" s="40" t="str">
        <f t="shared" si="0"/>
        <v>CO2-IND05</v>
      </c>
      <c r="AC23" s="9" t="str">
        <f t="shared" si="1"/>
        <v>-3</v>
      </c>
    </row>
    <row r="24" spans="1:29" ht="38.25" customHeight="1" x14ac:dyDescent="0.35">
      <c r="A24" s="9" t="s">
        <v>390</v>
      </c>
      <c r="B24" s="38" t="s">
        <v>322</v>
      </c>
      <c r="C24" s="38" t="s">
        <v>293</v>
      </c>
      <c r="D24" s="35"/>
      <c r="E24" s="38" t="s">
        <v>47</v>
      </c>
      <c r="F24" s="84" t="s">
        <v>408</v>
      </c>
      <c r="G24" s="46"/>
      <c r="H24" s="39" t="s">
        <v>263</v>
      </c>
      <c r="I24" s="85">
        <v>1500</v>
      </c>
      <c r="J24" s="39"/>
      <c r="K24" s="40" t="str">
        <f t="shared" si="0"/>
        <v>CO2-IND06</v>
      </c>
      <c r="AC24" s="9" t="str">
        <f t="shared" si="1"/>
        <v>-4</v>
      </c>
    </row>
    <row r="25" spans="1:29" ht="38.25" customHeight="1" x14ac:dyDescent="0.35">
      <c r="A25" s="9" t="s">
        <v>390</v>
      </c>
      <c r="B25" s="38" t="s">
        <v>323</v>
      </c>
      <c r="C25" s="38" t="s">
        <v>293</v>
      </c>
      <c r="D25" s="35"/>
      <c r="E25" s="38" t="s">
        <v>245</v>
      </c>
      <c r="F25" s="84" t="s">
        <v>409</v>
      </c>
      <c r="G25" s="46"/>
      <c r="H25" s="39" t="s">
        <v>246</v>
      </c>
      <c r="I25" s="85">
        <v>200</v>
      </c>
      <c r="J25" s="39"/>
      <c r="K25" s="40" t="str">
        <f t="shared" si="0"/>
        <v>CO2-IND07</v>
      </c>
      <c r="AC25" s="9" t="str">
        <f t="shared" si="1"/>
        <v>-5</v>
      </c>
    </row>
    <row r="26" spans="1:29" ht="38.25" customHeight="1" x14ac:dyDescent="0.35">
      <c r="A26" s="9" t="s">
        <v>390</v>
      </c>
      <c r="B26" s="38" t="s">
        <v>320</v>
      </c>
      <c r="C26" s="38" t="s">
        <v>292</v>
      </c>
      <c r="D26" s="35"/>
      <c r="E26" s="38" t="s">
        <v>248</v>
      </c>
      <c r="F26" s="84" t="s">
        <v>415</v>
      </c>
      <c r="G26" s="123"/>
      <c r="H26" s="39" t="s">
        <v>41</v>
      </c>
      <c r="I26" s="88">
        <v>326000</v>
      </c>
      <c r="J26" s="39" t="s">
        <v>373</v>
      </c>
      <c r="K26" s="40" t="str">
        <f t="shared" si="0"/>
        <v>CO2-IND08</v>
      </c>
      <c r="AC26" s="9" t="str">
        <f t="shared" si="1"/>
        <v>-2</v>
      </c>
    </row>
    <row r="27" spans="1:29" ht="38.25" customHeight="1" x14ac:dyDescent="0.35">
      <c r="A27" s="9" t="s">
        <v>390</v>
      </c>
      <c r="B27" s="38" t="s">
        <v>423</v>
      </c>
      <c r="C27" s="38" t="s">
        <v>293</v>
      </c>
      <c r="D27" s="35"/>
      <c r="E27" s="38" t="s">
        <v>251</v>
      </c>
      <c r="F27" s="84" t="s">
        <v>429</v>
      </c>
      <c r="G27" s="123"/>
      <c r="H27" s="84" t="s">
        <v>41</v>
      </c>
      <c r="I27" s="88">
        <v>5000</v>
      </c>
      <c r="J27" s="124"/>
      <c r="K27" s="40" t="str">
        <f t="shared" si="0"/>
        <v>CO2-IND09</v>
      </c>
      <c r="AC27" s="9" t="str">
        <f t="shared" si="1"/>
        <v>D7</v>
      </c>
    </row>
    <row r="28" spans="1:29" ht="38.25" customHeight="1" x14ac:dyDescent="0.35">
      <c r="A28" s="9" t="s">
        <v>390</v>
      </c>
      <c r="B28" s="38" t="s">
        <v>423</v>
      </c>
      <c r="C28" s="38" t="s">
        <v>293</v>
      </c>
      <c r="D28" s="35"/>
      <c r="E28" s="38" t="s">
        <v>254</v>
      </c>
      <c r="F28" s="84" t="s">
        <v>426</v>
      </c>
      <c r="G28" s="123"/>
      <c r="H28" s="84" t="s">
        <v>41</v>
      </c>
      <c r="I28" s="88">
        <v>20000</v>
      </c>
      <c r="J28" s="124"/>
      <c r="K28" s="40" t="str">
        <f t="shared" si="0"/>
        <v>CO2-IND10</v>
      </c>
      <c r="AC28" s="9" t="str">
        <f t="shared" si="1"/>
        <v>D7</v>
      </c>
    </row>
    <row r="29" spans="1:29" ht="38.25" customHeight="1" x14ac:dyDescent="0.35">
      <c r="A29" s="9" t="s">
        <v>390</v>
      </c>
      <c r="B29" s="38" t="s">
        <v>423</v>
      </c>
      <c r="C29" s="38" t="s">
        <v>293</v>
      </c>
      <c r="D29" s="35"/>
      <c r="E29" s="38" t="s">
        <v>255</v>
      </c>
      <c r="F29" s="84" t="s">
        <v>422</v>
      </c>
      <c r="G29" s="123"/>
      <c r="H29" s="84" t="s">
        <v>430</v>
      </c>
      <c r="I29" s="88">
        <v>30</v>
      </c>
      <c r="J29" s="124"/>
      <c r="K29" s="40" t="str">
        <f t="shared" si="0"/>
        <v>CO2-IND11</v>
      </c>
      <c r="AC29" s="9" t="str">
        <f t="shared" si="1"/>
        <v>D7</v>
      </c>
    </row>
    <row r="30" spans="1:29" ht="38.25" customHeight="1" x14ac:dyDescent="0.35">
      <c r="A30" s="9" t="s">
        <v>390</v>
      </c>
      <c r="B30" s="38" t="s">
        <v>423</v>
      </c>
      <c r="C30" s="38" t="s">
        <v>293</v>
      </c>
      <c r="D30" s="35"/>
      <c r="E30" s="38" t="s">
        <v>257</v>
      </c>
      <c r="F30" s="84" t="s">
        <v>427</v>
      </c>
      <c r="G30" s="123"/>
      <c r="H30" s="84" t="s">
        <v>41</v>
      </c>
      <c r="I30" s="88">
        <v>20000</v>
      </c>
      <c r="J30" s="124"/>
      <c r="K30" s="40" t="str">
        <f t="shared" si="0"/>
        <v>CO2-IND12</v>
      </c>
      <c r="AC30" s="9" t="str">
        <f t="shared" si="1"/>
        <v>D7</v>
      </c>
    </row>
    <row r="31" spans="1:29" ht="38.25" customHeight="1" x14ac:dyDescent="0.35">
      <c r="A31" s="9" t="s">
        <v>390</v>
      </c>
      <c r="B31" s="38" t="s">
        <v>423</v>
      </c>
      <c r="C31" s="38" t="s">
        <v>293</v>
      </c>
      <c r="D31" s="35"/>
      <c r="E31" s="38" t="s">
        <v>258</v>
      </c>
      <c r="F31" s="84" t="s">
        <v>428</v>
      </c>
      <c r="G31" s="123"/>
      <c r="H31" s="84" t="s">
        <v>41</v>
      </c>
      <c r="I31" s="88">
        <v>20000</v>
      </c>
      <c r="J31" s="124"/>
      <c r="K31" s="40" t="str">
        <f t="shared" si="0"/>
        <v>CO2-IND13</v>
      </c>
      <c r="AC31" s="9" t="str">
        <f t="shared" si="1"/>
        <v>D7</v>
      </c>
    </row>
    <row r="32" spans="1:29" ht="38.25" customHeight="1" x14ac:dyDescent="0.35">
      <c r="A32" s="9" t="s">
        <v>390</v>
      </c>
      <c r="B32" s="38" t="s">
        <v>423</v>
      </c>
      <c r="C32" s="38" t="s">
        <v>293</v>
      </c>
      <c r="D32" s="35"/>
      <c r="E32" s="38" t="s">
        <v>260</v>
      </c>
      <c r="F32" s="84" t="s">
        <v>431</v>
      </c>
      <c r="G32" s="123"/>
      <c r="H32" s="84" t="s">
        <v>41</v>
      </c>
      <c r="I32" s="88">
        <v>25000</v>
      </c>
      <c r="J32" s="124"/>
      <c r="K32" s="40" t="str">
        <f t="shared" si="0"/>
        <v>CO2-IND14</v>
      </c>
      <c r="AC32" s="9" t="str">
        <f t="shared" si="1"/>
        <v>D7</v>
      </c>
    </row>
    <row r="33" spans="1:29" ht="38.25" customHeight="1" x14ac:dyDescent="0.35">
      <c r="A33" s="9" t="s">
        <v>391</v>
      </c>
      <c r="B33" s="38" t="s">
        <v>319</v>
      </c>
      <c r="C33" s="38" t="s">
        <v>294</v>
      </c>
      <c r="D33" s="35"/>
      <c r="E33" s="38" t="s">
        <v>40</v>
      </c>
      <c r="F33" s="45" t="s">
        <v>361</v>
      </c>
      <c r="G33" s="46"/>
      <c r="H33" s="39" t="s">
        <v>41</v>
      </c>
      <c r="I33" s="76">
        <v>7275</v>
      </c>
      <c r="J33" s="39"/>
      <c r="K33" s="40" t="str">
        <f t="shared" si="0"/>
        <v>CO3-IND01</v>
      </c>
      <c r="AC33" s="9" t="str">
        <f t="shared" si="1"/>
        <v>-1</v>
      </c>
    </row>
    <row r="34" spans="1:29" ht="29" x14ac:dyDescent="0.35">
      <c r="A34" s="9" t="s">
        <v>391</v>
      </c>
      <c r="B34" s="38" t="s">
        <v>319</v>
      </c>
      <c r="C34" s="38" t="s">
        <v>294</v>
      </c>
      <c r="D34" s="35"/>
      <c r="E34" s="38" t="s">
        <v>42</v>
      </c>
      <c r="F34" s="45" t="s">
        <v>362</v>
      </c>
      <c r="G34" s="37"/>
      <c r="H34" s="39" t="s">
        <v>41</v>
      </c>
      <c r="I34" s="76">
        <v>5060</v>
      </c>
      <c r="J34" s="39"/>
      <c r="K34" s="40" t="str">
        <f t="shared" si="0"/>
        <v>CO3-IND02</v>
      </c>
    </row>
    <row r="35" spans="1:29" x14ac:dyDescent="0.35">
      <c r="A35" s="9" t="s">
        <v>391</v>
      </c>
      <c r="B35" s="38" t="s">
        <v>319</v>
      </c>
      <c r="C35" s="38" t="s">
        <v>294</v>
      </c>
      <c r="D35" s="35"/>
      <c r="E35" s="38" t="s">
        <v>43</v>
      </c>
      <c r="F35" s="45" t="s">
        <v>363</v>
      </c>
      <c r="G35" s="122"/>
      <c r="H35" s="39" t="s">
        <v>41</v>
      </c>
      <c r="I35" s="76">
        <v>4067</v>
      </c>
      <c r="J35" s="39"/>
      <c r="K35" s="40" t="str">
        <f t="shared" si="0"/>
        <v>CO3-IND03</v>
      </c>
    </row>
    <row r="36" spans="1:29" ht="43.5" x14ac:dyDescent="0.35">
      <c r="A36" s="9" t="s">
        <v>391</v>
      </c>
      <c r="B36" s="38" t="s">
        <v>319</v>
      </c>
      <c r="C36" s="38" t="s">
        <v>294</v>
      </c>
      <c r="D36" s="35"/>
      <c r="E36" s="38" t="s">
        <v>44</v>
      </c>
      <c r="F36" s="45" t="s">
        <v>364</v>
      </c>
      <c r="G36" s="122"/>
      <c r="H36" s="39"/>
      <c r="I36" s="76">
        <v>192</v>
      </c>
      <c r="J36" s="39"/>
      <c r="K36" s="40" t="str">
        <f t="shared" si="0"/>
        <v>CO3-IND04</v>
      </c>
    </row>
    <row r="37" spans="1:29" ht="29" x14ac:dyDescent="0.35">
      <c r="A37" s="9" t="s">
        <v>391</v>
      </c>
      <c r="B37" s="38" t="s">
        <v>319</v>
      </c>
      <c r="C37" s="38" t="s">
        <v>294</v>
      </c>
      <c r="D37" s="35"/>
      <c r="E37" s="38" t="s">
        <v>45</v>
      </c>
      <c r="F37" s="45" t="s">
        <v>365</v>
      </c>
      <c r="G37" s="122"/>
      <c r="H37" s="39" t="s">
        <v>41</v>
      </c>
      <c r="I37" s="76">
        <v>340492</v>
      </c>
      <c r="J37" s="125"/>
      <c r="K37" s="40" t="str">
        <f t="shared" si="0"/>
        <v>CO3-IND05</v>
      </c>
    </row>
    <row r="38" spans="1:29" x14ac:dyDescent="0.35">
      <c r="A38" s="9" t="s">
        <v>391</v>
      </c>
      <c r="B38" s="38" t="s">
        <v>320</v>
      </c>
      <c r="C38" s="38" t="s">
        <v>294</v>
      </c>
      <c r="D38" s="35"/>
      <c r="E38" s="38" t="s">
        <v>47</v>
      </c>
      <c r="F38" s="39" t="s">
        <v>385</v>
      </c>
      <c r="G38" s="122"/>
      <c r="H38" s="39"/>
      <c r="I38" s="37"/>
      <c r="J38" s="125"/>
      <c r="K38" s="40" t="str">
        <f t="shared" si="0"/>
        <v>CO3-IND06</v>
      </c>
    </row>
    <row r="39" spans="1:29" x14ac:dyDescent="0.35">
      <c r="A39" s="9" t="s">
        <v>391</v>
      </c>
      <c r="B39" s="38" t="s">
        <v>320</v>
      </c>
      <c r="C39" s="38" t="s">
        <v>294</v>
      </c>
      <c r="D39" s="35"/>
      <c r="E39" s="38" t="s">
        <v>245</v>
      </c>
      <c r="F39" s="39" t="s">
        <v>386</v>
      </c>
      <c r="G39" s="122"/>
      <c r="H39" s="39"/>
      <c r="I39" s="37"/>
      <c r="J39" s="125"/>
      <c r="K39" s="40" t="str">
        <f t="shared" si="0"/>
        <v>CO3-IND07</v>
      </c>
    </row>
    <row r="40" spans="1:29" x14ac:dyDescent="0.35">
      <c r="A40" s="9" t="s">
        <v>391</v>
      </c>
      <c r="B40" s="38" t="s">
        <v>320</v>
      </c>
      <c r="C40" s="38" t="s">
        <v>294</v>
      </c>
      <c r="D40" s="35"/>
      <c r="E40" s="38" t="s">
        <v>248</v>
      </c>
      <c r="F40" s="39" t="s">
        <v>387</v>
      </c>
      <c r="G40" s="122"/>
      <c r="H40" s="39"/>
      <c r="I40" s="37"/>
      <c r="J40" s="125"/>
      <c r="K40" s="40" t="str">
        <f t="shared" si="0"/>
        <v>CO3-IND08</v>
      </c>
    </row>
    <row r="41" spans="1:29" ht="29" x14ac:dyDescent="0.35">
      <c r="A41" s="9" t="s">
        <v>391</v>
      </c>
      <c r="B41" s="38" t="s">
        <v>321</v>
      </c>
      <c r="C41" s="38" t="s">
        <v>294</v>
      </c>
      <c r="D41" s="35"/>
      <c r="E41" s="38" t="s">
        <v>251</v>
      </c>
      <c r="F41" s="84" t="s">
        <v>410</v>
      </c>
      <c r="G41" s="122"/>
      <c r="H41" s="39" t="s">
        <v>41</v>
      </c>
      <c r="I41" s="85">
        <v>40000</v>
      </c>
      <c r="J41" s="125"/>
      <c r="K41" s="40" t="str">
        <f t="shared" si="0"/>
        <v>CO3-IND09</v>
      </c>
    </row>
    <row r="42" spans="1:29" ht="43.5" x14ac:dyDescent="0.35">
      <c r="A42" s="9" t="s">
        <v>391</v>
      </c>
      <c r="B42" s="38" t="s">
        <v>322</v>
      </c>
      <c r="C42" s="38" t="s">
        <v>294</v>
      </c>
      <c r="D42" s="35"/>
      <c r="E42" s="38" t="s">
        <v>254</v>
      </c>
      <c r="F42" s="84" t="s">
        <v>411</v>
      </c>
      <c r="G42" s="122"/>
      <c r="H42" s="39" t="s">
        <v>263</v>
      </c>
      <c r="I42" s="85">
        <v>750000</v>
      </c>
      <c r="J42" s="125" t="s">
        <v>373</v>
      </c>
      <c r="K42" s="40" t="str">
        <f t="shared" si="0"/>
        <v>CO3-IND10</v>
      </c>
    </row>
    <row r="43" spans="1:29" ht="29" x14ac:dyDescent="0.35">
      <c r="A43" s="9" t="s">
        <v>391</v>
      </c>
      <c r="B43" s="38" t="s">
        <v>323</v>
      </c>
      <c r="C43" s="38" t="s">
        <v>294</v>
      </c>
      <c r="D43" s="35"/>
      <c r="E43" s="38" t="s">
        <v>255</v>
      </c>
      <c r="F43" s="84" t="s">
        <v>419</v>
      </c>
      <c r="G43" s="3"/>
      <c r="H43" s="84" t="s">
        <v>48</v>
      </c>
      <c r="I43" s="88">
        <v>72</v>
      </c>
      <c r="K43" s="40" t="str">
        <f t="shared" si="0"/>
        <v>CO3-IND11</v>
      </c>
    </row>
    <row r="44" spans="1:29" ht="29" x14ac:dyDescent="0.35">
      <c r="A44" s="9" t="s">
        <v>391</v>
      </c>
      <c r="B44" s="38" t="s">
        <v>323</v>
      </c>
      <c r="C44" s="38" t="s">
        <v>294</v>
      </c>
      <c r="D44" s="35"/>
      <c r="E44" s="38" t="s">
        <v>257</v>
      </c>
      <c r="F44" s="84" t="s">
        <v>420</v>
      </c>
      <c r="G44" s="3"/>
      <c r="H44" s="84" t="s">
        <v>41</v>
      </c>
      <c r="I44" s="88">
        <v>5000</v>
      </c>
      <c r="K44" s="40" t="str">
        <f t="shared" si="0"/>
        <v>CO3-IND12</v>
      </c>
    </row>
    <row r="45" spans="1:29" ht="29" x14ac:dyDescent="0.35">
      <c r="A45" s="9" t="s">
        <v>391</v>
      </c>
      <c r="B45" s="38" t="s">
        <v>323</v>
      </c>
      <c r="C45" s="38" t="s">
        <v>294</v>
      </c>
      <c r="D45" s="35"/>
      <c r="E45" s="38" t="s">
        <v>258</v>
      </c>
      <c r="F45" s="84" t="s">
        <v>421</v>
      </c>
      <c r="G45" s="3"/>
      <c r="H45" s="84" t="s">
        <v>41</v>
      </c>
      <c r="I45" s="88">
        <v>1080</v>
      </c>
      <c r="K45" s="40" t="str">
        <f t="shared" si="0"/>
        <v>CO3-IND13</v>
      </c>
    </row>
  </sheetData>
  <sheetProtection selectLockedCells="1"/>
  <autoFilter ref="A1:K45"/>
  <sortState ref="A3:K45">
    <sortCondition ref="A3:A45"/>
    <sortCondition ref="E3:E45"/>
  </sortState>
  <phoneticPr fontId="8" type="noConversion"/>
  <dataValidations count="1">
    <dataValidation type="list" allowBlank="1" showInputMessage="1" showErrorMessage="1" sqref="J3:J36">
      <formula1>"yes,no"</formula1>
    </dataValidation>
  </dataValidations>
  <pageMargins left="0.7" right="0.7" top="0.75" bottom="0.75" header="0.3" footer="0.3"/>
  <extLst>
    <ext xmlns:x14="http://schemas.microsoft.com/office/spreadsheetml/2009/9/main" uri="{CCE6A557-97BC-4b89-ADB6-D9C93CAAB3DF}">
      <x14:dataValidations xmlns:xm="http://schemas.microsoft.com/office/excel/2006/main" count="4">
        <x14:dataValidation type="list" allowBlank="1" showInputMessage="1" showErrorMessage="1">
          <x14:formula1>
            <xm:f>links!$J$5:$J$30</xm:f>
          </x14:formula1>
          <xm:sqref>E3:E29</xm:sqref>
        </x14:dataValidation>
        <x14:dataValidation type="list" allowBlank="1" showInputMessage="1" showErrorMessage="1">
          <x14:formula1>
            <xm:f>links!$AF$5:$AF$30</xm:f>
          </x14:formula1>
          <xm:sqref>H3:H26</xm:sqref>
        </x14:dataValidation>
        <x14:dataValidation type="list" allowBlank="1" showInputMessage="1" showErrorMessage="1">
          <x14:formula1>
            <xm:f>links!$R$5:$R$14</xm:f>
          </x14:formula1>
          <xm:sqref>B3:B26</xm:sqref>
        </x14:dataValidation>
        <x14:dataValidation type="list" allowBlank="1" showInputMessage="1" showErrorMessage="1">
          <x14:formula1>
            <xm:f>links!$P$5:$P$8</xm:f>
          </x14:formula1>
          <xm:sqref>C3:C26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
  <sheetViews>
    <sheetView zoomScale="85" zoomScaleNormal="85" workbookViewId="0">
      <selection activeCell="V12" sqref="V12"/>
    </sheetView>
  </sheetViews>
  <sheetFormatPr defaultColWidth="8.81640625" defaultRowHeight="14.5" x14ac:dyDescent="0.3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Z74"/>
  <sheetViews>
    <sheetView showGridLines="0" topLeftCell="C40" zoomScale="70" zoomScaleNormal="70" workbookViewId="0">
      <selection activeCell="G68" sqref="G68"/>
    </sheetView>
  </sheetViews>
  <sheetFormatPr defaultColWidth="9.08984375" defaultRowHeight="14.5" x14ac:dyDescent="0.35"/>
  <cols>
    <col min="1" max="1" width="20.90625" style="9" customWidth="1"/>
    <col min="2" max="2" width="18" style="9" customWidth="1"/>
    <col min="3" max="3" width="9.08984375" style="9"/>
    <col min="4" max="5" width="14.90625" style="9" customWidth="1"/>
    <col min="6" max="6" width="19.453125" style="9" customWidth="1"/>
    <col min="7" max="8" width="15.453125" style="9" customWidth="1"/>
    <col min="9" max="9" width="16.453125" style="9" customWidth="1"/>
    <col min="10" max="10" width="14.453125" style="9" customWidth="1"/>
    <col min="11" max="11" width="20.453125" style="9" bestFit="1" customWidth="1"/>
    <col min="12" max="41" width="10" style="9" customWidth="1"/>
    <col min="42" max="51" width="9.90625" style="9" customWidth="1"/>
    <col min="52" max="52" width="10.6328125" style="9" customWidth="1"/>
    <col min="53" max="16384" width="9.08984375" style="9"/>
  </cols>
  <sheetData>
    <row r="1" spans="1:52" ht="35.75" customHeight="1" x14ac:dyDescent="0.5">
      <c r="A1" s="127" t="s">
        <v>304</v>
      </c>
      <c r="B1" s="127"/>
    </row>
    <row r="2" spans="1:52" ht="18.5" x14ac:dyDescent="0.45">
      <c r="A2" s="57" t="s">
        <v>299</v>
      </c>
      <c r="B2" s="81">
        <f>SUMIFS($H$9:$H$73,'4.Overall Protection Target'!$E$9:$E$73,1)</f>
        <v>19893</v>
      </c>
    </row>
    <row r="3" spans="1:52" ht="18.5" x14ac:dyDescent="0.45">
      <c r="A3" s="58" t="s">
        <v>300</v>
      </c>
      <c r="B3" s="81">
        <f>SUMIFS($H$9:$H$73,'4.Overall Protection Target'!$E$9:$E$73,2)</f>
        <v>385219</v>
      </c>
    </row>
    <row r="4" spans="1:52" ht="18.5" x14ac:dyDescent="0.45">
      <c r="A4" s="59" t="s">
        <v>301</v>
      </c>
      <c r="B4" s="81">
        <f>SUMIFS($H$9:$H$73,'4.Overall Protection Target'!$E$9:$E$73,3)</f>
        <v>563772</v>
      </c>
    </row>
    <row r="5" spans="1:52" ht="18.5" x14ac:dyDescent="0.45">
      <c r="A5" s="60" t="s">
        <v>302</v>
      </c>
      <c r="B5" s="81">
        <f>SUMIFS($H$9:$H$73,'4.Overall Protection Target'!$E$9:$E$73,4)</f>
        <v>737846</v>
      </c>
    </row>
    <row r="6" spans="1:52" ht="18.5" x14ac:dyDescent="0.45">
      <c r="A6" s="61" t="s">
        <v>303</v>
      </c>
      <c r="B6" s="81">
        <f>SUMIFS($H$9:$H$73,'4.Overall Protection Target'!$E$9:$E$73,5)</f>
        <v>0</v>
      </c>
    </row>
    <row r="7" spans="1:52" ht="60.75" customHeight="1" x14ac:dyDescent="0.45">
      <c r="A7" s="13"/>
      <c r="B7" s="13"/>
      <c r="C7" s="13"/>
      <c r="D7" s="13"/>
      <c r="E7" s="13"/>
      <c r="F7" s="13"/>
      <c r="G7" s="13"/>
      <c r="H7" s="13"/>
      <c r="I7" s="13"/>
      <c r="J7" s="13"/>
      <c r="K7" s="13"/>
      <c r="L7" s="14"/>
      <c r="M7" s="14"/>
      <c r="N7" s="14" t="s">
        <v>49</v>
      </c>
      <c r="O7" s="14"/>
      <c r="P7" s="14"/>
      <c r="Q7" s="14"/>
      <c r="R7" s="128" t="s">
        <v>50</v>
      </c>
      <c r="S7" s="128"/>
      <c r="T7" s="128"/>
      <c r="U7" s="128"/>
      <c r="V7" s="128"/>
      <c r="W7" s="128"/>
      <c r="X7" s="128"/>
      <c r="Y7" s="128"/>
      <c r="Z7" s="128"/>
      <c r="AA7" s="128"/>
      <c r="AB7" s="14"/>
      <c r="AC7" s="14"/>
      <c r="AD7" s="14"/>
      <c r="AE7" s="14"/>
      <c r="AF7" s="15"/>
      <c r="AG7" s="14"/>
      <c r="AH7" s="14"/>
      <c r="AI7" s="14"/>
      <c r="AJ7" s="14"/>
      <c r="AK7" s="14" t="s">
        <v>51</v>
      </c>
      <c r="AL7" s="14"/>
      <c r="AM7" s="14"/>
      <c r="AN7" s="14"/>
      <c r="AO7" s="16"/>
      <c r="AP7" s="14"/>
      <c r="AQ7" s="14"/>
      <c r="AR7" s="14"/>
      <c r="AS7" s="14"/>
      <c r="AT7" s="14"/>
      <c r="AU7" s="14" t="s">
        <v>52</v>
      </c>
      <c r="AV7" s="14"/>
      <c r="AW7" s="14"/>
      <c r="AX7" s="14"/>
      <c r="AY7" s="14"/>
      <c r="AZ7" s="14"/>
    </row>
    <row r="8" spans="1:52" ht="56.25" customHeight="1" x14ac:dyDescent="0.45">
      <c r="A8" s="17" t="s">
        <v>53</v>
      </c>
      <c r="B8" s="17" t="s">
        <v>54</v>
      </c>
      <c r="C8" s="17" t="s">
        <v>55</v>
      </c>
      <c r="D8" s="17" t="s">
        <v>56</v>
      </c>
      <c r="E8" s="83" t="s">
        <v>295</v>
      </c>
      <c r="F8" s="18" t="s">
        <v>296</v>
      </c>
      <c r="G8" s="19" t="s">
        <v>297</v>
      </c>
      <c r="H8" s="17" t="s">
        <v>298</v>
      </c>
      <c r="I8" s="17" t="s">
        <v>49</v>
      </c>
      <c r="J8" s="17" t="s">
        <v>50</v>
      </c>
      <c r="K8" s="17" t="s">
        <v>51</v>
      </c>
      <c r="L8" s="20" t="s">
        <v>57</v>
      </c>
      <c r="M8" s="20" t="s">
        <v>58</v>
      </c>
      <c r="N8" s="20" t="s">
        <v>59</v>
      </c>
      <c r="O8" s="20" t="s">
        <v>60</v>
      </c>
      <c r="P8" s="20" t="s">
        <v>61</v>
      </c>
      <c r="Q8" s="20" t="s">
        <v>62</v>
      </c>
      <c r="R8" s="20" t="s">
        <v>64</v>
      </c>
      <c r="S8" s="20" t="s">
        <v>63</v>
      </c>
      <c r="T8" s="21" t="s">
        <v>66</v>
      </c>
      <c r="U8" s="20" t="s">
        <v>65</v>
      </c>
      <c r="V8" s="30" t="s">
        <v>57</v>
      </c>
      <c r="W8" s="22" t="s">
        <v>58</v>
      </c>
      <c r="X8" s="22" t="s">
        <v>59</v>
      </c>
      <c r="Y8" s="22" t="s">
        <v>60</v>
      </c>
      <c r="Z8" s="22" t="s">
        <v>61</v>
      </c>
      <c r="AA8" s="22" t="s">
        <v>62</v>
      </c>
      <c r="AB8" s="22" t="s">
        <v>64</v>
      </c>
      <c r="AC8" s="22" t="s">
        <v>63</v>
      </c>
      <c r="AD8" s="23" t="s">
        <v>66</v>
      </c>
      <c r="AE8" s="43" t="s">
        <v>65</v>
      </c>
      <c r="AF8" s="31" t="s">
        <v>57</v>
      </c>
      <c r="AG8" s="20" t="s">
        <v>58</v>
      </c>
      <c r="AH8" s="20" t="s">
        <v>59</v>
      </c>
      <c r="AI8" s="20" t="s">
        <v>60</v>
      </c>
      <c r="AJ8" s="20" t="s">
        <v>61</v>
      </c>
      <c r="AK8" s="20" t="s">
        <v>62</v>
      </c>
      <c r="AL8" s="20" t="s">
        <v>68</v>
      </c>
      <c r="AM8" s="20" t="s">
        <v>67</v>
      </c>
      <c r="AN8" s="20" t="s">
        <v>66</v>
      </c>
      <c r="AO8" s="20" t="s">
        <v>65</v>
      </c>
      <c r="AP8" s="24" t="s">
        <v>57</v>
      </c>
      <c r="AQ8" s="24" t="s">
        <v>58</v>
      </c>
      <c r="AR8" s="24" t="s">
        <v>59</v>
      </c>
      <c r="AS8" s="24" t="s">
        <v>60</v>
      </c>
      <c r="AT8" s="24" t="s">
        <v>61</v>
      </c>
      <c r="AU8" s="24" t="s">
        <v>62</v>
      </c>
      <c r="AV8" s="24" t="s">
        <v>68</v>
      </c>
      <c r="AW8" s="24" t="s">
        <v>67</v>
      </c>
      <c r="AX8" s="24" t="s">
        <v>66</v>
      </c>
      <c r="AY8" s="24" t="s">
        <v>65</v>
      </c>
      <c r="AZ8" s="24" t="s">
        <v>52</v>
      </c>
    </row>
    <row r="9" spans="1:52" x14ac:dyDescent="0.35">
      <c r="A9" s="25" t="s">
        <v>69</v>
      </c>
      <c r="B9" s="25" t="s">
        <v>70</v>
      </c>
      <c r="C9" s="25" t="s">
        <v>71</v>
      </c>
      <c r="D9" s="25" t="s">
        <v>72</v>
      </c>
      <c r="E9" s="80">
        <v>3</v>
      </c>
      <c r="F9" s="26">
        <v>69085</v>
      </c>
      <c r="G9" s="27">
        <v>29134.365000000002</v>
      </c>
      <c r="H9" s="53">
        <f t="shared" ref="H9:H40" si="0">SUM(I9:K9)</f>
        <v>17029</v>
      </c>
      <c r="I9" s="54">
        <f t="shared" ref="I9:I40" si="1">SUM(L9:U9)</f>
        <v>1866</v>
      </c>
      <c r="J9" s="54">
        <f t="shared" ref="J9:J40" si="2">SUM(V9:AE9)</f>
        <v>1310</v>
      </c>
      <c r="K9" s="54">
        <f t="shared" ref="K9:K40" si="3">SUM(AF9:AO9)</f>
        <v>13853</v>
      </c>
      <c r="L9" s="47">
        <v>38</v>
      </c>
      <c r="M9" s="47">
        <v>35</v>
      </c>
      <c r="N9" s="47">
        <v>112</v>
      </c>
      <c r="O9" s="47">
        <v>108</v>
      </c>
      <c r="P9" s="47">
        <v>476</v>
      </c>
      <c r="Q9" s="47">
        <v>467</v>
      </c>
      <c r="R9" s="47">
        <v>226</v>
      </c>
      <c r="S9" s="47">
        <v>223</v>
      </c>
      <c r="T9" s="47">
        <v>92</v>
      </c>
      <c r="U9" s="47">
        <v>89</v>
      </c>
      <c r="V9" s="47">
        <v>34</v>
      </c>
      <c r="W9" s="47">
        <v>24</v>
      </c>
      <c r="X9" s="47">
        <v>93</v>
      </c>
      <c r="Y9" s="47">
        <v>70</v>
      </c>
      <c r="Z9" s="47">
        <v>315</v>
      </c>
      <c r="AA9" s="47">
        <v>313</v>
      </c>
      <c r="AB9" s="47">
        <v>270</v>
      </c>
      <c r="AC9" s="47">
        <v>110</v>
      </c>
      <c r="AD9" s="47">
        <v>41</v>
      </c>
      <c r="AE9" s="47">
        <v>40</v>
      </c>
      <c r="AF9" s="47">
        <v>194</v>
      </c>
      <c r="AG9" s="47">
        <v>180</v>
      </c>
      <c r="AH9" s="47">
        <v>1136</v>
      </c>
      <c r="AI9" s="47">
        <v>928</v>
      </c>
      <c r="AJ9" s="47">
        <v>2992</v>
      </c>
      <c r="AK9" s="47">
        <v>2757</v>
      </c>
      <c r="AL9" s="47">
        <v>2577</v>
      </c>
      <c r="AM9" s="47">
        <v>2480</v>
      </c>
      <c r="AN9" s="47">
        <v>332</v>
      </c>
      <c r="AO9" s="47">
        <v>277</v>
      </c>
      <c r="AP9" s="51">
        <f t="shared" ref="AP9:AP40" si="4">SUM(L9+V9+AF9)</f>
        <v>266</v>
      </c>
      <c r="AQ9" s="52">
        <f t="shared" ref="AQ9:AQ40" si="5">SUM(M9+W9+AG9)</f>
        <v>239</v>
      </c>
      <c r="AR9" s="52">
        <f t="shared" ref="AR9:AR40" si="6">SUM(N9+X9+AH9)</f>
        <v>1341</v>
      </c>
      <c r="AS9" s="52">
        <f t="shared" ref="AS9:AS40" si="7">SUM(O9+Y9+AI9)</f>
        <v>1106</v>
      </c>
      <c r="AT9" s="52">
        <f t="shared" ref="AT9:AT40" si="8">SUM(P9+Z9+AJ9)</f>
        <v>3783</v>
      </c>
      <c r="AU9" s="52">
        <f t="shared" ref="AU9:AU40" si="9">SUM(Q9+AA9+AK9)</f>
        <v>3537</v>
      </c>
      <c r="AV9" s="52">
        <f t="shared" ref="AV9:AV40" si="10">SUM(R9+AB9+AL9)</f>
        <v>3073</v>
      </c>
      <c r="AW9" s="52">
        <f t="shared" ref="AW9:AW40" si="11">SUM(S9+AC9+AM9)</f>
        <v>2813</v>
      </c>
      <c r="AX9" s="52">
        <f t="shared" ref="AX9:AX40" si="12">SUM(T9+AD9+AN9)</f>
        <v>465</v>
      </c>
      <c r="AY9" s="52">
        <f t="shared" ref="AY9:AY40" si="13">SUM(U9+AE9+AO9)</f>
        <v>406</v>
      </c>
      <c r="AZ9" s="52">
        <f t="shared" ref="AZ9:AZ40" si="14">SUM(AP9:AY9)</f>
        <v>17029</v>
      </c>
    </row>
    <row r="10" spans="1:52" x14ac:dyDescent="0.35">
      <c r="A10" s="25" t="s">
        <v>69</v>
      </c>
      <c r="B10" s="25" t="s">
        <v>70</v>
      </c>
      <c r="C10" s="25" t="s">
        <v>73</v>
      </c>
      <c r="D10" s="25" t="s">
        <v>74</v>
      </c>
      <c r="E10" s="80">
        <v>3</v>
      </c>
      <c r="F10" s="26">
        <v>99980</v>
      </c>
      <c r="G10" s="27">
        <v>38653.85</v>
      </c>
      <c r="H10" s="53">
        <f t="shared" si="0"/>
        <v>27111</v>
      </c>
      <c r="I10" s="54">
        <f t="shared" si="1"/>
        <v>857</v>
      </c>
      <c r="J10" s="54">
        <f t="shared" si="2"/>
        <v>0</v>
      </c>
      <c r="K10" s="54">
        <f t="shared" si="3"/>
        <v>26254</v>
      </c>
      <c r="L10" s="47">
        <v>20</v>
      </c>
      <c r="M10" s="47">
        <v>16</v>
      </c>
      <c r="N10" s="47">
        <v>81</v>
      </c>
      <c r="O10" s="47">
        <v>65</v>
      </c>
      <c r="P10" s="47">
        <v>177</v>
      </c>
      <c r="Q10" s="47">
        <v>159</v>
      </c>
      <c r="R10" s="47">
        <v>170</v>
      </c>
      <c r="S10" s="47">
        <v>149</v>
      </c>
      <c r="T10" s="47">
        <v>10</v>
      </c>
      <c r="U10" s="47">
        <v>10</v>
      </c>
      <c r="V10" s="47">
        <v>0</v>
      </c>
      <c r="W10" s="47">
        <v>0</v>
      </c>
      <c r="X10" s="47">
        <v>0</v>
      </c>
      <c r="Y10" s="47">
        <v>0</v>
      </c>
      <c r="Z10" s="47">
        <v>0</v>
      </c>
      <c r="AA10" s="47">
        <v>0</v>
      </c>
      <c r="AB10" s="47">
        <v>0</v>
      </c>
      <c r="AC10" s="47">
        <v>0</v>
      </c>
      <c r="AD10" s="47">
        <v>0</v>
      </c>
      <c r="AE10" s="47">
        <v>0</v>
      </c>
      <c r="AF10" s="47">
        <v>368</v>
      </c>
      <c r="AG10" s="47">
        <v>341</v>
      </c>
      <c r="AH10" s="47">
        <v>2153</v>
      </c>
      <c r="AI10" s="47">
        <v>1759</v>
      </c>
      <c r="AJ10" s="47">
        <v>5671</v>
      </c>
      <c r="AK10" s="47">
        <v>5225</v>
      </c>
      <c r="AL10" s="47">
        <v>4883</v>
      </c>
      <c r="AM10" s="47">
        <v>4699</v>
      </c>
      <c r="AN10" s="47">
        <v>630</v>
      </c>
      <c r="AO10" s="47">
        <v>525</v>
      </c>
      <c r="AP10" s="51">
        <f t="shared" si="4"/>
        <v>388</v>
      </c>
      <c r="AQ10" s="52">
        <f t="shared" si="5"/>
        <v>357</v>
      </c>
      <c r="AR10" s="52">
        <f t="shared" si="6"/>
        <v>2234</v>
      </c>
      <c r="AS10" s="52">
        <f t="shared" si="7"/>
        <v>1824</v>
      </c>
      <c r="AT10" s="52">
        <f t="shared" si="8"/>
        <v>5848</v>
      </c>
      <c r="AU10" s="52">
        <f t="shared" si="9"/>
        <v>5384</v>
      </c>
      <c r="AV10" s="52">
        <f t="shared" si="10"/>
        <v>5053</v>
      </c>
      <c r="AW10" s="52">
        <f t="shared" si="11"/>
        <v>4848</v>
      </c>
      <c r="AX10" s="52">
        <f t="shared" si="12"/>
        <v>640</v>
      </c>
      <c r="AY10" s="52">
        <f t="shared" si="13"/>
        <v>535</v>
      </c>
      <c r="AZ10" s="52">
        <f t="shared" si="14"/>
        <v>27111</v>
      </c>
    </row>
    <row r="11" spans="1:52" x14ac:dyDescent="0.35">
      <c r="A11" s="25" t="s">
        <v>69</v>
      </c>
      <c r="B11" s="25" t="s">
        <v>70</v>
      </c>
      <c r="C11" s="25" t="s">
        <v>75</v>
      </c>
      <c r="D11" s="25" t="s">
        <v>76</v>
      </c>
      <c r="E11" s="80">
        <v>2</v>
      </c>
      <c r="F11" s="26">
        <v>58724</v>
      </c>
      <c r="G11" s="27">
        <v>39131.180000000008</v>
      </c>
      <c r="H11" s="53">
        <f t="shared" si="0"/>
        <v>21835</v>
      </c>
      <c r="I11" s="54">
        <f t="shared" si="1"/>
        <v>117</v>
      </c>
      <c r="J11" s="54">
        <f t="shared" si="2"/>
        <v>0</v>
      </c>
      <c r="K11" s="54">
        <f t="shared" si="3"/>
        <v>21718</v>
      </c>
      <c r="L11" s="47">
        <v>4</v>
      </c>
      <c r="M11" s="47">
        <v>4</v>
      </c>
      <c r="N11" s="47">
        <v>9</v>
      </c>
      <c r="O11" s="47">
        <v>8</v>
      </c>
      <c r="P11" s="47">
        <v>26</v>
      </c>
      <c r="Q11" s="47">
        <v>23</v>
      </c>
      <c r="R11" s="47">
        <v>20</v>
      </c>
      <c r="S11" s="47">
        <v>17</v>
      </c>
      <c r="T11" s="47">
        <v>3</v>
      </c>
      <c r="U11" s="47">
        <v>3</v>
      </c>
      <c r="V11" s="47">
        <v>0</v>
      </c>
      <c r="W11" s="47">
        <v>0</v>
      </c>
      <c r="X11" s="47">
        <v>0</v>
      </c>
      <c r="Y11" s="47">
        <v>0</v>
      </c>
      <c r="Z11" s="47">
        <v>0</v>
      </c>
      <c r="AA11" s="47">
        <v>0</v>
      </c>
      <c r="AB11" s="47">
        <v>0</v>
      </c>
      <c r="AC11" s="47">
        <v>0</v>
      </c>
      <c r="AD11" s="47">
        <v>0</v>
      </c>
      <c r="AE11" s="47">
        <v>0</v>
      </c>
      <c r="AF11" s="47">
        <v>304</v>
      </c>
      <c r="AG11" s="47">
        <v>282</v>
      </c>
      <c r="AH11" s="47">
        <v>1781</v>
      </c>
      <c r="AI11" s="47">
        <v>1455</v>
      </c>
      <c r="AJ11" s="47">
        <v>4691</v>
      </c>
      <c r="AK11" s="47">
        <v>4322</v>
      </c>
      <c r="AL11" s="47">
        <v>4040</v>
      </c>
      <c r="AM11" s="47">
        <v>3888</v>
      </c>
      <c r="AN11" s="47">
        <v>521</v>
      </c>
      <c r="AO11" s="47">
        <v>434</v>
      </c>
      <c r="AP11" s="51">
        <f t="shared" si="4"/>
        <v>308</v>
      </c>
      <c r="AQ11" s="52">
        <f t="shared" si="5"/>
        <v>286</v>
      </c>
      <c r="AR11" s="52">
        <f t="shared" si="6"/>
        <v>1790</v>
      </c>
      <c r="AS11" s="52">
        <f t="shared" si="7"/>
        <v>1463</v>
      </c>
      <c r="AT11" s="52">
        <f t="shared" si="8"/>
        <v>4717</v>
      </c>
      <c r="AU11" s="52">
        <f t="shared" si="9"/>
        <v>4345</v>
      </c>
      <c r="AV11" s="52">
        <f t="shared" si="10"/>
        <v>4060</v>
      </c>
      <c r="AW11" s="52">
        <f t="shared" si="11"/>
        <v>3905</v>
      </c>
      <c r="AX11" s="52">
        <f t="shared" si="12"/>
        <v>524</v>
      </c>
      <c r="AY11" s="52">
        <f t="shared" si="13"/>
        <v>437</v>
      </c>
      <c r="AZ11" s="52">
        <f t="shared" si="14"/>
        <v>21835</v>
      </c>
    </row>
    <row r="12" spans="1:52" x14ac:dyDescent="0.35">
      <c r="A12" s="25" t="s">
        <v>69</v>
      </c>
      <c r="B12" s="25" t="s">
        <v>70</v>
      </c>
      <c r="C12" s="25" t="s">
        <v>77</v>
      </c>
      <c r="D12" s="25" t="s">
        <v>78</v>
      </c>
      <c r="E12" s="80">
        <v>2</v>
      </c>
      <c r="F12" s="26">
        <v>99745</v>
      </c>
      <c r="G12" s="27">
        <v>33789.899999999994</v>
      </c>
      <c r="H12" s="53">
        <f t="shared" si="0"/>
        <v>22805</v>
      </c>
      <c r="I12" s="54">
        <f t="shared" si="1"/>
        <v>4418</v>
      </c>
      <c r="J12" s="54">
        <f t="shared" si="2"/>
        <v>134</v>
      </c>
      <c r="K12" s="54">
        <f t="shared" si="3"/>
        <v>18253</v>
      </c>
      <c r="L12" s="47">
        <v>211</v>
      </c>
      <c r="M12" s="47">
        <v>35</v>
      </c>
      <c r="N12" s="47">
        <v>559</v>
      </c>
      <c r="O12" s="47">
        <v>144</v>
      </c>
      <c r="P12" s="47">
        <v>1122</v>
      </c>
      <c r="Q12" s="47">
        <v>417</v>
      </c>
      <c r="R12" s="47">
        <v>1350</v>
      </c>
      <c r="S12" s="47">
        <v>408</v>
      </c>
      <c r="T12" s="47">
        <v>137</v>
      </c>
      <c r="U12" s="47">
        <v>35</v>
      </c>
      <c r="V12" s="47">
        <v>2</v>
      </c>
      <c r="W12" s="47">
        <v>1</v>
      </c>
      <c r="X12" s="47">
        <v>15</v>
      </c>
      <c r="Y12" s="47">
        <v>15</v>
      </c>
      <c r="Z12" s="47">
        <v>16</v>
      </c>
      <c r="AA12" s="47">
        <v>12</v>
      </c>
      <c r="AB12" s="47">
        <v>35</v>
      </c>
      <c r="AC12" s="47">
        <v>34</v>
      </c>
      <c r="AD12" s="47">
        <v>2</v>
      </c>
      <c r="AE12" s="47">
        <v>2</v>
      </c>
      <c r="AF12" s="47">
        <v>256</v>
      </c>
      <c r="AG12" s="47">
        <v>237</v>
      </c>
      <c r="AH12" s="47">
        <v>1497</v>
      </c>
      <c r="AI12" s="47">
        <v>1223</v>
      </c>
      <c r="AJ12" s="47">
        <v>3943</v>
      </c>
      <c r="AK12" s="47">
        <v>3632</v>
      </c>
      <c r="AL12" s="47">
        <v>3395</v>
      </c>
      <c r="AM12" s="47">
        <v>3267</v>
      </c>
      <c r="AN12" s="47">
        <v>438</v>
      </c>
      <c r="AO12" s="47">
        <v>365</v>
      </c>
      <c r="AP12" s="51">
        <f t="shared" si="4"/>
        <v>469</v>
      </c>
      <c r="AQ12" s="52">
        <f t="shared" si="5"/>
        <v>273</v>
      </c>
      <c r="AR12" s="52">
        <f t="shared" si="6"/>
        <v>2071</v>
      </c>
      <c r="AS12" s="52">
        <f t="shared" si="7"/>
        <v>1382</v>
      </c>
      <c r="AT12" s="52">
        <f t="shared" si="8"/>
        <v>5081</v>
      </c>
      <c r="AU12" s="52">
        <f t="shared" si="9"/>
        <v>4061</v>
      </c>
      <c r="AV12" s="52">
        <f t="shared" si="10"/>
        <v>4780</v>
      </c>
      <c r="AW12" s="52">
        <f t="shared" si="11"/>
        <v>3709</v>
      </c>
      <c r="AX12" s="52">
        <f t="shared" si="12"/>
        <v>577</v>
      </c>
      <c r="AY12" s="52">
        <f t="shared" si="13"/>
        <v>402</v>
      </c>
      <c r="AZ12" s="52">
        <f t="shared" si="14"/>
        <v>22805</v>
      </c>
    </row>
    <row r="13" spans="1:52" x14ac:dyDescent="0.35">
      <c r="A13" s="25" t="s">
        <v>69</v>
      </c>
      <c r="B13" s="25" t="s">
        <v>70</v>
      </c>
      <c r="C13" s="25" t="s">
        <v>79</v>
      </c>
      <c r="D13" s="25" t="s">
        <v>80</v>
      </c>
      <c r="E13" s="80">
        <v>2</v>
      </c>
      <c r="F13" s="26">
        <v>0</v>
      </c>
      <c r="G13" s="27">
        <v>37635.235000000008</v>
      </c>
      <c r="H13" s="53">
        <f t="shared" si="0"/>
        <v>23806</v>
      </c>
      <c r="I13" s="54">
        <f t="shared" si="1"/>
        <v>796</v>
      </c>
      <c r="J13" s="54">
        <f t="shared" si="2"/>
        <v>7977</v>
      </c>
      <c r="K13" s="54">
        <f t="shared" si="3"/>
        <v>15033</v>
      </c>
      <c r="L13" s="47">
        <v>41</v>
      </c>
      <c r="M13" s="47">
        <v>7</v>
      </c>
      <c r="N13" s="47">
        <v>107</v>
      </c>
      <c r="O13" s="47">
        <v>13</v>
      </c>
      <c r="P13" s="47">
        <v>215</v>
      </c>
      <c r="Q13" s="47">
        <v>61</v>
      </c>
      <c r="R13" s="47">
        <v>258</v>
      </c>
      <c r="S13" s="47">
        <v>60</v>
      </c>
      <c r="T13" s="47">
        <v>26</v>
      </c>
      <c r="U13" s="47">
        <v>8</v>
      </c>
      <c r="V13" s="47">
        <v>223</v>
      </c>
      <c r="W13" s="47">
        <v>53</v>
      </c>
      <c r="X13" s="47">
        <v>606</v>
      </c>
      <c r="Y13" s="47">
        <v>277</v>
      </c>
      <c r="Z13" s="47">
        <v>2040</v>
      </c>
      <c r="AA13" s="47">
        <v>1473</v>
      </c>
      <c r="AB13" s="47">
        <v>1760</v>
      </c>
      <c r="AC13" s="47">
        <v>1276</v>
      </c>
      <c r="AD13" s="47">
        <v>209</v>
      </c>
      <c r="AE13" s="47">
        <v>60</v>
      </c>
      <c r="AF13" s="47">
        <v>210</v>
      </c>
      <c r="AG13" s="47">
        <v>195</v>
      </c>
      <c r="AH13" s="47">
        <v>1233</v>
      </c>
      <c r="AI13" s="47">
        <v>1007</v>
      </c>
      <c r="AJ13" s="47">
        <v>3247</v>
      </c>
      <c r="AK13" s="47">
        <v>2992</v>
      </c>
      <c r="AL13" s="47">
        <v>2796</v>
      </c>
      <c r="AM13" s="47">
        <v>2691</v>
      </c>
      <c r="AN13" s="47">
        <v>361</v>
      </c>
      <c r="AO13" s="47">
        <v>301</v>
      </c>
      <c r="AP13" s="51">
        <f t="shared" si="4"/>
        <v>474</v>
      </c>
      <c r="AQ13" s="52">
        <f t="shared" si="5"/>
        <v>255</v>
      </c>
      <c r="AR13" s="52">
        <f t="shared" si="6"/>
        <v>1946</v>
      </c>
      <c r="AS13" s="52">
        <f t="shared" si="7"/>
        <v>1297</v>
      </c>
      <c r="AT13" s="52">
        <f t="shared" si="8"/>
        <v>5502</v>
      </c>
      <c r="AU13" s="52">
        <f t="shared" si="9"/>
        <v>4526</v>
      </c>
      <c r="AV13" s="52">
        <f t="shared" si="10"/>
        <v>4814</v>
      </c>
      <c r="AW13" s="52">
        <f t="shared" si="11"/>
        <v>4027</v>
      </c>
      <c r="AX13" s="52">
        <f t="shared" si="12"/>
        <v>596</v>
      </c>
      <c r="AY13" s="52">
        <f t="shared" si="13"/>
        <v>369</v>
      </c>
      <c r="AZ13" s="52">
        <f t="shared" si="14"/>
        <v>23806</v>
      </c>
    </row>
    <row r="14" spans="1:52" x14ac:dyDescent="0.35">
      <c r="A14" s="25" t="s">
        <v>69</v>
      </c>
      <c r="B14" s="25" t="s">
        <v>70</v>
      </c>
      <c r="C14" s="25" t="s">
        <v>81</v>
      </c>
      <c r="D14" s="25" t="s">
        <v>82</v>
      </c>
      <c r="E14" s="80">
        <v>3</v>
      </c>
      <c r="F14" s="26">
        <v>82831.94</v>
      </c>
      <c r="G14" s="27">
        <v>37104.82</v>
      </c>
      <c r="H14" s="53">
        <f t="shared" si="0"/>
        <v>16062</v>
      </c>
      <c r="I14" s="54">
        <f t="shared" si="1"/>
        <v>1032</v>
      </c>
      <c r="J14" s="54">
        <f t="shared" si="2"/>
        <v>945</v>
      </c>
      <c r="K14" s="54">
        <f t="shared" si="3"/>
        <v>14085</v>
      </c>
      <c r="L14" s="47">
        <v>32</v>
      </c>
      <c r="M14" s="47">
        <v>21</v>
      </c>
      <c r="N14" s="47">
        <v>94</v>
      </c>
      <c r="O14" s="47">
        <v>67</v>
      </c>
      <c r="P14" s="47">
        <v>171</v>
      </c>
      <c r="Q14" s="47">
        <v>112</v>
      </c>
      <c r="R14" s="47">
        <v>289</v>
      </c>
      <c r="S14" s="47">
        <v>217</v>
      </c>
      <c r="T14" s="47">
        <v>17</v>
      </c>
      <c r="U14" s="47">
        <v>12</v>
      </c>
      <c r="V14" s="47">
        <v>21</v>
      </c>
      <c r="W14" s="47">
        <v>14</v>
      </c>
      <c r="X14" s="47">
        <v>57</v>
      </c>
      <c r="Y14" s="47">
        <v>30</v>
      </c>
      <c r="Z14" s="47">
        <v>221</v>
      </c>
      <c r="AA14" s="47">
        <v>194</v>
      </c>
      <c r="AB14" s="47">
        <v>183</v>
      </c>
      <c r="AC14" s="47">
        <v>164</v>
      </c>
      <c r="AD14" s="47">
        <v>32</v>
      </c>
      <c r="AE14" s="47">
        <v>29</v>
      </c>
      <c r="AF14" s="47">
        <v>197</v>
      </c>
      <c r="AG14" s="47">
        <v>183</v>
      </c>
      <c r="AH14" s="47">
        <v>1155</v>
      </c>
      <c r="AI14" s="47">
        <v>944</v>
      </c>
      <c r="AJ14" s="47">
        <v>3042</v>
      </c>
      <c r="AK14" s="47">
        <v>2803</v>
      </c>
      <c r="AL14" s="47">
        <v>2620</v>
      </c>
      <c r="AM14" s="47">
        <v>2521</v>
      </c>
      <c r="AN14" s="47">
        <v>338</v>
      </c>
      <c r="AO14" s="47">
        <v>282</v>
      </c>
      <c r="AP14" s="51">
        <f t="shared" si="4"/>
        <v>250</v>
      </c>
      <c r="AQ14" s="52">
        <f t="shared" si="5"/>
        <v>218</v>
      </c>
      <c r="AR14" s="52">
        <f t="shared" si="6"/>
        <v>1306</v>
      </c>
      <c r="AS14" s="52">
        <f t="shared" si="7"/>
        <v>1041</v>
      </c>
      <c r="AT14" s="52">
        <f t="shared" si="8"/>
        <v>3434</v>
      </c>
      <c r="AU14" s="52">
        <f t="shared" si="9"/>
        <v>3109</v>
      </c>
      <c r="AV14" s="52">
        <f t="shared" si="10"/>
        <v>3092</v>
      </c>
      <c r="AW14" s="52">
        <f t="shared" si="11"/>
        <v>2902</v>
      </c>
      <c r="AX14" s="52">
        <f t="shared" si="12"/>
        <v>387</v>
      </c>
      <c r="AY14" s="52">
        <f t="shared" si="13"/>
        <v>323</v>
      </c>
      <c r="AZ14" s="52">
        <f t="shared" si="14"/>
        <v>16062</v>
      </c>
    </row>
    <row r="15" spans="1:52" x14ac:dyDescent="0.35">
      <c r="A15" s="25" t="s">
        <v>69</v>
      </c>
      <c r="B15" s="25" t="s">
        <v>70</v>
      </c>
      <c r="C15" s="25" t="s">
        <v>83</v>
      </c>
      <c r="D15" s="25" t="s">
        <v>84</v>
      </c>
      <c r="E15" s="80">
        <v>4</v>
      </c>
      <c r="F15" s="26">
        <v>243062</v>
      </c>
      <c r="G15" s="27">
        <v>184411.61999999997</v>
      </c>
      <c r="H15" s="53">
        <f t="shared" si="0"/>
        <v>34753</v>
      </c>
      <c r="I15" s="54">
        <f t="shared" si="1"/>
        <v>1237</v>
      </c>
      <c r="J15" s="54">
        <f t="shared" si="2"/>
        <v>25232</v>
      </c>
      <c r="K15" s="54">
        <f t="shared" si="3"/>
        <v>8284</v>
      </c>
      <c r="L15" s="47">
        <v>53</v>
      </c>
      <c r="M15" s="47">
        <v>27</v>
      </c>
      <c r="N15" s="47">
        <v>141</v>
      </c>
      <c r="O15" s="47">
        <v>60</v>
      </c>
      <c r="P15" s="47">
        <v>283</v>
      </c>
      <c r="Q15" s="47">
        <v>132</v>
      </c>
      <c r="R15" s="47">
        <v>341</v>
      </c>
      <c r="S15" s="47">
        <v>144</v>
      </c>
      <c r="T15" s="47">
        <v>35</v>
      </c>
      <c r="U15" s="47">
        <v>21</v>
      </c>
      <c r="V15" s="47">
        <v>568</v>
      </c>
      <c r="W15" s="47">
        <v>180</v>
      </c>
      <c r="X15" s="47">
        <v>1539</v>
      </c>
      <c r="Y15" s="47">
        <v>1053</v>
      </c>
      <c r="Z15" s="47">
        <v>5920</v>
      </c>
      <c r="AA15" s="47">
        <v>6273</v>
      </c>
      <c r="AB15" s="47">
        <v>4728</v>
      </c>
      <c r="AC15" s="47">
        <v>3948</v>
      </c>
      <c r="AD15" s="47">
        <v>571</v>
      </c>
      <c r="AE15" s="47">
        <v>452</v>
      </c>
      <c r="AF15" s="47">
        <v>116</v>
      </c>
      <c r="AG15" s="47">
        <v>108</v>
      </c>
      <c r="AH15" s="47">
        <v>679</v>
      </c>
      <c r="AI15" s="47">
        <v>555</v>
      </c>
      <c r="AJ15" s="47">
        <v>1789</v>
      </c>
      <c r="AK15" s="47">
        <v>1648</v>
      </c>
      <c r="AL15" s="47">
        <v>1541</v>
      </c>
      <c r="AM15" s="47">
        <v>1483</v>
      </c>
      <c r="AN15" s="47">
        <v>199</v>
      </c>
      <c r="AO15" s="47">
        <v>166</v>
      </c>
      <c r="AP15" s="51">
        <f t="shared" si="4"/>
        <v>737</v>
      </c>
      <c r="AQ15" s="52">
        <f t="shared" si="5"/>
        <v>315</v>
      </c>
      <c r="AR15" s="52">
        <f t="shared" si="6"/>
        <v>2359</v>
      </c>
      <c r="AS15" s="52">
        <f t="shared" si="7"/>
        <v>1668</v>
      </c>
      <c r="AT15" s="52">
        <f t="shared" si="8"/>
        <v>7992</v>
      </c>
      <c r="AU15" s="52">
        <f t="shared" si="9"/>
        <v>8053</v>
      </c>
      <c r="AV15" s="52">
        <f t="shared" si="10"/>
        <v>6610</v>
      </c>
      <c r="AW15" s="52">
        <f t="shared" si="11"/>
        <v>5575</v>
      </c>
      <c r="AX15" s="52">
        <f t="shared" si="12"/>
        <v>805</v>
      </c>
      <c r="AY15" s="52">
        <f t="shared" si="13"/>
        <v>639</v>
      </c>
      <c r="AZ15" s="52">
        <f t="shared" si="14"/>
        <v>34753</v>
      </c>
    </row>
    <row r="16" spans="1:52" x14ac:dyDescent="0.35">
      <c r="A16" s="25" t="s">
        <v>69</v>
      </c>
      <c r="B16" s="25" t="s">
        <v>70</v>
      </c>
      <c r="C16" s="25" t="s">
        <v>85</v>
      </c>
      <c r="D16" s="25" t="s">
        <v>86</v>
      </c>
      <c r="E16" s="80">
        <v>4</v>
      </c>
      <c r="F16" s="26">
        <v>67999</v>
      </c>
      <c r="G16" s="27">
        <v>39954.980000000003</v>
      </c>
      <c r="H16" s="53">
        <f t="shared" si="0"/>
        <v>22431</v>
      </c>
      <c r="I16" s="54">
        <f t="shared" si="1"/>
        <v>114</v>
      </c>
      <c r="J16" s="54">
        <f t="shared" si="2"/>
        <v>0</v>
      </c>
      <c r="K16" s="54">
        <f t="shared" si="3"/>
        <v>22317</v>
      </c>
      <c r="L16" s="47">
        <v>5</v>
      </c>
      <c r="M16" s="47">
        <v>2</v>
      </c>
      <c r="N16" s="47">
        <v>13</v>
      </c>
      <c r="O16" s="47">
        <v>5</v>
      </c>
      <c r="P16" s="47">
        <v>27</v>
      </c>
      <c r="Q16" s="47">
        <v>13</v>
      </c>
      <c r="R16" s="47">
        <v>32</v>
      </c>
      <c r="S16" s="47">
        <v>13</v>
      </c>
      <c r="T16" s="47">
        <v>3</v>
      </c>
      <c r="U16" s="47">
        <v>1</v>
      </c>
      <c r="V16" s="47">
        <v>0</v>
      </c>
      <c r="W16" s="47">
        <v>0</v>
      </c>
      <c r="X16" s="47">
        <v>0</v>
      </c>
      <c r="Y16" s="47">
        <v>0</v>
      </c>
      <c r="Z16" s="47">
        <v>0</v>
      </c>
      <c r="AA16" s="47">
        <v>0</v>
      </c>
      <c r="AB16" s="47">
        <v>0</v>
      </c>
      <c r="AC16" s="47">
        <v>0</v>
      </c>
      <c r="AD16" s="47">
        <v>0</v>
      </c>
      <c r="AE16" s="47">
        <v>0</v>
      </c>
      <c r="AF16" s="47">
        <v>312</v>
      </c>
      <c r="AG16" s="47">
        <v>290</v>
      </c>
      <c r="AH16" s="47">
        <v>1830</v>
      </c>
      <c r="AI16" s="47">
        <v>1495</v>
      </c>
      <c r="AJ16" s="47">
        <v>4821</v>
      </c>
      <c r="AK16" s="47">
        <v>4441</v>
      </c>
      <c r="AL16" s="47">
        <v>4151</v>
      </c>
      <c r="AM16" s="47">
        <v>3995</v>
      </c>
      <c r="AN16" s="47">
        <v>536</v>
      </c>
      <c r="AO16" s="47">
        <v>446</v>
      </c>
      <c r="AP16" s="51">
        <f t="shared" si="4"/>
        <v>317</v>
      </c>
      <c r="AQ16" s="52">
        <f t="shared" si="5"/>
        <v>292</v>
      </c>
      <c r="AR16" s="52">
        <f t="shared" si="6"/>
        <v>1843</v>
      </c>
      <c r="AS16" s="52">
        <f t="shared" si="7"/>
        <v>1500</v>
      </c>
      <c r="AT16" s="52">
        <f t="shared" si="8"/>
        <v>4848</v>
      </c>
      <c r="AU16" s="52">
        <f t="shared" si="9"/>
        <v>4454</v>
      </c>
      <c r="AV16" s="52">
        <f t="shared" si="10"/>
        <v>4183</v>
      </c>
      <c r="AW16" s="52">
        <f t="shared" si="11"/>
        <v>4008</v>
      </c>
      <c r="AX16" s="52">
        <f t="shared" si="12"/>
        <v>539</v>
      </c>
      <c r="AY16" s="52">
        <f t="shared" si="13"/>
        <v>447</v>
      </c>
      <c r="AZ16" s="52">
        <f t="shared" si="14"/>
        <v>22431</v>
      </c>
    </row>
    <row r="17" spans="1:52" x14ac:dyDescent="0.35">
      <c r="A17" s="25" t="s">
        <v>69</v>
      </c>
      <c r="B17" s="25" t="s">
        <v>70</v>
      </c>
      <c r="C17" s="25" t="s">
        <v>87</v>
      </c>
      <c r="D17" s="25" t="s">
        <v>88</v>
      </c>
      <c r="E17" s="80">
        <v>4</v>
      </c>
      <c r="F17" s="26">
        <v>78434</v>
      </c>
      <c r="G17" s="27">
        <v>7544.5000000000009</v>
      </c>
      <c r="H17" s="53">
        <f t="shared" si="0"/>
        <v>8859</v>
      </c>
      <c r="I17" s="54">
        <f t="shared" si="1"/>
        <v>518</v>
      </c>
      <c r="J17" s="54">
        <f t="shared" si="2"/>
        <v>3573</v>
      </c>
      <c r="K17" s="54">
        <f t="shared" si="3"/>
        <v>4768</v>
      </c>
      <c r="L17" s="47">
        <v>11</v>
      </c>
      <c r="M17" s="47">
        <v>9</v>
      </c>
      <c r="N17" s="47">
        <v>37</v>
      </c>
      <c r="O17" s="47">
        <v>33</v>
      </c>
      <c r="P17" s="47">
        <v>121</v>
      </c>
      <c r="Q17" s="47">
        <v>113</v>
      </c>
      <c r="R17" s="47">
        <v>92</v>
      </c>
      <c r="S17" s="47">
        <v>90</v>
      </c>
      <c r="T17" s="47">
        <v>7</v>
      </c>
      <c r="U17" s="47">
        <v>5</v>
      </c>
      <c r="V17" s="47">
        <v>35</v>
      </c>
      <c r="W17" s="47">
        <v>34</v>
      </c>
      <c r="X17" s="47">
        <v>254</v>
      </c>
      <c r="Y17" s="47">
        <v>249</v>
      </c>
      <c r="Z17" s="47">
        <v>850</v>
      </c>
      <c r="AA17" s="47">
        <v>840</v>
      </c>
      <c r="AB17" s="47">
        <v>625</v>
      </c>
      <c r="AC17" s="47">
        <v>618</v>
      </c>
      <c r="AD17" s="47">
        <v>35</v>
      </c>
      <c r="AE17" s="47">
        <v>33</v>
      </c>
      <c r="AF17" s="47">
        <v>67</v>
      </c>
      <c r="AG17" s="47">
        <v>62</v>
      </c>
      <c r="AH17" s="47">
        <v>391</v>
      </c>
      <c r="AI17" s="47">
        <v>319</v>
      </c>
      <c r="AJ17" s="47">
        <v>1030</v>
      </c>
      <c r="AK17" s="47">
        <v>949</v>
      </c>
      <c r="AL17" s="47">
        <v>887</v>
      </c>
      <c r="AM17" s="47">
        <v>854</v>
      </c>
      <c r="AN17" s="47">
        <v>114</v>
      </c>
      <c r="AO17" s="47">
        <v>95</v>
      </c>
      <c r="AP17" s="51">
        <f t="shared" si="4"/>
        <v>113</v>
      </c>
      <c r="AQ17" s="52">
        <f t="shared" si="5"/>
        <v>105</v>
      </c>
      <c r="AR17" s="52">
        <f t="shared" si="6"/>
        <v>682</v>
      </c>
      <c r="AS17" s="52">
        <f t="shared" si="7"/>
        <v>601</v>
      </c>
      <c r="AT17" s="52">
        <f t="shared" si="8"/>
        <v>2001</v>
      </c>
      <c r="AU17" s="52">
        <f t="shared" si="9"/>
        <v>1902</v>
      </c>
      <c r="AV17" s="52">
        <f t="shared" si="10"/>
        <v>1604</v>
      </c>
      <c r="AW17" s="52">
        <f t="shared" si="11"/>
        <v>1562</v>
      </c>
      <c r="AX17" s="52">
        <f t="shared" si="12"/>
        <v>156</v>
      </c>
      <c r="AY17" s="52">
        <f t="shared" si="13"/>
        <v>133</v>
      </c>
      <c r="AZ17" s="52">
        <f t="shared" si="14"/>
        <v>8859</v>
      </c>
    </row>
    <row r="18" spans="1:52" x14ac:dyDescent="0.35">
      <c r="A18" s="25" t="s">
        <v>69</v>
      </c>
      <c r="B18" s="25" t="s">
        <v>70</v>
      </c>
      <c r="C18" s="25" t="s">
        <v>89</v>
      </c>
      <c r="D18" s="25" t="s">
        <v>90</v>
      </c>
      <c r="E18" s="80">
        <v>4</v>
      </c>
      <c r="F18" s="26">
        <v>128433</v>
      </c>
      <c r="G18" s="27">
        <v>84507.38</v>
      </c>
      <c r="H18" s="53">
        <f t="shared" si="0"/>
        <v>20774</v>
      </c>
      <c r="I18" s="54">
        <f t="shared" si="1"/>
        <v>7234</v>
      </c>
      <c r="J18" s="54">
        <f t="shared" si="2"/>
        <v>8781</v>
      </c>
      <c r="K18" s="54">
        <f t="shared" si="3"/>
        <v>4759</v>
      </c>
      <c r="L18" s="47">
        <v>56</v>
      </c>
      <c r="M18" s="47">
        <v>44</v>
      </c>
      <c r="N18" s="47">
        <v>389</v>
      </c>
      <c r="O18" s="47">
        <v>296</v>
      </c>
      <c r="P18" s="47">
        <v>1628</v>
      </c>
      <c r="Q18" s="47">
        <v>1399</v>
      </c>
      <c r="R18" s="47">
        <v>1695</v>
      </c>
      <c r="S18" s="47">
        <v>1385</v>
      </c>
      <c r="T18" s="47">
        <v>186</v>
      </c>
      <c r="U18" s="47">
        <v>156</v>
      </c>
      <c r="V18" s="47">
        <v>263</v>
      </c>
      <c r="W18" s="47">
        <v>205</v>
      </c>
      <c r="X18" s="47">
        <v>542</v>
      </c>
      <c r="Y18" s="47">
        <v>408</v>
      </c>
      <c r="Z18" s="47">
        <v>2034</v>
      </c>
      <c r="AA18" s="47">
        <v>1679</v>
      </c>
      <c r="AB18" s="47">
        <v>1774</v>
      </c>
      <c r="AC18" s="47">
        <v>1508</v>
      </c>
      <c r="AD18" s="47">
        <v>202</v>
      </c>
      <c r="AE18" s="47">
        <v>166</v>
      </c>
      <c r="AF18" s="47">
        <v>67</v>
      </c>
      <c r="AG18" s="47">
        <v>62</v>
      </c>
      <c r="AH18" s="47">
        <v>390</v>
      </c>
      <c r="AI18" s="47">
        <v>319</v>
      </c>
      <c r="AJ18" s="47">
        <v>1028</v>
      </c>
      <c r="AK18" s="47">
        <v>947</v>
      </c>
      <c r="AL18" s="47">
        <v>885</v>
      </c>
      <c r="AM18" s="47">
        <v>852</v>
      </c>
      <c r="AN18" s="47">
        <v>114</v>
      </c>
      <c r="AO18" s="47">
        <v>95</v>
      </c>
      <c r="AP18" s="51">
        <f t="shared" si="4"/>
        <v>386</v>
      </c>
      <c r="AQ18" s="52">
        <f t="shared" si="5"/>
        <v>311</v>
      </c>
      <c r="AR18" s="52">
        <f t="shared" si="6"/>
        <v>1321</v>
      </c>
      <c r="AS18" s="52">
        <f t="shared" si="7"/>
        <v>1023</v>
      </c>
      <c r="AT18" s="52">
        <f t="shared" si="8"/>
        <v>4690</v>
      </c>
      <c r="AU18" s="52">
        <f t="shared" si="9"/>
        <v>4025</v>
      </c>
      <c r="AV18" s="52">
        <f t="shared" si="10"/>
        <v>4354</v>
      </c>
      <c r="AW18" s="52">
        <f t="shared" si="11"/>
        <v>3745</v>
      </c>
      <c r="AX18" s="52">
        <f t="shared" si="12"/>
        <v>502</v>
      </c>
      <c r="AY18" s="52">
        <f t="shared" si="13"/>
        <v>417</v>
      </c>
      <c r="AZ18" s="52">
        <f t="shared" si="14"/>
        <v>20774</v>
      </c>
    </row>
    <row r="19" spans="1:52" x14ac:dyDescent="0.35">
      <c r="A19" s="25" t="s">
        <v>69</v>
      </c>
      <c r="B19" s="25" t="s">
        <v>70</v>
      </c>
      <c r="C19" s="25" t="s">
        <v>91</v>
      </c>
      <c r="D19" s="25" t="s">
        <v>92</v>
      </c>
      <c r="E19" s="80">
        <v>4</v>
      </c>
      <c r="F19" s="26">
        <v>94183</v>
      </c>
      <c r="G19" s="27">
        <v>25870.65</v>
      </c>
      <c r="H19" s="53">
        <f t="shared" si="0"/>
        <v>11308</v>
      </c>
      <c r="I19" s="54">
        <f t="shared" si="1"/>
        <v>1870</v>
      </c>
      <c r="J19" s="54">
        <f t="shared" si="2"/>
        <v>7392</v>
      </c>
      <c r="K19" s="54">
        <f t="shared" si="3"/>
        <v>2046</v>
      </c>
      <c r="L19" s="47">
        <v>40</v>
      </c>
      <c r="M19" s="47">
        <v>37</v>
      </c>
      <c r="N19" s="47">
        <v>176</v>
      </c>
      <c r="O19" s="47">
        <v>161</v>
      </c>
      <c r="P19" s="47">
        <v>386</v>
      </c>
      <c r="Q19" s="47">
        <v>351</v>
      </c>
      <c r="R19" s="47">
        <v>324</v>
      </c>
      <c r="S19" s="47">
        <v>309</v>
      </c>
      <c r="T19" s="47">
        <v>44</v>
      </c>
      <c r="U19" s="47">
        <v>42</v>
      </c>
      <c r="V19" s="47">
        <v>205</v>
      </c>
      <c r="W19" s="47">
        <v>82</v>
      </c>
      <c r="X19" s="47">
        <v>555</v>
      </c>
      <c r="Y19" s="47">
        <v>261</v>
      </c>
      <c r="Z19" s="47">
        <v>1867</v>
      </c>
      <c r="AA19" s="47">
        <v>1065</v>
      </c>
      <c r="AB19" s="47">
        <v>1698</v>
      </c>
      <c r="AC19" s="47">
        <v>1237</v>
      </c>
      <c r="AD19" s="47">
        <v>229</v>
      </c>
      <c r="AE19" s="47">
        <v>193</v>
      </c>
      <c r="AF19" s="47">
        <v>29</v>
      </c>
      <c r="AG19" s="47">
        <v>27</v>
      </c>
      <c r="AH19" s="47">
        <v>168</v>
      </c>
      <c r="AI19" s="47">
        <v>137</v>
      </c>
      <c r="AJ19" s="47">
        <v>442</v>
      </c>
      <c r="AK19" s="47">
        <v>407</v>
      </c>
      <c r="AL19" s="47">
        <v>380</v>
      </c>
      <c r="AM19" s="47">
        <v>366</v>
      </c>
      <c r="AN19" s="47">
        <v>49</v>
      </c>
      <c r="AO19" s="47">
        <v>41</v>
      </c>
      <c r="AP19" s="51">
        <f t="shared" si="4"/>
        <v>274</v>
      </c>
      <c r="AQ19" s="52">
        <f t="shared" si="5"/>
        <v>146</v>
      </c>
      <c r="AR19" s="52">
        <f t="shared" si="6"/>
        <v>899</v>
      </c>
      <c r="AS19" s="52">
        <f t="shared" si="7"/>
        <v>559</v>
      </c>
      <c r="AT19" s="52">
        <f t="shared" si="8"/>
        <v>2695</v>
      </c>
      <c r="AU19" s="52">
        <f t="shared" si="9"/>
        <v>1823</v>
      </c>
      <c r="AV19" s="52">
        <f t="shared" si="10"/>
        <v>2402</v>
      </c>
      <c r="AW19" s="52">
        <f t="shared" si="11"/>
        <v>1912</v>
      </c>
      <c r="AX19" s="52">
        <f t="shared" si="12"/>
        <v>322</v>
      </c>
      <c r="AY19" s="52">
        <f t="shared" si="13"/>
        <v>276</v>
      </c>
      <c r="AZ19" s="52">
        <f t="shared" si="14"/>
        <v>11308</v>
      </c>
    </row>
    <row r="20" spans="1:52" x14ac:dyDescent="0.35">
      <c r="A20" s="25" t="s">
        <v>69</v>
      </c>
      <c r="B20" s="25" t="s">
        <v>70</v>
      </c>
      <c r="C20" s="25" t="s">
        <v>93</v>
      </c>
      <c r="D20" s="25" t="s">
        <v>94</v>
      </c>
      <c r="E20" s="80">
        <v>3</v>
      </c>
      <c r="F20" s="26">
        <v>197335</v>
      </c>
      <c r="G20" s="27">
        <v>10027.760000000002</v>
      </c>
      <c r="H20" s="53">
        <f t="shared" si="0"/>
        <v>22294</v>
      </c>
      <c r="I20" s="54">
        <f t="shared" si="1"/>
        <v>141</v>
      </c>
      <c r="J20" s="54">
        <f t="shared" si="2"/>
        <v>41</v>
      </c>
      <c r="K20" s="54">
        <f t="shared" si="3"/>
        <v>22112</v>
      </c>
      <c r="L20" s="47">
        <v>4</v>
      </c>
      <c r="M20" s="47">
        <v>3</v>
      </c>
      <c r="N20" s="47">
        <v>14</v>
      </c>
      <c r="O20" s="47">
        <v>10</v>
      </c>
      <c r="P20" s="47">
        <v>30</v>
      </c>
      <c r="Q20" s="47">
        <v>21</v>
      </c>
      <c r="R20" s="47">
        <v>32</v>
      </c>
      <c r="S20" s="47">
        <v>24</v>
      </c>
      <c r="T20" s="47">
        <v>2</v>
      </c>
      <c r="U20" s="47">
        <v>1</v>
      </c>
      <c r="V20" s="47">
        <v>2</v>
      </c>
      <c r="W20" s="47">
        <v>2</v>
      </c>
      <c r="X20" s="47">
        <v>3</v>
      </c>
      <c r="Y20" s="47">
        <v>2</v>
      </c>
      <c r="Z20" s="47">
        <v>9</v>
      </c>
      <c r="AA20" s="47">
        <v>6</v>
      </c>
      <c r="AB20" s="47">
        <v>9</v>
      </c>
      <c r="AC20" s="47">
        <v>6</v>
      </c>
      <c r="AD20" s="47">
        <v>1</v>
      </c>
      <c r="AE20" s="47">
        <v>1</v>
      </c>
      <c r="AF20" s="47">
        <v>310</v>
      </c>
      <c r="AG20" s="47">
        <v>287</v>
      </c>
      <c r="AH20" s="47">
        <v>1813</v>
      </c>
      <c r="AI20" s="47">
        <v>1482</v>
      </c>
      <c r="AJ20" s="47">
        <v>4776</v>
      </c>
      <c r="AK20" s="47">
        <v>4400</v>
      </c>
      <c r="AL20" s="47">
        <v>4113</v>
      </c>
      <c r="AM20" s="47">
        <v>3958</v>
      </c>
      <c r="AN20" s="47">
        <v>531</v>
      </c>
      <c r="AO20" s="47">
        <v>442</v>
      </c>
      <c r="AP20" s="51">
        <f t="shared" si="4"/>
        <v>316</v>
      </c>
      <c r="AQ20" s="52">
        <f t="shared" si="5"/>
        <v>292</v>
      </c>
      <c r="AR20" s="52">
        <f t="shared" si="6"/>
        <v>1830</v>
      </c>
      <c r="AS20" s="52">
        <f t="shared" si="7"/>
        <v>1494</v>
      </c>
      <c r="AT20" s="52">
        <f t="shared" si="8"/>
        <v>4815</v>
      </c>
      <c r="AU20" s="52">
        <f t="shared" si="9"/>
        <v>4427</v>
      </c>
      <c r="AV20" s="52">
        <f t="shared" si="10"/>
        <v>4154</v>
      </c>
      <c r="AW20" s="52">
        <f t="shared" si="11"/>
        <v>3988</v>
      </c>
      <c r="AX20" s="52">
        <f t="shared" si="12"/>
        <v>534</v>
      </c>
      <c r="AY20" s="52">
        <f t="shared" si="13"/>
        <v>444</v>
      </c>
      <c r="AZ20" s="52">
        <f t="shared" si="14"/>
        <v>22294</v>
      </c>
    </row>
    <row r="21" spans="1:52" x14ac:dyDescent="0.35">
      <c r="A21" s="25" t="s">
        <v>69</v>
      </c>
      <c r="B21" s="25" t="s">
        <v>70</v>
      </c>
      <c r="C21" s="25" t="s">
        <v>95</v>
      </c>
      <c r="D21" s="25" t="s">
        <v>96</v>
      </c>
      <c r="E21" s="80">
        <v>4</v>
      </c>
      <c r="F21" s="26">
        <v>216331</v>
      </c>
      <c r="G21" s="27">
        <v>52357.049999999996</v>
      </c>
      <c r="H21" s="53">
        <f t="shared" si="0"/>
        <v>24241</v>
      </c>
      <c r="I21" s="54">
        <f t="shared" si="1"/>
        <v>2719</v>
      </c>
      <c r="J21" s="54">
        <f t="shared" si="2"/>
        <v>18804</v>
      </c>
      <c r="K21" s="54">
        <f t="shared" si="3"/>
        <v>2718</v>
      </c>
      <c r="L21" s="47">
        <v>69</v>
      </c>
      <c r="M21" s="47">
        <v>67</v>
      </c>
      <c r="N21" s="47">
        <v>297</v>
      </c>
      <c r="O21" s="47">
        <v>246</v>
      </c>
      <c r="P21" s="47">
        <v>451</v>
      </c>
      <c r="Q21" s="47">
        <v>392</v>
      </c>
      <c r="R21" s="47">
        <v>715</v>
      </c>
      <c r="S21" s="47">
        <v>402</v>
      </c>
      <c r="T21" s="47">
        <v>38</v>
      </c>
      <c r="U21" s="47">
        <v>42</v>
      </c>
      <c r="V21" s="47">
        <v>505</v>
      </c>
      <c r="W21" s="47">
        <v>395</v>
      </c>
      <c r="X21" s="47">
        <v>1369</v>
      </c>
      <c r="Y21" s="47">
        <v>1100</v>
      </c>
      <c r="Z21" s="47">
        <v>4606</v>
      </c>
      <c r="AA21" s="47">
        <v>3519</v>
      </c>
      <c r="AB21" s="47">
        <v>3974</v>
      </c>
      <c r="AC21" s="47">
        <v>2493</v>
      </c>
      <c r="AD21" s="47">
        <v>472</v>
      </c>
      <c r="AE21" s="47">
        <v>371</v>
      </c>
      <c r="AF21" s="47">
        <v>38</v>
      </c>
      <c r="AG21" s="47">
        <v>35</v>
      </c>
      <c r="AH21" s="47">
        <v>223</v>
      </c>
      <c r="AI21" s="47">
        <v>182</v>
      </c>
      <c r="AJ21" s="47">
        <v>587</v>
      </c>
      <c r="AK21" s="47">
        <v>541</v>
      </c>
      <c r="AL21" s="47">
        <v>506</v>
      </c>
      <c r="AM21" s="47">
        <v>487</v>
      </c>
      <c r="AN21" s="47">
        <v>65</v>
      </c>
      <c r="AO21" s="47">
        <v>54</v>
      </c>
      <c r="AP21" s="51">
        <f t="shared" si="4"/>
        <v>612</v>
      </c>
      <c r="AQ21" s="52">
        <f t="shared" si="5"/>
        <v>497</v>
      </c>
      <c r="AR21" s="52">
        <f t="shared" si="6"/>
        <v>1889</v>
      </c>
      <c r="AS21" s="52">
        <f t="shared" si="7"/>
        <v>1528</v>
      </c>
      <c r="AT21" s="52">
        <f t="shared" si="8"/>
        <v>5644</v>
      </c>
      <c r="AU21" s="52">
        <f t="shared" si="9"/>
        <v>4452</v>
      </c>
      <c r="AV21" s="52">
        <f t="shared" si="10"/>
        <v>5195</v>
      </c>
      <c r="AW21" s="52">
        <f t="shared" si="11"/>
        <v>3382</v>
      </c>
      <c r="AX21" s="52">
        <f t="shared" si="12"/>
        <v>575</v>
      </c>
      <c r="AY21" s="52">
        <f t="shared" si="13"/>
        <v>467</v>
      </c>
      <c r="AZ21" s="52">
        <f t="shared" si="14"/>
        <v>24241</v>
      </c>
    </row>
    <row r="22" spans="1:52" x14ac:dyDescent="0.35">
      <c r="A22" s="25" t="s">
        <v>69</v>
      </c>
      <c r="B22" s="25" t="s">
        <v>70</v>
      </c>
      <c r="C22" s="25" t="s">
        <v>97</v>
      </c>
      <c r="D22" s="25" t="s">
        <v>98</v>
      </c>
      <c r="E22" s="80">
        <v>4</v>
      </c>
      <c r="F22" s="26">
        <v>169003</v>
      </c>
      <c r="G22" s="27">
        <v>125636.59999999999</v>
      </c>
      <c r="H22" s="53">
        <f t="shared" si="0"/>
        <v>27434</v>
      </c>
      <c r="I22" s="54">
        <f t="shared" si="1"/>
        <v>5124</v>
      </c>
      <c r="J22" s="54">
        <f t="shared" si="2"/>
        <v>16186</v>
      </c>
      <c r="K22" s="54">
        <f t="shared" si="3"/>
        <v>6124</v>
      </c>
      <c r="L22" s="47">
        <v>183</v>
      </c>
      <c r="M22" s="47">
        <v>35</v>
      </c>
      <c r="N22" s="47">
        <v>484</v>
      </c>
      <c r="O22" s="47">
        <v>193</v>
      </c>
      <c r="P22" s="47">
        <v>1048</v>
      </c>
      <c r="Q22" s="47">
        <v>900</v>
      </c>
      <c r="R22" s="47">
        <v>1170</v>
      </c>
      <c r="S22" s="47">
        <v>891</v>
      </c>
      <c r="T22" s="47">
        <v>120</v>
      </c>
      <c r="U22" s="47">
        <v>100</v>
      </c>
      <c r="V22" s="47">
        <v>351</v>
      </c>
      <c r="W22" s="47">
        <v>59</v>
      </c>
      <c r="X22" s="47">
        <v>951</v>
      </c>
      <c r="Y22" s="47">
        <v>489</v>
      </c>
      <c r="Z22" s="47">
        <v>4405</v>
      </c>
      <c r="AA22" s="47">
        <v>4089</v>
      </c>
      <c r="AB22" s="47">
        <v>2759</v>
      </c>
      <c r="AC22" s="47">
        <v>2579</v>
      </c>
      <c r="AD22" s="47">
        <v>328</v>
      </c>
      <c r="AE22" s="47">
        <v>176</v>
      </c>
      <c r="AF22" s="47">
        <v>86</v>
      </c>
      <c r="AG22" s="47">
        <v>80</v>
      </c>
      <c r="AH22" s="47">
        <v>502</v>
      </c>
      <c r="AI22" s="47">
        <v>410</v>
      </c>
      <c r="AJ22" s="47">
        <v>1323</v>
      </c>
      <c r="AK22" s="47">
        <v>1219</v>
      </c>
      <c r="AL22" s="47">
        <v>1139</v>
      </c>
      <c r="AM22" s="47">
        <v>1096</v>
      </c>
      <c r="AN22" s="47">
        <v>147</v>
      </c>
      <c r="AO22" s="47">
        <v>122</v>
      </c>
      <c r="AP22" s="51">
        <f t="shared" si="4"/>
        <v>620</v>
      </c>
      <c r="AQ22" s="52">
        <f t="shared" si="5"/>
        <v>174</v>
      </c>
      <c r="AR22" s="52">
        <f t="shared" si="6"/>
        <v>1937</v>
      </c>
      <c r="AS22" s="52">
        <f t="shared" si="7"/>
        <v>1092</v>
      </c>
      <c r="AT22" s="52">
        <f t="shared" si="8"/>
        <v>6776</v>
      </c>
      <c r="AU22" s="52">
        <f t="shared" si="9"/>
        <v>6208</v>
      </c>
      <c r="AV22" s="52">
        <f t="shared" si="10"/>
        <v>5068</v>
      </c>
      <c r="AW22" s="52">
        <f t="shared" si="11"/>
        <v>4566</v>
      </c>
      <c r="AX22" s="52">
        <f t="shared" si="12"/>
        <v>595</v>
      </c>
      <c r="AY22" s="52">
        <f t="shared" si="13"/>
        <v>398</v>
      </c>
      <c r="AZ22" s="52">
        <f t="shared" si="14"/>
        <v>27434</v>
      </c>
    </row>
    <row r="23" spans="1:52" x14ac:dyDescent="0.35">
      <c r="A23" s="25" t="s">
        <v>69</v>
      </c>
      <c r="B23" s="25" t="s">
        <v>70</v>
      </c>
      <c r="C23" s="25" t="s">
        <v>99</v>
      </c>
      <c r="D23" s="25" t="s">
        <v>100</v>
      </c>
      <c r="E23" s="80">
        <v>4</v>
      </c>
      <c r="F23" s="26">
        <v>170740</v>
      </c>
      <c r="G23" s="27">
        <v>129060</v>
      </c>
      <c r="H23" s="53">
        <f t="shared" si="0"/>
        <v>25434</v>
      </c>
      <c r="I23" s="54">
        <f t="shared" si="1"/>
        <v>2143</v>
      </c>
      <c r="J23" s="54">
        <f t="shared" si="2"/>
        <v>17405</v>
      </c>
      <c r="K23" s="54">
        <f t="shared" si="3"/>
        <v>5886</v>
      </c>
      <c r="L23" s="47">
        <v>98</v>
      </c>
      <c r="M23" s="47">
        <v>16</v>
      </c>
      <c r="N23" s="47">
        <v>258</v>
      </c>
      <c r="O23" s="47">
        <v>97</v>
      </c>
      <c r="P23" s="47">
        <v>519</v>
      </c>
      <c r="Q23" s="47">
        <v>170</v>
      </c>
      <c r="R23" s="47">
        <v>624</v>
      </c>
      <c r="S23" s="47">
        <v>282</v>
      </c>
      <c r="T23" s="47">
        <v>63</v>
      </c>
      <c r="U23" s="47">
        <v>16</v>
      </c>
      <c r="V23" s="47">
        <v>385</v>
      </c>
      <c r="W23" s="47">
        <v>90</v>
      </c>
      <c r="X23" s="47">
        <v>1042</v>
      </c>
      <c r="Y23" s="47">
        <v>634</v>
      </c>
      <c r="Z23" s="47">
        <v>4520</v>
      </c>
      <c r="AA23" s="47">
        <v>4129</v>
      </c>
      <c r="AB23" s="47">
        <v>3025</v>
      </c>
      <c r="AC23" s="47">
        <v>2945</v>
      </c>
      <c r="AD23" s="47">
        <v>359</v>
      </c>
      <c r="AE23" s="47">
        <v>276</v>
      </c>
      <c r="AF23" s="47">
        <v>82</v>
      </c>
      <c r="AG23" s="47">
        <v>77</v>
      </c>
      <c r="AH23" s="47">
        <v>483</v>
      </c>
      <c r="AI23" s="47">
        <v>394</v>
      </c>
      <c r="AJ23" s="47">
        <v>1271</v>
      </c>
      <c r="AK23" s="47">
        <v>1171</v>
      </c>
      <c r="AL23" s="47">
        <v>1095</v>
      </c>
      <c r="AM23" s="47">
        <v>1054</v>
      </c>
      <c r="AN23" s="47">
        <v>141</v>
      </c>
      <c r="AO23" s="47">
        <v>118</v>
      </c>
      <c r="AP23" s="51">
        <f t="shared" si="4"/>
        <v>565</v>
      </c>
      <c r="AQ23" s="52">
        <f t="shared" si="5"/>
        <v>183</v>
      </c>
      <c r="AR23" s="52">
        <f t="shared" si="6"/>
        <v>1783</v>
      </c>
      <c r="AS23" s="52">
        <f t="shared" si="7"/>
        <v>1125</v>
      </c>
      <c r="AT23" s="52">
        <f t="shared" si="8"/>
        <v>6310</v>
      </c>
      <c r="AU23" s="52">
        <f t="shared" si="9"/>
        <v>5470</v>
      </c>
      <c r="AV23" s="52">
        <f t="shared" si="10"/>
        <v>4744</v>
      </c>
      <c r="AW23" s="52">
        <f t="shared" si="11"/>
        <v>4281</v>
      </c>
      <c r="AX23" s="52">
        <f t="shared" si="12"/>
        <v>563</v>
      </c>
      <c r="AY23" s="52">
        <f t="shared" si="13"/>
        <v>410</v>
      </c>
      <c r="AZ23" s="52">
        <f t="shared" si="14"/>
        <v>25434</v>
      </c>
    </row>
    <row r="24" spans="1:52" x14ac:dyDescent="0.35">
      <c r="A24" s="25" t="s">
        <v>69</v>
      </c>
      <c r="B24" s="25" t="s">
        <v>70</v>
      </c>
      <c r="C24" s="25" t="s">
        <v>101</v>
      </c>
      <c r="D24" s="25" t="s">
        <v>102</v>
      </c>
      <c r="E24" s="80">
        <v>4</v>
      </c>
      <c r="F24" s="26">
        <v>81716</v>
      </c>
      <c r="G24" s="27">
        <v>22952.285000000003</v>
      </c>
      <c r="H24" s="53">
        <f t="shared" si="0"/>
        <v>9231</v>
      </c>
      <c r="I24" s="54">
        <f t="shared" si="1"/>
        <v>2550</v>
      </c>
      <c r="J24" s="54">
        <f t="shared" si="2"/>
        <v>3158</v>
      </c>
      <c r="K24" s="54">
        <f t="shared" si="3"/>
        <v>3523</v>
      </c>
      <c r="L24" s="47">
        <v>37</v>
      </c>
      <c r="M24" s="47">
        <v>30</v>
      </c>
      <c r="N24" s="47">
        <v>101</v>
      </c>
      <c r="O24" s="47">
        <v>85</v>
      </c>
      <c r="P24" s="47">
        <v>601</v>
      </c>
      <c r="Q24" s="47">
        <v>532</v>
      </c>
      <c r="R24" s="47">
        <v>530</v>
      </c>
      <c r="S24" s="47">
        <v>488</v>
      </c>
      <c r="T24" s="47">
        <v>77</v>
      </c>
      <c r="U24" s="47">
        <v>69</v>
      </c>
      <c r="V24" s="47">
        <v>54</v>
      </c>
      <c r="W24" s="47">
        <v>45</v>
      </c>
      <c r="X24" s="47">
        <v>93</v>
      </c>
      <c r="Y24" s="47">
        <v>76</v>
      </c>
      <c r="Z24" s="47">
        <v>656</v>
      </c>
      <c r="AA24" s="47">
        <v>625</v>
      </c>
      <c r="AB24" s="47">
        <v>817</v>
      </c>
      <c r="AC24" s="47">
        <v>698</v>
      </c>
      <c r="AD24" s="47">
        <v>56</v>
      </c>
      <c r="AE24" s="47">
        <v>38</v>
      </c>
      <c r="AF24" s="47">
        <v>49</v>
      </c>
      <c r="AG24" s="47">
        <v>46</v>
      </c>
      <c r="AH24" s="47">
        <v>289</v>
      </c>
      <c r="AI24" s="47">
        <v>236</v>
      </c>
      <c r="AJ24" s="47">
        <v>761</v>
      </c>
      <c r="AK24" s="47">
        <v>701</v>
      </c>
      <c r="AL24" s="47">
        <v>655</v>
      </c>
      <c r="AM24" s="47">
        <v>631</v>
      </c>
      <c r="AN24" s="47">
        <v>85</v>
      </c>
      <c r="AO24" s="47">
        <v>70</v>
      </c>
      <c r="AP24" s="51">
        <f t="shared" si="4"/>
        <v>140</v>
      </c>
      <c r="AQ24" s="52">
        <f t="shared" si="5"/>
        <v>121</v>
      </c>
      <c r="AR24" s="52">
        <f t="shared" si="6"/>
        <v>483</v>
      </c>
      <c r="AS24" s="52">
        <f t="shared" si="7"/>
        <v>397</v>
      </c>
      <c r="AT24" s="52">
        <f t="shared" si="8"/>
        <v>2018</v>
      </c>
      <c r="AU24" s="52">
        <f t="shared" si="9"/>
        <v>1858</v>
      </c>
      <c r="AV24" s="52">
        <f t="shared" si="10"/>
        <v>2002</v>
      </c>
      <c r="AW24" s="52">
        <f t="shared" si="11"/>
        <v>1817</v>
      </c>
      <c r="AX24" s="52">
        <f t="shared" si="12"/>
        <v>218</v>
      </c>
      <c r="AY24" s="52">
        <f t="shared" si="13"/>
        <v>177</v>
      </c>
      <c r="AZ24" s="52">
        <f t="shared" si="14"/>
        <v>9231</v>
      </c>
    </row>
    <row r="25" spans="1:52" x14ac:dyDescent="0.35">
      <c r="A25" s="25" t="s">
        <v>69</v>
      </c>
      <c r="B25" s="25" t="s">
        <v>70</v>
      </c>
      <c r="C25" s="25" t="s">
        <v>103</v>
      </c>
      <c r="D25" s="25" t="s">
        <v>104</v>
      </c>
      <c r="E25" s="80">
        <v>1</v>
      </c>
      <c r="F25" s="26">
        <v>52104</v>
      </c>
      <c r="G25" s="27">
        <v>20679.514999999999</v>
      </c>
      <c r="H25" s="53">
        <f t="shared" si="0"/>
        <v>14264</v>
      </c>
      <c r="I25" s="54">
        <f t="shared" si="1"/>
        <v>989</v>
      </c>
      <c r="J25" s="54">
        <f t="shared" si="2"/>
        <v>1048</v>
      </c>
      <c r="K25" s="54">
        <f t="shared" si="3"/>
        <v>12227</v>
      </c>
      <c r="L25" s="47">
        <v>48</v>
      </c>
      <c r="M25" s="47">
        <v>18</v>
      </c>
      <c r="N25" s="47">
        <v>128</v>
      </c>
      <c r="O25" s="47">
        <v>27</v>
      </c>
      <c r="P25" s="47">
        <v>258</v>
      </c>
      <c r="Q25" s="47">
        <v>74</v>
      </c>
      <c r="R25" s="47">
        <v>310</v>
      </c>
      <c r="S25" s="47">
        <v>72</v>
      </c>
      <c r="T25" s="47">
        <v>32</v>
      </c>
      <c r="U25" s="47">
        <v>22</v>
      </c>
      <c r="V25" s="47">
        <v>54</v>
      </c>
      <c r="W25" s="47">
        <v>33</v>
      </c>
      <c r="X25" s="47">
        <v>73</v>
      </c>
      <c r="Y25" s="47">
        <v>43</v>
      </c>
      <c r="Z25" s="47">
        <v>205</v>
      </c>
      <c r="AA25" s="47">
        <v>124</v>
      </c>
      <c r="AB25" s="47">
        <v>250</v>
      </c>
      <c r="AC25" s="47">
        <v>119</v>
      </c>
      <c r="AD25" s="47">
        <v>102</v>
      </c>
      <c r="AE25" s="47">
        <v>45</v>
      </c>
      <c r="AF25" s="47">
        <v>171</v>
      </c>
      <c r="AG25" s="47">
        <v>159</v>
      </c>
      <c r="AH25" s="47">
        <v>1003</v>
      </c>
      <c r="AI25" s="47">
        <v>819</v>
      </c>
      <c r="AJ25" s="47">
        <v>2641</v>
      </c>
      <c r="AK25" s="47">
        <v>2433</v>
      </c>
      <c r="AL25" s="47">
        <v>2274</v>
      </c>
      <c r="AM25" s="47">
        <v>2189</v>
      </c>
      <c r="AN25" s="47">
        <v>293</v>
      </c>
      <c r="AO25" s="47">
        <v>245</v>
      </c>
      <c r="AP25" s="51">
        <f t="shared" si="4"/>
        <v>273</v>
      </c>
      <c r="AQ25" s="52">
        <f t="shared" si="5"/>
        <v>210</v>
      </c>
      <c r="AR25" s="52">
        <f t="shared" si="6"/>
        <v>1204</v>
      </c>
      <c r="AS25" s="52">
        <f t="shared" si="7"/>
        <v>889</v>
      </c>
      <c r="AT25" s="52">
        <f t="shared" si="8"/>
        <v>3104</v>
      </c>
      <c r="AU25" s="52">
        <f t="shared" si="9"/>
        <v>2631</v>
      </c>
      <c r="AV25" s="52">
        <f t="shared" si="10"/>
        <v>2834</v>
      </c>
      <c r="AW25" s="52">
        <f t="shared" si="11"/>
        <v>2380</v>
      </c>
      <c r="AX25" s="52">
        <f t="shared" si="12"/>
        <v>427</v>
      </c>
      <c r="AY25" s="52">
        <f t="shared" si="13"/>
        <v>312</v>
      </c>
      <c r="AZ25" s="52">
        <f t="shared" si="14"/>
        <v>14264</v>
      </c>
    </row>
    <row r="26" spans="1:52" x14ac:dyDescent="0.35">
      <c r="A26" s="25" t="s">
        <v>69</v>
      </c>
      <c r="B26" s="25" t="s">
        <v>70</v>
      </c>
      <c r="C26" s="25" t="s">
        <v>105</v>
      </c>
      <c r="D26" s="25" t="s">
        <v>106</v>
      </c>
      <c r="E26" s="80">
        <v>2</v>
      </c>
      <c r="F26" s="26">
        <v>0</v>
      </c>
      <c r="G26" s="27">
        <v>40332.785000000003</v>
      </c>
      <c r="H26" s="53">
        <f t="shared" si="0"/>
        <v>27099</v>
      </c>
      <c r="I26" s="54">
        <f t="shared" si="1"/>
        <v>311</v>
      </c>
      <c r="J26" s="54">
        <f t="shared" si="2"/>
        <v>3830</v>
      </c>
      <c r="K26" s="54">
        <f t="shared" si="3"/>
        <v>22958</v>
      </c>
      <c r="L26" s="47">
        <v>17</v>
      </c>
      <c r="M26" s="47">
        <v>14</v>
      </c>
      <c r="N26" s="47">
        <v>28</v>
      </c>
      <c r="O26" s="47">
        <v>27</v>
      </c>
      <c r="P26" s="47">
        <v>62</v>
      </c>
      <c r="Q26" s="47">
        <v>59</v>
      </c>
      <c r="R26" s="47">
        <v>39</v>
      </c>
      <c r="S26" s="47">
        <v>41</v>
      </c>
      <c r="T26" s="47">
        <v>11</v>
      </c>
      <c r="U26" s="47">
        <v>13</v>
      </c>
      <c r="V26" s="47">
        <v>49</v>
      </c>
      <c r="W26" s="47">
        <v>47</v>
      </c>
      <c r="X26" s="47">
        <v>102</v>
      </c>
      <c r="Y26" s="47">
        <v>105</v>
      </c>
      <c r="Z26" s="47">
        <v>801</v>
      </c>
      <c r="AA26" s="47">
        <v>775</v>
      </c>
      <c r="AB26" s="47">
        <v>933</v>
      </c>
      <c r="AC26" s="47">
        <v>934</v>
      </c>
      <c r="AD26" s="47">
        <v>41</v>
      </c>
      <c r="AE26" s="47">
        <v>43</v>
      </c>
      <c r="AF26" s="47">
        <v>321</v>
      </c>
      <c r="AG26" s="47">
        <v>298</v>
      </c>
      <c r="AH26" s="47">
        <v>1883</v>
      </c>
      <c r="AI26" s="47">
        <v>1538</v>
      </c>
      <c r="AJ26" s="47">
        <v>4959</v>
      </c>
      <c r="AK26" s="47">
        <v>4569</v>
      </c>
      <c r="AL26" s="47">
        <v>4270</v>
      </c>
      <c r="AM26" s="47">
        <v>4110</v>
      </c>
      <c r="AN26" s="47">
        <v>551</v>
      </c>
      <c r="AO26" s="47">
        <v>459</v>
      </c>
      <c r="AP26" s="51">
        <f t="shared" si="4"/>
        <v>387</v>
      </c>
      <c r="AQ26" s="52">
        <f t="shared" si="5"/>
        <v>359</v>
      </c>
      <c r="AR26" s="52">
        <f t="shared" si="6"/>
        <v>2013</v>
      </c>
      <c r="AS26" s="52">
        <f t="shared" si="7"/>
        <v>1670</v>
      </c>
      <c r="AT26" s="52">
        <f t="shared" si="8"/>
        <v>5822</v>
      </c>
      <c r="AU26" s="52">
        <f t="shared" si="9"/>
        <v>5403</v>
      </c>
      <c r="AV26" s="52">
        <f t="shared" si="10"/>
        <v>5242</v>
      </c>
      <c r="AW26" s="52">
        <f t="shared" si="11"/>
        <v>5085</v>
      </c>
      <c r="AX26" s="52">
        <f t="shared" si="12"/>
        <v>603</v>
      </c>
      <c r="AY26" s="52">
        <f t="shared" si="13"/>
        <v>515</v>
      </c>
      <c r="AZ26" s="52">
        <f t="shared" si="14"/>
        <v>27099</v>
      </c>
    </row>
    <row r="27" spans="1:52" x14ac:dyDescent="0.35">
      <c r="A27" s="25" t="s">
        <v>69</v>
      </c>
      <c r="B27" s="25" t="s">
        <v>70</v>
      </c>
      <c r="C27" s="25" t="s">
        <v>107</v>
      </c>
      <c r="D27" s="25" t="s">
        <v>108</v>
      </c>
      <c r="E27" s="80">
        <v>1</v>
      </c>
      <c r="F27" s="26">
        <v>0</v>
      </c>
      <c r="G27" s="27">
        <v>7675.65</v>
      </c>
      <c r="H27" s="53">
        <f t="shared" si="0"/>
        <v>5629</v>
      </c>
      <c r="I27" s="54">
        <f t="shared" si="1"/>
        <v>65</v>
      </c>
      <c r="J27" s="54">
        <f t="shared" si="2"/>
        <v>0</v>
      </c>
      <c r="K27" s="54">
        <f t="shared" si="3"/>
        <v>5564</v>
      </c>
      <c r="L27" s="47">
        <v>3</v>
      </c>
      <c r="M27" s="47">
        <v>2</v>
      </c>
      <c r="N27" s="47">
        <v>7</v>
      </c>
      <c r="O27" s="47">
        <v>5</v>
      </c>
      <c r="P27" s="47">
        <v>13</v>
      </c>
      <c r="Q27" s="47">
        <v>12</v>
      </c>
      <c r="R27" s="47">
        <v>11</v>
      </c>
      <c r="S27" s="47">
        <v>10</v>
      </c>
      <c r="T27" s="47">
        <v>1</v>
      </c>
      <c r="U27" s="47">
        <v>1</v>
      </c>
      <c r="V27" s="47">
        <v>0</v>
      </c>
      <c r="W27" s="47">
        <v>0</v>
      </c>
      <c r="X27" s="47">
        <v>0</v>
      </c>
      <c r="Y27" s="47">
        <v>0</v>
      </c>
      <c r="Z27" s="47">
        <v>0</v>
      </c>
      <c r="AA27" s="47">
        <v>0</v>
      </c>
      <c r="AB27" s="47">
        <v>0</v>
      </c>
      <c r="AC27" s="47">
        <v>0</v>
      </c>
      <c r="AD27" s="47">
        <v>0</v>
      </c>
      <c r="AE27" s="47">
        <v>0</v>
      </c>
      <c r="AF27" s="47">
        <v>78</v>
      </c>
      <c r="AG27" s="47">
        <v>72</v>
      </c>
      <c r="AH27" s="47">
        <v>456</v>
      </c>
      <c r="AI27" s="47">
        <v>373</v>
      </c>
      <c r="AJ27" s="47">
        <v>1202</v>
      </c>
      <c r="AK27" s="47">
        <v>1107</v>
      </c>
      <c r="AL27" s="47">
        <v>1035</v>
      </c>
      <c r="AM27" s="47">
        <v>996</v>
      </c>
      <c r="AN27" s="47">
        <v>134</v>
      </c>
      <c r="AO27" s="47">
        <v>111</v>
      </c>
      <c r="AP27" s="51">
        <f t="shared" si="4"/>
        <v>81</v>
      </c>
      <c r="AQ27" s="52">
        <f t="shared" si="5"/>
        <v>74</v>
      </c>
      <c r="AR27" s="52">
        <f t="shared" si="6"/>
        <v>463</v>
      </c>
      <c r="AS27" s="52">
        <f t="shared" si="7"/>
        <v>378</v>
      </c>
      <c r="AT27" s="52">
        <f t="shared" si="8"/>
        <v>1215</v>
      </c>
      <c r="AU27" s="52">
        <f t="shared" si="9"/>
        <v>1119</v>
      </c>
      <c r="AV27" s="52">
        <f t="shared" si="10"/>
        <v>1046</v>
      </c>
      <c r="AW27" s="52">
        <f t="shared" si="11"/>
        <v>1006</v>
      </c>
      <c r="AX27" s="52">
        <f t="shared" si="12"/>
        <v>135</v>
      </c>
      <c r="AY27" s="52">
        <f t="shared" si="13"/>
        <v>112</v>
      </c>
      <c r="AZ27" s="52">
        <f t="shared" si="14"/>
        <v>5629</v>
      </c>
    </row>
    <row r="28" spans="1:52" x14ac:dyDescent="0.35">
      <c r="A28" s="25" t="s">
        <v>69</v>
      </c>
      <c r="B28" s="25" t="s">
        <v>70</v>
      </c>
      <c r="C28" s="25" t="s">
        <v>109</v>
      </c>
      <c r="D28" s="25" t="s">
        <v>110</v>
      </c>
      <c r="E28" s="80">
        <v>3</v>
      </c>
      <c r="F28" s="26">
        <v>206225</v>
      </c>
      <c r="G28" s="27">
        <v>34340.300000000003</v>
      </c>
      <c r="H28" s="53">
        <f t="shared" si="0"/>
        <v>24463</v>
      </c>
      <c r="I28" s="54">
        <f t="shared" si="1"/>
        <v>2263</v>
      </c>
      <c r="J28" s="54">
        <f t="shared" si="2"/>
        <v>0</v>
      </c>
      <c r="K28" s="54">
        <f t="shared" si="3"/>
        <v>22200</v>
      </c>
      <c r="L28" s="47">
        <v>111</v>
      </c>
      <c r="M28" s="47">
        <v>18</v>
      </c>
      <c r="N28" s="47">
        <v>294</v>
      </c>
      <c r="O28" s="47">
        <v>73</v>
      </c>
      <c r="P28" s="47">
        <v>590</v>
      </c>
      <c r="Q28" s="47">
        <v>191</v>
      </c>
      <c r="R28" s="47">
        <v>710</v>
      </c>
      <c r="S28" s="47">
        <v>186</v>
      </c>
      <c r="T28" s="47">
        <v>72</v>
      </c>
      <c r="U28" s="47">
        <v>18</v>
      </c>
      <c r="V28" s="47">
        <v>0</v>
      </c>
      <c r="W28" s="47">
        <v>0</v>
      </c>
      <c r="X28" s="47">
        <v>0</v>
      </c>
      <c r="Y28" s="47">
        <v>0</v>
      </c>
      <c r="Z28" s="47">
        <v>0</v>
      </c>
      <c r="AA28" s="47">
        <v>0</v>
      </c>
      <c r="AB28" s="47">
        <v>0</v>
      </c>
      <c r="AC28" s="47">
        <v>0</v>
      </c>
      <c r="AD28" s="47">
        <v>0</v>
      </c>
      <c r="AE28" s="47">
        <v>0</v>
      </c>
      <c r="AF28" s="47">
        <v>311</v>
      </c>
      <c r="AG28" s="47">
        <v>289</v>
      </c>
      <c r="AH28" s="47">
        <v>1820</v>
      </c>
      <c r="AI28" s="47">
        <v>1487</v>
      </c>
      <c r="AJ28" s="47">
        <v>4795</v>
      </c>
      <c r="AK28" s="47">
        <v>4418</v>
      </c>
      <c r="AL28" s="47">
        <v>4129</v>
      </c>
      <c r="AM28" s="47">
        <v>3974</v>
      </c>
      <c r="AN28" s="47">
        <v>533</v>
      </c>
      <c r="AO28" s="47">
        <v>444</v>
      </c>
      <c r="AP28" s="51">
        <f t="shared" si="4"/>
        <v>422</v>
      </c>
      <c r="AQ28" s="52">
        <f t="shared" si="5"/>
        <v>307</v>
      </c>
      <c r="AR28" s="52">
        <f t="shared" si="6"/>
        <v>2114</v>
      </c>
      <c r="AS28" s="52">
        <f t="shared" si="7"/>
        <v>1560</v>
      </c>
      <c r="AT28" s="52">
        <f t="shared" si="8"/>
        <v>5385</v>
      </c>
      <c r="AU28" s="52">
        <f t="shared" si="9"/>
        <v>4609</v>
      </c>
      <c r="AV28" s="52">
        <f t="shared" si="10"/>
        <v>4839</v>
      </c>
      <c r="AW28" s="52">
        <f t="shared" si="11"/>
        <v>4160</v>
      </c>
      <c r="AX28" s="52">
        <f t="shared" si="12"/>
        <v>605</v>
      </c>
      <c r="AY28" s="52">
        <f t="shared" si="13"/>
        <v>462</v>
      </c>
      <c r="AZ28" s="52">
        <f t="shared" si="14"/>
        <v>24463</v>
      </c>
    </row>
    <row r="29" spans="1:52" x14ac:dyDescent="0.35">
      <c r="A29" s="25" t="s">
        <v>69</v>
      </c>
      <c r="B29" s="25" t="s">
        <v>70</v>
      </c>
      <c r="C29" s="25" t="s">
        <v>111</v>
      </c>
      <c r="D29" s="25" t="s">
        <v>112</v>
      </c>
      <c r="E29" s="80">
        <v>4</v>
      </c>
      <c r="F29" s="26">
        <v>368749</v>
      </c>
      <c r="G29" s="27">
        <v>65217.899999999994</v>
      </c>
      <c r="H29" s="53">
        <f t="shared" si="0"/>
        <v>45113</v>
      </c>
      <c r="I29" s="54">
        <f t="shared" si="1"/>
        <v>6624</v>
      </c>
      <c r="J29" s="54">
        <f t="shared" si="2"/>
        <v>93</v>
      </c>
      <c r="K29" s="54">
        <f t="shared" si="3"/>
        <v>38396</v>
      </c>
      <c r="L29" s="47">
        <v>321</v>
      </c>
      <c r="M29" s="47">
        <v>110</v>
      </c>
      <c r="N29" s="47">
        <v>847</v>
      </c>
      <c r="O29" s="47">
        <v>191</v>
      </c>
      <c r="P29" s="47">
        <v>1700</v>
      </c>
      <c r="Q29" s="47">
        <v>483</v>
      </c>
      <c r="R29" s="47">
        <v>2047</v>
      </c>
      <c r="S29" s="47">
        <v>664</v>
      </c>
      <c r="T29" s="47">
        <v>208</v>
      </c>
      <c r="U29" s="47">
        <v>53</v>
      </c>
      <c r="V29" s="47">
        <v>4</v>
      </c>
      <c r="W29" s="47">
        <v>3</v>
      </c>
      <c r="X29" s="47">
        <v>6</v>
      </c>
      <c r="Y29" s="47">
        <v>5</v>
      </c>
      <c r="Z29" s="47">
        <v>20</v>
      </c>
      <c r="AA29" s="47">
        <v>16</v>
      </c>
      <c r="AB29" s="47">
        <v>20</v>
      </c>
      <c r="AC29" s="47">
        <v>17</v>
      </c>
      <c r="AD29" s="47">
        <v>1</v>
      </c>
      <c r="AE29" s="47">
        <v>1</v>
      </c>
      <c r="AF29" s="47">
        <v>538</v>
      </c>
      <c r="AG29" s="47">
        <v>499</v>
      </c>
      <c r="AH29" s="47">
        <v>3148</v>
      </c>
      <c r="AI29" s="47">
        <v>2573</v>
      </c>
      <c r="AJ29" s="47">
        <v>8293</v>
      </c>
      <c r="AK29" s="47">
        <v>7641</v>
      </c>
      <c r="AL29" s="47">
        <v>7142</v>
      </c>
      <c r="AM29" s="47">
        <v>6873</v>
      </c>
      <c r="AN29" s="47">
        <v>921</v>
      </c>
      <c r="AO29" s="47">
        <v>768</v>
      </c>
      <c r="AP29" s="51">
        <f t="shared" si="4"/>
        <v>863</v>
      </c>
      <c r="AQ29" s="52">
        <f t="shared" si="5"/>
        <v>612</v>
      </c>
      <c r="AR29" s="52">
        <f t="shared" si="6"/>
        <v>4001</v>
      </c>
      <c r="AS29" s="52">
        <f t="shared" si="7"/>
        <v>2769</v>
      </c>
      <c r="AT29" s="52">
        <f t="shared" si="8"/>
        <v>10013</v>
      </c>
      <c r="AU29" s="52">
        <f t="shared" si="9"/>
        <v>8140</v>
      </c>
      <c r="AV29" s="52">
        <f t="shared" si="10"/>
        <v>9209</v>
      </c>
      <c r="AW29" s="52">
        <f t="shared" si="11"/>
        <v>7554</v>
      </c>
      <c r="AX29" s="52">
        <f t="shared" si="12"/>
        <v>1130</v>
      </c>
      <c r="AY29" s="52">
        <f t="shared" si="13"/>
        <v>822</v>
      </c>
      <c r="AZ29" s="52">
        <f t="shared" si="14"/>
        <v>45113</v>
      </c>
    </row>
    <row r="30" spans="1:52" x14ac:dyDescent="0.35">
      <c r="A30" s="25" t="s">
        <v>113</v>
      </c>
      <c r="B30" s="25" t="s">
        <v>114</v>
      </c>
      <c r="C30" s="25" t="s">
        <v>115</v>
      </c>
      <c r="D30" s="25" t="s">
        <v>116</v>
      </c>
      <c r="E30" s="80">
        <v>0</v>
      </c>
      <c r="F30" s="26">
        <v>0</v>
      </c>
      <c r="G30" s="27">
        <v>0</v>
      </c>
      <c r="H30" s="53">
        <f t="shared" si="0"/>
        <v>0</v>
      </c>
      <c r="I30" s="54">
        <f t="shared" si="1"/>
        <v>0</v>
      </c>
      <c r="J30" s="54">
        <f t="shared" si="2"/>
        <v>0</v>
      </c>
      <c r="K30" s="54">
        <f t="shared" si="3"/>
        <v>0</v>
      </c>
      <c r="L30" s="47">
        <v>0</v>
      </c>
      <c r="M30" s="47">
        <v>0</v>
      </c>
      <c r="N30" s="47">
        <v>0</v>
      </c>
      <c r="O30" s="47">
        <v>0</v>
      </c>
      <c r="P30" s="47">
        <v>0</v>
      </c>
      <c r="Q30" s="47">
        <v>0</v>
      </c>
      <c r="R30" s="47">
        <v>0</v>
      </c>
      <c r="S30" s="47">
        <v>0</v>
      </c>
      <c r="T30" s="47">
        <v>0</v>
      </c>
      <c r="U30" s="47">
        <v>0</v>
      </c>
      <c r="V30" s="47">
        <v>0</v>
      </c>
      <c r="W30" s="47">
        <v>0</v>
      </c>
      <c r="X30" s="47">
        <v>0</v>
      </c>
      <c r="Y30" s="47">
        <v>0</v>
      </c>
      <c r="Z30" s="47">
        <v>0</v>
      </c>
      <c r="AA30" s="47">
        <v>0</v>
      </c>
      <c r="AB30" s="47">
        <v>0</v>
      </c>
      <c r="AC30" s="47">
        <v>0</v>
      </c>
      <c r="AD30" s="47">
        <v>0</v>
      </c>
      <c r="AE30" s="47">
        <v>0</v>
      </c>
      <c r="AF30" s="47">
        <v>0</v>
      </c>
      <c r="AG30" s="47">
        <v>0</v>
      </c>
      <c r="AH30" s="47">
        <v>0</v>
      </c>
      <c r="AI30" s="47">
        <v>0</v>
      </c>
      <c r="AJ30" s="47">
        <v>0</v>
      </c>
      <c r="AK30" s="47">
        <v>0</v>
      </c>
      <c r="AL30" s="47">
        <v>0</v>
      </c>
      <c r="AM30" s="47">
        <v>0</v>
      </c>
      <c r="AN30" s="47">
        <v>0</v>
      </c>
      <c r="AO30" s="47">
        <v>0</v>
      </c>
      <c r="AP30" s="51">
        <f t="shared" si="4"/>
        <v>0</v>
      </c>
      <c r="AQ30" s="52">
        <f t="shared" si="5"/>
        <v>0</v>
      </c>
      <c r="AR30" s="52">
        <f t="shared" si="6"/>
        <v>0</v>
      </c>
      <c r="AS30" s="52">
        <f t="shared" si="7"/>
        <v>0</v>
      </c>
      <c r="AT30" s="52">
        <f t="shared" si="8"/>
        <v>0</v>
      </c>
      <c r="AU30" s="52">
        <f t="shared" si="9"/>
        <v>0</v>
      </c>
      <c r="AV30" s="52">
        <f t="shared" si="10"/>
        <v>0</v>
      </c>
      <c r="AW30" s="52">
        <f t="shared" si="11"/>
        <v>0</v>
      </c>
      <c r="AX30" s="52">
        <f t="shared" si="12"/>
        <v>0</v>
      </c>
      <c r="AY30" s="52">
        <f t="shared" si="13"/>
        <v>0</v>
      </c>
      <c r="AZ30" s="52">
        <f t="shared" si="14"/>
        <v>0</v>
      </c>
    </row>
    <row r="31" spans="1:52" x14ac:dyDescent="0.35">
      <c r="A31" s="25" t="s">
        <v>113</v>
      </c>
      <c r="B31" s="25" t="s">
        <v>114</v>
      </c>
      <c r="C31" s="25" t="s">
        <v>117</v>
      </c>
      <c r="D31" s="25" t="s">
        <v>118</v>
      </c>
      <c r="E31" s="80">
        <v>3</v>
      </c>
      <c r="F31" s="26">
        <v>166264</v>
      </c>
      <c r="G31" s="27">
        <v>60452.53</v>
      </c>
      <c r="H31" s="53">
        <f t="shared" si="0"/>
        <v>32634</v>
      </c>
      <c r="I31" s="54">
        <f t="shared" si="1"/>
        <v>1165</v>
      </c>
      <c r="J31" s="54">
        <f t="shared" si="2"/>
        <v>20665</v>
      </c>
      <c r="K31" s="54">
        <f t="shared" si="3"/>
        <v>10804</v>
      </c>
      <c r="L31" s="47">
        <v>16</v>
      </c>
      <c r="M31" s="47">
        <v>13</v>
      </c>
      <c r="N31" s="47">
        <v>52</v>
      </c>
      <c r="O31" s="47">
        <v>50</v>
      </c>
      <c r="P31" s="47">
        <v>316</v>
      </c>
      <c r="Q31" s="47">
        <v>252</v>
      </c>
      <c r="R31" s="47">
        <v>230</v>
      </c>
      <c r="S31" s="47">
        <v>212</v>
      </c>
      <c r="T31" s="47">
        <v>13</v>
      </c>
      <c r="U31" s="47">
        <v>11</v>
      </c>
      <c r="V31" s="47">
        <v>564</v>
      </c>
      <c r="W31" s="47">
        <v>232</v>
      </c>
      <c r="X31" s="47">
        <v>1527</v>
      </c>
      <c r="Y31" s="47">
        <v>1329</v>
      </c>
      <c r="Z31" s="47">
        <v>5138</v>
      </c>
      <c r="AA31" s="47">
        <v>3994</v>
      </c>
      <c r="AB31" s="47">
        <v>4432</v>
      </c>
      <c r="AC31" s="47">
        <v>2577</v>
      </c>
      <c r="AD31" s="47">
        <v>526</v>
      </c>
      <c r="AE31" s="47">
        <v>346</v>
      </c>
      <c r="AF31" s="47">
        <v>151</v>
      </c>
      <c r="AG31" s="47">
        <v>140</v>
      </c>
      <c r="AH31" s="47">
        <v>886</v>
      </c>
      <c r="AI31" s="47">
        <v>724</v>
      </c>
      <c r="AJ31" s="47">
        <v>2334</v>
      </c>
      <c r="AK31" s="47">
        <v>2150</v>
      </c>
      <c r="AL31" s="47">
        <v>2010</v>
      </c>
      <c r="AM31" s="47">
        <v>1934</v>
      </c>
      <c r="AN31" s="47">
        <v>259</v>
      </c>
      <c r="AO31" s="47">
        <v>216</v>
      </c>
      <c r="AP31" s="51">
        <f t="shared" si="4"/>
        <v>731</v>
      </c>
      <c r="AQ31" s="52">
        <f t="shared" si="5"/>
        <v>385</v>
      </c>
      <c r="AR31" s="52">
        <f t="shared" si="6"/>
        <v>2465</v>
      </c>
      <c r="AS31" s="52">
        <f t="shared" si="7"/>
        <v>2103</v>
      </c>
      <c r="AT31" s="52">
        <f t="shared" si="8"/>
        <v>7788</v>
      </c>
      <c r="AU31" s="52">
        <f t="shared" si="9"/>
        <v>6396</v>
      </c>
      <c r="AV31" s="52">
        <f t="shared" si="10"/>
        <v>6672</v>
      </c>
      <c r="AW31" s="52">
        <f t="shared" si="11"/>
        <v>4723</v>
      </c>
      <c r="AX31" s="52">
        <f t="shared" si="12"/>
        <v>798</v>
      </c>
      <c r="AY31" s="52">
        <f t="shared" si="13"/>
        <v>573</v>
      </c>
      <c r="AZ31" s="52">
        <f t="shared" si="14"/>
        <v>32634</v>
      </c>
    </row>
    <row r="32" spans="1:52" x14ac:dyDescent="0.35">
      <c r="A32" s="25" t="s">
        <v>113</v>
      </c>
      <c r="B32" s="25" t="s">
        <v>114</v>
      </c>
      <c r="C32" s="25" t="s">
        <v>119</v>
      </c>
      <c r="D32" s="25" t="s">
        <v>120</v>
      </c>
      <c r="E32" s="80">
        <v>4</v>
      </c>
      <c r="F32" s="26">
        <v>250440</v>
      </c>
      <c r="G32" s="27">
        <v>124587.22499999998</v>
      </c>
      <c r="H32" s="53">
        <f t="shared" si="0"/>
        <v>39806</v>
      </c>
      <c r="I32" s="54">
        <f t="shared" si="1"/>
        <v>22737</v>
      </c>
      <c r="J32" s="54">
        <f t="shared" si="2"/>
        <v>13054</v>
      </c>
      <c r="K32" s="54">
        <f t="shared" si="3"/>
        <v>4015</v>
      </c>
      <c r="L32" s="47">
        <v>967</v>
      </c>
      <c r="M32" s="47">
        <v>559</v>
      </c>
      <c r="N32" s="47">
        <v>2554</v>
      </c>
      <c r="O32" s="47">
        <v>1065</v>
      </c>
      <c r="P32" s="47">
        <v>5126</v>
      </c>
      <c r="Q32" s="47">
        <v>2653</v>
      </c>
      <c r="R32" s="47">
        <v>6171</v>
      </c>
      <c r="S32" s="47">
        <v>2627</v>
      </c>
      <c r="T32" s="47">
        <v>625</v>
      </c>
      <c r="U32" s="47">
        <v>390</v>
      </c>
      <c r="V32" s="47">
        <v>469</v>
      </c>
      <c r="W32" s="47">
        <v>95</v>
      </c>
      <c r="X32" s="47">
        <v>1271</v>
      </c>
      <c r="Y32" s="47">
        <v>309</v>
      </c>
      <c r="Z32" s="47">
        <v>4275</v>
      </c>
      <c r="AA32" s="47">
        <v>1194</v>
      </c>
      <c r="AB32" s="47">
        <v>3688</v>
      </c>
      <c r="AC32" s="47">
        <v>1182</v>
      </c>
      <c r="AD32" s="47">
        <v>438</v>
      </c>
      <c r="AE32" s="47">
        <v>133</v>
      </c>
      <c r="AF32" s="47">
        <v>37</v>
      </c>
      <c r="AG32" s="47">
        <v>35</v>
      </c>
      <c r="AH32" s="47">
        <v>218</v>
      </c>
      <c r="AI32" s="47">
        <v>178</v>
      </c>
      <c r="AJ32" s="47">
        <v>895</v>
      </c>
      <c r="AK32" s="47">
        <v>770</v>
      </c>
      <c r="AL32" s="47">
        <v>932</v>
      </c>
      <c r="AM32" s="47">
        <v>762</v>
      </c>
      <c r="AN32" s="47">
        <v>102</v>
      </c>
      <c r="AO32" s="47">
        <v>86</v>
      </c>
      <c r="AP32" s="51">
        <f t="shared" si="4"/>
        <v>1473</v>
      </c>
      <c r="AQ32" s="52">
        <f t="shared" si="5"/>
        <v>689</v>
      </c>
      <c r="AR32" s="52">
        <f t="shared" si="6"/>
        <v>4043</v>
      </c>
      <c r="AS32" s="52">
        <f t="shared" si="7"/>
        <v>1552</v>
      </c>
      <c r="AT32" s="52">
        <f t="shared" si="8"/>
        <v>10296</v>
      </c>
      <c r="AU32" s="52">
        <f t="shared" si="9"/>
        <v>4617</v>
      </c>
      <c r="AV32" s="52">
        <f t="shared" si="10"/>
        <v>10791</v>
      </c>
      <c r="AW32" s="52">
        <f t="shared" si="11"/>
        <v>4571</v>
      </c>
      <c r="AX32" s="52">
        <f t="shared" si="12"/>
        <v>1165</v>
      </c>
      <c r="AY32" s="52">
        <f t="shared" si="13"/>
        <v>609</v>
      </c>
      <c r="AZ32" s="52">
        <f t="shared" si="14"/>
        <v>39806</v>
      </c>
    </row>
    <row r="33" spans="1:52" x14ac:dyDescent="0.35">
      <c r="A33" s="25" t="s">
        <v>113</v>
      </c>
      <c r="B33" s="25" t="s">
        <v>114</v>
      </c>
      <c r="C33" s="25" t="s">
        <v>121</v>
      </c>
      <c r="D33" s="25" t="s">
        <v>122</v>
      </c>
      <c r="E33" s="80">
        <v>2</v>
      </c>
      <c r="F33" s="26">
        <v>45774.513166499994</v>
      </c>
      <c r="G33" s="27">
        <v>26048.45</v>
      </c>
      <c r="H33" s="53">
        <f t="shared" si="0"/>
        <v>19154</v>
      </c>
      <c r="I33" s="54">
        <f t="shared" si="1"/>
        <v>133</v>
      </c>
      <c r="J33" s="54">
        <f t="shared" si="2"/>
        <v>386</v>
      </c>
      <c r="K33" s="54">
        <f t="shared" si="3"/>
        <v>18635</v>
      </c>
      <c r="L33" s="47">
        <v>7</v>
      </c>
      <c r="M33" s="47">
        <v>6</v>
      </c>
      <c r="N33" s="47">
        <v>17</v>
      </c>
      <c r="O33" s="47">
        <v>14</v>
      </c>
      <c r="P33" s="47">
        <v>20</v>
      </c>
      <c r="Q33" s="47">
        <v>23</v>
      </c>
      <c r="R33" s="47">
        <v>24</v>
      </c>
      <c r="S33" s="47">
        <v>20</v>
      </c>
      <c r="T33" s="47">
        <v>0</v>
      </c>
      <c r="U33" s="47">
        <v>2</v>
      </c>
      <c r="V33" s="47">
        <v>13</v>
      </c>
      <c r="W33" s="47">
        <v>10</v>
      </c>
      <c r="X33" s="47">
        <v>39</v>
      </c>
      <c r="Y33" s="47">
        <v>37</v>
      </c>
      <c r="Z33" s="47">
        <v>90</v>
      </c>
      <c r="AA33" s="47">
        <v>60</v>
      </c>
      <c r="AB33" s="47">
        <v>77</v>
      </c>
      <c r="AC33" s="47">
        <v>48</v>
      </c>
      <c r="AD33" s="47">
        <v>9</v>
      </c>
      <c r="AE33" s="47">
        <v>3</v>
      </c>
      <c r="AF33" s="47">
        <v>261</v>
      </c>
      <c r="AG33" s="47">
        <v>242</v>
      </c>
      <c r="AH33" s="47">
        <v>1528</v>
      </c>
      <c r="AI33" s="47">
        <v>1249</v>
      </c>
      <c r="AJ33" s="47">
        <v>4025</v>
      </c>
      <c r="AK33" s="47">
        <v>3708</v>
      </c>
      <c r="AL33" s="47">
        <v>3466</v>
      </c>
      <c r="AM33" s="47">
        <v>3336</v>
      </c>
      <c r="AN33" s="47">
        <v>447</v>
      </c>
      <c r="AO33" s="47">
        <v>373</v>
      </c>
      <c r="AP33" s="51">
        <f t="shared" si="4"/>
        <v>281</v>
      </c>
      <c r="AQ33" s="52">
        <f t="shared" si="5"/>
        <v>258</v>
      </c>
      <c r="AR33" s="52">
        <f t="shared" si="6"/>
        <v>1584</v>
      </c>
      <c r="AS33" s="52">
        <f t="shared" si="7"/>
        <v>1300</v>
      </c>
      <c r="AT33" s="52">
        <f t="shared" si="8"/>
        <v>4135</v>
      </c>
      <c r="AU33" s="52">
        <f t="shared" si="9"/>
        <v>3791</v>
      </c>
      <c r="AV33" s="52">
        <f t="shared" si="10"/>
        <v>3567</v>
      </c>
      <c r="AW33" s="52">
        <f t="shared" si="11"/>
        <v>3404</v>
      </c>
      <c r="AX33" s="52">
        <f t="shared" si="12"/>
        <v>456</v>
      </c>
      <c r="AY33" s="52">
        <f t="shared" si="13"/>
        <v>378</v>
      </c>
      <c r="AZ33" s="52">
        <f t="shared" si="14"/>
        <v>19154</v>
      </c>
    </row>
    <row r="34" spans="1:52" x14ac:dyDescent="0.35">
      <c r="A34" s="25" t="s">
        <v>113</v>
      </c>
      <c r="B34" s="25" t="s">
        <v>114</v>
      </c>
      <c r="C34" s="25" t="s">
        <v>123</v>
      </c>
      <c r="D34" s="25" t="s">
        <v>124</v>
      </c>
      <c r="E34" s="80">
        <v>2</v>
      </c>
      <c r="F34" s="26">
        <v>98965.726951334596</v>
      </c>
      <c r="G34" s="27">
        <v>57528.214999999989</v>
      </c>
      <c r="H34" s="53">
        <f t="shared" si="0"/>
        <v>36726</v>
      </c>
      <c r="I34" s="54">
        <f t="shared" si="1"/>
        <v>9976</v>
      </c>
      <c r="J34" s="54">
        <f t="shared" si="2"/>
        <v>1194</v>
      </c>
      <c r="K34" s="54">
        <f t="shared" si="3"/>
        <v>25556</v>
      </c>
      <c r="L34" s="47">
        <v>483</v>
      </c>
      <c r="M34" s="47">
        <v>220</v>
      </c>
      <c r="N34" s="47">
        <v>1274</v>
      </c>
      <c r="O34" s="47">
        <v>520</v>
      </c>
      <c r="P34" s="47">
        <v>2558</v>
      </c>
      <c r="Q34" s="47">
        <v>663</v>
      </c>
      <c r="R34" s="47">
        <v>3080</v>
      </c>
      <c r="S34" s="47">
        <v>720</v>
      </c>
      <c r="T34" s="47">
        <v>312</v>
      </c>
      <c r="U34" s="47">
        <v>146</v>
      </c>
      <c r="V34" s="47">
        <v>34</v>
      </c>
      <c r="W34" s="47">
        <v>27</v>
      </c>
      <c r="X34" s="47">
        <v>92</v>
      </c>
      <c r="Y34" s="47">
        <v>59</v>
      </c>
      <c r="Z34" s="47">
        <v>312</v>
      </c>
      <c r="AA34" s="47">
        <v>189</v>
      </c>
      <c r="AB34" s="47">
        <v>269</v>
      </c>
      <c r="AC34" s="47">
        <v>134</v>
      </c>
      <c r="AD34" s="47">
        <v>50</v>
      </c>
      <c r="AE34" s="47">
        <v>28</v>
      </c>
      <c r="AF34" s="47">
        <v>358</v>
      </c>
      <c r="AG34" s="47">
        <v>332</v>
      </c>
      <c r="AH34" s="47">
        <v>2096</v>
      </c>
      <c r="AI34" s="47">
        <v>1712</v>
      </c>
      <c r="AJ34" s="47">
        <v>5520</v>
      </c>
      <c r="AK34" s="47">
        <v>5086</v>
      </c>
      <c r="AL34" s="47">
        <v>4753</v>
      </c>
      <c r="AM34" s="47">
        <v>4575</v>
      </c>
      <c r="AN34" s="47">
        <v>613</v>
      </c>
      <c r="AO34" s="47">
        <v>511</v>
      </c>
      <c r="AP34" s="51">
        <f t="shared" si="4"/>
        <v>875</v>
      </c>
      <c r="AQ34" s="52">
        <f t="shared" si="5"/>
        <v>579</v>
      </c>
      <c r="AR34" s="52">
        <f t="shared" si="6"/>
        <v>3462</v>
      </c>
      <c r="AS34" s="52">
        <f t="shared" si="7"/>
        <v>2291</v>
      </c>
      <c r="AT34" s="52">
        <f t="shared" si="8"/>
        <v>8390</v>
      </c>
      <c r="AU34" s="52">
        <f t="shared" si="9"/>
        <v>5938</v>
      </c>
      <c r="AV34" s="52">
        <f t="shared" si="10"/>
        <v>8102</v>
      </c>
      <c r="AW34" s="52">
        <f t="shared" si="11"/>
        <v>5429</v>
      </c>
      <c r="AX34" s="52">
        <f t="shared" si="12"/>
        <v>975</v>
      </c>
      <c r="AY34" s="52">
        <f t="shared" si="13"/>
        <v>685</v>
      </c>
      <c r="AZ34" s="52">
        <f t="shared" si="14"/>
        <v>36726</v>
      </c>
    </row>
    <row r="35" spans="1:52" x14ac:dyDescent="0.35">
      <c r="A35" s="25" t="s">
        <v>113</v>
      </c>
      <c r="B35" s="25" t="s">
        <v>114</v>
      </c>
      <c r="C35" s="25" t="s">
        <v>125</v>
      </c>
      <c r="D35" s="25" t="s">
        <v>126</v>
      </c>
      <c r="E35" s="80">
        <v>2</v>
      </c>
      <c r="F35" s="26">
        <v>47340.368328695724</v>
      </c>
      <c r="G35" s="27">
        <v>24930.984999999997</v>
      </c>
      <c r="H35" s="53">
        <f t="shared" si="0"/>
        <v>15259</v>
      </c>
      <c r="I35" s="54">
        <f t="shared" si="1"/>
        <v>4014</v>
      </c>
      <c r="J35" s="54">
        <f t="shared" si="2"/>
        <v>3287</v>
      </c>
      <c r="K35" s="54">
        <f t="shared" si="3"/>
        <v>7958</v>
      </c>
      <c r="L35" s="47">
        <v>203</v>
      </c>
      <c r="M35" s="47">
        <v>48</v>
      </c>
      <c r="N35" s="47">
        <v>535</v>
      </c>
      <c r="O35" s="47">
        <v>122</v>
      </c>
      <c r="P35" s="47">
        <v>1073</v>
      </c>
      <c r="Q35" s="47">
        <v>240</v>
      </c>
      <c r="R35" s="47">
        <v>1292</v>
      </c>
      <c r="S35" s="47">
        <v>336</v>
      </c>
      <c r="T35" s="47">
        <v>131</v>
      </c>
      <c r="U35" s="47">
        <v>34</v>
      </c>
      <c r="V35" s="47">
        <v>90</v>
      </c>
      <c r="W35" s="47">
        <v>78</v>
      </c>
      <c r="X35" s="47">
        <v>271</v>
      </c>
      <c r="Y35" s="47">
        <v>264</v>
      </c>
      <c r="Z35" s="47">
        <v>602</v>
      </c>
      <c r="AA35" s="47">
        <v>608</v>
      </c>
      <c r="AB35" s="47">
        <v>668</v>
      </c>
      <c r="AC35" s="47">
        <v>620</v>
      </c>
      <c r="AD35" s="47">
        <v>49</v>
      </c>
      <c r="AE35" s="47">
        <v>37</v>
      </c>
      <c r="AF35" s="47">
        <v>111</v>
      </c>
      <c r="AG35" s="47">
        <v>103</v>
      </c>
      <c r="AH35" s="47">
        <v>653</v>
      </c>
      <c r="AI35" s="47">
        <v>533</v>
      </c>
      <c r="AJ35" s="47">
        <v>1719</v>
      </c>
      <c r="AK35" s="47">
        <v>1584</v>
      </c>
      <c r="AL35" s="47">
        <v>1480</v>
      </c>
      <c r="AM35" s="47">
        <v>1425</v>
      </c>
      <c r="AN35" s="47">
        <v>191</v>
      </c>
      <c r="AO35" s="47">
        <v>159</v>
      </c>
      <c r="AP35" s="51">
        <f t="shared" si="4"/>
        <v>404</v>
      </c>
      <c r="AQ35" s="52">
        <f t="shared" si="5"/>
        <v>229</v>
      </c>
      <c r="AR35" s="52">
        <f t="shared" si="6"/>
        <v>1459</v>
      </c>
      <c r="AS35" s="52">
        <f t="shared" si="7"/>
        <v>919</v>
      </c>
      <c r="AT35" s="52">
        <f t="shared" si="8"/>
        <v>3394</v>
      </c>
      <c r="AU35" s="52">
        <f t="shared" si="9"/>
        <v>2432</v>
      </c>
      <c r="AV35" s="52">
        <f t="shared" si="10"/>
        <v>3440</v>
      </c>
      <c r="AW35" s="52">
        <f t="shared" si="11"/>
        <v>2381</v>
      </c>
      <c r="AX35" s="52">
        <f t="shared" si="12"/>
        <v>371</v>
      </c>
      <c r="AY35" s="52">
        <f t="shared" si="13"/>
        <v>230</v>
      </c>
      <c r="AZ35" s="52">
        <f t="shared" si="14"/>
        <v>15259</v>
      </c>
    </row>
    <row r="36" spans="1:52" x14ac:dyDescent="0.35">
      <c r="A36" s="25" t="s">
        <v>113</v>
      </c>
      <c r="B36" s="25" t="s">
        <v>114</v>
      </c>
      <c r="C36" s="25" t="s">
        <v>127</v>
      </c>
      <c r="D36" s="25" t="s">
        <v>128</v>
      </c>
      <c r="E36" s="80">
        <v>3</v>
      </c>
      <c r="F36" s="26">
        <v>191257</v>
      </c>
      <c r="G36" s="27">
        <v>143333.98000000001</v>
      </c>
      <c r="H36" s="53">
        <f t="shared" si="0"/>
        <v>35675</v>
      </c>
      <c r="I36" s="54">
        <f t="shared" si="1"/>
        <v>21502</v>
      </c>
      <c r="J36" s="54">
        <f t="shared" si="2"/>
        <v>8560</v>
      </c>
      <c r="K36" s="54">
        <f t="shared" si="3"/>
        <v>5613</v>
      </c>
      <c r="L36" s="47">
        <v>677</v>
      </c>
      <c r="M36" s="47">
        <v>591</v>
      </c>
      <c r="N36" s="47">
        <v>1565</v>
      </c>
      <c r="O36" s="47">
        <v>1300</v>
      </c>
      <c r="P36" s="47">
        <v>4360</v>
      </c>
      <c r="Q36" s="47">
        <v>3750</v>
      </c>
      <c r="R36" s="47">
        <v>4631</v>
      </c>
      <c r="S36" s="47">
        <v>3713</v>
      </c>
      <c r="T36" s="47">
        <v>498</v>
      </c>
      <c r="U36" s="47">
        <v>417</v>
      </c>
      <c r="V36" s="47">
        <v>134</v>
      </c>
      <c r="W36" s="47">
        <v>92</v>
      </c>
      <c r="X36" s="47">
        <v>337</v>
      </c>
      <c r="Y36" s="47">
        <v>221</v>
      </c>
      <c r="Z36" s="47">
        <v>1962</v>
      </c>
      <c r="AA36" s="47">
        <v>1687</v>
      </c>
      <c r="AB36" s="47">
        <v>2044</v>
      </c>
      <c r="AC36" s="47">
        <v>1671</v>
      </c>
      <c r="AD36" s="47">
        <v>224</v>
      </c>
      <c r="AE36" s="47">
        <v>188</v>
      </c>
      <c r="AF36" s="47">
        <v>48</v>
      </c>
      <c r="AG36" s="47">
        <v>44</v>
      </c>
      <c r="AH36" s="47">
        <v>279</v>
      </c>
      <c r="AI36" s="47">
        <v>228</v>
      </c>
      <c r="AJ36" s="47">
        <v>1265</v>
      </c>
      <c r="AK36" s="47">
        <v>1088</v>
      </c>
      <c r="AL36" s="47">
        <v>1318</v>
      </c>
      <c r="AM36" s="47">
        <v>1077</v>
      </c>
      <c r="AN36" s="47">
        <v>145</v>
      </c>
      <c r="AO36" s="47">
        <v>121</v>
      </c>
      <c r="AP36" s="51">
        <f t="shared" si="4"/>
        <v>859</v>
      </c>
      <c r="AQ36" s="52">
        <f t="shared" si="5"/>
        <v>727</v>
      </c>
      <c r="AR36" s="52">
        <f t="shared" si="6"/>
        <v>2181</v>
      </c>
      <c r="AS36" s="52">
        <f t="shared" si="7"/>
        <v>1749</v>
      </c>
      <c r="AT36" s="52">
        <f t="shared" si="8"/>
        <v>7587</v>
      </c>
      <c r="AU36" s="52">
        <f t="shared" si="9"/>
        <v>6525</v>
      </c>
      <c r="AV36" s="52">
        <f t="shared" si="10"/>
        <v>7993</v>
      </c>
      <c r="AW36" s="52">
        <f t="shared" si="11"/>
        <v>6461</v>
      </c>
      <c r="AX36" s="52">
        <f t="shared" si="12"/>
        <v>867</v>
      </c>
      <c r="AY36" s="52">
        <f t="shared" si="13"/>
        <v>726</v>
      </c>
      <c r="AZ36" s="52">
        <f t="shared" si="14"/>
        <v>35675</v>
      </c>
    </row>
    <row r="37" spans="1:52" x14ac:dyDescent="0.35">
      <c r="A37" s="25" t="s">
        <v>113</v>
      </c>
      <c r="B37" s="25" t="s">
        <v>114</v>
      </c>
      <c r="C37" s="25" t="s">
        <v>129</v>
      </c>
      <c r="D37" s="25" t="s">
        <v>130</v>
      </c>
      <c r="E37" s="80">
        <v>4</v>
      </c>
      <c r="F37" s="26">
        <v>139023</v>
      </c>
      <c r="G37" s="27">
        <v>102712.8</v>
      </c>
      <c r="H37" s="53">
        <f t="shared" si="0"/>
        <v>34312</v>
      </c>
      <c r="I37" s="54">
        <f t="shared" si="1"/>
        <v>21448</v>
      </c>
      <c r="J37" s="54">
        <f t="shared" si="2"/>
        <v>9157</v>
      </c>
      <c r="K37" s="54">
        <f t="shared" si="3"/>
        <v>3707</v>
      </c>
      <c r="L37" s="47">
        <v>895</v>
      </c>
      <c r="M37" s="47">
        <v>439</v>
      </c>
      <c r="N37" s="47">
        <v>2364</v>
      </c>
      <c r="O37" s="47">
        <v>1367</v>
      </c>
      <c r="P37" s="47">
        <v>4745</v>
      </c>
      <c r="Q37" s="47">
        <v>2544</v>
      </c>
      <c r="R37" s="47">
        <v>5713</v>
      </c>
      <c r="S37" s="47">
        <v>2519</v>
      </c>
      <c r="T37" s="47">
        <v>579</v>
      </c>
      <c r="U37" s="47">
        <v>283</v>
      </c>
      <c r="V37" s="47">
        <v>293</v>
      </c>
      <c r="W37" s="47">
        <v>100</v>
      </c>
      <c r="X37" s="47">
        <v>794</v>
      </c>
      <c r="Y37" s="47">
        <v>313</v>
      </c>
      <c r="Z37" s="47">
        <v>2673</v>
      </c>
      <c r="AA37" s="47">
        <v>1145</v>
      </c>
      <c r="AB37" s="47">
        <v>2305</v>
      </c>
      <c r="AC37" s="47">
        <v>1133</v>
      </c>
      <c r="AD37" s="47">
        <v>274</v>
      </c>
      <c r="AE37" s="47">
        <v>127</v>
      </c>
      <c r="AF37" s="47">
        <v>24</v>
      </c>
      <c r="AG37" s="47">
        <v>23</v>
      </c>
      <c r="AH37" s="47">
        <v>143</v>
      </c>
      <c r="AI37" s="47">
        <v>116</v>
      </c>
      <c r="AJ37" s="47">
        <v>858</v>
      </c>
      <c r="AK37" s="47">
        <v>738</v>
      </c>
      <c r="AL37" s="47">
        <v>894</v>
      </c>
      <c r="AM37" s="47">
        <v>731</v>
      </c>
      <c r="AN37" s="47">
        <v>98</v>
      </c>
      <c r="AO37" s="47">
        <v>82</v>
      </c>
      <c r="AP37" s="51">
        <f t="shared" si="4"/>
        <v>1212</v>
      </c>
      <c r="AQ37" s="52">
        <f t="shared" si="5"/>
        <v>562</v>
      </c>
      <c r="AR37" s="52">
        <f t="shared" si="6"/>
        <v>3301</v>
      </c>
      <c r="AS37" s="52">
        <f t="shared" si="7"/>
        <v>1796</v>
      </c>
      <c r="AT37" s="52">
        <f t="shared" si="8"/>
        <v>8276</v>
      </c>
      <c r="AU37" s="52">
        <f t="shared" si="9"/>
        <v>4427</v>
      </c>
      <c r="AV37" s="52">
        <f t="shared" si="10"/>
        <v>8912</v>
      </c>
      <c r="AW37" s="52">
        <f t="shared" si="11"/>
        <v>4383</v>
      </c>
      <c r="AX37" s="52">
        <f t="shared" si="12"/>
        <v>951</v>
      </c>
      <c r="AY37" s="52">
        <f t="shared" si="13"/>
        <v>492</v>
      </c>
      <c r="AZ37" s="52">
        <f t="shared" si="14"/>
        <v>34312</v>
      </c>
    </row>
    <row r="38" spans="1:52" x14ac:dyDescent="0.35">
      <c r="A38" s="25" t="s">
        <v>113</v>
      </c>
      <c r="B38" s="25" t="s">
        <v>114</v>
      </c>
      <c r="C38" s="25" t="s">
        <v>131</v>
      </c>
      <c r="D38" s="25" t="s">
        <v>132</v>
      </c>
      <c r="E38" s="80">
        <v>4</v>
      </c>
      <c r="F38" s="26">
        <v>172822</v>
      </c>
      <c r="G38" s="27">
        <v>45242.18</v>
      </c>
      <c r="H38" s="53">
        <f t="shared" si="0"/>
        <v>12973</v>
      </c>
      <c r="I38" s="54">
        <f t="shared" si="1"/>
        <v>2836</v>
      </c>
      <c r="J38" s="54">
        <f t="shared" si="2"/>
        <v>3873</v>
      </c>
      <c r="K38" s="54">
        <f t="shared" si="3"/>
        <v>6264</v>
      </c>
      <c r="L38" s="47">
        <v>133</v>
      </c>
      <c r="M38" s="47">
        <v>28</v>
      </c>
      <c r="N38" s="47">
        <v>350</v>
      </c>
      <c r="O38" s="47">
        <v>120</v>
      </c>
      <c r="P38" s="47">
        <v>703</v>
      </c>
      <c r="Q38" s="47">
        <v>241</v>
      </c>
      <c r="R38" s="47">
        <v>846</v>
      </c>
      <c r="S38" s="47">
        <v>307</v>
      </c>
      <c r="T38" s="47">
        <v>86</v>
      </c>
      <c r="U38" s="47">
        <v>22</v>
      </c>
      <c r="V38" s="47">
        <v>103</v>
      </c>
      <c r="W38" s="47">
        <v>84</v>
      </c>
      <c r="X38" s="47">
        <v>390</v>
      </c>
      <c r="Y38" s="47">
        <v>319</v>
      </c>
      <c r="Z38" s="47">
        <v>780</v>
      </c>
      <c r="AA38" s="47">
        <v>537</v>
      </c>
      <c r="AB38" s="47">
        <v>841</v>
      </c>
      <c r="AC38" s="47">
        <v>689</v>
      </c>
      <c r="AD38" s="47">
        <v>80</v>
      </c>
      <c r="AE38" s="47">
        <v>50</v>
      </c>
      <c r="AF38" s="47">
        <v>88</v>
      </c>
      <c r="AG38" s="47">
        <v>81</v>
      </c>
      <c r="AH38" s="47">
        <v>514</v>
      </c>
      <c r="AI38" s="47">
        <v>420</v>
      </c>
      <c r="AJ38" s="47">
        <v>1353</v>
      </c>
      <c r="AK38" s="47">
        <v>1247</v>
      </c>
      <c r="AL38" s="47">
        <v>1165</v>
      </c>
      <c r="AM38" s="47">
        <v>1121</v>
      </c>
      <c r="AN38" s="47">
        <v>150</v>
      </c>
      <c r="AO38" s="47">
        <v>125</v>
      </c>
      <c r="AP38" s="51">
        <f t="shared" si="4"/>
        <v>324</v>
      </c>
      <c r="AQ38" s="52">
        <f t="shared" si="5"/>
        <v>193</v>
      </c>
      <c r="AR38" s="52">
        <f t="shared" si="6"/>
        <v>1254</v>
      </c>
      <c r="AS38" s="52">
        <f t="shared" si="7"/>
        <v>859</v>
      </c>
      <c r="AT38" s="52">
        <f t="shared" si="8"/>
        <v>2836</v>
      </c>
      <c r="AU38" s="52">
        <f t="shared" si="9"/>
        <v>2025</v>
      </c>
      <c r="AV38" s="52">
        <f t="shared" si="10"/>
        <v>2852</v>
      </c>
      <c r="AW38" s="52">
        <f t="shared" si="11"/>
        <v>2117</v>
      </c>
      <c r="AX38" s="52">
        <f t="shared" si="12"/>
        <v>316</v>
      </c>
      <c r="AY38" s="52">
        <f t="shared" si="13"/>
        <v>197</v>
      </c>
      <c r="AZ38" s="52">
        <f t="shared" si="14"/>
        <v>12973</v>
      </c>
    </row>
    <row r="39" spans="1:52" x14ac:dyDescent="0.35">
      <c r="A39" s="25" t="s">
        <v>113</v>
      </c>
      <c r="B39" s="25" t="s">
        <v>114</v>
      </c>
      <c r="C39" s="25" t="s">
        <v>133</v>
      </c>
      <c r="D39" s="25" t="s">
        <v>134</v>
      </c>
      <c r="E39" s="80">
        <v>0</v>
      </c>
      <c r="F39" s="26">
        <v>0</v>
      </c>
      <c r="G39" s="27">
        <v>0</v>
      </c>
      <c r="H39" s="53">
        <f t="shared" si="0"/>
        <v>0</v>
      </c>
      <c r="I39" s="54">
        <f t="shared" si="1"/>
        <v>0</v>
      </c>
      <c r="J39" s="54">
        <f t="shared" si="2"/>
        <v>0</v>
      </c>
      <c r="K39" s="54">
        <f t="shared" si="3"/>
        <v>0</v>
      </c>
      <c r="L39" s="47">
        <v>0</v>
      </c>
      <c r="M39" s="47">
        <v>0</v>
      </c>
      <c r="N39" s="47">
        <v>0</v>
      </c>
      <c r="O39" s="47">
        <v>0</v>
      </c>
      <c r="P39" s="47">
        <v>0</v>
      </c>
      <c r="Q39" s="47">
        <v>0</v>
      </c>
      <c r="R39" s="47">
        <v>0</v>
      </c>
      <c r="S39" s="47">
        <v>0</v>
      </c>
      <c r="T39" s="47">
        <v>0</v>
      </c>
      <c r="U39" s="47">
        <v>0</v>
      </c>
      <c r="V39" s="47">
        <v>0</v>
      </c>
      <c r="W39" s="47">
        <v>0</v>
      </c>
      <c r="X39" s="47">
        <v>0</v>
      </c>
      <c r="Y39" s="47">
        <v>0</v>
      </c>
      <c r="Z39" s="47">
        <v>0</v>
      </c>
      <c r="AA39" s="47">
        <v>0</v>
      </c>
      <c r="AB39" s="47">
        <v>0</v>
      </c>
      <c r="AC39" s="47">
        <v>0</v>
      </c>
      <c r="AD39" s="47">
        <v>0</v>
      </c>
      <c r="AE39" s="47">
        <v>0</v>
      </c>
      <c r="AF39" s="47">
        <v>0</v>
      </c>
      <c r="AG39" s="47">
        <v>0</v>
      </c>
      <c r="AH39" s="47">
        <v>0</v>
      </c>
      <c r="AI39" s="47">
        <v>0</v>
      </c>
      <c r="AJ39" s="47">
        <v>0</v>
      </c>
      <c r="AK39" s="47">
        <v>0</v>
      </c>
      <c r="AL39" s="47">
        <v>0</v>
      </c>
      <c r="AM39" s="47">
        <v>0</v>
      </c>
      <c r="AN39" s="47">
        <v>0</v>
      </c>
      <c r="AO39" s="47">
        <v>0</v>
      </c>
      <c r="AP39" s="51">
        <f t="shared" si="4"/>
        <v>0</v>
      </c>
      <c r="AQ39" s="52">
        <f t="shared" si="5"/>
        <v>0</v>
      </c>
      <c r="AR39" s="52">
        <f t="shared" si="6"/>
        <v>0</v>
      </c>
      <c r="AS39" s="52">
        <f t="shared" si="7"/>
        <v>0</v>
      </c>
      <c r="AT39" s="52">
        <f t="shared" si="8"/>
        <v>0</v>
      </c>
      <c r="AU39" s="52">
        <f t="shared" si="9"/>
        <v>0</v>
      </c>
      <c r="AV39" s="52">
        <f t="shared" si="10"/>
        <v>0</v>
      </c>
      <c r="AW39" s="52">
        <f t="shared" si="11"/>
        <v>0</v>
      </c>
      <c r="AX39" s="52">
        <f t="shared" si="12"/>
        <v>0</v>
      </c>
      <c r="AY39" s="52">
        <f t="shared" si="13"/>
        <v>0</v>
      </c>
      <c r="AZ39" s="52">
        <f t="shared" si="14"/>
        <v>0</v>
      </c>
    </row>
    <row r="40" spans="1:52" x14ac:dyDescent="0.35">
      <c r="A40" s="25" t="s">
        <v>113</v>
      </c>
      <c r="B40" s="25" t="s">
        <v>114</v>
      </c>
      <c r="C40" s="25" t="s">
        <v>135</v>
      </c>
      <c r="D40" s="25" t="s">
        <v>136</v>
      </c>
      <c r="E40" s="80">
        <v>3</v>
      </c>
      <c r="F40" s="26">
        <v>275931</v>
      </c>
      <c r="G40" s="27">
        <v>239462.78</v>
      </c>
      <c r="H40" s="53">
        <f t="shared" si="0"/>
        <v>83207</v>
      </c>
      <c r="I40" s="54">
        <f t="shared" si="1"/>
        <v>42410</v>
      </c>
      <c r="J40" s="54">
        <f t="shared" si="2"/>
        <v>32602</v>
      </c>
      <c r="K40" s="54">
        <f t="shared" si="3"/>
        <v>8195</v>
      </c>
      <c r="L40" s="47">
        <v>1700</v>
      </c>
      <c r="M40" s="47">
        <v>797</v>
      </c>
      <c r="N40" s="47">
        <v>4490</v>
      </c>
      <c r="O40" s="47">
        <v>2082</v>
      </c>
      <c r="P40" s="47">
        <v>9013</v>
      </c>
      <c r="Q40" s="47">
        <v>5890</v>
      </c>
      <c r="R40" s="47">
        <v>10851</v>
      </c>
      <c r="S40" s="47">
        <v>5832</v>
      </c>
      <c r="T40" s="47">
        <v>1100</v>
      </c>
      <c r="U40" s="47">
        <v>655</v>
      </c>
      <c r="V40" s="47">
        <v>1203</v>
      </c>
      <c r="W40" s="47">
        <v>267</v>
      </c>
      <c r="X40" s="47">
        <v>3260</v>
      </c>
      <c r="Y40" s="47">
        <v>620</v>
      </c>
      <c r="Z40" s="47">
        <v>10968</v>
      </c>
      <c r="AA40" s="47">
        <v>2650</v>
      </c>
      <c r="AB40" s="47">
        <v>9463</v>
      </c>
      <c r="AC40" s="47">
        <v>2624</v>
      </c>
      <c r="AD40" s="47">
        <v>1124</v>
      </c>
      <c r="AE40" s="47">
        <v>423</v>
      </c>
      <c r="AF40" s="47">
        <v>26</v>
      </c>
      <c r="AG40" s="47">
        <v>24</v>
      </c>
      <c r="AH40" s="47">
        <v>151</v>
      </c>
      <c r="AI40" s="47">
        <v>123</v>
      </c>
      <c r="AJ40" s="47">
        <v>1986</v>
      </c>
      <c r="AK40" s="47">
        <v>1708</v>
      </c>
      <c r="AL40" s="47">
        <v>2069</v>
      </c>
      <c r="AM40" s="47">
        <v>1691</v>
      </c>
      <c r="AN40" s="47">
        <v>227</v>
      </c>
      <c r="AO40" s="47">
        <v>190</v>
      </c>
      <c r="AP40" s="51">
        <f t="shared" si="4"/>
        <v>2929</v>
      </c>
      <c r="AQ40" s="52">
        <f t="shared" si="5"/>
        <v>1088</v>
      </c>
      <c r="AR40" s="52">
        <f t="shared" si="6"/>
        <v>7901</v>
      </c>
      <c r="AS40" s="52">
        <f t="shared" si="7"/>
        <v>2825</v>
      </c>
      <c r="AT40" s="52">
        <f t="shared" si="8"/>
        <v>21967</v>
      </c>
      <c r="AU40" s="52">
        <f t="shared" si="9"/>
        <v>10248</v>
      </c>
      <c r="AV40" s="52">
        <f t="shared" si="10"/>
        <v>22383</v>
      </c>
      <c r="AW40" s="52">
        <f t="shared" si="11"/>
        <v>10147</v>
      </c>
      <c r="AX40" s="52">
        <f t="shared" si="12"/>
        <v>2451</v>
      </c>
      <c r="AY40" s="52">
        <f t="shared" si="13"/>
        <v>1268</v>
      </c>
      <c r="AZ40" s="52">
        <f t="shared" si="14"/>
        <v>83207</v>
      </c>
    </row>
    <row r="41" spans="1:52" x14ac:dyDescent="0.35">
      <c r="A41" s="25" t="s">
        <v>113</v>
      </c>
      <c r="B41" s="25" t="s">
        <v>114</v>
      </c>
      <c r="C41" s="25" t="s">
        <v>137</v>
      </c>
      <c r="D41" s="25" t="s">
        <v>138</v>
      </c>
      <c r="E41" s="80">
        <v>2</v>
      </c>
      <c r="F41" s="26">
        <v>175308</v>
      </c>
      <c r="G41" s="27">
        <v>47805.214999999997</v>
      </c>
      <c r="H41" s="53">
        <f t="shared" ref="H41:H72" si="15">SUM(I41:K41)</f>
        <v>31320</v>
      </c>
      <c r="I41" s="54">
        <f t="shared" ref="I41:I73" si="16">SUM(L41:U41)</f>
        <v>5119</v>
      </c>
      <c r="J41" s="54">
        <f t="shared" ref="J41:J73" si="17">SUM(V41:AE41)</f>
        <v>2497</v>
      </c>
      <c r="K41" s="54">
        <f t="shared" ref="K41:K73" si="18">SUM(AF41:AO41)</f>
        <v>23704</v>
      </c>
      <c r="L41" s="47">
        <v>247</v>
      </c>
      <c r="M41" s="47">
        <v>85</v>
      </c>
      <c r="N41" s="47">
        <v>652</v>
      </c>
      <c r="O41" s="47">
        <v>196</v>
      </c>
      <c r="P41" s="47">
        <v>1310</v>
      </c>
      <c r="Q41" s="47">
        <v>342</v>
      </c>
      <c r="R41" s="47">
        <v>1577</v>
      </c>
      <c r="S41" s="47">
        <v>509</v>
      </c>
      <c r="T41" s="47">
        <v>160</v>
      </c>
      <c r="U41" s="47">
        <v>41</v>
      </c>
      <c r="V41" s="47">
        <v>107</v>
      </c>
      <c r="W41" s="47">
        <v>121</v>
      </c>
      <c r="X41" s="47">
        <v>163</v>
      </c>
      <c r="Y41" s="47">
        <v>165</v>
      </c>
      <c r="Z41" s="47">
        <v>565</v>
      </c>
      <c r="AA41" s="47">
        <v>510</v>
      </c>
      <c r="AB41" s="47">
        <v>431</v>
      </c>
      <c r="AC41" s="47">
        <v>420</v>
      </c>
      <c r="AD41" s="47">
        <v>8</v>
      </c>
      <c r="AE41" s="47">
        <v>7</v>
      </c>
      <c r="AF41" s="47">
        <v>332</v>
      </c>
      <c r="AG41" s="47">
        <v>308</v>
      </c>
      <c r="AH41" s="47">
        <v>1944</v>
      </c>
      <c r="AI41" s="47">
        <v>1588</v>
      </c>
      <c r="AJ41" s="47">
        <v>5120</v>
      </c>
      <c r="AK41" s="47">
        <v>4717</v>
      </c>
      <c r="AL41" s="47">
        <v>4409</v>
      </c>
      <c r="AM41" s="47">
        <v>4243</v>
      </c>
      <c r="AN41" s="47">
        <v>569</v>
      </c>
      <c r="AO41" s="47">
        <v>474</v>
      </c>
      <c r="AP41" s="51">
        <f t="shared" ref="AP41:AP73" si="19">SUM(L41+V41+AF41)</f>
        <v>686</v>
      </c>
      <c r="AQ41" s="52">
        <f t="shared" ref="AQ41:AQ73" si="20">SUM(M41+W41+AG41)</f>
        <v>514</v>
      </c>
      <c r="AR41" s="52">
        <f t="shared" ref="AR41:AR73" si="21">SUM(N41+X41+AH41)</f>
        <v>2759</v>
      </c>
      <c r="AS41" s="52">
        <f t="shared" ref="AS41:AS73" si="22">SUM(O41+Y41+AI41)</f>
        <v>1949</v>
      </c>
      <c r="AT41" s="52">
        <f t="shared" ref="AT41:AT73" si="23">SUM(P41+Z41+AJ41)</f>
        <v>6995</v>
      </c>
      <c r="AU41" s="52">
        <f t="shared" ref="AU41:AU73" si="24">SUM(Q41+AA41+AK41)</f>
        <v>5569</v>
      </c>
      <c r="AV41" s="52">
        <f t="shared" ref="AV41:AV73" si="25">SUM(R41+AB41+AL41)</f>
        <v>6417</v>
      </c>
      <c r="AW41" s="52">
        <f t="shared" ref="AW41:AW73" si="26">SUM(S41+AC41+AM41)</f>
        <v>5172</v>
      </c>
      <c r="AX41" s="52">
        <f t="shared" ref="AX41:AX73" si="27">SUM(T41+AD41+AN41)</f>
        <v>737</v>
      </c>
      <c r="AY41" s="52">
        <f t="shared" ref="AY41:AY73" si="28">SUM(U41+AE41+AO41)</f>
        <v>522</v>
      </c>
      <c r="AZ41" s="52">
        <f t="shared" ref="AZ41:AZ72" si="29">SUM(AP41:AY41)</f>
        <v>31320</v>
      </c>
    </row>
    <row r="42" spans="1:52" x14ac:dyDescent="0.35">
      <c r="A42" s="25" t="s">
        <v>113</v>
      </c>
      <c r="B42" s="25" t="s">
        <v>114</v>
      </c>
      <c r="C42" s="25" t="s">
        <v>139</v>
      </c>
      <c r="D42" s="25" t="s">
        <v>140</v>
      </c>
      <c r="E42" s="80">
        <v>4</v>
      </c>
      <c r="F42" s="26">
        <v>438624</v>
      </c>
      <c r="G42" s="27">
        <v>329682.38000000012</v>
      </c>
      <c r="H42" s="53">
        <f t="shared" si="15"/>
        <v>98986</v>
      </c>
      <c r="I42" s="54">
        <f t="shared" si="16"/>
        <v>76542</v>
      </c>
      <c r="J42" s="54">
        <f t="shared" si="17"/>
        <v>7058</v>
      </c>
      <c r="K42" s="54">
        <f t="shared" si="18"/>
        <v>15386</v>
      </c>
      <c r="L42" s="47">
        <v>3397</v>
      </c>
      <c r="M42" s="47">
        <v>1017</v>
      </c>
      <c r="N42" s="47">
        <v>8970</v>
      </c>
      <c r="O42" s="47">
        <v>3488</v>
      </c>
      <c r="P42" s="47">
        <v>18006</v>
      </c>
      <c r="Q42" s="47">
        <v>7681</v>
      </c>
      <c r="R42" s="47">
        <v>21677</v>
      </c>
      <c r="S42" s="47">
        <v>9480</v>
      </c>
      <c r="T42" s="47">
        <v>2198</v>
      </c>
      <c r="U42" s="47">
        <v>628</v>
      </c>
      <c r="V42" s="47">
        <v>28</v>
      </c>
      <c r="W42" s="47">
        <v>25</v>
      </c>
      <c r="X42" s="47">
        <v>52</v>
      </c>
      <c r="Y42" s="47">
        <v>45</v>
      </c>
      <c r="Z42" s="47">
        <v>1743</v>
      </c>
      <c r="AA42" s="47">
        <v>1499</v>
      </c>
      <c r="AB42" s="47">
        <v>1816</v>
      </c>
      <c r="AC42" s="47">
        <v>1484</v>
      </c>
      <c r="AD42" s="47">
        <v>199</v>
      </c>
      <c r="AE42" s="47">
        <v>167</v>
      </c>
      <c r="AF42" s="47">
        <v>215</v>
      </c>
      <c r="AG42" s="47">
        <v>200</v>
      </c>
      <c r="AH42" s="47">
        <v>1262</v>
      </c>
      <c r="AI42" s="47">
        <v>1031</v>
      </c>
      <c r="AJ42" s="47">
        <v>3323</v>
      </c>
      <c r="AK42" s="47">
        <v>3062</v>
      </c>
      <c r="AL42" s="47">
        <v>2862</v>
      </c>
      <c r="AM42" s="47">
        <v>2754</v>
      </c>
      <c r="AN42" s="47">
        <v>369</v>
      </c>
      <c r="AO42" s="47">
        <v>308</v>
      </c>
      <c r="AP42" s="51">
        <f t="shared" si="19"/>
        <v>3640</v>
      </c>
      <c r="AQ42" s="52">
        <f t="shared" si="20"/>
        <v>1242</v>
      </c>
      <c r="AR42" s="52">
        <f t="shared" si="21"/>
        <v>10284</v>
      </c>
      <c r="AS42" s="52">
        <f t="shared" si="22"/>
        <v>4564</v>
      </c>
      <c r="AT42" s="52">
        <f t="shared" si="23"/>
        <v>23072</v>
      </c>
      <c r="AU42" s="52">
        <f t="shared" si="24"/>
        <v>12242</v>
      </c>
      <c r="AV42" s="52">
        <f t="shared" si="25"/>
        <v>26355</v>
      </c>
      <c r="AW42" s="52">
        <f t="shared" si="26"/>
        <v>13718</v>
      </c>
      <c r="AX42" s="52">
        <f t="shared" si="27"/>
        <v>2766</v>
      </c>
      <c r="AY42" s="52">
        <f t="shared" si="28"/>
        <v>1103</v>
      </c>
      <c r="AZ42" s="52">
        <f t="shared" si="29"/>
        <v>98986</v>
      </c>
    </row>
    <row r="43" spans="1:52" x14ac:dyDescent="0.35">
      <c r="A43" s="25" t="s">
        <v>113</v>
      </c>
      <c r="B43" s="25" t="s">
        <v>114</v>
      </c>
      <c r="C43" s="25" t="s">
        <v>141</v>
      </c>
      <c r="D43" s="25" t="s">
        <v>142</v>
      </c>
      <c r="E43" s="80">
        <v>4</v>
      </c>
      <c r="F43" s="26">
        <v>130899</v>
      </c>
      <c r="G43" s="27">
        <v>66266.780000000013</v>
      </c>
      <c r="H43" s="53">
        <f t="shared" si="15"/>
        <v>15872</v>
      </c>
      <c r="I43" s="54">
        <f t="shared" si="16"/>
        <v>5842</v>
      </c>
      <c r="J43" s="54">
        <f t="shared" si="17"/>
        <v>5549</v>
      </c>
      <c r="K43" s="54">
        <f t="shared" si="18"/>
        <v>4481</v>
      </c>
      <c r="L43" s="47">
        <v>257</v>
      </c>
      <c r="M43" s="47">
        <v>128</v>
      </c>
      <c r="N43" s="47">
        <v>679</v>
      </c>
      <c r="O43" s="47">
        <v>285</v>
      </c>
      <c r="P43" s="47">
        <v>1364</v>
      </c>
      <c r="Q43" s="47">
        <v>698</v>
      </c>
      <c r="R43" s="47">
        <v>1642</v>
      </c>
      <c r="S43" s="47">
        <v>507</v>
      </c>
      <c r="T43" s="47">
        <v>166</v>
      </c>
      <c r="U43" s="47">
        <v>116</v>
      </c>
      <c r="V43" s="47">
        <v>236</v>
      </c>
      <c r="W43" s="47">
        <v>194</v>
      </c>
      <c r="X43" s="47">
        <v>354</v>
      </c>
      <c r="Y43" s="47">
        <v>292</v>
      </c>
      <c r="Z43" s="47">
        <v>1266</v>
      </c>
      <c r="AA43" s="47">
        <v>1045</v>
      </c>
      <c r="AB43" s="47">
        <v>969</v>
      </c>
      <c r="AC43" s="47">
        <v>656</v>
      </c>
      <c r="AD43" s="47">
        <v>294</v>
      </c>
      <c r="AE43" s="47">
        <v>243</v>
      </c>
      <c r="AF43" s="47">
        <v>63</v>
      </c>
      <c r="AG43" s="47">
        <v>58</v>
      </c>
      <c r="AH43" s="47">
        <v>367</v>
      </c>
      <c r="AI43" s="47">
        <v>300</v>
      </c>
      <c r="AJ43" s="47">
        <v>968</v>
      </c>
      <c r="AK43" s="47">
        <v>892</v>
      </c>
      <c r="AL43" s="47">
        <v>833</v>
      </c>
      <c r="AM43" s="47">
        <v>802</v>
      </c>
      <c r="AN43" s="47">
        <v>108</v>
      </c>
      <c r="AO43" s="47">
        <v>90</v>
      </c>
      <c r="AP43" s="51">
        <f t="shared" si="19"/>
        <v>556</v>
      </c>
      <c r="AQ43" s="52">
        <f t="shared" si="20"/>
        <v>380</v>
      </c>
      <c r="AR43" s="52">
        <f t="shared" si="21"/>
        <v>1400</v>
      </c>
      <c r="AS43" s="52">
        <f t="shared" si="22"/>
        <v>877</v>
      </c>
      <c r="AT43" s="52">
        <f t="shared" si="23"/>
        <v>3598</v>
      </c>
      <c r="AU43" s="52">
        <f t="shared" si="24"/>
        <v>2635</v>
      </c>
      <c r="AV43" s="52">
        <f t="shared" si="25"/>
        <v>3444</v>
      </c>
      <c r="AW43" s="52">
        <f t="shared" si="26"/>
        <v>1965</v>
      </c>
      <c r="AX43" s="52">
        <f t="shared" si="27"/>
        <v>568</v>
      </c>
      <c r="AY43" s="52">
        <f t="shared" si="28"/>
        <v>449</v>
      </c>
      <c r="AZ43" s="52">
        <f t="shared" si="29"/>
        <v>15872</v>
      </c>
    </row>
    <row r="44" spans="1:52" x14ac:dyDescent="0.35">
      <c r="A44" s="25" t="s">
        <v>113</v>
      </c>
      <c r="B44" s="25" t="s">
        <v>114</v>
      </c>
      <c r="C44" s="25" t="s">
        <v>143</v>
      </c>
      <c r="D44" s="25" t="s">
        <v>144</v>
      </c>
      <c r="E44" s="80">
        <v>3</v>
      </c>
      <c r="F44" s="26">
        <v>57842</v>
      </c>
      <c r="G44" s="27">
        <v>43157.01999999999</v>
      </c>
      <c r="H44" s="53">
        <f t="shared" si="15"/>
        <v>9434</v>
      </c>
      <c r="I44" s="54">
        <f t="shared" si="16"/>
        <v>6434</v>
      </c>
      <c r="J44" s="54">
        <f t="shared" si="17"/>
        <v>0</v>
      </c>
      <c r="K44" s="54">
        <f t="shared" si="18"/>
        <v>3000</v>
      </c>
      <c r="L44" s="47">
        <v>97</v>
      </c>
      <c r="M44" s="47">
        <v>73</v>
      </c>
      <c r="N44" s="47">
        <v>652</v>
      </c>
      <c r="O44" s="47">
        <v>487</v>
      </c>
      <c r="P44" s="47">
        <v>1045</v>
      </c>
      <c r="Q44" s="47">
        <v>839</v>
      </c>
      <c r="R44" s="47">
        <v>1629</v>
      </c>
      <c r="S44" s="47">
        <v>1508</v>
      </c>
      <c r="T44" s="47">
        <v>56</v>
      </c>
      <c r="U44" s="47">
        <v>48</v>
      </c>
      <c r="V44" s="47">
        <v>0</v>
      </c>
      <c r="W44" s="47">
        <v>0</v>
      </c>
      <c r="X44" s="47">
        <v>0</v>
      </c>
      <c r="Y44" s="47">
        <v>0</v>
      </c>
      <c r="Z44" s="47">
        <v>0</v>
      </c>
      <c r="AA44" s="47">
        <v>0</v>
      </c>
      <c r="AB44" s="47">
        <v>0</v>
      </c>
      <c r="AC44" s="47">
        <v>0</v>
      </c>
      <c r="AD44" s="47">
        <v>0</v>
      </c>
      <c r="AE44" s="47">
        <v>0</v>
      </c>
      <c r="AF44" s="47">
        <v>42</v>
      </c>
      <c r="AG44" s="47">
        <v>39</v>
      </c>
      <c r="AH44" s="47">
        <v>246</v>
      </c>
      <c r="AI44" s="47">
        <v>201</v>
      </c>
      <c r="AJ44" s="47">
        <v>648</v>
      </c>
      <c r="AK44" s="47">
        <v>597</v>
      </c>
      <c r="AL44" s="47">
        <v>558</v>
      </c>
      <c r="AM44" s="47">
        <v>537</v>
      </c>
      <c r="AN44" s="47">
        <v>72</v>
      </c>
      <c r="AO44" s="47">
        <v>60</v>
      </c>
      <c r="AP44" s="51">
        <f t="shared" si="19"/>
        <v>139</v>
      </c>
      <c r="AQ44" s="52">
        <f t="shared" si="20"/>
        <v>112</v>
      </c>
      <c r="AR44" s="52">
        <f t="shared" si="21"/>
        <v>898</v>
      </c>
      <c r="AS44" s="52">
        <f t="shared" si="22"/>
        <v>688</v>
      </c>
      <c r="AT44" s="52">
        <f t="shared" si="23"/>
        <v>1693</v>
      </c>
      <c r="AU44" s="52">
        <f t="shared" si="24"/>
        <v>1436</v>
      </c>
      <c r="AV44" s="52">
        <f t="shared" si="25"/>
        <v>2187</v>
      </c>
      <c r="AW44" s="52">
        <f t="shared" si="26"/>
        <v>2045</v>
      </c>
      <c r="AX44" s="52">
        <f t="shared" si="27"/>
        <v>128</v>
      </c>
      <c r="AY44" s="52">
        <f t="shared" si="28"/>
        <v>108</v>
      </c>
      <c r="AZ44" s="52">
        <f t="shared" si="29"/>
        <v>9434</v>
      </c>
    </row>
    <row r="45" spans="1:52" x14ac:dyDescent="0.35">
      <c r="A45" s="25" t="s">
        <v>113</v>
      </c>
      <c r="B45" s="25" t="s">
        <v>114</v>
      </c>
      <c r="C45" s="25" t="s">
        <v>145</v>
      </c>
      <c r="D45" s="25" t="s">
        <v>146</v>
      </c>
      <c r="E45" s="80">
        <v>3</v>
      </c>
      <c r="F45" s="26">
        <v>246050</v>
      </c>
      <c r="G45" s="27">
        <v>206149.18</v>
      </c>
      <c r="H45" s="53">
        <f t="shared" si="15"/>
        <v>50680</v>
      </c>
      <c r="I45" s="54">
        <f t="shared" si="16"/>
        <v>36063</v>
      </c>
      <c r="J45" s="54">
        <f t="shared" si="17"/>
        <v>8982</v>
      </c>
      <c r="K45" s="54">
        <f t="shared" si="18"/>
        <v>5635</v>
      </c>
      <c r="L45" s="47">
        <v>1593</v>
      </c>
      <c r="M45" s="47">
        <v>807</v>
      </c>
      <c r="N45" s="47">
        <v>4207</v>
      </c>
      <c r="O45" s="47">
        <v>1765</v>
      </c>
      <c r="P45" s="47">
        <v>8445</v>
      </c>
      <c r="Q45" s="47">
        <v>2984</v>
      </c>
      <c r="R45" s="47">
        <v>10168</v>
      </c>
      <c r="S45" s="47">
        <v>4631</v>
      </c>
      <c r="T45" s="47">
        <v>1030</v>
      </c>
      <c r="U45" s="47">
        <v>433</v>
      </c>
      <c r="V45" s="47">
        <v>319</v>
      </c>
      <c r="W45" s="47">
        <v>270</v>
      </c>
      <c r="X45" s="47">
        <v>717</v>
      </c>
      <c r="Y45" s="47">
        <v>579</v>
      </c>
      <c r="Z45" s="47">
        <v>1780</v>
      </c>
      <c r="AA45" s="47">
        <v>1059</v>
      </c>
      <c r="AB45" s="47">
        <v>2161</v>
      </c>
      <c r="AC45" s="47">
        <v>1752</v>
      </c>
      <c r="AD45" s="47">
        <v>191</v>
      </c>
      <c r="AE45" s="47">
        <v>154</v>
      </c>
      <c r="AF45" s="47">
        <v>79</v>
      </c>
      <c r="AG45" s="47">
        <v>73</v>
      </c>
      <c r="AH45" s="47">
        <v>462</v>
      </c>
      <c r="AI45" s="47">
        <v>378</v>
      </c>
      <c r="AJ45" s="47">
        <v>1217</v>
      </c>
      <c r="AK45" s="47">
        <v>1121</v>
      </c>
      <c r="AL45" s="47">
        <v>1048</v>
      </c>
      <c r="AM45" s="47">
        <v>1009</v>
      </c>
      <c r="AN45" s="47">
        <v>135</v>
      </c>
      <c r="AO45" s="47">
        <v>113</v>
      </c>
      <c r="AP45" s="51">
        <f t="shared" si="19"/>
        <v>1991</v>
      </c>
      <c r="AQ45" s="52">
        <f t="shared" si="20"/>
        <v>1150</v>
      </c>
      <c r="AR45" s="52">
        <f t="shared" si="21"/>
        <v>5386</v>
      </c>
      <c r="AS45" s="52">
        <f t="shared" si="22"/>
        <v>2722</v>
      </c>
      <c r="AT45" s="52">
        <f t="shared" si="23"/>
        <v>11442</v>
      </c>
      <c r="AU45" s="52">
        <f t="shared" si="24"/>
        <v>5164</v>
      </c>
      <c r="AV45" s="52">
        <f t="shared" si="25"/>
        <v>13377</v>
      </c>
      <c r="AW45" s="52">
        <f t="shared" si="26"/>
        <v>7392</v>
      </c>
      <c r="AX45" s="52">
        <f t="shared" si="27"/>
        <v>1356</v>
      </c>
      <c r="AY45" s="52">
        <f t="shared" si="28"/>
        <v>700</v>
      </c>
      <c r="AZ45" s="52">
        <f t="shared" si="29"/>
        <v>50680</v>
      </c>
    </row>
    <row r="46" spans="1:52" x14ac:dyDescent="0.35">
      <c r="A46" s="25" t="s">
        <v>113</v>
      </c>
      <c r="B46" s="25" t="s">
        <v>114</v>
      </c>
      <c r="C46" s="25" t="s">
        <v>147</v>
      </c>
      <c r="D46" s="25" t="s">
        <v>148</v>
      </c>
      <c r="E46" s="80">
        <v>0</v>
      </c>
      <c r="F46" s="26">
        <v>56626</v>
      </c>
      <c r="G46" s="27">
        <v>0</v>
      </c>
      <c r="H46" s="53">
        <f t="shared" si="15"/>
        <v>0</v>
      </c>
      <c r="I46" s="54">
        <f t="shared" si="16"/>
        <v>0</v>
      </c>
      <c r="J46" s="54">
        <f t="shared" si="17"/>
        <v>0</v>
      </c>
      <c r="K46" s="54">
        <f t="shared" si="18"/>
        <v>0</v>
      </c>
      <c r="L46" s="47">
        <v>0</v>
      </c>
      <c r="M46" s="47">
        <v>0</v>
      </c>
      <c r="N46" s="47">
        <v>0</v>
      </c>
      <c r="O46" s="47">
        <v>0</v>
      </c>
      <c r="P46" s="47">
        <v>0</v>
      </c>
      <c r="Q46" s="47">
        <v>0</v>
      </c>
      <c r="R46" s="47">
        <v>0</v>
      </c>
      <c r="S46" s="47">
        <v>0</v>
      </c>
      <c r="T46" s="47">
        <v>0</v>
      </c>
      <c r="U46" s="47">
        <v>0</v>
      </c>
      <c r="V46" s="47">
        <v>0</v>
      </c>
      <c r="W46" s="47">
        <v>0</v>
      </c>
      <c r="X46" s="47">
        <v>0</v>
      </c>
      <c r="Y46" s="47">
        <v>0</v>
      </c>
      <c r="Z46" s="47">
        <v>0</v>
      </c>
      <c r="AA46" s="47">
        <v>0</v>
      </c>
      <c r="AB46" s="47">
        <v>0</v>
      </c>
      <c r="AC46" s="47">
        <v>0</v>
      </c>
      <c r="AD46" s="47">
        <v>0</v>
      </c>
      <c r="AE46" s="47">
        <v>0</v>
      </c>
      <c r="AF46" s="47">
        <v>0</v>
      </c>
      <c r="AG46" s="47">
        <v>0</v>
      </c>
      <c r="AH46" s="47">
        <v>0</v>
      </c>
      <c r="AI46" s="47">
        <v>0</v>
      </c>
      <c r="AJ46" s="47">
        <v>0</v>
      </c>
      <c r="AK46" s="47">
        <v>0</v>
      </c>
      <c r="AL46" s="47">
        <v>0</v>
      </c>
      <c r="AM46" s="47">
        <v>0</v>
      </c>
      <c r="AN46" s="47">
        <v>0</v>
      </c>
      <c r="AO46" s="47">
        <v>0</v>
      </c>
      <c r="AP46" s="51">
        <f t="shared" si="19"/>
        <v>0</v>
      </c>
      <c r="AQ46" s="52">
        <f t="shared" si="20"/>
        <v>0</v>
      </c>
      <c r="AR46" s="52">
        <f t="shared" si="21"/>
        <v>0</v>
      </c>
      <c r="AS46" s="52">
        <f t="shared" si="22"/>
        <v>0</v>
      </c>
      <c r="AT46" s="52">
        <f t="shared" si="23"/>
        <v>0</v>
      </c>
      <c r="AU46" s="52">
        <f t="shared" si="24"/>
        <v>0</v>
      </c>
      <c r="AV46" s="52">
        <f t="shared" si="25"/>
        <v>0</v>
      </c>
      <c r="AW46" s="52">
        <f t="shared" si="26"/>
        <v>0</v>
      </c>
      <c r="AX46" s="52">
        <f t="shared" si="27"/>
        <v>0</v>
      </c>
      <c r="AY46" s="52">
        <f t="shared" si="28"/>
        <v>0</v>
      </c>
      <c r="AZ46" s="52">
        <f t="shared" si="29"/>
        <v>0</v>
      </c>
    </row>
    <row r="47" spans="1:52" x14ac:dyDescent="0.35">
      <c r="A47" s="25" t="s">
        <v>113</v>
      </c>
      <c r="B47" s="25" t="s">
        <v>114</v>
      </c>
      <c r="C47" s="25" t="s">
        <v>149</v>
      </c>
      <c r="D47" s="25" t="s">
        <v>150</v>
      </c>
      <c r="E47" s="80">
        <v>2</v>
      </c>
      <c r="F47" s="26">
        <v>36064</v>
      </c>
      <c r="G47" s="27">
        <v>21544.764999999996</v>
      </c>
      <c r="H47" s="53">
        <f t="shared" si="15"/>
        <v>15582</v>
      </c>
      <c r="I47" s="54">
        <f t="shared" si="16"/>
        <v>1119</v>
      </c>
      <c r="J47" s="54">
        <f t="shared" si="17"/>
        <v>0</v>
      </c>
      <c r="K47" s="54">
        <f t="shared" si="18"/>
        <v>14463</v>
      </c>
      <c r="L47" s="47">
        <v>61</v>
      </c>
      <c r="M47" s="47">
        <v>55</v>
      </c>
      <c r="N47" s="47">
        <v>141</v>
      </c>
      <c r="O47" s="47">
        <v>42</v>
      </c>
      <c r="P47" s="47">
        <v>283</v>
      </c>
      <c r="Q47" s="47">
        <v>66</v>
      </c>
      <c r="R47" s="47">
        <v>341</v>
      </c>
      <c r="S47" s="47">
        <v>80</v>
      </c>
      <c r="T47" s="47">
        <v>35</v>
      </c>
      <c r="U47" s="47">
        <v>15</v>
      </c>
      <c r="V47" s="47">
        <v>0</v>
      </c>
      <c r="W47" s="47">
        <v>0</v>
      </c>
      <c r="X47" s="47">
        <v>0</v>
      </c>
      <c r="Y47" s="47">
        <v>0</v>
      </c>
      <c r="Z47" s="47">
        <v>0</v>
      </c>
      <c r="AA47" s="47">
        <v>0</v>
      </c>
      <c r="AB47" s="47">
        <v>0</v>
      </c>
      <c r="AC47" s="47">
        <v>0</v>
      </c>
      <c r="AD47" s="47">
        <v>0</v>
      </c>
      <c r="AE47" s="47">
        <v>0</v>
      </c>
      <c r="AF47" s="47">
        <v>203</v>
      </c>
      <c r="AG47" s="47">
        <v>188</v>
      </c>
      <c r="AH47" s="47">
        <v>1186</v>
      </c>
      <c r="AI47" s="47">
        <v>969</v>
      </c>
      <c r="AJ47" s="47">
        <v>3124</v>
      </c>
      <c r="AK47" s="47">
        <v>2878</v>
      </c>
      <c r="AL47" s="47">
        <v>2690</v>
      </c>
      <c r="AM47" s="47">
        <v>2589</v>
      </c>
      <c r="AN47" s="47">
        <v>347</v>
      </c>
      <c r="AO47" s="47">
        <v>289</v>
      </c>
      <c r="AP47" s="51">
        <f t="shared" si="19"/>
        <v>264</v>
      </c>
      <c r="AQ47" s="52">
        <f t="shared" si="20"/>
        <v>243</v>
      </c>
      <c r="AR47" s="52">
        <f t="shared" si="21"/>
        <v>1327</v>
      </c>
      <c r="AS47" s="52">
        <f t="shared" si="22"/>
        <v>1011</v>
      </c>
      <c r="AT47" s="52">
        <f t="shared" si="23"/>
        <v>3407</v>
      </c>
      <c r="AU47" s="52">
        <f t="shared" si="24"/>
        <v>2944</v>
      </c>
      <c r="AV47" s="52">
        <f t="shared" si="25"/>
        <v>3031</v>
      </c>
      <c r="AW47" s="52">
        <f t="shared" si="26"/>
        <v>2669</v>
      </c>
      <c r="AX47" s="52">
        <f t="shared" si="27"/>
        <v>382</v>
      </c>
      <c r="AY47" s="52">
        <f t="shared" si="28"/>
        <v>304</v>
      </c>
      <c r="AZ47" s="52">
        <f t="shared" si="29"/>
        <v>15582</v>
      </c>
    </row>
    <row r="48" spans="1:52" x14ac:dyDescent="0.35">
      <c r="A48" s="25" t="s">
        <v>113</v>
      </c>
      <c r="B48" s="25" t="s">
        <v>114</v>
      </c>
      <c r="C48" s="25" t="s">
        <v>151</v>
      </c>
      <c r="D48" s="25" t="s">
        <v>152</v>
      </c>
      <c r="E48" s="80">
        <v>3</v>
      </c>
      <c r="F48" s="26">
        <v>78782</v>
      </c>
      <c r="G48" s="27">
        <v>54694.400000000001</v>
      </c>
      <c r="H48" s="53">
        <f t="shared" si="15"/>
        <v>20784</v>
      </c>
      <c r="I48" s="54">
        <f t="shared" si="16"/>
        <v>5792</v>
      </c>
      <c r="J48" s="54">
        <f t="shared" si="17"/>
        <v>6015</v>
      </c>
      <c r="K48" s="54">
        <f t="shared" si="18"/>
        <v>8977</v>
      </c>
      <c r="L48" s="47">
        <v>257</v>
      </c>
      <c r="M48" s="47">
        <v>84</v>
      </c>
      <c r="N48" s="47">
        <v>678</v>
      </c>
      <c r="O48" s="47">
        <v>319</v>
      </c>
      <c r="P48" s="47">
        <v>1361</v>
      </c>
      <c r="Q48" s="47">
        <v>539</v>
      </c>
      <c r="R48" s="47">
        <v>1638</v>
      </c>
      <c r="S48" s="47">
        <v>707</v>
      </c>
      <c r="T48" s="47">
        <v>166</v>
      </c>
      <c r="U48" s="47">
        <v>43</v>
      </c>
      <c r="V48" s="47">
        <v>225</v>
      </c>
      <c r="W48" s="47">
        <v>61</v>
      </c>
      <c r="X48" s="47">
        <v>609</v>
      </c>
      <c r="Y48" s="47">
        <v>182</v>
      </c>
      <c r="Z48" s="47">
        <v>2051</v>
      </c>
      <c r="AA48" s="47">
        <v>415</v>
      </c>
      <c r="AB48" s="47">
        <v>1769</v>
      </c>
      <c r="AC48" s="47">
        <v>442</v>
      </c>
      <c r="AD48" s="47">
        <v>210</v>
      </c>
      <c r="AE48" s="47">
        <v>51</v>
      </c>
      <c r="AF48" s="47">
        <v>126</v>
      </c>
      <c r="AG48" s="47">
        <v>117</v>
      </c>
      <c r="AH48" s="47">
        <v>736</v>
      </c>
      <c r="AI48" s="47">
        <v>601</v>
      </c>
      <c r="AJ48" s="47">
        <v>1939</v>
      </c>
      <c r="AK48" s="47">
        <v>1786</v>
      </c>
      <c r="AL48" s="47">
        <v>1670</v>
      </c>
      <c r="AM48" s="47">
        <v>1607</v>
      </c>
      <c r="AN48" s="47">
        <v>215</v>
      </c>
      <c r="AO48" s="47">
        <v>180</v>
      </c>
      <c r="AP48" s="51">
        <f t="shared" si="19"/>
        <v>608</v>
      </c>
      <c r="AQ48" s="52">
        <f t="shared" si="20"/>
        <v>262</v>
      </c>
      <c r="AR48" s="52">
        <f t="shared" si="21"/>
        <v>2023</v>
      </c>
      <c r="AS48" s="52">
        <f t="shared" si="22"/>
        <v>1102</v>
      </c>
      <c r="AT48" s="52">
        <f t="shared" si="23"/>
        <v>5351</v>
      </c>
      <c r="AU48" s="52">
        <f t="shared" si="24"/>
        <v>2740</v>
      </c>
      <c r="AV48" s="52">
        <f t="shared" si="25"/>
        <v>5077</v>
      </c>
      <c r="AW48" s="52">
        <f t="shared" si="26"/>
        <v>2756</v>
      </c>
      <c r="AX48" s="52">
        <f t="shared" si="27"/>
        <v>591</v>
      </c>
      <c r="AY48" s="52">
        <f t="shared" si="28"/>
        <v>274</v>
      </c>
      <c r="AZ48" s="52">
        <f t="shared" si="29"/>
        <v>20784</v>
      </c>
    </row>
    <row r="49" spans="1:52" x14ac:dyDescent="0.35">
      <c r="A49" s="25" t="s">
        <v>113</v>
      </c>
      <c r="B49" s="25" t="s">
        <v>114</v>
      </c>
      <c r="C49" s="25" t="s">
        <v>153</v>
      </c>
      <c r="D49" s="25" t="s">
        <v>154</v>
      </c>
      <c r="E49" s="80">
        <v>3</v>
      </c>
      <c r="F49" s="26">
        <v>270824</v>
      </c>
      <c r="G49" s="27">
        <v>64258.619999999995</v>
      </c>
      <c r="H49" s="53">
        <f t="shared" si="15"/>
        <v>23218</v>
      </c>
      <c r="I49" s="54">
        <f t="shared" si="16"/>
        <v>10385</v>
      </c>
      <c r="J49" s="54">
        <f t="shared" si="17"/>
        <v>1617</v>
      </c>
      <c r="K49" s="54">
        <f t="shared" si="18"/>
        <v>11216</v>
      </c>
      <c r="L49" s="47">
        <v>487</v>
      </c>
      <c r="M49" s="47">
        <v>129</v>
      </c>
      <c r="N49" s="47">
        <v>1285</v>
      </c>
      <c r="O49" s="47">
        <v>520</v>
      </c>
      <c r="P49" s="47">
        <v>2581</v>
      </c>
      <c r="Q49" s="47">
        <v>810</v>
      </c>
      <c r="R49" s="47">
        <v>3107</v>
      </c>
      <c r="S49" s="47">
        <v>1070</v>
      </c>
      <c r="T49" s="47">
        <v>315</v>
      </c>
      <c r="U49" s="47">
        <v>81</v>
      </c>
      <c r="V49" s="47">
        <v>43</v>
      </c>
      <c r="W49" s="47">
        <v>36</v>
      </c>
      <c r="X49" s="47">
        <v>171</v>
      </c>
      <c r="Y49" s="47">
        <v>139</v>
      </c>
      <c r="Z49" s="47">
        <v>324</v>
      </c>
      <c r="AA49" s="47">
        <v>214</v>
      </c>
      <c r="AB49" s="47">
        <v>351</v>
      </c>
      <c r="AC49" s="47">
        <v>286</v>
      </c>
      <c r="AD49" s="47">
        <v>33</v>
      </c>
      <c r="AE49" s="47">
        <v>20</v>
      </c>
      <c r="AF49" s="47">
        <v>157</v>
      </c>
      <c r="AG49" s="47">
        <v>146</v>
      </c>
      <c r="AH49" s="47">
        <v>920</v>
      </c>
      <c r="AI49" s="47">
        <v>751</v>
      </c>
      <c r="AJ49" s="47">
        <v>2423</v>
      </c>
      <c r="AK49" s="47">
        <v>2232</v>
      </c>
      <c r="AL49" s="47">
        <v>2086</v>
      </c>
      <c r="AM49" s="47">
        <v>2008</v>
      </c>
      <c r="AN49" s="47">
        <v>269</v>
      </c>
      <c r="AO49" s="47">
        <v>224</v>
      </c>
      <c r="AP49" s="51">
        <f t="shared" si="19"/>
        <v>687</v>
      </c>
      <c r="AQ49" s="52">
        <f t="shared" si="20"/>
        <v>311</v>
      </c>
      <c r="AR49" s="52">
        <f t="shared" si="21"/>
        <v>2376</v>
      </c>
      <c r="AS49" s="52">
        <f t="shared" si="22"/>
        <v>1410</v>
      </c>
      <c r="AT49" s="52">
        <f t="shared" si="23"/>
        <v>5328</v>
      </c>
      <c r="AU49" s="52">
        <f t="shared" si="24"/>
        <v>3256</v>
      </c>
      <c r="AV49" s="52">
        <f t="shared" si="25"/>
        <v>5544</v>
      </c>
      <c r="AW49" s="52">
        <f t="shared" si="26"/>
        <v>3364</v>
      </c>
      <c r="AX49" s="52">
        <f t="shared" si="27"/>
        <v>617</v>
      </c>
      <c r="AY49" s="52">
        <f t="shared" si="28"/>
        <v>325</v>
      </c>
      <c r="AZ49" s="52">
        <f t="shared" si="29"/>
        <v>23218</v>
      </c>
    </row>
    <row r="50" spans="1:52" x14ac:dyDescent="0.35">
      <c r="A50" s="25" t="s">
        <v>113</v>
      </c>
      <c r="B50" s="25" t="s">
        <v>114</v>
      </c>
      <c r="C50" s="25" t="s">
        <v>155</v>
      </c>
      <c r="D50" s="25" t="s">
        <v>156</v>
      </c>
      <c r="E50" s="80">
        <v>4</v>
      </c>
      <c r="F50" s="26">
        <v>635562</v>
      </c>
      <c r="G50" s="27">
        <v>367226</v>
      </c>
      <c r="H50" s="53">
        <f t="shared" si="15"/>
        <v>123700</v>
      </c>
      <c r="I50" s="54">
        <f t="shared" si="16"/>
        <v>77898</v>
      </c>
      <c r="J50" s="54">
        <f t="shared" si="17"/>
        <v>7908</v>
      </c>
      <c r="K50" s="54">
        <f t="shared" si="18"/>
        <v>37894</v>
      </c>
      <c r="L50" s="47">
        <v>3430</v>
      </c>
      <c r="M50" s="47">
        <v>1260</v>
      </c>
      <c r="N50" s="47">
        <v>9058</v>
      </c>
      <c r="O50" s="47">
        <v>3857</v>
      </c>
      <c r="P50" s="47">
        <v>18182</v>
      </c>
      <c r="Q50" s="47">
        <v>8117</v>
      </c>
      <c r="R50" s="47">
        <v>21890</v>
      </c>
      <c r="S50" s="47">
        <v>9200</v>
      </c>
      <c r="T50" s="47">
        <v>2219</v>
      </c>
      <c r="U50" s="47">
        <v>685</v>
      </c>
      <c r="V50" s="47">
        <v>0</v>
      </c>
      <c r="W50" s="47">
        <v>0</v>
      </c>
      <c r="X50" s="47">
        <v>0</v>
      </c>
      <c r="Y50" s="47">
        <v>0</v>
      </c>
      <c r="Z50" s="47">
        <v>1995</v>
      </c>
      <c r="AA50" s="47">
        <v>1716</v>
      </c>
      <c r="AB50" s="47">
        <v>2079</v>
      </c>
      <c r="AC50" s="47">
        <v>1699</v>
      </c>
      <c r="AD50" s="47">
        <v>228</v>
      </c>
      <c r="AE50" s="47">
        <v>191</v>
      </c>
      <c r="AF50" s="47">
        <v>531</v>
      </c>
      <c r="AG50" s="47">
        <v>493</v>
      </c>
      <c r="AH50" s="47">
        <v>3107</v>
      </c>
      <c r="AI50" s="47">
        <v>2539</v>
      </c>
      <c r="AJ50" s="47">
        <v>8185</v>
      </c>
      <c r="AK50" s="47">
        <v>7541</v>
      </c>
      <c r="AL50" s="47">
        <v>7048</v>
      </c>
      <c r="AM50" s="47">
        <v>6783</v>
      </c>
      <c r="AN50" s="47">
        <v>909</v>
      </c>
      <c r="AO50" s="47">
        <v>758</v>
      </c>
      <c r="AP50" s="51">
        <f t="shared" si="19"/>
        <v>3961</v>
      </c>
      <c r="AQ50" s="52">
        <f t="shared" si="20"/>
        <v>1753</v>
      </c>
      <c r="AR50" s="52">
        <f t="shared" si="21"/>
        <v>12165</v>
      </c>
      <c r="AS50" s="52">
        <f t="shared" si="22"/>
        <v>6396</v>
      </c>
      <c r="AT50" s="52">
        <f t="shared" si="23"/>
        <v>28362</v>
      </c>
      <c r="AU50" s="52">
        <f t="shared" si="24"/>
        <v>17374</v>
      </c>
      <c r="AV50" s="52">
        <f t="shared" si="25"/>
        <v>31017</v>
      </c>
      <c r="AW50" s="52">
        <f t="shared" si="26"/>
        <v>17682</v>
      </c>
      <c r="AX50" s="52">
        <f t="shared" si="27"/>
        <v>3356</v>
      </c>
      <c r="AY50" s="52">
        <f t="shared" si="28"/>
        <v>1634</v>
      </c>
      <c r="AZ50" s="52">
        <f t="shared" si="29"/>
        <v>123700</v>
      </c>
    </row>
    <row r="51" spans="1:52" x14ac:dyDescent="0.35">
      <c r="A51" s="25" t="s">
        <v>113</v>
      </c>
      <c r="B51" s="25" t="s">
        <v>114</v>
      </c>
      <c r="C51" s="25" t="s">
        <v>157</v>
      </c>
      <c r="D51" s="25" t="s">
        <v>158</v>
      </c>
      <c r="E51" s="80">
        <v>0</v>
      </c>
      <c r="F51" s="26">
        <v>0</v>
      </c>
      <c r="G51" s="27">
        <v>0</v>
      </c>
      <c r="H51" s="53">
        <f t="shared" si="15"/>
        <v>0</v>
      </c>
      <c r="I51" s="54">
        <f t="shared" si="16"/>
        <v>0</v>
      </c>
      <c r="J51" s="54">
        <f t="shared" si="17"/>
        <v>0</v>
      </c>
      <c r="K51" s="54">
        <f t="shared" si="18"/>
        <v>0</v>
      </c>
      <c r="L51" s="47">
        <v>0</v>
      </c>
      <c r="M51" s="47">
        <v>0</v>
      </c>
      <c r="N51" s="47">
        <v>0</v>
      </c>
      <c r="O51" s="47">
        <v>0</v>
      </c>
      <c r="P51" s="47">
        <v>0</v>
      </c>
      <c r="Q51" s="47">
        <v>0</v>
      </c>
      <c r="R51" s="47">
        <v>0</v>
      </c>
      <c r="S51" s="47">
        <v>0</v>
      </c>
      <c r="T51" s="47">
        <v>0</v>
      </c>
      <c r="U51" s="47">
        <v>0</v>
      </c>
      <c r="V51" s="47">
        <v>0</v>
      </c>
      <c r="W51" s="47">
        <v>0</v>
      </c>
      <c r="X51" s="47">
        <v>0</v>
      </c>
      <c r="Y51" s="47">
        <v>0</v>
      </c>
      <c r="Z51" s="47">
        <v>0</v>
      </c>
      <c r="AA51" s="47">
        <v>0</v>
      </c>
      <c r="AB51" s="47">
        <v>0</v>
      </c>
      <c r="AC51" s="47">
        <v>0</v>
      </c>
      <c r="AD51" s="47">
        <v>0</v>
      </c>
      <c r="AE51" s="47">
        <v>0</v>
      </c>
      <c r="AF51" s="47">
        <v>0</v>
      </c>
      <c r="AG51" s="47">
        <v>0</v>
      </c>
      <c r="AH51" s="47">
        <v>0</v>
      </c>
      <c r="AI51" s="47">
        <v>0</v>
      </c>
      <c r="AJ51" s="47">
        <v>0</v>
      </c>
      <c r="AK51" s="47">
        <v>0</v>
      </c>
      <c r="AL51" s="47">
        <v>0</v>
      </c>
      <c r="AM51" s="47">
        <v>0</v>
      </c>
      <c r="AN51" s="47">
        <v>0</v>
      </c>
      <c r="AO51" s="47">
        <v>0</v>
      </c>
      <c r="AP51" s="51">
        <f t="shared" si="19"/>
        <v>0</v>
      </c>
      <c r="AQ51" s="52">
        <f t="shared" si="20"/>
        <v>0</v>
      </c>
      <c r="AR51" s="52">
        <f t="shared" si="21"/>
        <v>0</v>
      </c>
      <c r="AS51" s="52">
        <f t="shared" si="22"/>
        <v>0</v>
      </c>
      <c r="AT51" s="52">
        <f t="shared" si="23"/>
        <v>0</v>
      </c>
      <c r="AU51" s="52">
        <f t="shared" si="24"/>
        <v>0</v>
      </c>
      <c r="AV51" s="52">
        <f t="shared" si="25"/>
        <v>0</v>
      </c>
      <c r="AW51" s="52">
        <f t="shared" si="26"/>
        <v>0</v>
      </c>
      <c r="AX51" s="52">
        <f t="shared" si="27"/>
        <v>0</v>
      </c>
      <c r="AY51" s="52">
        <f t="shared" si="28"/>
        <v>0</v>
      </c>
      <c r="AZ51" s="52">
        <f t="shared" si="29"/>
        <v>0</v>
      </c>
    </row>
    <row r="52" spans="1:52" x14ac:dyDescent="0.35">
      <c r="A52" s="25" t="s">
        <v>113</v>
      </c>
      <c r="B52" s="25" t="s">
        <v>114</v>
      </c>
      <c r="C52" s="25" t="s">
        <v>159</v>
      </c>
      <c r="D52" s="25" t="s">
        <v>160</v>
      </c>
      <c r="E52" s="80">
        <v>4</v>
      </c>
      <c r="F52" s="26">
        <v>192499</v>
      </c>
      <c r="G52" s="27">
        <v>66266.775000000009</v>
      </c>
      <c r="H52" s="53">
        <f t="shared" si="15"/>
        <v>16024</v>
      </c>
      <c r="I52" s="54">
        <f t="shared" si="16"/>
        <v>5121</v>
      </c>
      <c r="J52" s="54">
        <f t="shared" si="17"/>
        <v>6190</v>
      </c>
      <c r="K52" s="54">
        <f t="shared" si="18"/>
        <v>4713</v>
      </c>
      <c r="L52" s="47">
        <v>85</v>
      </c>
      <c r="M52" s="47">
        <v>67</v>
      </c>
      <c r="N52" s="47">
        <v>249</v>
      </c>
      <c r="O52" s="47">
        <v>206</v>
      </c>
      <c r="P52" s="47">
        <v>1139</v>
      </c>
      <c r="Q52" s="47">
        <v>979</v>
      </c>
      <c r="R52" s="47">
        <v>1187</v>
      </c>
      <c r="S52" s="47">
        <v>970</v>
      </c>
      <c r="T52" s="47">
        <v>130</v>
      </c>
      <c r="U52" s="47">
        <v>109</v>
      </c>
      <c r="V52" s="47">
        <v>158</v>
      </c>
      <c r="W52" s="47">
        <v>123</v>
      </c>
      <c r="X52" s="47">
        <v>519</v>
      </c>
      <c r="Y52" s="47">
        <v>444</v>
      </c>
      <c r="Z52" s="47">
        <v>1302</v>
      </c>
      <c r="AA52" s="47">
        <v>1003</v>
      </c>
      <c r="AB52" s="47">
        <v>1243</v>
      </c>
      <c r="AC52" s="47">
        <v>1160</v>
      </c>
      <c r="AD52" s="47">
        <v>133</v>
      </c>
      <c r="AE52" s="47">
        <v>105</v>
      </c>
      <c r="AF52" s="47">
        <v>66</v>
      </c>
      <c r="AG52" s="47">
        <v>61</v>
      </c>
      <c r="AH52" s="47">
        <v>386</v>
      </c>
      <c r="AI52" s="47">
        <v>316</v>
      </c>
      <c r="AJ52" s="47">
        <v>1018</v>
      </c>
      <c r="AK52" s="47">
        <v>938</v>
      </c>
      <c r="AL52" s="47">
        <v>877</v>
      </c>
      <c r="AM52" s="47">
        <v>844</v>
      </c>
      <c r="AN52" s="47">
        <v>113</v>
      </c>
      <c r="AO52" s="47">
        <v>94</v>
      </c>
      <c r="AP52" s="51">
        <f t="shared" si="19"/>
        <v>309</v>
      </c>
      <c r="AQ52" s="52">
        <f t="shared" si="20"/>
        <v>251</v>
      </c>
      <c r="AR52" s="52">
        <f t="shared" si="21"/>
        <v>1154</v>
      </c>
      <c r="AS52" s="52">
        <f t="shared" si="22"/>
        <v>966</v>
      </c>
      <c r="AT52" s="52">
        <f t="shared" si="23"/>
        <v>3459</v>
      </c>
      <c r="AU52" s="52">
        <f t="shared" si="24"/>
        <v>2920</v>
      </c>
      <c r="AV52" s="52">
        <f t="shared" si="25"/>
        <v>3307</v>
      </c>
      <c r="AW52" s="52">
        <f t="shared" si="26"/>
        <v>2974</v>
      </c>
      <c r="AX52" s="52">
        <f t="shared" si="27"/>
        <v>376</v>
      </c>
      <c r="AY52" s="52">
        <f t="shared" si="28"/>
        <v>308</v>
      </c>
      <c r="AZ52" s="52">
        <f t="shared" si="29"/>
        <v>16024</v>
      </c>
    </row>
    <row r="53" spans="1:52" x14ac:dyDescent="0.35">
      <c r="A53" s="25" t="s">
        <v>113</v>
      </c>
      <c r="B53" s="25" t="s">
        <v>114</v>
      </c>
      <c r="C53" s="25" t="s">
        <v>161</v>
      </c>
      <c r="D53" s="25" t="s">
        <v>162</v>
      </c>
      <c r="E53" s="80">
        <v>4</v>
      </c>
      <c r="F53" s="26">
        <v>243827</v>
      </c>
      <c r="G53" s="27">
        <v>204609.97500000003</v>
      </c>
      <c r="H53" s="53">
        <f t="shared" si="15"/>
        <v>60517</v>
      </c>
      <c r="I53" s="54">
        <f t="shared" si="16"/>
        <v>41126</v>
      </c>
      <c r="J53" s="54">
        <f t="shared" si="17"/>
        <v>11855</v>
      </c>
      <c r="K53" s="54">
        <f t="shared" si="18"/>
        <v>7536</v>
      </c>
      <c r="L53" s="47">
        <v>1740</v>
      </c>
      <c r="M53" s="47">
        <v>561</v>
      </c>
      <c r="N53" s="47">
        <v>4593</v>
      </c>
      <c r="O53" s="47">
        <v>1820</v>
      </c>
      <c r="P53" s="47">
        <v>9219</v>
      </c>
      <c r="Q53" s="47">
        <v>5080</v>
      </c>
      <c r="R53" s="47">
        <v>11100</v>
      </c>
      <c r="S53" s="47">
        <v>5030</v>
      </c>
      <c r="T53" s="47">
        <v>1125</v>
      </c>
      <c r="U53" s="47">
        <v>858</v>
      </c>
      <c r="V53" s="47">
        <v>195</v>
      </c>
      <c r="W53" s="47">
        <v>155</v>
      </c>
      <c r="X53" s="47">
        <v>543</v>
      </c>
      <c r="Y53" s="47">
        <v>428</v>
      </c>
      <c r="Z53" s="47">
        <v>2658</v>
      </c>
      <c r="AA53" s="47">
        <v>2286</v>
      </c>
      <c r="AB53" s="47">
        <v>2769</v>
      </c>
      <c r="AC53" s="47">
        <v>2263</v>
      </c>
      <c r="AD53" s="47">
        <v>304</v>
      </c>
      <c r="AE53" s="47">
        <v>254</v>
      </c>
      <c r="AF53" s="47">
        <v>59</v>
      </c>
      <c r="AG53" s="47">
        <v>55</v>
      </c>
      <c r="AH53" s="47">
        <v>348</v>
      </c>
      <c r="AI53" s="47">
        <v>284</v>
      </c>
      <c r="AJ53" s="47">
        <v>1713</v>
      </c>
      <c r="AK53" s="47">
        <v>1473</v>
      </c>
      <c r="AL53" s="47">
        <v>1785</v>
      </c>
      <c r="AM53" s="47">
        <v>1459</v>
      </c>
      <c r="AN53" s="47">
        <v>196</v>
      </c>
      <c r="AO53" s="47">
        <v>164</v>
      </c>
      <c r="AP53" s="51">
        <f t="shared" si="19"/>
        <v>1994</v>
      </c>
      <c r="AQ53" s="52">
        <f t="shared" si="20"/>
        <v>771</v>
      </c>
      <c r="AR53" s="52">
        <f t="shared" si="21"/>
        <v>5484</v>
      </c>
      <c r="AS53" s="52">
        <f t="shared" si="22"/>
        <v>2532</v>
      </c>
      <c r="AT53" s="52">
        <f t="shared" si="23"/>
        <v>13590</v>
      </c>
      <c r="AU53" s="52">
        <f t="shared" si="24"/>
        <v>8839</v>
      </c>
      <c r="AV53" s="52">
        <f t="shared" si="25"/>
        <v>15654</v>
      </c>
      <c r="AW53" s="52">
        <f t="shared" si="26"/>
        <v>8752</v>
      </c>
      <c r="AX53" s="52">
        <f t="shared" si="27"/>
        <v>1625</v>
      </c>
      <c r="AY53" s="52">
        <f t="shared" si="28"/>
        <v>1276</v>
      </c>
      <c r="AZ53" s="52">
        <f t="shared" si="29"/>
        <v>60517</v>
      </c>
    </row>
    <row r="54" spans="1:52" x14ac:dyDescent="0.35">
      <c r="A54" s="25" t="s">
        <v>113</v>
      </c>
      <c r="B54" s="25" t="s">
        <v>114</v>
      </c>
      <c r="C54" s="25" t="s">
        <v>163</v>
      </c>
      <c r="D54" s="25" t="s">
        <v>164</v>
      </c>
      <c r="E54" s="80">
        <v>3</v>
      </c>
      <c r="F54" s="26">
        <v>208228</v>
      </c>
      <c r="G54" s="27">
        <v>196878.38000000003</v>
      </c>
      <c r="H54" s="53">
        <f t="shared" si="15"/>
        <v>38939</v>
      </c>
      <c r="I54" s="54">
        <f t="shared" si="16"/>
        <v>18344</v>
      </c>
      <c r="J54" s="54">
        <f t="shared" si="17"/>
        <v>16244</v>
      </c>
      <c r="K54" s="54">
        <f t="shared" si="18"/>
        <v>4351</v>
      </c>
      <c r="L54" s="47">
        <v>765</v>
      </c>
      <c r="M54" s="47">
        <v>600</v>
      </c>
      <c r="N54" s="47">
        <v>1483</v>
      </c>
      <c r="O54" s="47">
        <v>1220</v>
      </c>
      <c r="P54" s="47">
        <v>3541</v>
      </c>
      <c r="Q54" s="47">
        <v>3045</v>
      </c>
      <c r="R54" s="47">
        <v>3689</v>
      </c>
      <c r="S54" s="47">
        <v>3015</v>
      </c>
      <c r="T54" s="47">
        <v>543</v>
      </c>
      <c r="U54" s="47">
        <v>443</v>
      </c>
      <c r="V54" s="47">
        <v>918</v>
      </c>
      <c r="W54" s="47">
        <v>755</v>
      </c>
      <c r="X54" s="47">
        <v>1670</v>
      </c>
      <c r="Y54" s="47">
        <v>1405</v>
      </c>
      <c r="Z54" s="47">
        <v>3263</v>
      </c>
      <c r="AA54" s="47">
        <v>2183</v>
      </c>
      <c r="AB54" s="47">
        <v>2815</v>
      </c>
      <c r="AC54" s="47">
        <v>2134</v>
      </c>
      <c r="AD54" s="47">
        <v>643</v>
      </c>
      <c r="AE54" s="47">
        <v>458</v>
      </c>
      <c r="AF54" s="47">
        <v>22</v>
      </c>
      <c r="AG54" s="47">
        <v>21</v>
      </c>
      <c r="AH54" s="47">
        <v>131</v>
      </c>
      <c r="AI54" s="47">
        <v>107</v>
      </c>
      <c r="AJ54" s="47">
        <v>1027</v>
      </c>
      <c r="AK54" s="47">
        <v>883</v>
      </c>
      <c r="AL54" s="47">
        <v>1070</v>
      </c>
      <c r="AM54" s="47">
        <v>875</v>
      </c>
      <c r="AN54" s="47">
        <v>117</v>
      </c>
      <c r="AO54" s="47">
        <v>98</v>
      </c>
      <c r="AP54" s="51">
        <f t="shared" si="19"/>
        <v>1705</v>
      </c>
      <c r="AQ54" s="52">
        <f t="shared" si="20"/>
        <v>1376</v>
      </c>
      <c r="AR54" s="52">
        <f t="shared" si="21"/>
        <v>3284</v>
      </c>
      <c r="AS54" s="52">
        <f t="shared" si="22"/>
        <v>2732</v>
      </c>
      <c r="AT54" s="52">
        <f t="shared" si="23"/>
        <v>7831</v>
      </c>
      <c r="AU54" s="52">
        <f t="shared" si="24"/>
        <v>6111</v>
      </c>
      <c r="AV54" s="52">
        <f t="shared" si="25"/>
        <v>7574</v>
      </c>
      <c r="AW54" s="52">
        <f t="shared" si="26"/>
        <v>6024</v>
      </c>
      <c r="AX54" s="52">
        <f t="shared" si="27"/>
        <v>1303</v>
      </c>
      <c r="AY54" s="52">
        <f t="shared" si="28"/>
        <v>999</v>
      </c>
      <c r="AZ54" s="52">
        <f t="shared" si="29"/>
        <v>38939</v>
      </c>
    </row>
    <row r="55" spans="1:52" x14ac:dyDescent="0.35">
      <c r="A55" s="25" t="s">
        <v>113</v>
      </c>
      <c r="B55" s="25" t="s">
        <v>114</v>
      </c>
      <c r="C55" s="25" t="s">
        <v>165</v>
      </c>
      <c r="D55" s="25" t="s">
        <v>166</v>
      </c>
      <c r="E55" s="80">
        <v>2</v>
      </c>
      <c r="F55" s="26">
        <v>0</v>
      </c>
      <c r="G55" s="27">
        <v>0</v>
      </c>
      <c r="H55" s="53">
        <f t="shared" si="15"/>
        <v>11095</v>
      </c>
      <c r="I55" s="54">
        <f t="shared" si="16"/>
        <v>0</v>
      </c>
      <c r="J55" s="54">
        <f t="shared" si="17"/>
        <v>0</v>
      </c>
      <c r="K55" s="54">
        <f t="shared" si="18"/>
        <v>11095</v>
      </c>
      <c r="L55" s="47">
        <v>0</v>
      </c>
      <c r="M55" s="47">
        <v>0</v>
      </c>
      <c r="N55" s="47">
        <v>0</v>
      </c>
      <c r="O55" s="47">
        <v>0</v>
      </c>
      <c r="P55" s="47">
        <v>0</v>
      </c>
      <c r="Q55" s="47">
        <v>0</v>
      </c>
      <c r="R55" s="47">
        <v>0</v>
      </c>
      <c r="S55" s="47">
        <v>0</v>
      </c>
      <c r="T55" s="47">
        <v>0</v>
      </c>
      <c r="U55" s="47">
        <v>0</v>
      </c>
      <c r="V55" s="47">
        <v>0</v>
      </c>
      <c r="W55" s="47">
        <v>0</v>
      </c>
      <c r="X55" s="47">
        <v>0</v>
      </c>
      <c r="Y55" s="47">
        <v>0</v>
      </c>
      <c r="Z55" s="47">
        <v>0</v>
      </c>
      <c r="AA55" s="47">
        <v>0</v>
      </c>
      <c r="AB55" s="47">
        <v>0</v>
      </c>
      <c r="AC55" s="47">
        <v>0</v>
      </c>
      <c r="AD55" s="47">
        <v>0</v>
      </c>
      <c r="AE55" s="47">
        <v>0</v>
      </c>
      <c r="AF55" s="47">
        <v>155</v>
      </c>
      <c r="AG55" s="47">
        <v>144</v>
      </c>
      <c r="AH55" s="47">
        <v>910</v>
      </c>
      <c r="AI55" s="47">
        <v>743</v>
      </c>
      <c r="AJ55" s="47">
        <v>2397</v>
      </c>
      <c r="AK55" s="47">
        <v>2208</v>
      </c>
      <c r="AL55" s="47">
        <v>2064</v>
      </c>
      <c r="AM55" s="47">
        <v>1986</v>
      </c>
      <c r="AN55" s="47">
        <v>266</v>
      </c>
      <c r="AO55" s="47">
        <v>222</v>
      </c>
      <c r="AP55" s="51">
        <f t="shared" si="19"/>
        <v>155</v>
      </c>
      <c r="AQ55" s="52">
        <f t="shared" si="20"/>
        <v>144</v>
      </c>
      <c r="AR55" s="52">
        <f t="shared" si="21"/>
        <v>910</v>
      </c>
      <c r="AS55" s="52">
        <f t="shared" si="22"/>
        <v>743</v>
      </c>
      <c r="AT55" s="52">
        <f t="shared" si="23"/>
        <v>2397</v>
      </c>
      <c r="AU55" s="52">
        <f t="shared" si="24"/>
        <v>2208</v>
      </c>
      <c r="AV55" s="52">
        <f t="shared" si="25"/>
        <v>2064</v>
      </c>
      <c r="AW55" s="52">
        <f t="shared" si="26"/>
        <v>1986</v>
      </c>
      <c r="AX55" s="52">
        <f t="shared" si="27"/>
        <v>266</v>
      </c>
      <c r="AY55" s="52">
        <f t="shared" si="28"/>
        <v>222</v>
      </c>
      <c r="AZ55" s="52">
        <f t="shared" si="29"/>
        <v>11095</v>
      </c>
    </row>
    <row r="56" spans="1:52" x14ac:dyDescent="0.35">
      <c r="A56" s="25" t="s">
        <v>113</v>
      </c>
      <c r="B56" s="25" t="s">
        <v>114</v>
      </c>
      <c r="C56" s="25" t="s">
        <v>167</v>
      </c>
      <c r="D56" s="25" t="s">
        <v>168</v>
      </c>
      <c r="E56" s="80">
        <v>2</v>
      </c>
      <c r="F56" s="26">
        <v>70922</v>
      </c>
      <c r="G56" s="27">
        <v>35530.799999999996</v>
      </c>
      <c r="H56" s="53">
        <f t="shared" si="15"/>
        <v>26460</v>
      </c>
      <c r="I56" s="54">
        <f t="shared" si="16"/>
        <v>914</v>
      </c>
      <c r="J56" s="54">
        <f t="shared" si="17"/>
        <v>0</v>
      </c>
      <c r="K56" s="54">
        <f t="shared" si="18"/>
        <v>25546</v>
      </c>
      <c r="L56" s="47">
        <v>46</v>
      </c>
      <c r="M56" s="47">
        <v>18</v>
      </c>
      <c r="N56" s="47">
        <v>122</v>
      </c>
      <c r="O56" s="47">
        <v>36</v>
      </c>
      <c r="P56" s="47">
        <v>244</v>
      </c>
      <c r="Q56" s="47">
        <v>46</v>
      </c>
      <c r="R56" s="47">
        <v>295</v>
      </c>
      <c r="S56" s="47">
        <v>69</v>
      </c>
      <c r="T56" s="47">
        <v>30</v>
      </c>
      <c r="U56" s="47">
        <v>8</v>
      </c>
      <c r="V56" s="47">
        <v>0</v>
      </c>
      <c r="W56" s="47">
        <v>0</v>
      </c>
      <c r="X56" s="47">
        <v>0</v>
      </c>
      <c r="Y56" s="47">
        <v>0</v>
      </c>
      <c r="Z56" s="47">
        <v>0</v>
      </c>
      <c r="AA56" s="47">
        <v>0</v>
      </c>
      <c r="AB56" s="47">
        <v>0</v>
      </c>
      <c r="AC56" s="47">
        <v>0</v>
      </c>
      <c r="AD56" s="47">
        <v>0</v>
      </c>
      <c r="AE56" s="47">
        <v>0</v>
      </c>
      <c r="AF56" s="47">
        <v>358</v>
      </c>
      <c r="AG56" s="47">
        <v>332</v>
      </c>
      <c r="AH56" s="47">
        <v>2095</v>
      </c>
      <c r="AI56" s="47">
        <v>1712</v>
      </c>
      <c r="AJ56" s="47">
        <v>5518</v>
      </c>
      <c r="AK56" s="47">
        <v>5083</v>
      </c>
      <c r="AL56" s="47">
        <v>4751</v>
      </c>
      <c r="AM56" s="47">
        <v>4573</v>
      </c>
      <c r="AN56" s="47">
        <v>613</v>
      </c>
      <c r="AO56" s="47">
        <v>511</v>
      </c>
      <c r="AP56" s="51">
        <f t="shared" si="19"/>
        <v>404</v>
      </c>
      <c r="AQ56" s="52">
        <f t="shared" si="20"/>
        <v>350</v>
      </c>
      <c r="AR56" s="52">
        <f t="shared" si="21"/>
        <v>2217</v>
      </c>
      <c r="AS56" s="52">
        <f t="shared" si="22"/>
        <v>1748</v>
      </c>
      <c r="AT56" s="52">
        <f t="shared" si="23"/>
        <v>5762</v>
      </c>
      <c r="AU56" s="52">
        <f t="shared" si="24"/>
        <v>5129</v>
      </c>
      <c r="AV56" s="52">
        <f t="shared" si="25"/>
        <v>5046</v>
      </c>
      <c r="AW56" s="52">
        <f t="shared" si="26"/>
        <v>4642</v>
      </c>
      <c r="AX56" s="52">
        <f t="shared" si="27"/>
        <v>643</v>
      </c>
      <c r="AY56" s="52">
        <f t="shared" si="28"/>
        <v>519</v>
      </c>
      <c r="AZ56" s="52">
        <f t="shared" si="29"/>
        <v>26460</v>
      </c>
    </row>
    <row r="57" spans="1:52" x14ac:dyDescent="0.35">
      <c r="A57" s="25" t="s">
        <v>169</v>
      </c>
      <c r="B57" s="25" t="s">
        <v>170</v>
      </c>
      <c r="C57" s="25" t="s">
        <v>171</v>
      </c>
      <c r="D57" s="25" t="s">
        <v>172</v>
      </c>
      <c r="E57" s="80">
        <v>2</v>
      </c>
      <c r="F57" s="26">
        <v>113128</v>
      </c>
      <c r="G57" s="27">
        <v>55427.619999999995</v>
      </c>
      <c r="H57" s="53">
        <f t="shared" si="15"/>
        <v>22395</v>
      </c>
      <c r="I57" s="54">
        <f t="shared" si="16"/>
        <v>7056</v>
      </c>
      <c r="J57" s="54">
        <f t="shared" si="17"/>
        <v>0</v>
      </c>
      <c r="K57" s="54">
        <f t="shared" si="18"/>
        <v>15339</v>
      </c>
      <c r="L57" s="47">
        <v>323</v>
      </c>
      <c r="M57" s="47">
        <v>215</v>
      </c>
      <c r="N57" s="47">
        <v>853</v>
      </c>
      <c r="O57" s="47">
        <v>337</v>
      </c>
      <c r="P57" s="47">
        <v>1713</v>
      </c>
      <c r="Q57" s="47">
        <v>655</v>
      </c>
      <c r="R57" s="47">
        <v>2062</v>
      </c>
      <c r="S57" s="47">
        <v>569</v>
      </c>
      <c r="T57" s="47">
        <v>209</v>
      </c>
      <c r="U57" s="47">
        <v>120</v>
      </c>
      <c r="V57" s="47">
        <v>0</v>
      </c>
      <c r="W57" s="47">
        <v>0</v>
      </c>
      <c r="X57" s="47">
        <v>0</v>
      </c>
      <c r="Y57" s="47">
        <v>0</v>
      </c>
      <c r="Z57" s="47">
        <v>0</v>
      </c>
      <c r="AA57" s="47">
        <v>0</v>
      </c>
      <c r="AB57" s="47">
        <v>0</v>
      </c>
      <c r="AC57" s="47">
        <v>0</v>
      </c>
      <c r="AD57" s="47">
        <v>0</v>
      </c>
      <c r="AE57" s="47">
        <v>0</v>
      </c>
      <c r="AF57" s="47">
        <v>215</v>
      </c>
      <c r="AG57" s="47">
        <v>199</v>
      </c>
      <c r="AH57" s="47">
        <v>1258</v>
      </c>
      <c r="AI57" s="47">
        <v>1028</v>
      </c>
      <c r="AJ57" s="47">
        <v>3313</v>
      </c>
      <c r="AK57" s="47">
        <v>3052</v>
      </c>
      <c r="AL57" s="47">
        <v>2853</v>
      </c>
      <c r="AM57" s="47">
        <v>2746</v>
      </c>
      <c r="AN57" s="47">
        <v>368</v>
      </c>
      <c r="AO57" s="47">
        <v>307</v>
      </c>
      <c r="AP57" s="51">
        <f t="shared" si="19"/>
        <v>538</v>
      </c>
      <c r="AQ57" s="52">
        <f t="shared" si="20"/>
        <v>414</v>
      </c>
      <c r="AR57" s="52">
        <f t="shared" si="21"/>
        <v>2111</v>
      </c>
      <c r="AS57" s="52">
        <f t="shared" si="22"/>
        <v>1365</v>
      </c>
      <c r="AT57" s="52">
        <f t="shared" si="23"/>
        <v>5026</v>
      </c>
      <c r="AU57" s="52">
        <f t="shared" si="24"/>
        <v>3707</v>
      </c>
      <c r="AV57" s="52">
        <f t="shared" si="25"/>
        <v>4915</v>
      </c>
      <c r="AW57" s="52">
        <f t="shared" si="26"/>
        <v>3315</v>
      </c>
      <c r="AX57" s="52">
        <f t="shared" si="27"/>
        <v>577</v>
      </c>
      <c r="AY57" s="52">
        <f t="shared" si="28"/>
        <v>427</v>
      </c>
      <c r="AZ57" s="52">
        <f t="shared" si="29"/>
        <v>22395</v>
      </c>
    </row>
    <row r="58" spans="1:52" x14ac:dyDescent="0.35">
      <c r="A58" s="25" t="s">
        <v>169</v>
      </c>
      <c r="B58" s="25" t="s">
        <v>170</v>
      </c>
      <c r="C58" s="25" t="s">
        <v>173</v>
      </c>
      <c r="D58" s="25" t="s">
        <v>174</v>
      </c>
      <c r="E58" s="80">
        <v>2</v>
      </c>
      <c r="F58" s="26">
        <v>69513</v>
      </c>
      <c r="G58" s="27">
        <v>28250.400000000005</v>
      </c>
      <c r="H58" s="53">
        <f t="shared" si="15"/>
        <v>13459</v>
      </c>
      <c r="I58" s="54">
        <f t="shared" si="16"/>
        <v>1076</v>
      </c>
      <c r="J58" s="54">
        <f t="shared" si="17"/>
        <v>0</v>
      </c>
      <c r="K58" s="54">
        <f t="shared" si="18"/>
        <v>12383</v>
      </c>
      <c r="L58" s="47">
        <v>40</v>
      </c>
      <c r="M58" s="47">
        <v>27</v>
      </c>
      <c r="N58" s="47">
        <v>70</v>
      </c>
      <c r="O58" s="47">
        <v>50</v>
      </c>
      <c r="P58" s="47">
        <v>233</v>
      </c>
      <c r="Q58" s="47">
        <v>181</v>
      </c>
      <c r="R58" s="47">
        <v>273</v>
      </c>
      <c r="S58" s="47">
        <v>180</v>
      </c>
      <c r="T58" s="47">
        <v>14</v>
      </c>
      <c r="U58" s="47">
        <v>8</v>
      </c>
      <c r="V58" s="47">
        <v>0</v>
      </c>
      <c r="W58" s="47">
        <v>0</v>
      </c>
      <c r="X58" s="47">
        <v>0</v>
      </c>
      <c r="Y58" s="47">
        <v>0</v>
      </c>
      <c r="Z58" s="47">
        <v>0</v>
      </c>
      <c r="AA58" s="47">
        <v>0</v>
      </c>
      <c r="AB58" s="47">
        <v>0</v>
      </c>
      <c r="AC58" s="47">
        <v>0</v>
      </c>
      <c r="AD58" s="47">
        <v>0</v>
      </c>
      <c r="AE58" s="47">
        <v>0</v>
      </c>
      <c r="AF58" s="47">
        <v>173</v>
      </c>
      <c r="AG58" s="47">
        <v>161</v>
      </c>
      <c r="AH58" s="47">
        <v>1015</v>
      </c>
      <c r="AI58" s="47">
        <v>830</v>
      </c>
      <c r="AJ58" s="47">
        <v>2675</v>
      </c>
      <c r="AK58" s="47">
        <v>2464</v>
      </c>
      <c r="AL58" s="47">
        <v>2303</v>
      </c>
      <c r="AM58" s="47">
        <v>2217</v>
      </c>
      <c r="AN58" s="47">
        <v>297</v>
      </c>
      <c r="AO58" s="47">
        <v>248</v>
      </c>
      <c r="AP58" s="51">
        <f t="shared" si="19"/>
        <v>213</v>
      </c>
      <c r="AQ58" s="52">
        <f t="shared" si="20"/>
        <v>188</v>
      </c>
      <c r="AR58" s="52">
        <f t="shared" si="21"/>
        <v>1085</v>
      </c>
      <c r="AS58" s="52">
        <f t="shared" si="22"/>
        <v>880</v>
      </c>
      <c r="AT58" s="52">
        <f t="shared" si="23"/>
        <v>2908</v>
      </c>
      <c r="AU58" s="52">
        <f t="shared" si="24"/>
        <v>2645</v>
      </c>
      <c r="AV58" s="52">
        <f t="shared" si="25"/>
        <v>2576</v>
      </c>
      <c r="AW58" s="52">
        <f t="shared" si="26"/>
        <v>2397</v>
      </c>
      <c r="AX58" s="52">
        <f t="shared" si="27"/>
        <v>311</v>
      </c>
      <c r="AY58" s="52">
        <f t="shared" si="28"/>
        <v>256</v>
      </c>
      <c r="AZ58" s="52">
        <f t="shared" si="29"/>
        <v>13459</v>
      </c>
    </row>
    <row r="59" spans="1:52" x14ac:dyDescent="0.35">
      <c r="A59" s="25" t="s">
        <v>169</v>
      </c>
      <c r="B59" s="25" t="s">
        <v>170</v>
      </c>
      <c r="C59" s="25" t="s">
        <v>175</v>
      </c>
      <c r="D59" s="25" t="s">
        <v>176</v>
      </c>
      <c r="E59" s="80">
        <v>4</v>
      </c>
      <c r="F59" s="26">
        <v>262988</v>
      </c>
      <c r="G59" s="27">
        <v>50641.865000000005</v>
      </c>
      <c r="H59" s="53">
        <f t="shared" si="15"/>
        <v>34801</v>
      </c>
      <c r="I59" s="54">
        <f t="shared" si="16"/>
        <v>8431</v>
      </c>
      <c r="J59" s="54">
        <f t="shared" si="17"/>
        <v>700</v>
      </c>
      <c r="K59" s="54">
        <f t="shared" si="18"/>
        <v>25670</v>
      </c>
      <c r="L59" s="47">
        <v>435</v>
      </c>
      <c r="M59" s="47">
        <v>113</v>
      </c>
      <c r="N59" s="47">
        <v>1149</v>
      </c>
      <c r="O59" s="47">
        <v>167</v>
      </c>
      <c r="P59" s="47">
        <v>2307</v>
      </c>
      <c r="Q59" s="47">
        <v>480</v>
      </c>
      <c r="R59" s="47">
        <v>2778</v>
      </c>
      <c r="S59" s="47">
        <v>649</v>
      </c>
      <c r="T59" s="47">
        <v>281</v>
      </c>
      <c r="U59" s="47">
        <v>72</v>
      </c>
      <c r="V59" s="47">
        <v>26</v>
      </c>
      <c r="W59" s="47">
        <v>20</v>
      </c>
      <c r="X59" s="47">
        <v>50</v>
      </c>
      <c r="Y59" s="47">
        <v>27</v>
      </c>
      <c r="Z59" s="47">
        <v>166</v>
      </c>
      <c r="AA59" s="47">
        <v>78</v>
      </c>
      <c r="AB59" s="47">
        <v>181</v>
      </c>
      <c r="AC59" s="47">
        <v>126</v>
      </c>
      <c r="AD59" s="47">
        <v>17</v>
      </c>
      <c r="AE59" s="47">
        <v>9</v>
      </c>
      <c r="AF59" s="47">
        <v>359</v>
      </c>
      <c r="AG59" s="47">
        <v>334</v>
      </c>
      <c r="AH59" s="47">
        <v>2105</v>
      </c>
      <c r="AI59" s="47">
        <v>1720</v>
      </c>
      <c r="AJ59" s="47">
        <v>5545</v>
      </c>
      <c r="AK59" s="47">
        <v>5108</v>
      </c>
      <c r="AL59" s="47">
        <v>4775</v>
      </c>
      <c r="AM59" s="47">
        <v>4595</v>
      </c>
      <c r="AN59" s="47">
        <v>616</v>
      </c>
      <c r="AO59" s="47">
        <v>513</v>
      </c>
      <c r="AP59" s="51">
        <f t="shared" si="19"/>
        <v>820</v>
      </c>
      <c r="AQ59" s="52">
        <f t="shared" si="20"/>
        <v>467</v>
      </c>
      <c r="AR59" s="52">
        <f t="shared" si="21"/>
        <v>3304</v>
      </c>
      <c r="AS59" s="52">
        <f t="shared" si="22"/>
        <v>1914</v>
      </c>
      <c r="AT59" s="52">
        <f t="shared" si="23"/>
        <v>8018</v>
      </c>
      <c r="AU59" s="52">
        <f t="shared" si="24"/>
        <v>5666</v>
      </c>
      <c r="AV59" s="52">
        <f t="shared" si="25"/>
        <v>7734</v>
      </c>
      <c r="AW59" s="52">
        <f t="shared" si="26"/>
        <v>5370</v>
      </c>
      <c r="AX59" s="52">
        <f t="shared" si="27"/>
        <v>914</v>
      </c>
      <c r="AY59" s="52">
        <f t="shared" si="28"/>
        <v>594</v>
      </c>
      <c r="AZ59" s="52">
        <f t="shared" si="29"/>
        <v>34801</v>
      </c>
    </row>
    <row r="60" spans="1:52" x14ac:dyDescent="0.35">
      <c r="A60" s="25" t="s">
        <v>169</v>
      </c>
      <c r="B60" s="25" t="s">
        <v>170</v>
      </c>
      <c r="C60" s="25" t="s">
        <v>177</v>
      </c>
      <c r="D60" s="25" t="s">
        <v>178</v>
      </c>
      <c r="E60" s="80">
        <v>3</v>
      </c>
      <c r="F60" s="26">
        <v>110451</v>
      </c>
      <c r="G60" s="27">
        <v>35548.034999999996</v>
      </c>
      <c r="H60" s="53">
        <f t="shared" si="15"/>
        <v>25367</v>
      </c>
      <c r="I60" s="54">
        <f t="shared" si="16"/>
        <v>603</v>
      </c>
      <c r="J60" s="54">
        <f t="shared" si="17"/>
        <v>0</v>
      </c>
      <c r="K60" s="54">
        <f t="shared" si="18"/>
        <v>24764</v>
      </c>
      <c r="L60" s="47">
        <v>25</v>
      </c>
      <c r="M60" s="47">
        <v>21</v>
      </c>
      <c r="N60" s="47">
        <v>62</v>
      </c>
      <c r="O60" s="47">
        <v>51</v>
      </c>
      <c r="P60" s="47">
        <v>110</v>
      </c>
      <c r="Q60" s="47">
        <v>92</v>
      </c>
      <c r="R60" s="47">
        <v>119</v>
      </c>
      <c r="S60" s="47">
        <v>94</v>
      </c>
      <c r="T60" s="47">
        <v>16</v>
      </c>
      <c r="U60" s="47">
        <v>13</v>
      </c>
      <c r="V60" s="47">
        <v>0</v>
      </c>
      <c r="W60" s="47">
        <v>0</v>
      </c>
      <c r="X60" s="47">
        <v>0</v>
      </c>
      <c r="Y60" s="47">
        <v>0</v>
      </c>
      <c r="Z60" s="47">
        <v>0</v>
      </c>
      <c r="AA60" s="47">
        <v>0</v>
      </c>
      <c r="AB60" s="47">
        <v>0</v>
      </c>
      <c r="AC60" s="47">
        <v>0</v>
      </c>
      <c r="AD60" s="47">
        <v>0</v>
      </c>
      <c r="AE60" s="47">
        <v>0</v>
      </c>
      <c r="AF60" s="47">
        <v>347</v>
      </c>
      <c r="AG60" s="47">
        <v>322</v>
      </c>
      <c r="AH60" s="47">
        <v>2031</v>
      </c>
      <c r="AI60" s="47">
        <v>1659</v>
      </c>
      <c r="AJ60" s="47">
        <v>5349</v>
      </c>
      <c r="AK60" s="47">
        <v>4928</v>
      </c>
      <c r="AL60" s="47">
        <v>4606</v>
      </c>
      <c r="AM60" s="47">
        <v>4433</v>
      </c>
      <c r="AN60" s="47">
        <v>594</v>
      </c>
      <c r="AO60" s="47">
        <v>495</v>
      </c>
      <c r="AP60" s="51">
        <f t="shared" si="19"/>
        <v>372</v>
      </c>
      <c r="AQ60" s="52">
        <f t="shared" si="20"/>
        <v>343</v>
      </c>
      <c r="AR60" s="52">
        <f t="shared" si="21"/>
        <v>2093</v>
      </c>
      <c r="AS60" s="52">
        <f t="shared" si="22"/>
        <v>1710</v>
      </c>
      <c r="AT60" s="52">
        <f t="shared" si="23"/>
        <v>5459</v>
      </c>
      <c r="AU60" s="52">
        <f t="shared" si="24"/>
        <v>5020</v>
      </c>
      <c r="AV60" s="52">
        <f t="shared" si="25"/>
        <v>4725</v>
      </c>
      <c r="AW60" s="52">
        <f t="shared" si="26"/>
        <v>4527</v>
      </c>
      <c r="AX60" s="52">
        <f t="shared" si="27"/>
        <v>610</v>
      </c>
      <c r="AY60" s="52">
        <f t="shared" si="28"/>
        <v>508</v>
      </c>
      <c r="AZ60" s="52">
        <f t="shared" si="29"/>
        <v>25367</v>
      </c>
    </row>
    <row r="61" spans="1:52" x14ac:dyDescent="0.35">
      <c r="A61" s="25" t="s">
        <v>169</v>
      </c>
      <c r="B61" s="25" t="s">
        <v>170</v>
      </c>
      <c r="C61" s="25" t="s">
        <v>179</v>
      </c>
      <c r="D61" s="25" t="s">
        <v>180</v>
      </c>
      <c r="E61" s="80">
        <v>2</v>
      </c>
      <c r="F61" s="26">
        <v>0</v>
      </c>
      <c r="G61" s="27">
        <v>43498.549999999996</v>
      </c>
      <c r="H61" s="53">
        <f t="shared" si="15"/>
        <v>31611</v>
      </c>
      <c r="I61" s="54">
        <f t="shared" si="16"/>
        <v>493</v>
      </c>
      <c r="J61" s="54">
        <f t="shared" si="17"/>
        <v>0</v>
      </c>
      <c r="K61" s="54">
        <f t="shared" si="18"/>
        <v>31118</v>
      </c>
      <c r="L61" s="47">
        <v>11</v>
      </c>
      <c r="M61" s="47">
        <v>10</v>
      </c>
      <c r="N61" s="47">
        <v>34</v>
      </c>
      <c r="O61" s="47">
        <v>32</v>
      </c>
      <c r="P61" s="47">
        <v>116</v>
      </c>
      <c r="Q61" s="47">
        <v>114</v>
      </c>
      <c r="R61" s="47">
        <v>84</v>
      </c>
      <c r="S61" s="47">
        <v>75</v>
      </c>
      <c r="T61" s="47">
        <v>9</v>
      </c>
      <c r="U61" s="47">
        <v>8</v>
      </c>
      <c r="V61" s="47">
        <v>0</v>
      </c>
      <c r="W61" s="47">
        <v>0</v>
      </c>
      <c r="X61" s="47">
        <v>0</v>
      </c>
      <c r="Y61" s="47">
        <v>0</v>
      </c>
      <c r="Z61" s="47">
        <v>0</v>
      </c>
      <c r="AA61" s="47">
        <v>0</v>
      </c>
      <c r="AB61" s="47">
        <v>0</v>
      </c>
      <c r="AC61" s="47">
        <v>0</v>
      </c>
      <c r="AD61" s="47">
        <v>0</v>
      </c>
      <c r="AE61" s="47">
        <v>0</v>
      </c>
      <c r="AF61" s="47">
        <v>436</v>
      </c>
      <c r="AG61" s="47">
        <v>405</v>
      </c>
      <c r="AH61" s="47">
        <v>2552</v>
      </c>
      <c r="AI61" s="47">
        <v>2085</v>
      </c>
      <c r="AJ61" s="47">
        <v>6721</v>
      </c>
      <c r="AK61" s="47">
        <v>6192</v>
      </c>
      <c r="AL61" s="47">
        <v>5788</v>
      </c>
      <c r="AM61" s="47">
        <v>5570</v>
      </c>
      <c r="AN61" s="47">
        <v>747</v>
      </c>
      <c r="AO61" s="47">
        <v>622</v>
      </c>
      <c r="AP61" s="51">
        <f t="shared" si="19"/>
        <v>447</v>
      </c>
      <c r="AQ61" s="52">
        <f t="shared" si="20"/>
        <v>415</v>
      </c>
      <c r="AR61" s="52">
        <f t="shared" si="21"/>
        <v>2586</v>
      </c>
      <c r="AS61" s="52">
        <f t="shared" si="22"/>
        <v>2117</v>
      </c>
      <c r="AT61" s="52">
        <f t="shared" si="23"/>
        <v>6837</v>
      </c>
      <c r="AU61" s="52">
        <f t="shared" si="24"/>
        <v>6306</v>
      </c>
      <c r="AV61" s="52">
        <f t="shared" si="25"/>
        <v>5872</v>
      </c>
      <c r="AW61" s="52">
        <f t="shared" si="26"/>
        <v>5645</v>
      </c>
      <c r="AX61" s="52">
        <f t="shared" si="27"/>
        <v>756</v>
      </c>
      <c r="AY61" s="52">
        <f t="shared" si="28"/>
        <v>630</v>
      </c>
      <c r="AZ61" s="52">
        <f t="shared" si="29"/>
        <v>31611</v>
      </c>
    </row>
    <row r="62" spans="1:52" x14ac:dyDescent="0.35">
      <c r="A62" s="25" t="s">
        <v>169</v>
      </c>
      <c r="B62" s="25" t="s">
        <v>170</v>
      </c>
      <c r="C62" s="25" t="s">
        <v>181</v>
      </c>
      <c r="D62" s="25" t="s">
        <v>182</v>
      </c>
      <c r="E62" s="80">
        <v>3</v>
      </c>
      <c r="F62" s="26">
        <v>211719</v>
      </c>
      <c r="G62" s="27">
        <v>65839</v>
      </c>
      <c r="H62" s="53">
        <f t="shared" si="15"/>
        <v>28282</v>
      </c>
      <c r="I62" s="54">
        <f t="shared" si="16"/>
        <v>7412</v>
      </c>
      <c r="J62" s="54">
        <f t="shared" si="17"/>
        <v>5129</v>
      </c>
      <c r="K62" s="54">
        <f t="shared" si="18"/>
        <v>15741</v>
      </c>
      <c r="L62" s="47">
        <v>21</v>
      </c>
      <c r="M62" s="47">
        <v>17</v>
      </c>
      <c r="N62" s="47">
        <v>46</v>
      </c>
      <c r="O62" s="47">
        <v>30</v>
      </c>
      <c r="P62" s="47">
        <v>1841</v>
      </c>
      <c r="Q62" s="47">
        <v>1584</v>
      </c>
      <c r="R62" s="47">
        <v>1919</v>
      </c>
      <c r="S62" s="47">
        <v>1568</v>
      </c>
      <c r="T62" s="47">
        <v>210</v>
      </c>
      <c r="U62" s="47">
        <v>176</v>
      </c>
      <c r="V62" s="47">
        <v>213</v>
      </c>
      <c r="W62" s="47">
        <v>153</v>
      </c>
      <c r="X62" s="47">
        <v>413</v>
      </c>
      <c r="Y62" s="47">
        <v>267</v>
      </c>
      <c r="Z62" s="47">
        <v>1186</v>
      </c>
      <c r="AA62" s="47">
        <v>965</v>
      </c>
      <c r="AB62" s="47">
        <v>927</v>
      </c>
      <c r="AC62" s="47">
        <v>739</v>
      </c>
      <c r="AD62" s="47">
        <v>153</v>
      </c>
      <c r="AE62" s="47">
        <v>113</v>
      </c>
      <c r="AF62" s="47">
        <v>220</v>
      </c>
      <c r="AG62" s="47">
        <v>205</v>
      </c>
      <c r="AH62" s="47">
        <v>1291</v>
      </c>
      <c r="AI62" s="47">
        <v>1055</v>
      </c>
      <c r="AJ62" s="47">
        <v>3400</v>
      </c>
      <c r="AK62" s="47">
        <v>3132</v>
      </c>
      <c r="AL62" s="47">
        <v>2928</v>
      </c>
      <c r="AM62" s="47">
        <v>2817</v>
      </c>
      <c r="AN62" s="47">
        <v>378</v>
      </c>
      <c r="AO62" s="47">
        <v>315</v>
      </c>
      <c r="AP62" s="51">
        <f t="shared" si="19"/>
        <v>454</v>
      </c>
      <c r="AQ62" s="52">
        <f t="shared" si="20"/>
        <v>375</v>
      </c>
      <c r="AR62" s="52">
        <f t="shared" si="21"/>
        <v>1750</v>
      </c>
      <c r="AS62" s="52">
        <f t="shared" si="22"/>
        <v>1352</v>
      </c>
      <c r="AT62" s="52">
        <f t="shared" si="23"/>
        <v>6427</v>
      </c>
      <c r="AU62" s="52">
        <f t="shared" si="24"/>
        <v>5681</v>
      </c>
      <c r="AV62" s="52">
        <f t="shared" si="25"/>
        <v>5774</v>
      </c>
      <c r="AW62" s="52">
        <f t="shared" si="26"/>
        <v>5124</v>
      </c>
      <c r="AX62" s="52">
        <f t="shared" si="27"/>
        <v>741</v>
      </c>
      <c r="AY62" s="52">
        <f t="shared" si="28"/>
        <v>604</v>
      </c>
      <c r="AZ62" s="52">
        <f t="shared" si="29"/>
        <v>28282</v>
      </c>
    </row>
    <row r="63" spans="1:52" x14ac:dyDescent="0.35">
      <c r="A63" s="25" t="s">
        <v>169</v>
      </c>
      <c r="B63" s="25" t="s">
        <v>170</v>
      </c>
      <c r="C63" s="25" t="s">
        <v>183</v>
      </c>
      <c r="D63" s="25" t="s">
        <v>184</v>
      </c>
      <c r="E63" s="80">
        <v>4</v>
      </c>
      <c r="F63" s="26">
        <v>190019</v>
      </c>
      <c r="G63" s="27">
        <v>115870.18000000001</v>
      </c>
      <c r="H63" s="53">
        <f t="shared" si="15"/>
        <v>27896</v>
      </c>
      <c r="I63" s="54">
        <f t="shared" si="16"/>
        <v>12086</v>
      </c>
      <c r="J63" s="54">
        <f t="shared" si="17"/>
        <v>9665</v>
      </c>
      <c r="K63" s="54">
        <f t="shared" si="18"/>
        <v>6145</v>
      </c>
      <c r="L63" s="47">
        <v>552</v>
      </c>
      <c r="M63" s="47">
        <v>422</v>
      </c>
      <c r="N63" s="47">
        <v>1226</v>
      </c>
      <c r="O63" s="47">
        <v>626</v>
      </c>
      <c r="P63" s="47">
        <v>2461</v>
      </c>
      <c r="Q63" s="47">
        <v>1662</v>
      </c>
      <c r="R63" s="47">
        <v>2963</v>
      </c>
      <c r="S63" s="47">
        <v>1646</v>
      </c>
      <c r="T63" s="47">
        <v>301</v>
      </c>
      <c r="U63" s="47">
        <v>227</v>
      </c>
      <c r="V63" s="47">
        <v>302</v>
      </c>
      <c r="W63" s="47">
        <v>320</v>
      </c>
      <c r="X63" s="47">
        <v>728</v>
      </c>
      <c r="Y63" s="47">
        <v>681</v>
      </c>
      <c r="Z63" s="47">
        <v>2042</v>
      </c>
      <c r="AA63" s="47">
        <v>1939</v>
      </c>
      <c r="AB63" s="47">
        <v>1934</v>
      </c>
      <c r="AC63" s="47">
        <v>1309</v>
      </c>
      <c r="AD63" s="47">
        <v>207</v>
      </c>
      <c r="AE63" s="47">
        <v>203</v>
      </c>
      <c r="AF63" s="47">
        <v>86</v>
      </c>
      <c r="AG63" s="47">
        <v>80</v>
      </c>
      <c r="AH63" s="47">
        <v>504</v>
      </c>
      <c r="AI63" s="47">
        <v>412</v>
      </c>
      <c r="AJ63" s="47">
        <v>1327</v>
      </c>
      <c r="AK63" s="47">
        <v>1223</v>
      </c>
      <c r="AL63" s="47">
        <v>1143</v>
      </c>
      <c r="AM63" s="47">
        <v>1100</v>
      </c>
      <c r="AN63" s="47">
        <v>147</v>
      </c>
      <c r="AO63" s="47">
        <v>123</v>
      </c>
      <c r="AP63" s="51">
        <f t="shared" si="19"/>
        <v>940</v>
      </c>
      <c r="AQ63" s="52">
        <f t="shared" si="20"/>
        <v>822</v>
      </c>
      <c r="AR63" s="52">
        <f t="shared" si="21"/>
        <v>2458</v>
      </c>
      <c r="AS63" s="52">
        <f t="shared" si="22"/>
        <v>1719</v>
      </c>
      <c r="AT63" s="52">
        <f t="shared" si="23"/>
        <v>5830</v>
      </c>
      <c r="AU63" s="52">
        <f t="shared" si="24"/>
        <v>4824</v>
      </c>
      <c r="AV63" s="52">
        <f t="shared" si="25"/>
        <v>6040</v>
      </c>
      <c r="AW63" s="52">
        <f t="shared" si="26"/>
        <v>4055</v>
      </c>
      <c r="AX63" s="52">
        <f t="shared" si="27"/>
        <v>655</v>
      </c>
      <c r="AY63" s="52">
        <f t="shared" si="28"/>
        <v>553</v>
      </c>
      <c r="AZ63" s="52">
        <f t="shared" si="29"/>
        <v>27896</v>
      </c>
    </row>
    <row r="64" spans="1:52" x14ac:dyDescent="0.35">
      <c r="A64" s="25" t="s">
        <v>169</v>
      </c>
      <c r="B64" s="25" t="s">
        <v>170</v>
      </c>
      <c r="C64" s="25" t="s">
        <v>185</v>
      </c>
      <c r="D64" s="25" t="s">
        <v>186</v>
      </c>
      <c r="E64" s="80">
        <v>4</v>
      </c>
      <c r="F64" s="26">
        <v>83165</v>
      </c>
      <c r="G64" s="27">
        <v>17927.204999999998</v>
      </c>
      <c r="H64" s="53">
        <f t="shared" si="15"/>
        <v>23607</v>
      </c>
      <c r="I64" s="54">
        <f t="shared" si="16"/>
        <v>252</v>
      </c>
      <c r="J64" s="54">
        <f t="shared" si="17"/>
        <v>8198</v>
      </c>
      <c r="K64" s="54">
        <f t="shared" si="18"/>
        <v>15157</v>
      </c>
      <c r="L64" s="47">
        <v>14</v>
      </c>
      <c r="M64" s="47">
        <v>9</v>
      </c>
      <c r="N64" s="47">
        <v>20</v>
      </c>
      <c r="O64" s="47">
        <v>14</v>
      </c>
      <c r="P64" s="47">
        <v>40</v>
      </c>
      <c r="Q64" s="47">
        <v>29</v>
      </c>
      <c r="R64" s="47">
        <v>74</v>
      </c>
      <c r="S64" s="47">
        <v>47</v>
      </c>
      <c r="T64" s="47">
        <v>3</v>
      </c>
      <c r="U64" s="47">
        <v>2</v>
      </c>
      <c r="V64" s="47">
        <v>549</v>
      </c>
      <c r="W64" s="47">
        <v>484</v>
      </c>
      <c r="X64" s="47">
        <v>671</v>
      </c>
      <c r="Y64" s="47">
        <v>601</v>
      </c>
      <c r="Z64" s="47">
        <v>1896</v>
      </c>
      <c r="AA64" s="47">
        <v>1756</v>
      </c>
      <c r="AB64" s="47">
        <v>1111</v>
      </c>
      <c r="AC64" s="47">
        <v>1046</v>
      </c>
      <c r="AD64" s="47">
        <v>43</v>
      </c>
      <c r="AE64" s="47">
        <v>41</v>
      </c>
      <c r="AF64" s="47">
        <v>212</v>
      </c>
      <c r="AG64" s="47">
        <v>197</v>
      </c>
      <c r="AH64" s="47">
        <v>1243</v>
      </c>
      <c r="AI64" s="47">
        <v>1016</v>
      </c>
      <c r="AJ64" s="47">
        <v>3274</v>
      </c>
      <c r="AK64" s="47">
        <v>3016</v>
      </c>
      <c r="AL64" s="47">
        <v>2819</v>
      </c>
      <c r="AM64" s="47">
        <v>2713</v>
      </c>
      <c r="AN64" s="47">
        <v>364</v>
      </c>
      <c r="AO64" s="47">
        <v>303</v>
      </c>
      <c r="AP64" s="51">
        <f t="shared" si="19"/>
        <v>775</v>
      </c>
      <c r="AQ64" s="52">
        <f t="shared" si="20"/>
        <v>690</v>
      </c>
      <c r="AR64" s="52">
        <f t="shared" si="21"/>
        <v>1934</v>
      </c>
      <c r="AS64" s="52">
        <f t="shared" si="22"/>
        <v>1631</v>
      </c>
      <c r="AT64" s="52">
        <f t="shared" si="23"/>
        <v>5210</v>
      </c>
      <c r="AU64" s="52">
        <f t="shared" si="24"/>
        <v>4801</v>
      </c>
      <c r="AV64" s="52">
        <f t="shared" si="25"/>
        <v>4004</v>
      </c>
      <c r="AW64" s="52">
        <f t="shared" si="26"/>
        <v>3806</v>
      </c>
      <c r="AX64" s="52">
        <f t="shared" si="27"/>
        <v>410</v>
      </c>
      <c r="AY64" s="52">
        <f t="shared" si="28"/>
        <v>346</v>
      </c>
      <c r="AZ64" s="52">
        <f t="shared" si="29"/>
        <v>23607</v>
      </c>
    </row>
    <row r="65" spans="1:52" x14ac:dyDescent="0.35">
      <c r="A65" s="25" t="s">
        <v>169</v>
      </c>
      <c r="B65" s="25" t="s">
        <v>170</v>
      </c>
      <c r="C65" s="25" t="s">
        <v>187</v>
      </c>
      <c r="D65" s="25" t="s">
        <v>188</v>
      </c>
      <c r="E65" s="80">
        <v>3</v>
      </c>
      <c r="F65" s="26">
        <v>69834</v>
      </c>
      <c r="G65" s="27">
        <v>26241.965</v>
      </c>
      <c r="H65" s="53">
        <f t="shared" si="15"/>
        <v>19187</v>
      </c>
      <c r="I65" s="54">
        <f t="shared" si="16"/>
        <v>247</v>
      </c>
      <c r="J65" s="54">
        <f t="shared" si="17"/>
        <v>0</v>
      </c>
      <c r="K65" s="54">
        <f t="shared" si="18"/>
        <v>18940</v>
      </c>
      <c r="L65" s="47">
        <v>10</v>
      </c>
      <c r="M65" s="47">
        <v>11</v>
      </c>
      <c r="N65" s="47">
        <v>19</v>
      </c>
      <c r="O65" s="47">
        <v>18</v>
      </c>
      <c r="P65" s="47">
        <v>38</v>
      </c>
      <c r="Q65" s="47">
        <v>34</v>
      </c>
      <c r="R65" s="47">
        <v>66</v>
      </c>
      <c r="S65" s="47">
        <v>40</v>
      </c>
      <c r="T65" s="47">
        <v>6</v>
      </c>
      <c r="U65" s="47">
        <v>5</v>
      </c>
      <c r="V65" s="47">
        <v>0</v>
      </c>
      <c r="W65" s="47">
        <v>0</v>
      </c>
      <c r="X65" s="47">
        <v>0</v>
      </c>
      <c r="Y65" s="47">
        <v>0</v>
      </c>
      <c r="Z65" s="47">
        <v>0</v>
      </c>
      <c r="AA65" s="47">
        <v>0</v>
      </c>
      <c r="AB65" s="47">
        <v>0</v>
      </c>
      <c r="AC65" s="47">
        <v>0</v>
      </c>
      <c r="AD65" s="47">
        <v>0</v>
      </c>
      <c r="AE65" s="47">
        <v>0</v>
      </c>
      <c r="AF65" s="47">
        <v>265</v>
      </c>
      <c r="AG65" s="47">
        <v>246</v>
      </c>
      <c r="AH65" s="47">
        <v>1553</v>
      </c>
      <c r="AI65" s="47">
        <v>1269</v>
      </c>
      <c r="AJ65" s="47">
        <v>4091</v>
      </c>
      <c r="AK65" s="47">
        <v>3769</v>
      </c>
      <c r="AL65" s="47">
        <v>3523</v>
      </c>
      <c r="AM65" s="47">
        <v>3390</v>
      </c>
      <c r="AN65" s="47">
        <v>455</v>
      </c>
      <c r="AO65" s="47">
        <v>379</v>
      </c>
      <c r="AP65" s="51">
        <f t="shared" si="19"/>
        <v>275</v>
      </c>
      <c r="AQ65" s="52">
        <f t="shared" si="20"/>
        <v>257</v>
      </c>
      <c r="AR65" s="52">
        <f t="shared" si="21"/>
        <v>1572</v>
      </c>
      <c r="AS65" s="52">
        <f t="shared" si="22"/>
        <v>1287</v>
      </c>
      <c r="AT65" s="52">
        <f t="shared" si="23"/>
        <v>4129</v>
      </c>
      <c r="AU65" s="52">
        <f t="shared" si="24"/>
        <v>3803</v>
      </c>
      <c r="AV65" s="52">
        <f t="shared" si="25"/>
        <v>3589</v>
      </c>
      <c r="AW65" s="52">
        <f t="shared" si="26"/>
        <v>3430</v>
      </c>
      <c r="AX65" s="52">
        <f t="shared" si="27"/>
        <v>461</v>
      </c>
      <c r="AY65" s="52">
        <f t="shared" si="28"/>
        <v>384</v>
      </c>
      <c r="AZ65" s="52">
        <f t="shared" si="29"/>
        <v>19187</v>
      </c>
    </row>
    <row r="66" spans="1:52" x14ac:dyDescent="0.35">
      <c r="A66" s="25" t="s">
        <v>169</v>
      </c>
      <c r="B66" s="25" t="s">
        <v>170</v>
      </c>
      <c r="C66" s="25" t="s">
        <v>189</v>
      </c>
      <c r="D66" s="25" t="s">
        <v>190</v>
      </c>
      <c r="E66" s="80">
        <v>2</v>
      </c>
      <c r="F66" s="26">
        <v>0</v>
      </c>
      <c r="G66" s="27">
        <v>5357.75</v>
      </c>
      <c r="H66" s="53">
        <f t="shared" si="15"/>
        <v>11623</v>
      </c>
      <c r="I66" s="54">
        <f t="shared" si="16"/>
        <v>242</v>
      </c>
      <c r="J66" s="54">
        <f t="shared" si="17"/>
        <v>0</v>
      </c>
      <c r="K66" s="54">
        <f t="shared" si="18"/>
        <v>11381</v>
      </c>
      <c r="L66" s="47">
        <v>8</v>
      </c>
      <c r="M66" s="47">
        <v>4</v>
      </c>
      <c r="N66" s="47">
        <v>10</v>
      </c>
      <c r="O66" s="47">
        <v>6</v>
      </c>
      <c r="P66" s="47">
        <v>46</v>
      </c>
      <c r="Q66" s="47">
        <v>28</v>
      </c>
      <c r="R66" s="47">
        <v>83</v>
      </c>
      <c r="S66" s="47">
        <v>52</v>
      </c>
      <c r="T66" s="47">
        <v>3</v>
      </c>
      <c r="U66" s="47">
        <v>2</v>
      </c>
      <c r="V66" s="47">
        <v>0</v>
      </c>
      <c r="W66" s="47">
        <v>0</v>
      </c>
      <c r="X66" s="47">
        <v>0</v>
      </c>
      <c r="Y66" s="47">
        <v>0</v>
      </c>
      <c r="Z66" s="47">
        <v>0</v>
      </c>
      <c r="AA66" s="47">
        <v>0</v>
      </c>
      <c r="AB66" s="47">
        <v>0</v>
      </c>
      <c r="AC66" s="47">
        <v>0</v>
      </c>
      <c r="AD66" s="47">
        <v>0</v>
      </c>
      <c r="AE66" s="47">
        <v>0</v>
      </c>
      <c r="AF66" s="47">
        <v>159</v>
      </c>
      <c r="AG66" s="47">
        <v>148</v>
      </c>
      <c r="AH66" s="47">
        <v>933</v>
      </c>
      <c r="AI66" s="47">
        <v>763</v>
      </c>
      <c r="AJ66" s="47">
        <v>2458</v>
      </c>
      <c r="AK66" s="47">
        <v>2265</v>
      </c>
      <c r="AL66" s="47">
        <v>2117</v>
      </c>
      <c r="AM66" s="47">
        <v>2037</v>
      </c>
      <c r="AN66" s="47">
        <v>273</v>
      </c>
      <c r="AO66" s="47">
        <v>228</v>
      </c>
      <c r="AP66" s="51">
        <f t="shared" si="19"/>
        <v>167</v>
      </c>
      <c r="AQ66" s="52">
        <f t="shared" si="20"/>
        <v>152</v>
      </c>
      <c r="AR66" s="52">
        <f t="shared" si="21"/>
        <v>943</v>
      </c>
      <c r="AS66" s="52">
        <f t="shared" si="22"/>
        <v>769</v>
      </c>
      <c r="AT66" s="52">
        <f t="shared" si="23"/>
        <v>2504</v>
      </c>
      <c r="AU66" s="52">
        <f t="shared" si="24"/>
        <v>2293</v>
      </c>
      <c r="AV66" s="52">
        <f t="shared" si="25"/>
        <v>2200</v>
      </c>
      <c r="AW66" s="52">
        <f t="shared" si="26"/>
        <v>2089</v>
      </c>
      <c r="AX66" s="52">
        <f t="shared" si="27"/>
        <v>276</v>
      </c>
      <c r="AY66" s="52">
        <f t="shared" si="28"/>
        <v>230</v>
      </c>
      <c r="AZ66" s="52">
        <f t="shared" si="29"/>
        <v>11623</v>
      </c>
    </row>
    <row r="67" spans="1:52" x14ac:dyDescent="0.35">
      <c r="A67" s="25" t="s">
        <v>169</v>
      </c>
      <c r="B67" s="25" t="s">
        <v>170</v>
      </c>
      <c r="C67" s="25" t="s">
        <v>191</v>
      </c>
      <c r="D67" s="25" t="s">
        <v>192</v>
      </c>
      <c r="E67" s="80">
        <v>2</v>
      </c>
      <c r="F67" s="26">
        <v>51405</v>
      </c>
      <c r="G67" s="27">
        <v>5443.3950000000013</v>
      </c>
      <c r="H67" s="53">
        <f t="shared" si="15"/>
        <v>11992</v>
      </c>
      <c r="I67" s="54">
        <f t="shared" si="16"/>
        <v>153</v>
      </c>
      <c r="J67" s="54">
        <f t="shared" si="17"/>
        <v>0</v>
      </c>
      <c r="K67" s="54">
        <f t="shared" si="18"/>
        <v>11839</v>
      </c>
      <c r="L67" s="47">
        <v>6</v>
      </c>
      <c r="M67" s="47">
        <v>5</v>
      </c>
      <c r="N67" s="47">
        <v>11</v>
      </c>
      <c r="O67" s="47">
        <v>10</v>
      </c>
      <c r="P67" s="47">
        <v>35</v>
      </c>
      <c r="Q67" s="47">
        <v>34</v>
      </c>
      <c r="R67" s="47">
        <v>24</v>
      </c>
      <c r="S67" s="47">
        <v>18</v>
      </c>
      <c r="T67" s="47">
        <v>5</v>
      </c>
      <c r="U67" s="47">
        <v>5</v>
      </c>
      <c r="V67" s="47">
        <v>0</v>
      </c>
      <c r="W67" s="47">
        <v>0</v>
      </c>
      <c r="X67" s="47">
        <v>0</v>
      </c>
      <c r="Y67" s="47">
        <v>0</v>
      </c>
      <c r="Z67" s="47">
        <v>0</v>
      </c>
      <c r="AA67" s="47">
        <v>0</v>
      </c>
      <c r="AB67" s="47">
        <v>0</v>
      </c>
      <c r="AC67" s="47">
        <v>0</v>
      </c>
      <c r="AD67" s="47">
        <v>0</v>
      </c>
      <c r="AE67" s="47">
        <v>0</v>
      </c>
      <c r="AF67" s="47">
        <v>166</v>
      </c>
      <c r="AG67" s="47">
        <v>154</v>
      </c>
      <c r="AH67" s="47">
        <v>971</v>
      </c>
      <c r="AI67" s="47">
        <v>793</v>
      </c>
      <c r="AJ67" s="47">
        <v>2557</v>
      </c>
      <c r="AK67" s="47">
        <v>2356</v>
      </c>
      <c r="AL67" s="47">
        <v>2202</v>
      </c>
      <c r="AM67" s="47">
        <v>2119</v>
      </c>
      <c r="AN67" s="47">
        <v>284</v>
      </c>
      <c r="AO67" s="47">
        <v>237</v>
      </c>
      <c r="AP67" s="51">
        <f t="shared" si="19"/>
        <v>172</v>
      </c>
      <c r="AQ67" s="52">
        <f t="shared" si="20"/>
        <v>159</v>
      </c>
      <c r="AR67" s="52">
        <f t="shared" si="21"/>
        <v>982</v>
      </c>
      <c r="AS67" s="52">
        <f t="shared" si="22"/>
        <v>803</v>
      </c>
      <c r="AT67" s="52">
        <f t="shared" si="23"/>
        <v>2592</v>
      </c>
      <c r="AU67" s="52">
        <f t="shared" si="24"/>
        <v>2390</v>
      </c>
      <c r="AV67" s="52">
        <f t="shared" si="25"/>
        <v>2226</v>
      </c>
      <c r="AW67" s="52">
        <f t="shared" si="26"/>
        <v>2137</v>
      </c>
      <c r="AX67" s="52">
        <f t="shared" si="27"/>
        <v>289</v>
      </c>
      <c r="AY67" s="52">
        <f t="shared" si="28"/>
        <v>242</v>
      </c>
      <c r="AZ67" s="52">
        <f t="shared" si="29"/>
        <v>11992</v>
      </c>
    </row>
    <row r="68" spans="1:52" x14ac:dyDescent="0.35">
      <c r="A68" s="25" t="s">
        <v>169</v>
      </c>
      <c r="B68" s="25" t="s">
        <v>170</v>
      </c>
      <c r="C68" s="25" t="s">
        <v>193</v>
      </c>
      <c r="D68" s="25" t="s">
        <v>194</v>
      </c>
      <c r="E68" s="80">
        <v>2</v>
      </c>
      <c r="F68" s="26">
        <v>0</v>
      </c>
      <c r="G68" s="27">
        <v>30870.614999999994</v>
      </c>
      <c r="H68" s="53">
        <f t="shared" si="15"/>
        <v>22831</v>
      </c>
      <c r="I68" s="54">
        <f t="shared" si="16"/>
        <v>179</v>
      </c>
      <c r="J68" s="54">
        <f t="shared" si="17"/>
        <v>0</v>
      </c>
      <c r="K68" s="54">
        <f t="shared" si="18"/>
        <v>22652</v>
      </c>
      <c r="L68" s="47">
        <v>6</v>
      </c>
      <c r="M68" s="47">
        <v>6</v>
      </c>
      <c r="N68" s="47">
        <v>9</v>
      </c>
      <c r="O68" s="47">
        <v>9</v>
      </c>
      <c r="P68" s="47">
        <v>31</v>
      </c>
      <c r="Q68" s="47">
        <v>31</v>
      </c>
      <c r="R68" s="47">
        <v>42</v>
      </c>
      <c r="S68" s="47">
        <v>33</v>
      </c>
      <c r="T68" s="47">
        <v>6</v>
      </c>
      <c r="U68" s="47">
        <v>6</v>
      </c>
      <c r="V68" s="47">
        <v>0</v>
      </c>
      <c r="W68" s="47">
        <v>0</v>
      </c>
      <c r="X68" s="47">
        <v>0</v>
      </c>
      <c r="Y68" s="47">
        <v>0</v>
      </c>
      <c r="Z68" s="47">
        <v>0</v>
      </c>
      <c r="AA68" s="47">
        <v>0</v>
      </c>
      <c r="AB68" s="47">
        <v>0</v>
      </c>
      <c r="AC68" s="47">
        <v>0</v>
      </c>
      <c r="AD68" s="47">
        <v>0</v>
      </c>
      <c r="AE68" s="47">
        <v>0</v>
      </c>
      <c r="AF68" s="47">
        <v>317</v>
      </c>
      <c r="AG68" s="47">
        <v>294</v>
      </c>
      <c r="AH68" s="47">
        <v>1857</v>
      </c>
      <c r="AI68" s="47">
        <v>1518</v>
      </c>
      <c r="AJ68" s="47">
        <v>4893</v>
      </c>
      <c r="AK68" s="47">
        <v>4508</v>
      </c>
      <c r="AL68" s="47">
        <v>4213</v>
      </c>
      <c r="AM68" s="47">
        <v>4055</v>
      </c>
      <c r="AN68" s="47">
        <v>544</v>
      </c>
      <c r="AO68" s="47">
        <v>453</v>
      </c>
      <c r="AP68" s="51">
        <f t="shared" si="19"/>
        <v>323</v>
      </c>
      <c r="AQ68" s="52">
        <f t="shared" si="20"/>
        <v>300</v>
      </c>
      <c r="AR68" s="52">
        <f t="shared" si="21"/>
        <v>1866</v>
      </c>
      <c r="AS68" s="52">
        <f t="shared" si="22"/>
        <v>1527</v>
      </c>
      <c r="AT68" s="52">
        <f t="shared" si="23"/>
        <v>4924</v>
      </c>
      <c r="AU68" s="52">
        <f t="shared" si="24"/>
        <v>4539</v>
      </c>
      <c r="AV68" s="52">
        <f t="shared" si="25"/>
        <v>4255</v>
      </c>
      <c r="AW68" s="52">
        <f t="shared" si="26"/>
        <v>4088</v>
      </c>
      <c r="AX68" s="52">
        <f t="shared" si="27"/>
        <v>550</v>
      </c>
      <c r="AY68" s="52">
        <f t="shared" si="28"/>
        <v>459</v>
      </c>
      <c r="AZ68" s="52">
        <f t="shared" si="29"/>
        <v>22831</v>
      </c>
    </row>
    <row r="69" spans="1:52" x14ac:dyDescent="0.35">
      <c r="A69" s="25" t="s">
        <v>169</v>
      </c>
      <c r="B69" s="25" t="s">
        <v>170</v>
      </c>
      <c r="C69" s="25" t="s">
        <v>195</v>
      </c>
      <c r="D69" s="25" t="s">
        <v>196</v>
      </c>
      <c r="E69" s="80">
        <v>3</v>
      </c>
      <c r="F69" s="26">
        <v>109004</v>
      </c>
      <c r="G69" s="27">
        <v>26795.935000000001</v>
      </c>
      <c r="H69" s="53">
        <f t="shared" si="15"/>
        <v>18147</v>
      </c>
      <c r="I69" s="54">
        <f t="shared" si="16"/>
        <v>873</v>
      </c>
      <c r="J69" s="54">
        <f t="shared" si="17"/>
        <v>0</v>
      </c>
      <c r="K69" s="54">
        <f t="shared" si="18"/>
        <v>17274</v>
      </c>
      <c r="L69" s="47">
        <v>38</v>
      </c>
      <c r="M69" s="47">
        <v>24</v>
      </c>
      <c r="N69" s="47">
        <v>89</v>
      </c>
      <c r="O69" s="47">
        <v>62</v>
      </c>
      <c r="P69" s="47">
        <v>164</v>
      </c>
      <c r="Q69" s="47">
        <v>110</v>
      </c>
      <c r="R69" s="47">
        <v>226</v>
      </c>
      <c r="S69" s="47">
        <v>140</v>
      </c>
      <c r="T69" s="47">
        <v>13</v>
      </c>
      <c r="U69" s="47">
        <v>7</v>
      </c>
      <c r="V69" s="47">
        <v>0</v>
      </c>
      <c r="W69" s="47">
        <v>0</v>
      </c>
      <c r="X69" s="47">
        <v>0</v>
      </c>
      <c r="Y69" s="47">
        <v>0</v>
      </c>
      <c r="Z69" s="47">
        <v>0</v>
      </c>
      <c r="AA69" s="47">
        <v>0</v>
      </c>
      <c r="AB69" s="47">
        <v>0</v>
      </c>
      <c r="AC69" s="47">
        <v>0</v>
      </c>
      <c r="AD69" s="47">
        <v>0</v>
      </c>
      <c r="AE69" s="47">
        <v>0</v>
      </c>
      <c r="AF69" s="47">
        <v>242</v>
      </c>
      <c r="AG69" s="47">
        <v>225</v>
      </c>
      <c r="AH69" s="47">
        <v>1416</v>
      </c>
      <c r="AI69" s="47">
        <v>1157</v>
      </c>
      <c r="AJ69" s="47">
        <v>3731</v>
      </c>
      <c r="AK69" s="47">
        <v>3438</v>
      </c>
      <c r="AL69" s="47">
        <v>3213</v>
      </c>
      <c r="AM69" s="47">
        <v>3092</v>
      </c>
      <c r="AN69" s="47">
        <v>415</v>
      </c>
      <c r="AO69" s="47">
        <v>345</v>
      </c>
      <c r="AP69" s="51">
        <f t="shared" si="19"/>
        <v>280</v>
      </c>
      <c r="AQ69" s="52">
        <f t="shared" si="20"/>
        <v>249</v>
      </c>
      <c r="AR69" s="52">
        <f t="shared" si="21"/>
        <v>1505</v>
      </c>
      <c r="AS69" s="52">
        <f t="shared" si="22"/>
        <v>1219</v>
      </c>
      <c r="AT69" s="52">
        <f t="shared" si="23"/>
        <v>3895</v>
      </c>
      <c r="AU69" s="52">
        <f t="shared" si="24"/>
        <v>3548</v>
      </c>
      <c r="AV69" s="52">
        <f t="shared" si="25"/>
        <v>3439</v>
      </c>
      <c r="AW69" s="52">
        <f t="shared" si="26"/>
        <v>3232</v>
      </c>
      <c r="AX69" s="52">
        <f t="shared" si="27"/>
        <v>428</v>
      </c>
      <c r="AY69" s="52">
        <f t="shared" si="28"/>
        <v>352</v>
      </c>
      <c r="AZ69" s="52">
        <f t="shared" si="29"/>
        <v>18147</v>
      </c>
    </row>
    <row r="70" spans="1:52" x14ac:dyDescent="0.35">
      <c r="A70" s="25" t="s">
        <v>169</v>
      </c>
      <c r="B70" s="25" t="s">
        <v>170</v>
      </c>
      <c r="C70" s="25" t="s">
        <v>197</v>
      </c>
      <c r="D70" s="25" t="s">
        <v>198</v>
      </c>
      <c r="E70" s="80">
        <v>3</v>
      </c>
      <c r="F70" s="26">
        <v>147718</v>
      </c>
      <c r="G70" s="27">
        <v>68823.149999999994</v>
      </c>
      <c r="H70" s="53">
        <f t="shared" si="15"/>
        <v>61178</v>
      </c>
      <c r="I70" s="54">
        <f t="shared" si="16"/>
        <v>9156</v>
      </c>
      <c r="J70" s="54">
        <f t="shared" si="17"/>
        <v>3877</v>
      </c>
      <c r="K70" s="54">
        <f t="shared" si="18"/>
        <v>48145</v>
      </c>
      <c r="L70" s="47">
        <v>112</v>
      </c>
      <c r="M70" s="47">
        <v>54</v>
      </c>
      <c r="N70" s="47">
        <v>296</v>
      </c>
      <c r="O70" s="47">
        <v>81</v>
      </c>
      <c r="P70" s="47">
        <v>2173</v>
      </c>
      <c r="Q70" s="47">
        <v>1869</v>
      </c>
      <c r="R70" s="47">
        <v>2264</v>
      </c>
      <c r="S70" s="47">
        <v>1851</v>
      </c>
      <c r="T70" s="47">
        <v>248</v>
      </c>
      <c r="U70" s="47">
        <v>208</v>
      </c>
      <c r="V70" s="47">
        <v>0</v>
      </c>
      <c r="W70" s="47">
        <v>0</v>
      </c>
      <c r="X70" s="47">
        <v>0</v>
      </c>
      <c r="Y70" s="47">
        <v>0</v>
      </c>
      <c r="Z70" s="47">
        <v>978</v>
      </c>
      <c r="AA70" s="47">
        <v>841</v>
      </c>
      <c r="AB70" s="47">
        <v>1019</v>
      </c>
      <c r="AC70" s="47">
        <v>833</v>
      </c>
      <c r="AD70" s="47">
        <v>112</v>
      </c>
      <c r="AE70" s="47">
        <v>94</v>
      </c>
      <c r="AF70" s="47">
        <v>674</v>
      </c>
      <c r="AG70" s="47">
        <v>626</v>
      </c>
      <c r="AH70" s="47">
        <v>3948</v>
      </c>
      <c r="AI70" s="47">
        <v>3226</v>
      </c>
      <c r="AJ70" s="47">
        <v>10399</v>
      </c>
      <c r="AK70" s="47">
        <v>9581</v>
      </c>
      <c r="AL70" s="47">
        <v>8955</v>
      </c>
      <c r="AM70" s="47">
        <v>8618</v>
      </c>
      <c r="AN70" s="47">
        <v>1155</v>
      </c>
      <c r="AO70" s="47">
        <v>963</v>
      </c>
      <c r="AP70" s="51">
        <f t="shared" si="19"/>
        <v>786</v>
      </c>
      <c r="AQ70" s="52">
        <f t="shared" si="20"/>
        <v>680</v>
      </c>
      <c r="AR70" s="52">
        <f t="shared" si="21"/>
        <v>4244</v>
      </c>
      <c r="AS70" s="52">
        <f t="shared" si="22"/>
        <v>3307</v>
      </c>
      <c r="AT70" s="52">
        <f t="shared" si="23"/>
        <v>13550</v>
      </c>
      <c r="AU70" s="52">
        <f t="shared" si="24"/>
        <v>12291</v>
      </c>
      <c r="AV70" s="52">
        <f t="shared" si="25"/>
        <v>12238</v>
      </c>
      <c r="AW70" s="52">
        <f t="shared" si="26"/>
        <v>11302</v>
      </c>
      <c r="AX70" s="52">
        <f t="shared" si="27"/>
        <v>1515</v>
      </c>
      <c r="AY70" s="52">
        <f t="shared" si="28"/>
        <v>1265</v>
      </c>
      <c r="AZ70" s="52">
        <f t="shared" si="29"/>
        <v>61178</v>
      </c>
    </row>
    <row r="71" spans="1:52" x14ac:dyDescent="0.35">
      <c r="A71" s="25" t="s">
        <v>169</v>
      </c>
      <c r="B71" s="25" t="s">
        <v>170</v>
      </c>
      <c r="C71" s="25" t="s">
        <v>199</v>
      </c>
      <c r="D71" s="25" t="s">
        <v>200</v>
      </c>
      <c r="E71" s="80">
        <v>3</v>
      </c>
      <c r="F71" s="26">
        <v>62628.014999999992</v>
      </c>
      <c r="G71" s="27">
        <v>14320.985000000001</v>
      </c>
      <c r="H71" s="53">
        <f t="shared" si="15"/>
        <v>10081</v>
      </c>
      <c r="I71" s="54">
        <f t="shared" si="16"/>
        <v>1285</v>
      </c>
      <c r="J71" s="54">
        <f t="shared" si="17"/>
        <v>0</v>
      </c>
      <c r="K71" s="54">
        <f t="shared" si="18"/>
        <v>8796</v>
      </c>
      <c r="L71" s="47">
        <v>61</v>
      </c>
      <c r="M71" s="47">
        <v>10</v>
      </c>
      <c r="N71" s="47">
        <v>160</v>
      </c>
      <c r="O71" s="47">
        <v>63</v>
      </c>
      <c r="P71" s="47">
        <v>320</v>
      </c>
      <c r="Q71" s="47">
        <v>147</v>
      </c>
      <c r="R71" s="47">
        <v>385</v>
      </c>
      <c r="S71" s="47">
        <v>90</v>
      </c>
      <c r="T71" s="47">
        <v>39</v>
      </c>
      <c r="U71" s="47">
        <v>10</v>
      </c>
      <c r="V71" s="47">
        <v>0</v>
      </c>
      <c r="W71" s="47">
        <v>0</v>
      </c>
      <c r="X71" s="47">
        <v>0</v>
      </c>
      <c r="Y71" s="47">
        <v>0</v>
      </c>
      <c r="Z71" s="47">
        <v>0</v>
      </c>
      <c r="AA71" s="47">
        <v>0</v>
      </c>
      <c r="AB71" s="47">
        <v>0</v>
      </c>
      <c r="AC71" s="47">
        <v>0</v>
      </c>
      <c r="AD71" s="47">
        <v>0</v>
      </c>
      <c r="AE71" s="47">
        <v>0</v>
      </c>
      <c r="AF71" s="47">
        <v>123</v>
      </c>
      <c r="AG71" s="47">
        <v>114</v>
      </c>
      <c r="AH71" s="47">
        <v>721</v>
      </c>
      <c r="AI71" s="47">
        <v>589</v>
      </c>
      <c r="AJ71" s="47">
        <v>1900</v>
      </c>
      <c r="AK71" s="47">
        <v>1751</v>
      </c>
      <c r="AL71" s="47">
        <v>1636</v>
      </c>
      <c r="AM71" s="47">
        <v>1575</v>
      </c>
      <c r="AN71" s="47">
        <v>211</v>
      </c>
      <c r="AO71" s="47">
        <v>176</v>
      </c>
      <c r="AP71" s="51">
        <f t="shared" si="19"/>
        <v>184</v>
      </c>
      <c r="AQ71" s="52">
        <f t="shared" si="20"/>
        <v>124</v>
      </c>
      <c r="AR71" s="52">
        <f t="shared" si="21"/>
        <v>881</v>
      </c>
      <c r="AS71" s="52">
        <f t="shared" si="22"/>
        <v>652</v>
      </c>
      <c r="AT71" s="52">
        <f t="shared" si="23"/>
        <v>2220</v>
      </c>
      <c r="AU71" s="52">
        <f t="shared" si="24"/>
        <v>1898</v>
      </c>
      <c r="AV71" s="52">
        <f t="shared" si="25"/>
        <v>2021</v>
      </c>
      <c r="AW71" s="52">
        <f t="shared" si="26"/>
        <v>1665</v>
      </c>
      <c r="AX71" s="52">
        <f t="shared" si="27"/>
        <v>250</v>
      </c>
      <c r="AY71" s="52">
        <f t="shared" si="28"/>
        <v>186</v>
      </c>
      <c r="AZ71" s="52">
        <f t="shared" si="29"/>
        <v>10081</v>
      </c>
    </row>
    <row r="72" spans="1:52" x14ac:dyDescent="0.35">
      <c r="A72" s="25" t="s">
        <v>169</v>
      </c>
      <c r="B72" s="25" t="s">
        <v>170</v>
      </c>
      <c r="C72" s="25" t="s">
        <v>201</v>
      </c>
      <c r="D72" s="25" t="s">
        <v>202</v>
      </c>
      <c r="E72" s="80">
        <v>2</v>
      </c>
      <c r="F72" s="26">
        <v>96216.016911300016</v>
      </c>
      <c r="G72" s="27">
        <v>43781.380000000005</v>
      </c>
      <c r="H72" s="53">
        <f t="shared" si="15"/>
        <v>20167</v>
      </c>
      <c r="I72" s="54">
        <f t="shared" si="16"/>
        <v>2132</v>
      </c>
      <c r="J72" s="54">
        <f t="shared" si="17"/>
        <v>777</v>
      </c>
      <c r="K72" s="54">
        <f t="shared" si="18"/>
        <v>17258</v>
      </c>
      <c r="L72" s="47">
        <v>94</v>
      </c>
      <c r="M72" s="47">
        <v>31</v>
      </c>
      <c r="N72" s="47">
        <v>249</v>
      </c>
      <c r="O72" s="47">
        <v>115</v>
      </c>
      <c r="P72" s="47">
        <v>500</v>
      </c>
      <c r="Q72" s="47">
        <v>307</v>
      </c>
      <c r="R72" s="47">
        <v>602</v>
      </c>
      <c r="S72" s="47">
        <v>157</v>
      </c>
      <c r="T72" s="47">
        <v>61</v>
      </c>
      <c r="U72" s="47">
        <v>16</v>
      </c>
      <c r="V72" s="47">
        <v>20</v>
      </c>
      <c r="W72" s="47">
        <v>13</v>
      </c>
      <c r="X72" s="47">
        <v>72</v>
      </c>
      <c r="Y72" s="47">
        <v>50</v>
      </c>
      <c r="Z72" s="47">
        <v>205</v>
      </c>
      <c r="AA72" s="47">
        <v>161</v>
      </c>
      <c r="AB72" s="47">
        <v>134</v>
      </c>
      <c r="AC72" s="47">
        <v>95</v>
      </c>
      <c r="AD72" s="47">
        <v>16</v>
      </c>
      <c r="AE72" s="47">
        <v>11</v>
      </c>
      <c r="AF72" s="47">
        <v>242</v>
      </c>
      <c r="AG72" s="47">
        <v>224</v>
      </c>
      <c r="AH72" s="47">
        <v>1415</v>
      </c>
      <c r="AI72" s="47">
        <v>1156</v>
      </c>
      <c r="AJ72" s="47">
        <v>3728</v>
      </c>
      <c r="AK72" s="47">
        <v>3435</v>
      </c>
      <c r="AL72" s="47">
        <v>3210</v>
      </c>
      <c r="AM72" s="47">
        <v>3089</v>
      </c>
      <c r="AN72" s="47">
        <v>414</v>
      </c>
      <c r="AO72" s="47">
        <v>345</v>
      </c>
      <c r="AP72" s="51">
        <f t="shared" si="19"/>
        <v>356</v>
      </c>
      <c r="AQ72" s="52">
        <f t="shared" si="20"/>
        <v>268</v>
      </c>
      <c r="AR72" s="52">
        <f t="shared" si="21"/>
        <v>1736</v>
      </c>
      <c r="AS72" s="52">
        <f t="shared" si="22"/>
        <v>1321</v>
      </c>
      <c r="AT72" s="52">
        <f t="shared" si="23"/>
        <v>4433</v>
      </c>
      <c r="AU72" s="52">
        <f t="shared" si="24"/>
        <v>3903</v>
      </c>
      <c r="AV72" s="52">
        <f t="shared" si="25"/>
        <v>3946</v>
      </c>
      <c r="AW72" s="52">
        <f t="shared" si="26"/>
        <v>3341</v>
      </c>
      <c r="AX72" s="52">
        <f t="shared" si="27"/>
        <v>491</v>
      </c>
      <c r="AY72" s="52">
        <f t="shared" si="28"/>
        <v>372</v>
      </c>
      <c r="AZ72" s="52">
        <f t="shared" si="29"/>
        <v>20167</v>
      </c>
    </row>
    <row r="73" spans="1:52" x14ac:dyDescent="0.35">
      <c r="A73" s="25" t="s">
        <v>169</v>
      </c>
      <c r="B73" s="25" t="s">
        <v>170</v>
      </c>
      <c r="C73" s="25" t="s">
        <v>203</v>
      </c>
      <c r="D73" s="25" t="s">
        <v>204</v>
      </c>
      <c r="E73" s="80">
        <v>4</v>
      </c>
      <c r="F73" s="26">
        <v>72083</v>
      </c>
      <c r="G73" s="27">
        <v>26931.834999999995</v>
      </c>
      <c r="H73" s="53">
        <f t="shared" ref="H73:H104" si="30">SUM(I73:K73)</f>
        <v>19774</v>
      </c>
      <c r="I73" s="54">
        <f t="shared" si="16"/>
        <v>630</v>
      </c>
      <c r="J73" s="54">
        <f t="shared" si="17"/>
        <v>219</v>
      </c>
      <c r="K73" s="54">
        <f t="shared" si="18"/>
        <v>18925</v>
      </c>
      <c r="L73" s="47">
        <v>30</v>
      </c>
      <c r="M73" s="47">
        <v>11</v>
      </c>
      <c r="N73" s="47">
        <v>80</v>
      </c>
      <c r="O73" s="47">
        <v>19</v>
      </c>
      <c r="P73" s="47">
        <v>161</v>
      </c>
      <c r="Q73" s="47">
        <v>58</v>
      </c>
      <c r="R73" s="47">
        <v>193</v>
      </c>
      <c r="S73" s="47">
        <v>50</v>
      </c>
      <c r="T73" s="47">
        <v>20</v>
      </c>
      <c r="U73" s="47">
        <v>8</v>
      </c>
      <c r="V73" s="47">
        <v>9</v>
      </c>
      <c r="W73" s="47">
        <v>8</v>
      </c>
      <c r="X73" s="47">
        <v>22</v>
      </c>
      <c r="Y73" s="47">
        <v>18</v>
      </c>
      <c r="Z73" s="47">
        <v>37</v>
      </c>
      <c r="AA73" s="47">
        <v>42</v>
      </c>
      <c r="AB73" s="47">
        <v>41</v>
      </c>
      <c r="AC73" s="47">
        <v>33</v>
      </c>
      <c r="AD73" s="47">
        <v>5</v>
      </c>
      <c r="AE73" s="47">
        <v>4</v>
      </c>
      <c r="AF73" s="47">
        <v>265</v>
      </c>
      <c r="AG73" s="47">
        <v>246</v>
      </c>
      <c r="AH73" s="47">
        <v>1552</v>
      </c>
      <c r="AI73" s="47">
        <v>1268</v>
      </c>
      <c r="AJ73" s="47">
        <v>4088</v>
      </c>
      <c r="AK73" s="47">
        <v>3766</v>
      </c>
      <c r="AL73" s="47">
        <v>3520</v>
      </c>
      <c r="AM73" s="47">
        <v>3388</v>
      </c>
      <c r="AN73" s="47">
        <v>454</v>
      </c>
      <c r="AO73" s="47">
        <v>378</v>
      </c>
      <c r="AP73" s="51">
        <f t="shared" si="19"/>
        <v>304</v>
      </c>
      <c r="AQ73" s="52">
        <f t="shared" si="20"/>
        <v>265</v>
      </c>
      <c r="AR73" s="52">
        <f t="shared" si="21"/>
        <v>1654</v>
      </c>
      <c r="AS73" s="52">
        <f t="shared" si="22"/>
        <v>1305</v>
      </c>
      <c r="AT73" s="52">
        <f t="shared" si="23"/>
        <v>4286</v>
      </c>
      <c r="AU73" s="52">
        <f t="shared" si="24"/>
        <v>3866</v>
      </c>
      <c r="AV73" s="52">
        <f t="shared" si="25"/>
        <v>3754</v>
      </c>
      <c r="AW73" s="52">
        <f t="shared" si="26"/>
        <v>3471</v>
      </c>
      <c r="AX73" s="52">
        <f t="shared" si="27"/>
        <v>479</v>
      </c>
      <c r="AY73" s="52">
        <f t="shared" si="28"/>
        <v>390</v>
      </c>
      <c r="AZ73" s="52">
        <f t="shared" ref="AZ73:AZ104" si="31">SUM(AP73:AY73)</f>
        <v>19774</v>
      </c>
    </row>
    <row r="74" spans="1:52" ht="15.5" x14ac:dyDescent="0.35">
      <c r="A74" s="129" t="s">
        <v>52</v>
      </c>
      <c r="B74" s="129"/>
      <c r="C74" s="129"/>
      <c r="D74" s="129"/>
      <c r="E74" s="82"/>
      <c r="F74" s="42">
        <f t="shared" ref="F74:AZ74" si="32">SUM(F9:F73)</f>
        <v>8364425.58035783</v>
      </c>
      <c r="G74" s="42">
        <f t="shared" si="32"/>
        <v>4255957.6250000009</v>
      </c>
      <c r="H74" s="42">
        <f t="shared" si="32"/>
        <v>1706730</v>
      </c>
      <c r="I74" s="42">
        <f t="shared" si="32"/>
        <v>512214</v>
      </c>
      <c r="J74" s="42">
        <f t="shared" si="32"/>
        <v>311167</v>
      </c>
      <c r="K74" s="42">
        <f t="shared" si="32"/>
        <v>883349</v>
      </c>
      <c r="L74" s="75">
        <f t="shared" si="32"/>
        <v>20731</v>
      </c>
      <c r="M74" s="75">
        <f t="shared" si="32"/>
        <v>9125</v>
      </c>
      <c r="N74" s="75">
        <f t="shared" si="32"/>
        <v>54529</v>
      </c>
      <c r="O74" s="75">
        <f t="shared" si="32"/>
        <v>24485</v>
      </c>
      <c r="P74" s="75">
        <f t="shared" si="32"/>
        <v>116827</v>
      </c>
      <c r="Q74" s="75">
        <f t="shared" si="32"/>
        <v>60978</v>
      </c>
      <c r="R74" s="75">
        <f t="shared" si="32"/>
        <v>137920</v>
      </c>
      <c r="S74" s="75">
        <f t="shared" si="32"/>
        <v>66396</v>
      </c>
      <c r="T74" s="75">
        <f t="shared" si="32"/>
        <v>14145</v>
      </c>
      <c r="U74" s="75">
        <f t="shared" si="32"/>
        <v>7078</v>
      </c>
      <c r="V74" s="75">
        <f t="shared" si="32"/>
        <v>9006</v>
      </c>
      <c r="W74" s="75">
        <f t="shared" si="32"/>
        <v>4990</v>
      </c>
      <c r="X74" s="75">
        <f t="shared" si="32"/>
        <v>22035</v>
      </c>
      <c r="Y74" s="75">
        <f t="shared" si="32"/>
        <v>13611</v>
      </c>
      <c r="Z74" s="75">
        <f t="shared" si="32"/>
        <v>78742</v>
      </c>
      <c r="AA74" s="75">
        <f t="shared" si="32"/>
        <v>54908</v>
      </c>
      <c r="AB74" s="75">
        <f t="shared" si="32"/>
        <v>68397</v>
      </c>
      <c r="AC74" s="75">
        <f t="shared" si="32"/>
        <v>45841</v>
      </c>
      <c r="AD74" s="75">
        <f t="shared" si="32"/>
        <v>8251</v>
      </c>
      <c r="AE74" s="75">
        <f t="shared" si="32"/>
        <v>5386</v>
      </c>
      <c r="AF74" s="75">
        <f t="shared" si="32"/>
        <v>12117</v>
      </c>
      <c r="AG74" s="75">
        <f t="shared" si="32"/>
        <v>11248</v>
      </c>
      <c r="AH74" s="75">
        <f t="shared" si="32"/>
        <v>70966</v>
      </c>
      <c r="AI74" s="75">
        <f t="shared" si="32"/>
        <v>57982</v>
      </c>
      <c r="AJ74" s="75">
        <f t="shared" si="32"/>
        <v>191328</v>
      </c>
      <c r="AK74" s="75">
        <f t="shared" si="32"/>
        <v>175797</v>
      </c>
      <c r="AL74" s="75">
        <f t="shared" si="32"/>
        <v>166155</v>
      </c>
      <c r="AM74" s="75">
        <f t="shared" si="32"/>
        <v>158739</v>
      </c>
      <c r="AN74" s="75">
        <f t="shared" si="32"/>
        <v>21279</v>
      </c>
      <c r="AO74" s="75">
        <f t="shared" si="32"/>
        <v>17738</v>
      </c>
      <c r="AP74" s="42">
        <f t="shared" si="32"/>
        <v>41854</v>
      </c>
      <c r="AQ74" s="42">
        <f t="shared" si="32"/>
        <v>25363</v>
      </c>
      <c r="AR74" s="42">
        <f t="shared" si="32"/>
        <v>147530</v>
      </c>
      <c r="AS74" s="42">
        <f t="shared" si="32"/>
        <v>96078</v>
      </c>
      <c r="AT74" s="42">
        <f t="shared" si="32"/>
        <v>386897</v>
      </c>
      <c r="AU74" s="42">
        <f t="shared" si="32"/>
        <v>291683</v>
      </c>
      <c r="AV74" s="42">
        <f t="shared" si="32"/>
        <v>372472</v>
      </c>
      <c r="AW74" s="42">
        <f t="shared" si="32"/>
        <v>270976</v>
      </c>
      <c r="AX74" s="42">
        <f t="shared" si="32"/>
        <v>43675</v>
      </c>
      <c r="AY74" s="42">
        <f t="shared" si="32"/>
        <v>30202</v>
      </c>
      <c r="AZ74" s="42">
        <f t="shared" si="32"/>
        <v>1706730</v>
      </c>
    </row>
  </sheetData>
  <sheetProtection algorithmName="SHA-512" hashValue="R9o2W9/DntmsD5J84F98iPMwbsU7nmO43aqXYToAiQsYSGT25xDMjMdHNwf7qjhaAJzGYKDWGkX3UbUKDJ5m5w==" saltValue="jWM18Q6qMprqBwSET/SXpA==" spinCount="100000" sheet="1" formatCells="0" formatColumns="0" formatRows="0" insertColumns="0" insertRows="0" selectLockedCells="1" sort="0" autoFilter="0" pivotTables="0"/>
  <autoFilter ref="A8:AZ74"/>
  <mergeCells count="3">
    <mergeCell ref="A1:B1"/>
    <mergeCell ref="R7:AA7"/>
    <mergeCell ref="A74:D74"/>
  </mergeCells>
  <conditionalFormatting sqref="H9:H73">
    <cfRule type="cellIs" dxfId="189" priority="5" operator="greaterThan">
      <formula>G9</formula>
    </cfRule>
  </conditionalFormatting>
  <conditionalFormatting sqref="E9:E73">
    <cfRule type="cellIs" dxfId="188" priority="1" operator="equal">
      <formula>4</formula>
    </cfRule>
    <cfRule type="cellIs" dxfId="187" priority="2" operator="equal">
      <formula>3</formula>
    </cfRule>
    <cfRule type="cellIs" dxfId="186" priority="3" operator="equal">
      <formula>2</formula>
    </cfRule>
    <cfRule type="cellIs" dxfId="185" priority="4" operator="equal">
      <formula>1</formula>
    </cfRule>
  </conditionalFormatting>
  <pageMargins left="0.7" right="0.7" top="0.75" bottom="0.75" header="0.3" footer="0.3"/>
  <pageSetup orientation="portrait"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Z74"/>
  <sheetViews>
    <sheetView showGridLines="0" topLeftCell="A16" zoomScale="70" zoomScaleNormal="70" workbookViewId="0">
      <selection activeCell="G27" sqref="G27"/>
    </sheetView>
  </sheetViews>
  <sheetFormatPr defaultColWidth="9.08984375" defaultRowHeight="14.5" x14ac:dyDescent="0.35"/>
  <cols>
    <col min="1" max="1" width="20.90625" style="9" customWidth="1"/>
    <col min="2" max="2" width="18" style="9" customWidth="1"/>
    <col min="3" max="3" width="9.08984375" style="9"/>
    <col min="4" max="5" width="14.90625" style="9" customWidth="1"/>
    <col min="6" max="6" width="19.453125" style="9" customWidth="1"/>
    <col min="7" max="8" width="15.453125" style="9" customWidth="1"/>
    <col min="9" max="9" width="16.453125" style="9" customWidth="1"/>
    <col min="10" max="10" width="14.453125" style="9" customWidth="1"/>
    <col min="11" max="11" width="20.453125" style="9" bestFit="1" customWidth="1"/>
    <col min="12" max="41" width="10" style="9" customWidth="1"/>
    <col min="42" max="51" width="9.90625" style="9" customWidth="1"/>
    <col min="52" max="52" width="10.6328125" style="9" customWidth="1"/>
    <col min="53" max="16384" width="9.08984375" style="9"/>
  </cols>
  <sheetData>
    <row r="1" spans="1:52" ht="21" x14ac:dyDescent="0.5">
      <c r="A1" s="127" t="s">
        <v>304</v>
      </c>
      <c r="B1" s="127"/>
    </row>
    <row r="2" spans="1:52" ht="18.5" x14ac:dyDescent="0.45">
      <c r="A2" s="57" t="s">
        <v>299</v>
      </c>
      <c r="B2" s="81">
        <f>SUMIFS($H$9:$H$73,'4.HLP Overall Target'!$E$9:$E$73,1)</f>
        <v>0</v>
      </c>
    </row>
    <row r="3" spans="1:52" ht="18.5" x14ac:dyDescent="0.45">
      <c r="A3" s="58" t="s">
        <v>300</v>
      </c>
      <c r="B3" s="81">
        <f>SUMIFS($H$9:$H$73,'4.HLP Overall Target'!$E$9:$E$73,2)</f>
        <v>1745</v>
      </c>
    </row>
    <row r="4" spans="1:52" ht="18.5" x14ac:dyDescent="0.45">
      <c r="A4" s="59" t="s">
        <v>301</v>
      </c>
      <c r="B4" s="81">
        <f>SUMIFS($H$9:$H$73,'4.HLP Overall Target'!$E$9:$E$73,3)</f>
        <v>9656</v>
      </c>
    </row>
    <row r="5" spans="1:52" ht="18.5" x14ac:dyDescent="0.45">
      <c r="A5" s="60" t="s">
        <v>302</v>
      </c>
      <c r="B5" s="81">
        <f>SUMIFS($H$9:$H$73,'4.HLP Overall Target'!$E$9:$E$73,4)</f>
        <v>13635</v>
      </c>
    </row>
    <row r="6" spans="1:52" ht="18.5" x14ac:dyDescent="0.45">
      <c r="A6" s="61" t="s">
        <v>303</v>
      </c>
      <c r="B6" s="81">
        <f>SUMIFS($H$9:$H$73,'4.HLP Overall Target'!$E$9:$E$73,5)</f>
        <v>0</v>
      </c>
    </row>
    <row r="7" spans="1:52" ht="60.75" customHeight="1" x14ac:dyDescent="0.45">
      <c r="A7" s="13"/>
      <c r="B7" s="13"/>
      <c r="C7" s="13"/>
      <c r="D7" s="13"/>
      <c r="E7" s="13"/>
      <c r="F7" s="13"/>
      <c r="G7" s="13"/>
      <c r="H7" s="13"/>
      <c r="I7" s="13"/>
      <c r="J7" s="13"/>
      <c r="K7" s="13"/>
      <c r="L7" s="14"/>
      <c r="M7" s="14"/>
      <c r="N7" s="14" t="s">
        <v>49</v>
      </c>
      <c r="O7" s="14"/>
      <c r="P7" s="14"/>
      <c r="Q7" s="14"/>
      <c r="R7" s="128" t="s">
        <v>50</v>
      </c>
      <c r="S7" s="128"/>
      <c r="T7" s="128"/>
      <c r="U7" s="128"/>
      <c r="V7" s="128"/>
      <c r="W7" s="128"/>
      <c r="X7" s="128"/>
      <c r="Y7" s="128"/>
      <c r="Z7" s="128"/>
      <c r="AA7" s="128"/>
      <c r="AB7" s="14"/>
      <c r="AC7" s="14"/>
      <c r="AD7" s="14"/>
      <c r="AE7" s="14"/>
      <c r="AF7" s="15"/>
      <c r="AG7" s="14"/>
      <c r="AH7" s="14"/>
      <c r="AI7" s="14"/>
      <c r="AJ7" s="14"/>
      <c r="AK7" s="14" t="s">
        <v>51</v>
      </c>
      <c r="AL7" s="14"/>
      <c r="AM7" s="14"/>
      <c r="AN7" s="14"/>
      <c r="AO7" s="16"/>
      <c r="AP7" s="14"/>
      <c r="AQ7" s="14"/>
      <c r="AR7" s="14"/>
      <c r="AS7" s="14"/>
      <c r="AT7" s="14"/>
      <c r="AU7" s="14" t="s">
        <v>52</v>
      </c>
      <c r="AV7" s="14"/>
      <c r="AW7" s="14"/>
      <c r="AX7" s="14"/>
      <c r="AY7" s="14"/>
      <c r="AZ7" s="14"/>
    </row>
    <row r="8" spans="1:52" ht="56.25" customHeight="1" x14ac:dyDescent="0.45">
      <c r="A8" s="17" t="s">
        <v>53</v>
      </c>
      <c r="B8" s="17" t="s">
        <v>54</v>
      </c>
      <c r="C8" s="17" t="s">
        <v>55</v>
      </c>
      <c r="D8" s="17" t="s">
        <v>56</v>
      </c>
      <c r="E8" s="83" t="s">
        <v>295</v>
      </c>
      <c r="F8" s="18" t="s">
        <v>296</v>
      </c>
      <c r="G8" s="19" t="s">
        <v>297</v>
      </c>
      <c r="H8" s="17" t="s">
        <v>298</v>
      </c>
      <c r="I8" s="17" t="s">
        <v>49</v>
      </c>
      <c r="J8" s="17" t="s">
        <v>50</v>
      </c>
      <c r="K8" s="17" t="s">
        <v>51</v>
      </c>
      <c r="L8" s="20" t="s">
        <v>57</v>
      </c>
      <c r="M8" s="20" t="s">
        <v>58</v>
      </c>
      <c r="N8" s="20" t="s">
        <v>59</v>
      </c>
      <c r="O8" s="20" t="s">
        <v>60</v>
      </c>
      <c r="P8" s="20" t="s">
        <v>61</v>
      </c>
      <c r="Q8" s="20" t="s">
        <v>62</v>
      </c>
      <c r="R8" s="20" t="s">
        <v>64</v>
      </c>
      <c r="S8" s="20" t="s">
        <v>63</v>
      </c>
      <c r="T8" s="21" t="s">
        <v>66</v>
      </c>
      <c r="U8" s="20" t="s">
        <v>65</v>
      </c>
      <c r="V8" s="30" t="s">
        <v>57</v>
      </c>
      <c r="W8" s="22" t="s">
        <v>58</v>
      </c>
      <c r="X8" s="22" t="s">
        <v>59</v>
      </c>
      <c r="Y8" s="22" t="s">
        <v>60</v>
      </c>
      <c r="Z8" s="22" t="s">
        <v>61</v>
      </c>
      <c r="AA8" s="22" t="s">
        <v>62</v>
      </c>
      <c r="AB8" s="22" t="s">
        <v>64</v>
      </c>
      <c r="AC8" s="22" t="s">
        <v>63</v>
      </c>
      <c r="AD8" s="23" t="s">
        <v>66</v>
      </c>
      <c r="AE8" s="43" t="s">
        <v>65</v>
      </c>
      <c r="AF8" s="31" t="s">
        <v>57</v>
      </c>
      <c r="AG8" s="20" t="s">
        <v>58</v>
      </c>
      <c r="AH8" s="20" t="s">
        <v>59</v>
      </c>
      <c r="AI8" s="20" t="s">
        <v>60</v>
      </c>
      <c r="AJ8" s="20" t="s">
        <v>61</v>
      </c>
      <c r="AK8" s="20" t="s">
        <v>62</v>
      </c>
      <c r="AL8" s="20" t="s">
        <v>68</v>
      </c>
      <c r="AM8" s="20" t="s">
        <v>67</v>
      </c>
      <c r="AN8" s="20" t="s">
        <v>66</v>
      </c>
      <c r="AO8" s="20" t="s">
        <v>65</v>
      </c>
      <c r="AP8" s="24" t="s">
        <v>57</v>
      </c>
      <c r="AQ8" s="24" t="s">
        <v>58</v>
      </c>
      <c r="AR8" s="24" t="s">
        <v>59</v>
      </c>
      <c r="AS8" s="24" t="s">
        <v>60</v>
      </c>
      <c r="AT8" s="24" t="s">
        <v>61</v>
      </c>
      <c r="AU8" s="24" t="s">
        <v>62</v>
      </c>
      <c r="AV8" s="24" t="s">
        <v>68</v>
      </c>
      <c r="AW8" s="24" t="s">
        <v>67</v>
      </c>
      <c r="AX8" s="24" t="s">
        <v>66</v>
      </c>
      <c r="AY8" s="24" t="s">
        <v>65</v>
      </c>
      <c r="AZ8" s="24" t="s">
        <v>52</v>
      </c>
    </row>
    <row r="9" spans="1:52" x14ac:dyDescent="0.35">
      <c r="A9" s="25" t="s">
        <v>69</v>
      </c>
      <c r="B9" s="25" t="s">
        <v>70</v>
      </c>
      <c r="C9" s="25" t="s">
        <v>71</v>
      </c>
      <c r="D9" s="25" t="s">
        <v>72</v>
      </c>
      <c r="E9" s="80">
        <v>3</v>
      </c>
      <c r="F9" s="26">
        <v>69085</v>
      </c>
      <c r="G9" s="27">
        <v>9070.8820000000014</v>
      </c>
      <c r="H9" s="53">
        <f t="shared" ref="H9:H40" si="0">SUM(I9:K9)</f>
        <v>156</v>
      </c>
      <c r="I9" s="54">
        <f t="shared" ref="I9:I40" si="1">SUM(L9:U9)</f>
        <v>99</v>
      </c>
      <c r="J9" s="54">
        <f t="shared" ref="J9:J40" si="2">SUM(V9:AE9)</f>
        <v>37</v>
      </c>
      <c r="K9" s="54">
        <f t="shared" ref="K9:K40" si="3">SUM(AF9:AO9)</f>
        <v>20</v>
      </c>
      <c r="L9" s="47">
        <v>0</v>
      </c>
      <c r="M9" s="47">
        <v>0</v>
      </c>
      <c r="N9" s="47">
        <v>0</v>
      </c>
      <c r="O9" s="47">
        <v>0</v>
      </c>
      <c r="P9" s="47">
        <v>0</v>
      </c>
      <c r="Q9" s="47">
        <v>0</v>
      </c>
      <c r="R9" s="47">
        <v>36</v>
      </c>
      <c r="S9" s="47">
        <v>35</v>
      </c>
      <c r="T9" s="47">
        <v>14</v>
      </c>
      <c r="U9" s="48">
        <v>14</v>
      </c>
      <c r="V9" s="49">
        <v>0</v>
      </c>
      <c r="W9" s="47">
        <v>0</v>
      </c>
      <c r="X9" s="47">
        <v>0</v>
      </c>
      <c r="Y9" s="47">
        <v>0</v>
      </c>
      <c r="Z9" s="47">
        <v>0</v>
      </c>
      <c r="AA9" s="47">
        <v>0</v>
      </c>
      <c r="AB9" s="47">
        <v>14</v>
      </c>
      <c r="AC9" s="47">
        <v>13</v>
      </c>
      <c r="AD9" s="47">
        <v>5</v>
      </c>
      <c r="AE9" s="50">
        <v>5</v>
      </c>
      <c r="AF9" s="49">
        <v>0</v>
      </c>
      <c r="AG9" s="47">
        <v>0</v>
      </c>
      <c r="AH9" s="47">
        <v>0</v>
      </c>
      <c r="AI9" s="47">
        <v>0</v>
      </c>
      <c r="AJ9" s="47">
        <v>0</v>
      </c>
      <c r="AK9" s="47">
        <v>0</v>
      </c>
      <c r="AL9" s="47">
        <v>9</v>
      </c>
      <c r="AM9" s="47">
        <v>9</v>
      </c>
      <c r="AN9" s="47">
        <v>1</v>
      </c>
      <c r="AO9" s="48">
        <v>1</v>
      </c>
      <c r="AP9" s="51">
        <f t="shared" ref="AP9:AP40" si="4">SUM(L9+V9+AF9)</f>
        <v>0</v>
      </c>
      <c r="AQ9" s="52">
        <f t="shared" ref="AQ9:AQ40" si="5">SUM(M9+W9+AG9)</f>
        <v>0</v>
      </c>
      <c r="AR9" s="52">
        <f t="shared" ref="AR9:AR40" si="6">SUM(N9+X9+AH9)</f>
        <v>0</v>
      </c>
      <c r="AS9" s="52">
        <f t="shared" ref="AS9:AS40" si="7">SUM(O9+Y9+AI9)</f>
        <v>0</v>
      </c>
      <c r="AT9" s="52">
        <f t="shared" ref="AT9:AT40" si="8">SUM(P9+Z9+AJ9)</f>
        <v>0</v>
      </c>
      <c r="AU9" s="52">
        <f t="shared" ref="AU9:AU40" si="9">SUM(Q9+AA9+AK9)</f>
        <v>0</v>
      </c>
      <c r="AV9" s="52">
        <f t="shared" ref="AV9:AV40" si="10">SUM(R9+AB9+AL9)</f>
        <v>59</v>
      </c>
      <c r="AW9" s="52">
        <f t="shared" ref="AW9:AW40" si="11">SUM(S9+AC9+AM9)</f>
        <v>57</v>
      </c>
      <c r="AX9" s="52">
        <f t="shared" ref="AX9:AX40" si="12">SUM(T9+AD9+AN9)</f>
        <v>20</v>
      </c>
      <c r="AY9" s="52">
        <f t="shared" ref="AY9:AY40" si="13">SUM(U9+AE9+AO9)</f>
        <v>20</v>
      </c>
      <c r="AZ9" s="52">
        <f t="shared" ref="AZ9:AZ40" si="14">SUM(AP9:AY9)</f>
        <v>156</v>
      </c>
    </row>
    <row r="10" spans="1:52" x14ac:dyDescent="0.35">
      <c r="A10" s="25" t="s">
        <v>69</v>
      </c>
      <c r="B10" s="25" t="s">
        <v>70</v>
      </c>
      <c r="C10" s="25" t="s">
        <v>73</v>
      </c>
      <c r="D10" s="25" t="s">
        <v>74</v>
      </c>
      <c r="E10" s="80">
        <v>3</v>
      </c>
      <c r="F10" s="26">
        <v>99980</v>
      </c>
      <c r="G10" s="27">
        <v>2703.4400000000005</v>
      </c>
      <c r="H10" s="53">
        <f t="shared" si="0"/>
        <v>30</v>
      </c>
      <c r="I10" s="54">
        <f t="shared" si="1"/>
        <v>10</v>
      </c>
      <c r="J10" s="54">
        <f t="shared" si="2"/>
        <v>0</v>
      </c>
      <c r="K10" s="54">
        <f t="shared" si="3"/>
        <v>20</v>
      </c>
      <c r="L10" s="47">
        <v>0</v>
      </c>
      <c r="M10" s="47">
        <v>0</v>
      </c>
      <c r="N10" s="47">
        <v>0</v>
      </c>
      <c r="O10" s="47">
        <v>0</v>
      </c>
      <c r="P10" s="47">
        <v>0</v>
      </c>
      <c r="Q10" s="47">
        <v>0</v>
      </c>
      <c r="R10" s="47">
        <v>5</v>
      </c>
      <c r="S10" s="47">
        <v>5</v>
      </c>
      <c r="T10" s="47">
        <v>0</v>
      </c>
      <c r="U10" s="48">
        <v>0</v>
      </c>
      <c r="V10" s="49">
        <v>0</v>
      </c>
      <c r="W10" s="47">
        <v>0</v>
      </c>
      <c r="X10" s="47">
        <v>0</v>
      </c>
      <c r="Y10" s="47">
        <v>0</v>
      </c>
      <c r="Z10" s="47">
        <v>0</v>
      </c>
      <c r="AA10" s="47">
        <v>0</v>
      </c>
      <c r="AB10" s="47">
        <v>0</v>
      </c>
      <c r="AC10" s="47">
        <v>0</v>
      </c>
      <c r="AD10" s="47">
        <v>0</v>
      </c>
      <c r="AE10" s="50">
        <v>0</v>
      </c>
      <c r="AF10" s="49">
        <v>0</v>
      </c>
      <c r="AG10" s="47">
        <v>0</v>
      </c>
      <c r="AH10" s="47">
        <v>0</v>
      </c>
      <c r="AI10" s="47">
        <v>0</v>
      </c>
      <c r="AJ10" s="47">
        <v>0</v>
      </c>
      <c r="AK10" s="47">
        <v>0</v>
      </c>
      <c r="AL10" s="47">
        <v>9</v>
      </c>
      <c r="AM10" s="47">
        <v>9</v>
      </c>
      <c r="AN10" s="47">
        <v>1</v>
      </c>
      <c r="AO10" s="48">
        <v>1</v>
      </c>
      <c r="AP10" s="51">
        <f t="shared" si="4"/>
        <v>0</v>
      </c>
      <c r="AQ10" s="52">
        <f t="shared" si="5"/>
        <v>0</v>
      </c>
      <c r="AR10" s="52">
        <f t="shared" si="6"/>
        <v>0</v>
      </c>
      <c r="AS10" s="52">
        <f t="shared" si="7"/>
        <v>0</v>
      </c>
      <c r="AT10" s="52">
        <f t="shared" si="8"/>
        <v>0</v>
      </c>
      <c r="AU10" s="52">
        <f t="shared" si="9"/>
        <v>0</v>
      </c>
      <c r="AV10" s="52">
        <f t="shared" si="10"/>
        <v>14</v>
      </c>
      <c r="AW10" s="52">
        <f t="shared" si="11"/>
        <v>14</v>
      </c>
      <c r="AX10" s="52">
        <f t="shared" si="12"/>
        <v>1</v>
      </c>
      <c r="AY10" s="52">
        <f t="shared" si="13"/>
        <v>1</v>
      </c>
      <c r="AZ10" s="52">
        <f t="shared" si="14"/>
        <v>30</v>
      </c>
    </row>
    <row r="11" spans="1:52" x14ac:dyDescent="0.35">
      <c r="A11" s="25" t="s">
        <v>69</v>
      </c>
      <c r="B11" s="25" t="s">
        <v>70</v>
      </c>
      <c r="C11" s="25" t="s">
        <v>75</v>
      </c>
      <c r="D11" s="25" t="s">
        <v>76</v>
      </c>
      <c r="E11" s="80">
        <v>2</v>
      </c>
      <c r="F11" s="26">
        <v>58724</v>
      </c>
      <c r="G11" s="27">
        <v>4015.268</v>
      </c>
      <c r="H11" s="53">
        <f t="shared" si="0"/>
        <v>37</v>
      </c>
      <c r="I11" s="54">
        <f t="shared" si="1"/>
        <v>4</v>
      </c>
      <c r="J11" s="54">
        <f t="shared" si="2"/>
        <v>0</v>
      </c>
      <c r="K11" s="54">
        <f t="shared" si="3"/>
        <v>33</v>
      </c>
      <c r="L11" s="47">
        <v>0</v>
      </c>
      <c r="M11" s="47">
        <v>0</v>
      </c>
      <c r="N11" s="47">
        <v>0</v>
      </c>
      <c r="O11" s="47">
        <v>0</v>
      </c>
      <c r="P11" s="47">
        <v>0</v>
      </c>
      <c r="Q11" s="47">
        <v>0</v>
      </c>
      <c r="R11" s="47">
        <v>2</v>
      </c>
      <c r="S11" s="47">
        <v>2</v>
      </c>
      <c r="T11" s="47">
        <v>0</v>
      </c>
      <c r="U11" s="48">
        <v>0</v>
      </c>
      <c r="V11" s="49">
        <v>0</v>
      </c>
      <c r="W11" s="47">
        <v>0</v>
      </c>
      <c r="X11" s="47">
        <v>0</v>
      </c>
      <c r="Y11" s="47">
        <v>0</v>
      </c>
      <c r="Z11" s="47">
        <v>0</v>
      </c>
      <c r="AA11" s="47">
        <v>0</v>
      </c>
      <c r="AB11" s="47">
        <v>0</v>
      </c>
      <c r="AC11" s="47">
        <v>0</v>
      </c>
      <c r="AD11" s="47">
        <v>0</v>
      </c>
      <c r="AE11" s="50">
        <v>0</v>
      </c>
      <c r="AF11" s="49">
        <v>0</v>
      </c>
      <c r="AG11" s="47">
        <v>0</v>
      </c>
      <c r="AH11" s="47">
        <v>0</v>
      </c>
      <c r="AI11" s="47">
        <v>0</v>
      </c>
      <c r="AJ11" s="47">
        <v>0</v>
      </c>
      <c r="AK11" s="47">
        <v>0</v>
      </c>
      <c r="AL11" s="47">
        <v>15</v>
      </c>
      <c r="AM11" s="47">
        <v>14</v>
      </c>
      <c r="AN11" s="47">
        <v>2</v>
      </c>
      <c r="AO11" s="48">
        <v>2</v>
      </c>
      <c r="AP11" s="51">
        <f t="shared" si="4"/>
        <v>0</v>
      </c>
      <c r="AQ11" s="52">
        <f t="shared" si="5"/>
        <v>0</v>
      </c>
      <c r="AR11" s="52">
        <f t="shared" si="6"/>
        <v>0</v>
      </c>
      <c r="AS11" s="52">
        <f t="shared" si="7"/>
        <v>0</v>
      </c>
      <c r="AT11" s="52">
        <f t="shared" si="8"/>
        <v>0</v>
      </c>
      <c r="AU11" s="52">
        <f t="shared" si="9"/>
        <v>0</v>
      </c>
      <c r="AV11" s="52">
        <f t="shared" si="10"/>
        <v>17</v>
      </c>
      <c r="AW11" s="52">
        <f t="shared" si="11"/>
        <v>16</v>
      </c>
      <c r="AX11" s="52">
        <f t="shared" si="12"/>
        <v>2</v>
      </c>
      <c r="AY11" s="52">
        <f t="shared" si="13"/>
        <v>2</v>
      </c>
      <c r="AZ11" s="52">
        <f t="shared" si="14"/>
        <v>37</v>
      </c>
    </row>
    <row r="12" spans="1:52" x14ac:dyDescent="0.35">
      <c r="A12" s="25" t="s">
        <v>69</v>
      </c>
      <c r="B12" s="25" t="s">
        <v>70</v>
      </c>
      <c r="C12" s="25" t="s">
        <v>77</v>
      </c>
      <c r="D12" s="25" t="s">
        <v>78</v>
      </c>
      <c r="E12" s="80">
        <v>2</v>
      </c>
      <c r="F12" s="26">
        <v>99745</v>
      </c>
      <c r="G12" s="27">
        <v>2600.81</v>
      </c>
      <c r="H12" s="53">
        <f t="shared" si="0"/>
        <v>45</v>
      </c>
      <c r="I12" s="54">
        <f t="shared" si="1"/>
        <v>29</v>
      </c>
      <c r="J12" s="54">
        <f t="shared" si="2"/>
        <v>2</v>
      </c>
      <c r="K12" s="54">
        <f t="shared" si="3"/>
        <v>14</v>
      </c>
      <c r="L12" s="47">
        <v>0</v>
      </c>
      <c r="M12" s="47">
        <v>0</v>
      </c>
      <c r="N12" s="47">
        <v>0</v>
      </c>
      <c r="O12" s="47">
        <v>0</v>
      </c>
      <c r="P12" s="47">
        <v>0</v>
      </c>
      <c r="Q12" s="47">
        <v>0</v>
      </c>
      <c r="R12" s="47">
        <v>14</v>
      </c>
      <c r="S12" s="47">
        <v>13</v>
      </c>
      <c r="T12" s="47">
        <v>1</v>
      </c>
      <c r="U12" s="48">
        <v>1</v>
      </c>
      <c r="V12" s="49">
        <v>0</v>
      </c>
      <c r="W12" s="47">
        <v>0</v>
      </c>
      <c r="X12" s="47">
        <v>0</v>
      </c>
      <c r="Y12" s="47">
        <v>0</v>
      </c>
      <c r="Z12" s="47">
        <v>0</v>
      </c>
      <c r="AA12" s="47">
        <v>0</v>
      </c>
      <c r="AB12" s="47">
        <v>1</v>
      </c>
      <c r="AC12" s="47">
        <v>1</v>
      </c>
      <c r="AD12" s="47">
        <v>0</v>
      </c>
      <c r="AE12" s="50">
        <v>0</v>
      </c>
      <c r="AF12" s="49">
        <v>0</v>
      </c>
      <c r="AG12" s="47">
        <v>0</v>
      </c>
      <c r="AH12" s="47">
        <v>0</v>
      </c>
      <c r="AI12" s="47">
        <v>0</v>
      </c>
      <c r="AJ12" s="47">
        <v>0</v>
      </c>
      <c r="AK12" s="47">
        <v>0</v>
      </c>
      <c r="AL12" s="47">
        <v>6</v>
      </c>
      <c r="AM12" s="47">
        <v>6</v>
      </c>
      <c r="AN12" s="47">
        <v>1</v>
      </c>
      <c r="AO12" s="48">
        <v>1</v>
      </c>
      <c r="AP12" s="51">
        <f t="shared" si="4"/>
        <v>0</v>
      </c>
      <c r="AQ12" s="52">
        <f t="shared" si="5"/>
        <v>0</v>
      </c>
      <c r="AR12" s="52">
        <f t="shared" si="6"/>
        <v>0</v>
      </c>
      <c r="AS12" s="52">
        <f t="shared" si="7"/>
        <v>0</v>
      </c>
      <c r="AT12" s="52">
        <f t="shared" si="8"/>
        <v>0</v>
      </c>
      <c r="AU12" s="52">
        <f t="shared" si="9"/>
        <v>0</v>
      </c>
      <c r="AV12" s="52">
        <f t="shared" si="10"/>
        <v>21</v>
      </c>
      <c r="AW12" s="52">
        <f t="shared" si="11"/>
        <v>20</v>
      </c>
      <c r="AX12" s="52">
        <f t="shared" si="12"/>
        <v>2</v>
      </c>
      <c r="AY12" s="52">
        <f t="shared" si="13"/>
        <v>2</v>
      </c>
      <c r="AZ12" s="52">
        <f t="shared" si="14"/>
        <v>45</v>
      </c>
    </row>
    <row r="13" spans="1:52" x14ac:dyDescent="0.35">
      <c r="A13" s="25" t="s">
        <v>69</v>
      </c>
      <c r="B13" s="25" t="s">
        <v>70</v>
      </c>
      <c r="C13" s="25" t="s">
        <v>79</v>
      </c>
      <c r="D13" s="25" t="s">
        <v>80</v>
      </c>
      <c r="E13" s="80">
        <v>2</v>
      </c>
      <c r="F13" s="26">
        <v>0</v>
      </c>
      <c r="G13" s="27">
        <v>4724.049</v>
      </c>
      <c r="H13" s="53">
        <f t="shared" si="0"/>
        <v>90</v>
      </c>
      <c r="I13" s="54">
        <f t="shared" si="1"/>
        <v>4</v>
      </c>
      <c r="J13" s="54">
        <f t="shared" si="2"/>
        <v>74</v>
      </c>
      <c r="K13" s="54">
        <f t="shared" si="3"/>
        <v>12</v>
      </c>
      <c r="L13" s="47">
        <v>0</v>
      </c>
      <c r="M13" s="47">
        <v>0</v>
      </c>
      <c r="N13" s="47">
        <v>0</v>
      </c>
      <c r="O13" s="47">
        <v>0</v>
      </c>
      <c r="P13" s="47">
        <v>0</v>
      </c>
      <c r="Q13" s="47">
        <v>0</v>
      </c>
      <c r="R13" s="47">
        <v>2</v>
      </c>
      <c r="S13" s="47">
        <v>2</v>
      </c>
      <c r="T13" s="47">
        <v>0</v>
      </c>
      <c r="U13" s="48">
        <v>0</v>
      </c>
      <c r="V13" s="49">
        <v>0</v>
      </c>
      <c r="W13" s="47">
        <v>0</v>
      </c>
      <c r="X13" s="47">
        <v>0</v>
      </c>
      <c r="Y13" s="47">
        <v>0</v>
      </c>
      <c r="Z13" s="47">
        <v>0</v>
      </c>
      <c r="AA13" s="47">
        <v>0</v>
      </c>
      <c r="AB13" s="47">
        <v>40</v>
      </c>
      <c r="AC13" s="47">
        <v>31</v>
      </c>
      <c r="AD13" s="47">
        <v>2</v>
      </c>
      <c r="AE13" s="50">
        <v>1</v>
      </c>
      <c r="AF13" s="49">
        <v>0</v>
      </c>
      <c r="AG13" s="47">
        <v>0</v>
      </c>
      <c r="AH13" s="47">
        <v>0</v>
      </c>
      <c r="AI13" s="47">
        <v>0</v>
      </c>
      <c r="AJ13" s="47">
        <v>0</v>
      </c>
      <c r="AK13" s="47">
        <v>0</v>
      </c>
      <c r="AL13" s="47">
        <v>5</v>
      </c>
      <c r="AM13" s="47">
        <v>5</v>
      </c>
      <c r="AN13" s="47">
        <v>1</v>
      </c>
      <c r="AO13" s="48">
        <v>1</v>
      </c>
      <c r="AP13" s="51">
        <f t="shared" si="4"/>
        <v>0</v>
      </c>
      <c r="AQ13" s="52">
        <f t="shared" si="5"/>
        <v>0</v>
      </c>
      <c r="AR13" s="52">
        <f t="shared" si="6"/>
        <v>0</v>
      </c>
      <c r="AS13" s="52">
        <f t="shared" si="7"/>
        <v>0</v>
      </c>
      <c r="AT13" s="52">
        <f t="shared" si="8"/>
        <v>0</v>
      </c>
      <c r="AU13" s="52">
        <f t="shared" si="9"/>
        <v>0</v>
      </c>
      <c r="AV13" s="52">
        <f t="shared" si="10"/>
        <v>47</v>
      </c>
      <c r="AW13" s="52">
        <f t="shared" si="11"/>
        <v>38</v>
      </c>
      <c r="AX13" s="52">
        <f t="shared" si="12"/>
        <v>3</v>
      </c>
      <c r="AY13" s="52">
        <f t="shared" si="13"/>
        <v>2</v>
      </c>
      <c r="AZ13" s="52">
        <f t="shared" si="14"/>
        <v>90</v>
      </c>
    </row>
    <row r="14" spans="1:52" x14ac:dyDescent="0.35">
      <c r="A14" s="25" t="s">
        <v>69</v>
      </c>
      <c r="B14" s="25" t="s">
        <v>70</v>
      </c>
      <c r="C14" s="25" t="s">
        <v>81</v>
      </c>
      <c r="D14" s="25" t="s">
        <v>82</v>
      </c>
      <c r="E14" s="80">
        <v>3</v>
      </c>
      <c r="F14" s="26">
        <v>82831.94</v>
      </c>
      <c r="G14" s="27">
        <v>0</v>
      </c>
      <c r="H14" s="53">
        <f t="shared" si="0"/>
        <v>0</v>
      </c>
      <c r="I14" s="54">
        <f t="shared" si="1"/>
        <v>0</v>
      </c>
      <c r="J14" s="54">
        <f t="shared" si="2"/>
        <v>0</v>
      </c>
      <c r="K14" s="54">
        <f t="shared" si="3"/>
        <v>0</v>
      </c>
      <c r="L14" s="47">
        <v>0</v>
      </c>
      <c r="M14" s="47">
        <v>0</v>
      </c>
      <c r="N14" s="47">
        <v>0</v>
      </c>
      <c r="O14" s="47">
        <v>0</v>
      </c>
      <c r="P14" s="47">
        <v>0</v>
      </c>
      <c r="Q14" s="47">
        <v>0</v>
      </c>
      <c r="R14" s="47">
        <v>0</v>
      </c>
      <c r="S14" s="47">
        <v>0</v>
      </c>
      <c r="T14" s="47">
        <v>0</v>
      </c>
      <c r="U14" s="48">
        <v>0</v>
      </c>
      <c r="V14" s="49">
        <v>0</v>
      </c>
      <c r="W14" s="47">
        <v>0</v>
      </c>
      <c r="X14" s="47">
        <v>0</v>
      </c>
      <c r="Y14" s="47">
        <v>0</v>
      </c>
      <c r="Z14" s="47">
        <v>0</v>
      </c>
      <c r="AA14" s="47">
        <v>0</v>
      </c>
      <c r="AB14" s="47">
        <v>0</v>
      </c>
      <c r="AC14" s="47">
        <v>0</v>
      </c>
      <c r="AD14" s="47">
        <v>0</v>
      </c>
      <c r="AE14" s="50">
        <v>0</v>
      </c>
      <c r="AF14" s="49">
        <v>0</v>
      </c>
      <c r="AG14" s="47">
        <v>0</v>
      </c>
      <c r="AH14" s="47">
        <v>0</v>
      </c>
      <c r="AI14" s="47">
        <v>0</v>
      </c>
      <c r="AJ14" s="47">
        <v>0</v>
      </c>
      <c r="AK14" s="47">
        <v>0</v>
      </c>
      <c r="AL14" s="47">
        <v>0</v>
      </c>
      <c r="AM14" s="47">
        <v>0</v>
      </c>
      <c r="AN14" s="47">
        <v>0</v>
      </c>
      <c r="AO14" s="48">
        <v>0</v>
      </c>
      <c r="AP14" s="51">
        <f t="shared" si="4"/>
        <v>0</v>
      </c>
      <c r="AQ14" s="52">
        <f t="shared" si="5"/>
        <v>0</v>
      </c>
      <c r="AR14" s="52">
        <f t="shared" si="6"/>
        <v>0</v>
      </c>
      <c r="AS14" s="52">
        <f t="shared" si="7"/>
        <v>0</v>
      </c>
      <c r="AT14" s="52">
        <f t="shared" si="8"/>
        <v>0</v>
      </c>
      <c r="AU14" s="52">
        <f t="shared" si="9"/>
        <v>0</v>
      </c>
      <c r="AV14" s="52">
        <f t="shared" si="10"/>
        <v>0</v>
      </c>
      <c r="AW14" s="52">
        <f t="shared" si="11"/>
        <v>0</v>
      </c>
      <c r="AX14" s="52">
        <f t="shared" si="12"/>
        <v>0</v>
      </c>
      <c r="AY14" s="52">
        <f t="shared" si="13"/>
        <v>0</v>
      </c>
      <c r="AZ14" s="52">
        <f t="shared" si="14"/>
        <v>0</v>
      </c>
    </row>
    <row r="15" spans="1:52" x14ac:dyDescent="0.35">
      <c r="A15" s="25" t="s">
        <v>69</v>
      </c>
      <c r="B15" s="25" t="s">
        <v>70</v>
      </c>
      <c r="C15" s="25" t="s">
        <v>83</v>
      </c>
      <c r="D15" s="25" t="s">
        <v>84</v>
      </c>
      <c r="E15" s="80">
        <v>4</v>
      </c>
      <c r="F15" s="26">
        <v>243062</v>
      </c>
      <c r="G15" s="27">
        <v>0</v>
      </c>
      <c r="H15" s="53">
        <f t="shared" si="0"/>
        <v>0</v>
      </c>
      <c r="I15" s="54">
        <f t="shared" si="1"/>
        <v>0</v>
      </c>
      <c r="J15" s="54">
        <f t="shared" si="2"/>
        <v>0</v>
      </c>
      <c r="K15" s="54">
        <f t="shared" si="3"/>
        <v>0</v>
      </c>
      <c r="L15" s="47">
        <v>0</v>
      </c>
      <c r="M15" s="47">
        <v>0</v>
      </c>
      <c r="N15" s="47">
        <v>0</v>
      </c>
      <c r="O15" s="47">
        <v>0</v>
      </c>
      <c r="P15" s="47">
        <v>0</v>
      </c>
      <c r="Q15" s="47">
        <v>0</v>
      </c>
      <c r="R15" s="47">
        <v>0</v>
      </c>
      <c r="S15" s="47">
        <v>0</v>
      </c>
      <c r="T15" s="47">
        <v>0</v>
      </c>
      <c r="U15" s="48">
        <v>0</v>
      </c>
      <c r="V15" s="49">
        <v>0</v>
      </c>
      <c r="W15" s="47">
        <v>0</v>
      </c>
      <c r="X15" s="47">
        <v>0</v>
      </c>
      <c r="Y15" s="47">
        <v>0</v>
      </c>
      <c r="Z15" s="47">
        <v>0</v>
      </c>
      <c r="AA15" s="47">
        <v>0</v>
      </c>
      <c r="AB15" s="47">
        <v>0</v>
      </c>
      <c r="AC15" s="47">
        <v>0</v>
      </c>
      <c r="AD15" s="47">
        <v>0</v>
      </c>
      <c r="AE15" s="50">
        <v>0</v>
      </c>
      <c r="AF15" s="49">
        <v>0</v>
      </c>
      <c r="AG15" s="47">
        <v>0</v>
      </c>
      <c r="AH15" s="47">
        <v>0</v>
      </c>
      <c r="AI15" s="47">
        <v>0</v>
      </c>
      <c r="AJ15" s="47">
        <v>0</v>
      </c>
      <c r="AK15" s="47">
        <v>0</v>
      </c>
      <c r="AL15" s="47">
        <v>0</v>
      </c>
      <c r="AM15" s="47">
        <v>0</v>
      </c>
      <c r="AN15" s="47">
        <v>0</v>
      </c>
      <c r="AO15" s="48">
        <v>0</v>
      </c>
      <c r="AP15" s="51">
        <f t="shared" si="4"/>
        <v>0</v>
      </c>
      <c r="AQ15" s="52">
        <f t="shared" si="5"/>
        <v>0</v>
      </c>
      <c r="AR15" s="52">
        <f t="shared" si="6"/>
        <v>0</v>
      </c>
      <c r="AS15" s="52">
        <f t="shared" si="7"/>
        <v>0</v>
      </c>
      <c r="AT15" s="52">
        <f t="shared" si="8"/>
        <v>0</v>
      </c>
      <c r="AU15" s="52">
        <f t="shared" si="9"/>
        <v>0</v>
      </c>
      <c r="AV15" s="52">
        <f t="shared" si="10"/>
        <v>0</v>
      </c>
      <c r="AW15" s="52">
        <f t="shared" si="11"/>
        <v>0</v>
      </c>
      <c r="AX15" s="52">
        <f t="shared" si="12"/>
        <v>0</v>
      </c>
      <c r="AY15" s="52">
        <f t="shared" si="13"/>
        <v>0</v>
      </c>
      <c r="AZ15" s="52">
        <f t="shared" si="14"/>
        <v>0</v>
      </c>
    </row>
    <row r="16" spans="1:52" x14ac:dyDescent="0.35">
      <c r="A16" s="25" t="s">
        <v>69</v>
      </c>
      <c r="B16" s="25" t="s">
        <v>70</v>
      </c>
      <c r="C16" s="25" t="s">
        <v>85</v>
      </c>
      <c r="D16" s="25" t="s">
        <v>86</v>
      </c>
      <c r="E16" s="80">
        <v>4</v>
      </c>
      <c r="F16" s="26">
        <v>67999</v>
      </c>
      <c r="G16" s="27">
        <v>4062.0980000000004</v>
      </c>
      <c r="H16" s="53">
        <f t="shared" si="0"/>
        <v>36</v>
      </c>
      <c r="I16" s="54">
        <f t="shared" si="1"/>
        <v>2</v>
      </c>
      <c r="J16" s="54">
        <f t="shared" si="2"/>
        <v>0</v>
      </c>
      <c r="K16" s="54">
        <f t="shared" si="3"/>
        <v>34</v>
      </c>
      <c r="L16" s="47">
        <v>0</v>
      </c>
      <c r="M16" s="47">
        <v>0</v>
      </c>
      <c r="N16" s="47">
        <v>0</v>
      </c>
      <c r="O16" s="47">
        <v>0</v>
      </c>
      <c r="P16" s="47">
        <v>0</v>
      </c>
      <c r="Q16" s="47">
        <v>0</v>
      </c>
      <c r="R16" s="47">
        <v>1</v>
      </c>
      <c r="S16" s="47">
        <v>1</v>
      </c>
      <c r="T16" s="47">
        <v>0</v>
      </c>
      <c r="U16" s="48">
        <v>0</v>
      </c>
      <c r="V16" s="49">
        <v>0</v>
      </c>
      <c r="W16" s="47">
        <v>0</v>
      </c>
      <c r="X16" s="47">
        <v>0</v>
      </c>
      <c r="Y16" s="47">
        <v>0</v>
      </c>
      <c r="Z16" s="47">
        <v>0</v>
      </c>
      <c r="AA16" s="47">
        <v>0</v>
      </c>
      <c r="AB16" s="47">
        <v>0</v>
      </c>
      <c r="AC16" s="47">
        <v>0</v>
      </c>
      <c r="AD16" s="47">
        <v>0</v>
      </c>
      <c r="AE16" s="50">
        <v>0</v>
      </c>
      <c r="AF16" s="49">
        <v>0</v>
      </c>
      <c r="AG16" s="47">
        <v>0</v>
      </c>
      <c r="AH16" s="47">
        <v>0</v>
      </c>
      <c r="AI16" s="47">
        <v>0</v>
      </c>
      <c r="AJ16" s="47">
        <v>0</v>
      </c>
      <c r="AK16" s="47">
        <v>0</v>
      </c>
      <c r="AL16" s="47">
        <v>15</v>
      </c>
      <c r="AM16" s="47">
        <v>15</v>
      </c>
      <c r="AN16" s="47">
        <v>2</v>
      </c>
      <c r="AO16" s="48">
        <v>2</v>
      </c>
      <c r="AP16" s="51">
        <f t="shared" si="4"/>
        <v>0</v>
      </c>
      <c r="AQ16" s="52">
        <f t="shared" si="5"/>
        <v>0</v>
      </c>
      <c r="AR16" s="52">
        <f t="shared" si="6"/>
        <v>0</v>
      </c>
      <c r="AS16" s="52">
        <f t="shared" si="7"/>
        <v>0</v>
      </c>
      <c r="AT16" s="52">
        <f t="shared" si="8"/>
        <v>0</v>
      </c>
      <c r="AU16" s="52">
        <f t="shared" si="9"/>
        <v>0</v>
      </c>
      <c r="AV16" s="52">
        <f t="shared" si="10"/>
        <v>16</v>
      </c>
      <c r="AW16" s="52">
        <f t="shared" si="11"/>
        <v>16</v>
      </c>
      <c r="AX16" s="52">
        <f t="shared" si="12"/>
        <v>2</v>
      </c>
      <c r="AY16" s="52">
        <f t="shared" si="13"/>
        <v>2</v>
      </c>
      <c r="AZ16" s="52">
        <f t="shared" si="14"/>
        <v>36</v>
      </c>
    </row>
    <row r="17" spans="1:52" x14ac:dyDescent="0.35">
      <c r="A17" s="25" t="s">
        <v>69</v>
      </c>
      <c r="B17" s="25" t="s">
        <v>70</v>
      </c>
      <c r="C17" s="25" t="s">
        <v>87</v>
      </c>
      <c r="D17" s="25" t="s">
        <v>88</v>
      </c>
      <c r="E17" s="80">
        <v>4</v>
      </c>
      <c r="F17" s="26">
        <v>78434</v>
      </c>
      <c r="G17" s="27">
        <v>7544.5000000000009</v>
      </c>
      <c r="H17" s="53">
        <f t="shared" si="0"/>
        <v>133</v>
      </c>
      <c r="I17" s="54">
        <f t="shared" si="1"/>
        <v>19</v>
      </c>
      <c r="J17" s="54">
        <f t="shared" si="2"/>
        <v>96</v>
      </c>
      <c r="K17" s="54">
        <f t="shared" si="3"/>
        <v>18</v>
      </c>
      <c r="L17" s="47">
        <v>0</v>
      </c>
      <c r="M17" s="47">
        <v>0</v>
      </c>
      <c r="N17" s="47">
        <v>0</v>
      </c>
      <c r="O17" s="47">
        <v>0</v>
      </c>
      <c r="P17" s="47">
        <v>0</v>
      </c>
      <c r="Q17" s="47">
        <v>0</v>
      </c>
      <c r="R17" s="47">
        <v>9</v>
      </c>
      <c r="S17" s="47">
        <v>8</v>
      </c>
      <c r="T17" s="47">
        <v>1</v>
      </c>
      <c r="U17" s="48">
        <v>1</v>
      </c>
      <c r="V17" s="49">
        <v>0</v>
      </c>
      <c r="W17" s="47">
        <v>0</v>
      </c>
      <c r="X17" s="47">
        <v>0</v>
      </c>
      <c r="Y17" s="47">
        <v>0</v>
      </c>
      <c r="Z17" s="47">
        <v>0</v>
      </c>
      <c r="AA17" s="47">
        <v>0</v>
      </c>
      <c r="AB17" s="47">
        <v>46</v>
      </c>
      <c r="AC17" s="47">
        <v>45</v>
      </c>
      <c r="AD17" s="47">
        <v>3</v>
      </c>
      <c r="AE17" s="50">
        <v>2</v>
      </c>
      <c r="AF17" s="49">
        <v>0</v>
      </c>
      <c r="AG17" s="47">
        <v>0</v>
      </c>
      <c r="AH17" s="47">
        <v>0</v>
      </c>
      <c r="AI17" s="47">
        <v>0</v>
      </c>
      <c r="AJ17" s="47">
        <v>0</v>
      </c>
      <c r="AK17" s="47">
        <v>0</v>
      </c>
      <c r="AL17" s="47">
        <v>8</v>
      </c>
      <c r="AM17" s="47">
        <v>8</v>
      </c>
      <c r="AN17" s="47">
        <v>1</v>
      </c>
      <c r="AO17" s="48">
        <v>1</v>
      </c>
      <c r="AP17" s="51">
        <f t="shared" si="4"/>
        <v>0</v>
      </c>
      <c r="AQ17" s="52">
        <f t="shared" si="5"/>
        <v>0</v>
      </c>
      <c r="AR17" s="52">
        <f t="shared" si="6"/>
        <v>0</v>
      </c>
      <c r="AS17" s="52">
        <f t="shared" si="7"/>
        <v>0</v>
      </c>
      <c r="AT17" s="52">
        <f t="shared" si="8"/>
        <v>0</v>
      </c>
      <c r="AU17" s="52">
        <f t="shared" si="9"/>
        <v>0</v>
      </c>
      <c r="AV17" s="52">
        <f t="shared" si="10"/>
        <v>63</v>
      </c>
      <c r="AW17" s="52">
        <f t="shared" si="11"/>
        <v>61</v>
      </c>
      <c r="AX17" s="52">
        <f t="shared" si="12"/>
        <v>5</v>
      </c>
      <c r="AY17" s="52">
        <f t="shared" si="13"/>
        <v>4</v>
      </c>
      <c r="AZ17" s="52">
        <f t="shared" si="14"/>
        <v>133</v>
      </c>
    </row>
    <row r="18" spans="1:52" x14ac:dyDescent="0.35">
      <c r="A18" s="25" t="s">
        <v>69</v>
      </c>
      <c r="B18" s="25" t="s">
        <v>70</v>
      </c>
      <c r="C18" s="25" t="s">
        <v>89</v>
      </c>
      <c r="D18" s="25" t="s">
        <v>90</v>
      </c>
      <c r="E18" s="80">
        <v>4</v>
      </c>
      <c r="F18" s="26">
        <v>128433</v>
      </c>
      <c r="G18" s="27">
        <v>0</v>
      </c>
      <c r="H18" s="53">
        <f t="shared" si="0"/>
        <v>0</v>
      </c>
      <c r="I18" s="54">
        <f t="shared" si="1"/>
        <v>0</v>
      </c>
      <c r="J18" s="54">
        <f t="shared" si="2"/>
        <v>0</v>
      </c>
      <c r="K18" s="54">
        <f t="shared" si="3"/>
        <v>0</v>
      </c>
      <c r="L18" s="47">
        <v>0</v>
      </c>
      <c r="M18" s="47">
        <v>0</v>
      </c>
      <c r="N18" s="47">
        <v>0</v>
      </c>
      <c r="O18" s="47">
        <v>0</v>
      </c>
      <c r="P18" s="47">
        <v>0</v>
      </c>
      <c r="Q18" s="47">
        <v>0</v>
      </c>
      <c r="R18" s="47">
        <v>0</v>
      </c>
      <c r="S18" s="47">
        <v>0</v>
      </c>
      <c r="T18" s="47">
        <v>0</v>
      </c>
      <c r="U18" s="48">
        <v>0</v>
      </c>
      <c r="V18" s="49">
        <v>0</v>
      </c>
      <c r="W18" s="47">
        <v>0</v>
      </c>
      <c r="X18" s="47">
        <v>0</v>
      </c>
      <c r="Y18" s="47">
        <v>0</v>
      </c>
      <c r="Z18" s="47">
        <v>0</v>
      </c>
      <c r="AA18" s="47">
        <v>0</v>
      </c>
      <c r="AB18" s="47">
        <v>0</v>
      </c>
      <c r="AC18" s="47">
        <v>0</v>
      </c>
      <c r="AD18" s="47">
        <v>0</v>
      </c>
      <c r="AE18" s="50">
        <v>0</v>
      </c>
      <c r="AF18" s="49">
        <v>0</v>
      </c>
      <c r="AG18" s="47">
        <v>0</v>
      </c>
      <c r="AH18" s="47">
        <v>0</v>
      </c>
      <c r="AI18" s="47">
        <v>0</v>
      </c>
      <c r="AJ18" s="47">
        <v>0</v>
      </c>
      <c r="AK18" s="47">
        <v>0</v>
      </c>
      <c r="AL18" s="47">
        <v>0</v>
      </c>
      <c r="AM18" s="47">
        <v>0</v>
      </c>
      <c r="AN18" s="47">
        <v>0</v>
      </c>
      <c r="AO18" s="48">
        <v>0</v>
      </c>
      <c r="AP18" s="51">
        <f t="shared" si="4"/>
        <v>0</v>
      </c>
      <c r="AQ18" s="52">
        <f t="shared" si="5"/>
        <v>0</v>
      </c>
      <c r="AR18" s="52">
        <f t="shared" si="6"/>
        <v>0</v>
      </c>
      <c r="AS18" s="52">
        <f t="shared" si="7"/>
        <v>0</v>
      </c>
      <c r="AT18" s="52">
        <f t="shared" si="8"/>
        <v>0</v>
      </c>
      <c r="AU18" s="52">
        <f t="shared" si="9"/>
        <v>0</v>
      </c>
      <c r="AV18" s="52">
        <f t="shared" si="10"/>
        <v>0</v>
      </c>
      <c r="AW18" s="52">
        <f t="shared" si="11"/>
        <v>0</v>
      </c>
      <c r="AX18" s="52">
        <f t="shared" si="12"/>
        <v>0</v>
      </c>
      <c r="AY18" s="52">
        <f t="shared" si="13"/>
        <v>0</v>
      </c>
      <c r="AZ18" s="52">
        <f t="shared" si="14"/>
        <v>0</v>
      </c>
    </row>
    <row r="19" spans="1:52" x14ac:dyDescent="0.35">
      <c r="A19" s="25" t="s">
        <v>69</v>
      </c>
      <c r="B19" s="25" t="s">
        <v>70</v>
      </c>
      <c r="C19" s="25" t="s">
        <v>91</v>
      </c>
      <c r="D19" s="25" t="s">
        <v>92</v>
      </c>
      <c r="E19" s="80">
        <v>4</v>
      </c>
      <c r="F19" s="26">
        <v>94183</v>
      </c>
      <c r="G19" s="27">
        <v>3984.9099999999994</v>
      </c>
      <c r="H19" s="53">
        <f t="shared" si="0"/>
        <v>106</v>
      </c>
      <c r="I19" s="54">
        <f t="shared" si="1"/>
        <v>22</v>
      </c>
      <c r="J19" s="54">
        <f t="shared" si="2"/>
        <v>82</v>
      </c>
      <c r="K19" s="54">
        <f t="shared" si="3"/>
        <v>2</v>
      </c>
      <c r="L19" s="47">
        <v>0</v>
      </c>
      <c r="M19" s="47">
        <v>0</v>
      </c>
      <c r="N19" s="47">
        <v>0</v>
      </c>
      <c r="O19" s="47">
        <v>0</v>
      </c>
      <c r="P19" s="47">
        <v>0</v>
      </c>
      <c r="Q19" s="47">
        <v>0</v>
      </c>
      <c r="R19" s="47">
        <v>10</v>
      </c>
      <c r="S19" s="47">
        <v>10</v>
      </c>
      <c r="T19" s="47">
        <v>1</v>
      </c>
      <c r="U19" s="48">
        <v>1</v>
      </c>
      <c r="V19" s="49">
        <v>0</v>
      </c>
      <c r="W19" s="47">
        <v>0</v>
      </c>
      <c r="X19" s="47">
        <v>0</v>
      </c>
      <c r="Y19" s="47">
        <v>0</v>
      </c>
      <c r="Z19" s="47">
        <v>0</v>
      </c>
      <c r="AA19" s="47">
        <v>0</v>
      </c>
      <c r="AB19" s="47">
        <v>41</v>
      </c>
      <c r="AC19" s="47">
        <v>30</v>
      </c>
      <c r="AD19" s="47">
        <v>6</v>
      </c>
      <c r="AE19" s="50">
        <v>5</v>
      </c>
      <c r="AF19" s="49">
        <v>0</v>
      </c>
      <c r="AG19" s="47">
        <v>0</v>
      </c>
      <c r="AH19" s="47">
        <v>0</v>
      </c>
      <c r="AI19" s="47">
        <v>0</v>
      </c>
      <c r="AJ19" s="47">
        <v>0</v>
      </c>
      <c r="AK19" s="47">
        <v>0</v>
      </c>
      <c r="AL19" s="47">
        <v>1</v>
      </c>
      <c r="AM19" s="47">
        <v>1</v>
      </c>
      <c r="AN19" s="47">
        <v>0</v>
      </c>
      <c r="AO19" s="48">
        <v>0</v>
      </c>
      <c r="AP19" s="51">
        <f t="shared" si="4"/>
        <v>0</v>
      </c>
      <c r="AQ19" s="52">
        <f t="shared" si="5"/>
        <v>0</v>
      </c>
      <c r="AR19" s="52">
        <f t="shared" si="6"/>
        <v>0</v>
      </c>
      <c r="AS19" s="52">
        <f t="shared" si="7"/>
        <v>0</v>
      </c>
      <c r="AT19" s="52">
        <f t="shared" si="8"/>
        <v>0</v>
      </c>
      <c r="AU19" s="52">
        <f t="shared" si="9"/>
        <v>0</v>
      </c>
      <c r="AV19" s="52">
        <f t="shared" si="10"/>
        <v>52</v>
      </c>
      <c r="AW19" s="52">
        <f t="shared" si="11"/>
        <v>41</v>
      </c>
      <c r="AX19" s="52">
        <f t="shared" si="12"/>
        <v>7</v>
      </c>
      <c r="AY19" s="52">
        <f t="shared" si="13"/>
        <v>6</v>
      </c>
      <c r="AZ19" s="52">
        <f t="shared" si="14"/>
        <v>106</v>
      </c>
    </row>
    <row r="20" spans="1:52" x14ac:dyDescent="0.35">
      <c r="A20" s="25" t="s">
        <v>69</v>
      </c>
      <c r="B20" s="25" t="s">
        <v>70</v>
      </c>
      <c r="C20" s="25" t="s">
        <v>93</v>
      </c>
      <c r="D20" s="25" t="s">
        <v>94</v>
      </c>
      <c r="E20" s="80">
        <v>3</v>
      </c>
      <c r="F20" s="26">
        <v>197335</v>
      </c>
      <c r="G20" s="27">
        <v>10027.760000000002</v>
      </c>
      <c r="H20" s="53">
        <f t="shared" si="0"/>
        <v>89</v>
      </c>
      <c r="I20" s="54">
        <f t="shared" si="1"/>
        <v>5</v>
      </c>
      <c r="J20" s="54">
        <f t="shared" si="2"/>
        <v>1</v>
      </c>
      <c r="K20" s="54">
        <f t="shared" si="3"/>
        <v>83</v>
      </c>
      <c r="L20" s="47">
        <v>0</v>
      </c>
      <c r="M20" s="47">
        <v>0</v>
      </c>
      <c r="N20" s="47">
        <v>0</v>
      </c>
      <c r="O20" s="47">
        <v>0</v>
      </c>
      <c r="P20" s="47">
        <v>0</v>
      </c>
      <c r="Q20" s="47">
        <v>0</v>
      </c>
      <c r="R20" s="47">
        <v>3</v>
      </c>
      <c r="S20" s="47">
        <v>2</v>
      </c>
      <c r="T20" s="47">
        <v>0</v>
      </c>
      <c r="U20" s="48">
        <v>0</v>
      </c>
      <c r="V20" s="49">
        <v>0</v>
      </c>
      <c r="W20" s="47">
        <v>0</v>
      </c>
      <c r="X20" s="47">
        <v>0</v>
      </c>
      <c r="Y20" s="47">
        <v>0</v>
      </c>
      <c r="Z20" s="47">
        <v>0</v>
      </c>
      <c r="AA20" s="47">
        <v>0</v>
      </c>
      <c r="AB20" s="47">
        <v>1</v>
      </c>
      <c r="AC20" s="47">
        <v>0</v>
      </c>
      <c r="AD20" s="47">
        <v>0</v>
      </c>
      <c r="AE20" s="50">
        <v>0</v>
      </c>
      <c r="AF20" s="49">
        <v>0</v>
      </c>
      <c r="AG20" s="47">
        <v>0</v>
      </c>
      <c r="AH20" s="47">
        <v>0</v>
      </c>
      <c r="AI20" s="47">
        <v>0</v>
      </c>
      <c r="AJ20" s="47">
        <v>0</v>
      </c>
      <c r="AK20" s="47">
        <v>0</v>
      </c>
      <c r="AL20" s="47">
        <v>38</v>
      </c>
      <c r="AM20" s="47">
        <v>36</v>
      </c>
      <c r="AN20" s="47">
        <v>5</v>
      </c>
      <c r="AO20" s="48">
        <v>4</v>
      </c>
      <c r="AP20" s="51">
        <f t="shared" si="4"/>
        <v>0</v>
      </c>
      <c r="AQ20" s="52">
        <f t="shared" si="5"/>
        <v>0</v>
      </c>
      <c r="AR20" s="52">
        <f t="shared" si="6"/>
        <v>0</v>
      </c>
      <c r="AS20" s="52">
        <f t="shared" si="7"/>
        <v>0</v>
      </c>
      <c r="AT20" s="52">
        <f t="shared" si="8"/>
        <v>0</v>
      </c>
      <c r="AU20" s="52">
        <f t="shared" si="9"/>
        <v>0</v>
      </c>
      <c r="AV20" s="52">
        <f t="shared" si="10"/>
        <v>42</v>
      </c>
      <c r="AW20" s="52">
        <f t="shared" si="11"/>
        <v>38</v>
      </c>
      <c r="AX20" s="52">
        <f t="shared" si="12"/>
        <v>5</v>
      </c>
      <c r="AY20" s="52">
        <f t="shared" si="13"/>
        <v>4</v>
      </c>
      <c r="AZ20" s="52">
        <f t="shared" si="14"/>
        <v>89</v>
      </c>
    </row>
    <row r="21" spans="1:52" x14ac:dyDescent="0.35">
      <c r="A21" s="25" t="s">
        <v>69</v>
      </c>
      <c r="B21" s="25" t="s">
        <v>70</v>
      </c>
      <c r="C21" s="25" t="s">
        <v>95</v>
      </c>
      <c r="D21" s="25" t="s">
        <v>96</v>
      </c>
      <c r="E21" s="80">
        <v>4</v>
      </c>
      <c r="F21" s="26">
        <v>216331</v>
      </c>
      <c r="G21" s="27">
        <v>0</v>
      </c>
      <c r="H21" s="53">
        <f t="shared" si="0"/>
        <v>0</v>
      </c>
      <c r="I21" s="54">
        <f t="shared" si="1"/>
        <v>0</v>
      </c>
      <c r="J21" s="54">
        <f t="shared" si="2"/>
        <v>0</v>
      </c>
      <c r="K21" s="54">
        <f t="shared" si="3"/>
        <v>0</v>
      </c>
      <c r="L21" s="47">
        <v>0</v>
      </c>
      <c r="M21" s="47">
        <v>0</v>
      </c>
      <c r="N21" s="47">
        <v>0</v>
      </c>
      <c r="O21" s="47">
        <v>0</v>
      </c>
      <c r="P21" s="47">
        <v>0</v>
      </c>
      <c r="Q21" s="47">
        <v>0</v>
      </c>
      <c r="R21" s="47">
        <v>0</v>
      </c>
      <c r="S21" s="47">
        <v>0</v>
      </c>
      <c r="T21" s="47">
        <v>0</v>
      </c>
      <c r="U21" s="48">
        <v>0</v>
      </c>
      <c r="V21" s="49">
        <v>0</v>
      </c>
      <c r="W21" s="47">
        <v>0</v>
      </c>
      <c r="X21" s="47">
        <v>0</v>
      </c>
      <c r="Y21" s="47">
        <v>0</v>
      </c>
      <c r="Z21" s="47">
        <v>0</v>
      </c>
      <c r="AA21" s="47">
        <v>0</v>
      </c>
      <c r="AB21" s="47">
        <v>0</v>
      </c>
      <c r="AC21" s="47">
        <v>0</v>
      </c>
      <c r="AD21" s="47">
        <v>0</v>
      </c>
      <c r="AE21" s="50">
        <v>0</v>
      </c>
      <c r="AF21" s="49">
        <v>0</v>
      </c>
      <c r="AG21" s="47">
        <v>0</v>
      </c>
      <c r="AH21" s="47">
        <v>0</v>
      </c>
      <c r="AI21" s="47">
        <v>0</v>
      </c>
      <c r="AJ21" s="47">
        <v>0</v>
      </c>
      <c r="AK21" s="47">
        <v>0</v>
      </c>
      <c r="AL21" s="47">
        <v>0</v>
      </c>
      <c r="AM21" s="47">
        <v>0</v>
      </c>
      <c r="AN21" s="47">
        <v>0</v>
      </c>
      <c r="AO21" s="48">
        <v>0</v>
      </c>
      <c r="AP21" s="51">
        <f t="shared" si="4"/>
        <v>0</v>
      </c>
      <c r="AQ21" s="52">
        <f t="shared" si="5"/>
        <v>0</v>
      </c>
      <c r="AR21" s="52">
        <f t="shared" si="6"/>
        <v>0</v>
      </c>
      <c r="AS21" s="52">
        <f t="shared" si="7"/>
        <v>0</v>
      </c>
      <c r="AT21" s="52">
        <f t="shared" si="8"/>
        <v>0</v>
      </c>
      <c r="AU21" s="52">
        <f t="shared" si="9"/>
        <v>0</v>
      </c>
      <c r="AV21" s="52">
        <f t="shared" si="10"/>
        <v>0</v>
      </c>
      <c r="AW21" s="52">
        <f t="shared" si="11"/>
        <v>0</v>
      </c>
      <c r="AX21" s="52">
        <f t="shared" si="12"/>
        <v>0</v>
      </c>
      <c r="AY21" s="52">
        <f t="shared" si="13"/>
        <v>0</v>
      </c>
      <c r="AZ21" s="52">
        <f t="shared" si="14"/>
        <v>0</v>
      </c>
    </row>
    <row r="22" spans="1:52" x14ac:dyDescent="0.35">
      <c r="A22" s="25" t="s">
        <v>69</v>
      </c>
      <c r="B22" s="25" t="s">
        <v>70</v>
      </c>
      <c r="C22" s="25" t="s">
        <v>97</v>
      </c>
      <c r="D22" s="25" t="s">
        <v>98</v>
      </c>
      <c r="E22" s="80">
        <v>4</v>
      </c>
      <c r="F22" s="26">
        <v>169003</v>
      </c>
      <c r="G22" s="27">
        <v>6281.83</v>
      </c>
      <c r="H22" s="53">
        <f t="shared" si="0"/>
        <v>127</v>
      </c>
      <c r="I22" s="54">
        <f t="shared" si="1"/>
        <v>20</v>
      </c>
      <c r="J22" s="54">
        <f t="shared" si="2"/>
        <v>103</v>
      </c>
      <c r="K22" s="54">
        <f t="shared" si="3"/>
        <v>4</v>
      </c>
      <c r="L22" s="47">
        <v>0</v>
      </c>
      <c r="M22" s="47">
        <v>0</v>
      </c>
      <c r="N22" s="47">
        <v>0</v>
      </c>
      <c r="O22" s="47">
        <v>0</v>
      </c>
      <c r="P22" s="47">
        <v>0</v>
      </c>
      <c r="Q22" s="47">
        <v>0</v>
      </c>
      <c r="R22" s="47">
        <v>9</v>
      </c>
      <c r="S22" s="47">
        <v>9</v>
      </c>
      <c r="T22" s="47">
        <v>1</v>
      </c>
      <c r="U22" s="48">
        <v>1</v>
      </c>
      <c r="V22" s="49">
        <v>0</v>
      </c>
      <c r="W22" s="47">
        <v>0</v>
      </c>
      <c r="X22" s="47">
        <v>0</v>
      </c>
      <c r="Y22" s="47">
        <v>0</v>
      </c>
      <c r="Z22" s="47">
        <v>0</v>
      </c>
      <c r="AA22" s="47">
        <v>0</v>
      </c>
      <c r="AB22" s="47">
        <v>49</v>
      </c>
      <c r="AC22" s="47">
        <v>47</v>
      </c>
      <c r="AD22" s="47">
        <v>4</v>
      </c>
      <c r="AE22" s="50">
        <v>3</v>
      </c>
      <c r="AF22" s="49">
        <v>0</v>
      </c>
      <c r="AG22" s="47">
        <v>0</v>
      </c>
      <c r="AH22" s="47">
        <v>0</v>
      </c>
      <c r="AI22" s="47">
        <v>0</v>
      </c>
      <c r="AJ22" s="47">
        <v>0</v>
      </c>
      <c r="AK22" s="47">
        <v>0</v>
      </c>
      <c r="AL22" s="47">
        <v>2</v>
      </c>
      <c r="AM22" s="47">
        <v>2</v>
      </c>
      <c r="AN22" s="47">
        <v>0</v>
      </c>
      <c r="AO22" s="48">
        <v>0</v>
      </c>
      <c r="AP22" s="51">
        <f t="shared" si="4"/>
        <v>0</v>
      </c>
      <c r="AQ22" s="52">
        <f t="shared" si="5"/>
        <v>0</v>
      </c>
      <c r="AR22" s="52">
        <f t="shared" si="6"/>
        <v>0</v>
      </c>
      <c r="AS22" s="52">
        <f t="shared" si="7"/>
        <v>0</v>
      </c>
      <c r="AT22" s="52">
        <f t="shared" si="8"/>
        <v>0</v>
      </c>
      <c r="AU22" s="52">
        <f t="shared" si="9"/>
        <v>0</v>
      </c>
      <c r="AV22" s="52">
        <f t="shared" si="10"/>
        <v>60</v>
      </c>
      <c r="AW22" s="52">
        <f t="shared" si="11"/>
        <v>58</v>
      </c>
      <c r="AX22" s="52">
        <f t="shared" si="12"/>
        <v>5</v>
      </c>
      <c r="AY22" s="52">
        <f t="shared" si="13"/>
        <v>4</v>
      </c>
      <c r="AZ22" s="52">
        <f t="shared" si="14"/>
        <v>127</v>
      </c>
    </row>
    <row r="23" spans="1:52" x14ac:dyDescent="0.35">
      <c r="A23" s="25" t="s">
        <v>69</v>
      </c>
      <c r="B23" s="25" t="s">
        <v>70</v>
      </c>
      <c r="C23" s="25" t="s">
        <v>99</v>
      </c>
      <c r="D23" s="25" t="s">
        <v>100</v>
      </c>
      <c r="E23" s="80">
        <v>4</v>
      </c>
      <c r="F23" s="26">
        <v>170740</v>
      </c>
      <c r="G23" s="27">
        <v>60883</v>
      </c>
      <c r="H23" s="53">
        <f t="shared" si="0"/>
        <v>1340</v>
      </c>
      <c r="I23" s="54">
        <f t="shared" si="1"/>
        <v>119</v>
      </c>
      <c r="J23" s="54">
        <f t="shared" si="2"/>
        <v>1207</v>
      </c>
      <c r="K23" s="54">
        <f t="shared" si="3"/>
        <v>14</v>
      </c>
      <c r="L23" s="47">
        <v>0</v>
      </c>
      <c r="M23" s="47">
        <v>0</v>
      </c>
      <c r="N23" s="47">
        <v>0</v>
      </c>
      <c r="O23" s="47">
        <v>0</v>
      </c>
      <c r="P23" s="47">
        <v>0</v>
      </c>
      <c r="Q23" s="47">
        <v>0</v>
      </c>
      <c r="R23" s="47">
        <v>56</v>
      </c>
      <c r="S23" s="47">
        <v>59</v>
      </c>
      <c r="T23" s="47">
        <v>2</v>
      </c>
      <c r="U23" s="48">
        <v>2</v>
      </c>
      <c r="V23" s="49">
        <v>0</v>
      </c>
      <c r="W23" s="47">
        <v>0</v>
      </c>
      <c r="X23" s="47">
        <v>0</v>
      </c>
      <c r="Y23" s="47">
        <v>0</v>
      </c>
      <c r="Z23" s="47">
        <v>0</v>
      </c>
      <c r="AA23" s="47">
        <v>0</v>
      </c>
      <c r="AB23" s="47">
        <v>554</v>
      </c>
      <c r="AC23" s="47">
        <v>540</v>
      </c>
      <c r="AD23" s="47">
        <v>62</v>
      </c>
      <c r="AE23" s="50">
        <v>51</v>
      </c>
      <c r="AF23" s="49">
        <v>0</v>
      </c>
      <c r="AG23" s="47">
        <v>0</v>
      </c>
      <c r="AH23" s="47">
        <v>0</v>
      </c>
      <c r="AI23" s="47">
        <v>0</v>
      </c>
      <c r="AJ23" s="47">
        <v>0</v>
      </c>
      <c r="AK23" s="47">
        <v>0</v>
      </c>
      <c r="AL23" s="47">
        <v>6</v>
      </c>
      <c r="AM23" s="47">
        <v>6</v>
      </c>
      <c r="AN23" s="47">
        <v>1</v>
      </c>
      <c r="AO23" s="48">
        <v>1</v>
      </c>
      <c r="AP23" s="51">
        <f t="shared" si="4"/>
        <v>0</v>
      </c>
      <c r="AQ23" s="52">
        <f t="shared" si="5"/>
        <v>0</v>
      </c>
      <c r="AR23" s="52">
        <f t="shared" si="6"/>
        <v>0</v>
      </c>
      <c r="AS23" s="52">
        <f t="shared" si="7"/>
        <v>0</v>
      </c>
      <c r="AT23" s="52">
        <f t="shared" si="8"/>
        <v>0</v>
      </c>
      <c r="AU23" s="52">
        <f t="shared" si="9"/>
        <v>0</v>
      </c>
      <c r="AV23" s="52">
        <f t="shared" si="10"/>
        <v>616</v>
      </c>
      <c r="AW23" s="52">
        <f t="shared" si="11"/>
        <v>605</v>
      </c>
      <c r="AX23" s="52">
        <f t="shared" si="12"/>
        <v>65</v>
      </c>
      <c r="AY23" s="52">
        <f t="shared" si="13"/>
        <v>54</v>
      </c>
      <c r="AZ23" s="52">
        <f t="shared" si="14"/>
        <v>1340</v>
      </c>
    </row>
    <row r="24" spans="1:52" x14ac:dyDescent="0.35">
      <c r="A24" s="25" t="s">
        <v>69</v>
      </c>
      <c r="B24" s="25" t="s">
        <v>70</v>
      </c>
      <c r="C24" s="25" t="s">
        <v>101</v>
      </c>
      <c r="D24" s="25" t="s">
        <v>102</v>
      </c>
      <c r="E24" s="80">
        <v>4</v>
      </c>
      <c r="F24" s="26">
        <v>81716</v>
      </c>
      <c r="G24" s="27">
        <v>0</v>
      </c>
      <c r="H24" s="53">
        <f t="shared" si="0"/>
        <v>0</v>
      </c>
      <c r="I24" s="54">
        <f t="shared" si="1"/>
        <v>0</v>
      </c>
      <c r="J24" s="54">
        <f t="shared" si="2"/>
        <v>0</v>
      </c>
      <c r="K24" s="54">
        <f t="shared" si="3"/>
        <v>0</v>
      </c>
      <c r="L24" s="47">
        <v>0</v>
      </c>
      <c r="M24" s="47">
        <v>0</v>
      </c>
      <c r="N24" s="47">
        <v>0</v>
      </c>
      <c r="O24" s="47">
        <v>0</v>
      </c>
      <c r="P24" s="47">
        <v>0</v>
      </c>
      <c r="Q24" s="47">
        <v>0</v>
      </c>
      <c r="R24" s="47">
        <v>0</v>
      </c>
      <c r="S24" s="47">
        <v>0</v>
      </c>
      <c r="T24" s="47">
        <v>0</v>
      </c>
      <c r="U24" s="48">
        <v>0</v>
      </c>
      <c r="V24" s="49">
        <v>0</v>
      </c>
      <c r="W24" s="47">
        <v>0</v>
      </c>
      <c r="X24" s="47">
        <v>0</v>
      </c>
      <c r="Y24" s="47">
        <v>0</v>
      </c>
      <c r="Z24" s="47">
        <v>0</v>
      </c>
      <c r="AA24" s="47">
        <v>0</v>
      </c>
      <c r="AB24" s="47">
        <v>0</v>
      </c>
      <c r="AC24" s="47">
        <v>0</v>
      </c>
      <c r="AD24" s="47">
        <v>0</v>
      </c>
      <c r="AE24" s="50">
        <v>0</v>
      </c>
      <c r="AF24" s="49">
        <v>0</v>
      </c>
      <c r="AG24" s="47">
        <v>0</v>
      </c>
      <c r="AH24" s="47">
        <v>0</v>
      </c>
      <c r="AI24" s="47">
        <v>0</v>
      </c>
      <c r="AJ24" s="47">
        <v>0</v>
      </c>
      <c r="AK24" s="47">
        <v>0</v>
      </c>
      <c r="AL24" s="47">
        <v>0</v>
      </c>
      <c r="AM24" s="47">
        <v>0</v>
      </c>
      <c r="AN24" s="47">
        <v>0</v>
      </c>
      <c r="AO24" s="48">
        <v>0</v>
      </c>
      <c r="AP24" s="51">
        <f t="shared" si="4"/>
        <v>0</v>
      </c>
      <c r="AQ24" s="52">
        <f t="shared" si="5"/>
        <v>0</v>
      </c>
      <c r="AR24" s="52">
        <f t="shared" si="6"/>
        <v>0</v>
      </c>
      <c r="AS24" s="52">
        <f t="shared" si="7"/>
        <v>0</v>
      </c>
      <c r="AT24" s="52">
        <f t="shared" si="8"/>
        <v>0</v>
      </c>
      <c r="AU24" s="52">
        <f t="shared" si="9"/>
        <v>0</v>
      </c>
      <c r="AV24" s="52">
        <f t="shared" si="10"/>
        <v>0</v>
      </c>
      <c r="AW24" s="52">
        <f t="shared" si="11"/>
        <v>0</v>
      </c>
      <c r="AX24" s="52">
        <f t="shared" si="12"/>
        <v>0</v>
      </c>
      <c r="AY24" s="52">
        <f t="shared" si="13"/>
        <v>0</v>
      </c>
      <c r="AZ24" s="52">
        <f t="shared" si="14"/>
        <v>0</v>
      </c>
    </row>
    <row r="25" spans="1:52" x14ac:dyDescent="0.35">
      <c r="A25" s="25" t="s">
        <v>69</v>
      </c>
      <c r="B25" s="25" t="s">
        <v>70</v>
      </c>
      <c r="C25" s="25" t="s">
        <v>103</v>
      </c>
      <c r="D25" s="25" t="s">
        <v>104</v>
      </c>
      <c r="E25" s="80">
        <v>1</v>
      </c>
      <c r="F25" s="26">
        <v>52104</v>
      </c>
      <c r="G25" s="27">
        <v>0</v>
      </c>
      <c r="H25" s="53">
        <f t="shared" si="0"/>
        <v>0</v>
      </c>
      <c r="I25" s="54">
        <f t="shared" si="1"/>
        <v>0</v>
      </c>
      <c r="J25" s="54">
        <f t="shared" si="2"/>
        <v>0</v>
      </c>
      <c r="K25" s="54">
        <f t="shared" si="3"/>
        <v>0</v>
      </c>
      <c r="L25" s="47">
        <v>0</v>
      </c>
      <c r="M25" s="47">
        <v>0</v>
      </c>
      <c r="N25" s="47">
        <v>0</v>
      </c>
      <c r="O25" s="47">
        <v>0</v>
      </c>
      <c r="P25" s="47">
        <v>0</v>
      </c>
      <c r="Q25" s="47">
        <v>0</v>
      </c>
      <c r="R25" s="47">
        <v>0</v>
      </c>
      <c r="S25" s="47">
        <v>0</v>
      </c>
      <c r="T25" s="47">
        <v>0</v>
      </c>
      <c r="U25" s="48">
        <v>0</v>
      </c>
      <c r="V25" s="49">
        <v>0</v>
      </c>
      <c r="W25" s="47">
        <v>0</v>
      </c>
      <c r="X25" s="47">
        <v>0</v>
      </c>
      <c r="Y25" s="47">
        <v>0</v>
      </c>
      <c r="Z25" s="47">
        <v>0</v>
      </c>
      <c r="AA25" s="47">
        <v>0</v>
      </c>
      <c r="AB25" s="47">
        <v>0</v>
      </c>
      <c r="AC25" s="47">
        <v>0</v>
      </c>
      <c r="AD25" s="47">
        <v>0</v>
      </c>
      <c r="AE25" s="50">
        <v>0</v>
      </c>
      <c r="AF25" s="49">
        <v>0</v>
      </c>
      <c r="AG25" s="47">
        <v>0</v>
      </c>
      <c r="AH25" s="47">
        <v>0</v>
      </c>
      <c r="AI25" s="47">
        <v>0</v>
      </c>
      <c r="AJ25" s="47">
        <v>0</v>
      </c>
      <c r="AK25" s="47">
        <v>0</v>
      </c>
      <c r="AL25" s="47">
        <v>0</v>
      </c>
      <c r="AM25" s="47">
        <v>0</v>
      </c>
      <c r="AN25" s="47">
        <v>0</v>
      </c>
      <c r="AO25" s="48">
        <v>0</v>
      </c>
      <c r="AP25" s="51">
        <f t="shared" si="4"/>
        <v>0</v>
      </c>
      <c r="AQ25" s="52">
        <f t="shared" si="5"/>
        <v>0</v>
      </c>
      <c r="AR25" s="52">
        <f t="shared" si="6"/>
        <v>0</v>
      </c>
      <c r="AS25" s="52">
        <f t="shared" si="7"/>
        <v>0</v>
      </c>
      <c r="AT25" s="52">
        <f t="shared" si="8"/>
        <v>0</v>
      </c>
      <c r="AU25" s="52">
        <f t="shared" si="9"/>
        <v>0</v>
      </c>
      <c r="AV25" s="52">
        <f t="shared" si="10"/>
        <v>0</v>
      </c>
      <c r="AW25" s="52">
        <f t="shared" si="11"/>
        <v>0</v>
      </c>
      <c r="AX25" s="52">
        <f t="shared" si="12"/>
        <v>0</v>
      </c>
      <c r="AY25" s="52">
        <f t="shared" si="13"/>
        <v>0</v>
      </c>
      <c r="AZ25" s="52">
        <f t="shared" si="14"/>
        <v>0</v>
      </c>
    </row>
    <row r="26" spans="1:52" x14ac:dyDescent="0.35">
      <c r="A26" s="25" t="s">
        <v>69</v>
      </c>
      <c r="B26" s="25" t="s">
        <v>70</v>
      </c>
      <c r="C26" s="25" t="s">
        <v>105</v>
      </c>
      <c r="D26" s="25" t="s">
        <v>106</v>
      </c>
      <c r="E26" s="80">
        <v>2</v>
      </c>
      <c r="F26" s="26">
        <v>0</v>
      </c>
      <c r="G26" s="27">
        <v>13225.837999999998</v>
      </c>
      <c r="H26" s="53">
        <f t="shared" si="0"/>
        <v>289</v>
      </c>
      <c r="I26" s="54">
        <f t="shared" si="1"/>
        <v>16</v>
      </c>
      <c r="J26" s="54">
        <f t="shared" si="2"/>
        <v>238</v>
      </c>
      <c r="K26" s="54">
        <f t="shared" si="3"/>
        <v>35</v>
      </c>
      <c r="L26" s="47">
        <v>0</v>
      </c>
      <c r="M26" s="47">
        <v>0</v>
      </c>
      <c r="N26" s="47">
        <v>0</v>
      </c>
      <c r="O26" s="47">
        <v>0</v>
      </c>
      <c r="P26" s="47">
        <v>0</v>
      </c>
      <c r="Q26" s="47">
        <v>0</v>
      </c>
      <c r="R26" s="47">
        <v>6</v>
      </c>
      <c r="S26" s="47">
        <v>6</v>
      </c>
      <c r="T26" s="47">
        <v>2</v>
      </c>
      <c r="U26" s="48">
        <v>2</v>
      </c>
      <c r="V26" s="49">
        <v>0</v>
      </c>
      <c r="W26" s="47">
        <v>0</v>
      </c>
      <c r="X26" s="47">
        <v>0</v>
      </c>
      <c r="Y26" s="47">
        <v>0</v>
      </c>
      <c r="Z26" s="47">
        <v>0</v>
      </c>
      <c r="AA26" s="47">
        <v>0</v>
      </c>
      <c r="AB26" s="47">
        <v>114</v>
      </c>
      <c r="AC26" s="47">
        <v>114</v>
      </c>
      <c r="AD26" s="47">
        <v>5</v>
      </c>
      <c r="AE26" s="50">
        <v>5</v>
      </c>
      <c r="AF26" s="49">
        <v>0</v>
      </c>
      <c r="AG26" s="47">
        <v>0</v>
      </c>
      <c r="AH26" s="47">
        <v>0</v>
      </c>
      <c r="AI26" s="47">
        <v>0</v>
      </c>
      <c r="AJ26" s="47">
        <v>0</v>
      </c>
      <c r="AK26" s="47">
        <v>0</v>
      </c>
      <c r="AL26" s="47">
        <v>16</v>
      </c>
      <c r="AM26" s="47">
        <v>15</v>
      </c>
      <c r="AN26" s="47">
        <v>2</v>
      </c>
      <c r="AO26" s="48">
        <v>2</v>
      </c>
      <c r="AP26" s="51">
        <f t="shared" si="4"/>
        <v>0</v>
      </c>
      <c r="AQ26" s="52">
        <f t="shared" si="5"/>
        <v>0</v>
      </c>
      <c r="AR26" s="52">
        <f t="shared" si="6"/>
        <v>0</v>
      </c>
      <c r="AS26" s="52">
        <f t="shared" si="7"/>
        <v>0</v>
      </c>
      <c r="AT26" s="52">
        <f t="shared" si="8"/>
        <v>0</v>
      </c>
      <c r="AU26" s="52">
        <f t="shared" si="9"/>
        <v>0</v>
      </c>
      <c r="AV26" s="52">
        <f t="shared" si="10"/>
        <v>136</v>
      </c>
      <c r="AW26" s="52">
        <f t="shared" si="11"/>
        <v>135</v>
      </c>
      <c r="AX26" s="52">
        <f t="shared" si="12"/>
        <v>9</v>
      </c>
      <c r="AY26" s="52">
        <f t="shared" si="13"/>
        <v>9</v>
      </c>
      <c r="AZ26" s="52">
        <f t="shared" si="14"/>
        <v>289</v>
      </c>
    </row>
    <row r="27" spans="1:52" x14ac:dyDescent="0.35">
      <c r="A27" s="25" t="s">
        <v>69</v>
      </c>
      <c r="B27" s="25" t="s">
        <v>70</v>
      </c>
      <c r="C27" s="25" t="s">
        <v>107</v>
      </c>
      <c r="D27" s="25" t="s">
        <v>108</v>
      </c>
      <c r="E27" s="80">
        <v>1</v>
      </c>
      <c r="F27" s="26">
        <v>0</v>
      </c>
      <c r="G27" s="27">
        <v>0</v>
      </c>
      <c r="H27" s="53">
        <f t="shared" si="0"/>
        <v>0</v>
      </c>
      <c r="I27" s="54">
        <f t="shared" si="1"/>
        <v>0</v>
      </c>
      <c r="J27" s="54">
        <f t="shared" si="2"/>
        <v>0</v>
      </c>
      <c r="K27" s="54">
        <f t="shared" si="3"/>
        <v>0</v>
      </c>
      <c r="L27" s="47">
        <v>0</v>
      </c>
      <c r="M27" s="47">
        <v>0</v>
      </c>
      <c r="N27" s="47">
        <v>0</v>
      </c>
      <c r="O27" s="47">
        <v>0</v>
      </c>
      <c r="P27" s="47">
        <v>0</v>
      </c>
      <c r="Q27" s="47">
        <v>0</v>
      </c>
      <c r="R27" s="47">
        <v>0</v>
      </c>
      <c r="S27" s="47">
        <v>0</v>
      </c>
      <c r="T27" s="47">
        <v>0</v>
      </c>
      <c r="U27" s="48">
        <v>0</v>
      </c>
      <c r="V27" s="49">
        <v>0</v>
      </c>
      <c r="W27" s="47">
        <v>0</v>
      </c>
      <c r="X27" s="47">
        <v>0</v>
      </c>
      <c r="Y27" s="47">
        <v>0</v>
      </c>
      <c r="Z27" s="47">
        <v>0</v>
      </c>
      <c r="AA27" s="47">
        <v>0</v>
      </c>
      <c r="AB27" s="47">
        <v>0</v>
      </c>
      <c r="AC27" s="47">
        <v>0</v>
      </c>
      <c r="AD27" s="47">
        <v>0</v>
      </c>
      <c r="AE27" s="50">
        <v>0</v>
      </c>
      <c r="AF27" s="49">
        <v>0</v>
      </c>
      <c r="AG27" s="47">
        <v>0</v>
      </c>
      <c r="AH27" s="47">
        <v>0</v>
      </c>
      <c r="AI27" s="47">
        <v>0</v>
      </c>
      <c r="AJ27" s="47">
        <v>0</v>
      </c>
      <c r="AK27" s="47">
        <v>0</v>
      </c>
      <c r="AL27" s="47">
        <v>0</v>
      </c>
      <c r="AM27" s="47">
        <v>0</v>
      </c>
      <c r="AN27" s="47">
        <v>0</v>
      </c>
      <c r="AO27" s="48">
        <v>0</v>
      </c>
      <c r="AP27" s="51">
        <f t="shared" si="4"/>
        <v>0</v>
      </c>
      <c r="AQ27" s="52">
        <f t="shared" si="5"/>
        <v>0</v>
      </c>
      <c r="AR27" s="52">
        <f t="shared" si="6"/>
        <v>0</v>
      </c>
      <c r="AS27" s="52">
        <f t="shared" si="7"/>
        <v>0</v>
      </c>
      <c r="AT27" s="52">
        <f t="shared" si="8"/>
        <v>0</v>
      </c>
      <c r="AU27" s="52">
        <f t="shared" si="9"/>
        <v>0</v>
      </c>
      <c r="AV27" s="52">
        <f t="shared" si="10"/>
        <v>0</v>
      </c>
      <c r="AW27" s="52">
        <f t="shared" si="11"/>
        <v>0</v>
      </c>
      <c r="AX27" s="52">
        <f t="shared" si="12"/>
        <v>0</v>
      </c>
      <c r="AY27" s="52">
        <f t="shared" si="13"/>
        <v>0</v>
      </c>
      <c r="AZ27" s="52">
        <f t="shared" si="14"/>
        <v>0</v>
      </c>
    </row>
    <row r="28" spans="1:52" x14ac:dyDescent="0.35">
      <c r="A28" s="25" t="s">
        <v>69</v>
      </c>
      <c r="B28" s="25" t="s">
        <v>70</v>
      </c>
      <c r="C28" s="25" t="s">
        <v>109</v>
      </c>
      <c r="D28" s="25" t="s">
        <v>110</v>
      </c>
      <c r="E28" s="80">
        <v>3</v>
      </c>
      <c r="F28" s="26">
        <v>206225</v>
      </c>
      <c r="G28" s="27">
        <v>2451.5699999999997</v>
      </c>
      <c r="H28" s="53">
        <f t="shared" si="0"/>
        <v>31</v>
      </c>
      <c r="I28" s="54">
        <f t="shared" si="1"/>
        <v>14</v>
      </c>
      <c r="J28" s="54">
        <f t="shared" si="2"/>
        <v>0</v>
      </c>
      <c r="K28" s="54">
        <f t="shared" si="3"/>
        <v>17</v>
      </c>
      <c r="L28" s="47">
        <v>0</v>
      </c>
      <c r="M28" s="47">
        <v>0</v>
      </c>
      <c r="N28" s="47">
        <v>0</v>
      </c>
      <c r="O28" s="47">
        <v>0</v>
      </c>
      <c r="P28" s="47">
        <v>0</v>
      </c>
      <c r="Q28" s="47">
        <v>0</v>
      </c>
      <c r="R28" s="47">
        <v>8</v>
      </c>
      <c r="S28" s="47">
        <v>6</v>
      </c>
      <c r="T28" s="47">
        <v>0</v>
      </c>
      <c r="U28" s="48">
        <v>0</v>
      </c>
      <c r="V28" s="49">
        <v>0</v>
      </c>
      <c r="W28" s="47">
        <v>0</v>
      </c>
      <c r="X28" s="47">
        <v>0</v>
      </c>
      <c r="Y28" s="47">
        <v>0</v>
      </c>
      <c r="Z28" s="47">
        <v>0</v>
      </c>
      <c r="AA28" s="47">
        <v>0</v>
      </c>
      <c r="AB28" s="47">
        <v>0</v>
      </c>
      <c r="AC28" s="47">
        <v>0</v>
      </c>
      <c r="AD28" s="47">
        <v>0</v>
      </c>
      <c r="AE28" s="50">
        <v>0</v>
      </c>
      <c r="AF28" s="49">
        <v>0</v>
      </c>
      <c r="AG28" s="47">
        <v>0</v>
      </c>
      <c r="AH28" s="47">
        <v>0</v>
      </c>
      <c r="AI28" s="47">
        <v>0</v>
      </c>
      <c r="AJ28" s="47">
        <v>0</v>
      </c>
      <c r="AK28" s="47">
        <v>0</v>
      </c>
      <c r="AL28" s="47">
        <v>8</v>
      </c>
      <c r="AM28" s="47">
        <v>7</v>
      </c>
      <c r="AN28" s="47">
        <v>1</v>
      </c>
      <c r="AO28" s="48">
        <v>1</v>
      </c>
      <c r="AP28" s="51">
        <f t="shared" si="4"/>
        <v>0</v>
      </c>
      <c r="AQ28" s="52">
        <f t="shared" si="5"/>
        <v>0</v>
      </c>
      <c r="AR28" s="52">
        <f t="shared" si="6"/>
        <v>0</v>
      </c>
      <c r="AS28" s="52">
        <f t="shared" si="7"/>
        <v>0</v>
      </c>
      <c r="AT28" s="52">
        <f t="shared" si="8"/>
        <v>0</v>
      </c>
      <c r="AU28" s="52">
        <f t="shared" si="9"/>
        <v>0</v>
      </c>
      <c r="AV28" s="52">
        <f t="shared" si="10"/>
        <v>16</v>
      </c>
      <c r="AW28" s="52">
        <f t="shared" si="11"/>
        <v>13</v>
      </c>
      <c r="AX28" s="52">
        <f t="shared" si="12"/>
        <v>1</v>
      </c>
      <c r="AY28" s="52">
        <f t="shared" si="13"/>
        <v>1</v>
      </c>
      <c r="AZ28" s="52">
        <f t="shared" si="14"/>
        <v>31</v>
      </c>
    </row>
    <row r="29" spans="1:52" x14ac:dyDescent="0.35">
      <c r="A29" s="25" t="s">
        <v>69</v>
      </c>
      <c r="B29" s="25" t="s">
        <v>70</v>
      </c>
      <c r="C29" s="25" t="s">
        <v>111</v>
      </c>
      <c r="D29" s="25" t="s">
        <v>112</v>
      </c>
      <c r="E29" s="80">
        <v>4</v>
      </c>
      <c r="F29" s="26">
        <v>368749</v>
      </c>
      <c r="G29" s="27">
        <v>4843.01</v>
      </c>
      <c r="H29" s="53">
        <f t="shared" si="0"/>
        <v>76</v>
      </c>
      <c r="I29" s="54">
        <f t="shared" si="1"/>
        <v>47</v>
      </c>
      <c r="J29" s="54">
        <f t="shared" si="2"/>
        <v>0</v>
      </c>
      <c r="K29" s="54">
        <f t="shared" si="3"/>
        <v>29</v>
      </c>
      <c r="L29" s="47">
        <v>0</v>
      </c>
      <c r="M29" s="47">
        <v>0</v>
      </c>
      <c r="N29" s="47">
        <v>0</v>
      </c>
      <c r="O29" s="47">
        <v>0</v>
      </c>
      <c r="P29" s="47">
        <v>0</v>
      </c>
      <c r="Q29" s="47">
        <v>0</v>
      </c>
      <c r="R29" s="47">
        <v>23</v>
      </c>
      <c r="S29" s="47">
        <v>21</v>
      </c>
      <c r="T29" s="47">
        <v>2</v>
      </c>
      <c r="U29" s="48">
        <v>1</v>
      </c>
      <c r="V29" s="49">
        <v>0</v>
      </c>
      <c r="W29" s="47">
        <v>0</v>
      </c>
      <c r="X29" s="47">
        <v>0</v>
      </c>
      <c r="Y29" s="47">
        <v>0</v>
      </c>
      <c r="Z29" s="47">
        <v>0</v>
      </c>
      <c r="AA29" s="47">
        <v>0</v>
      </c>
      <c r="AB29" s="47">
        <v>0</v>
      </c>
      <c r="AC29" s="47">
        <v>0</v>
      </c>
      <c r="AD29" s="47">
        <v>0</v>
      </c>
      <c r="AE29" s="50">
        <v>0</v>
      </c>
      <c r="AF29" s="49">
        <v>0</v>
      </c>
      <c r="AG29" s="47">
        <v>0</v>
      </c>
      <c r="AH29" s="47">
        <v>0</v>
      </c>
      <c r="AI29" s="47">
        <v>0</v>
      </c>
      <c r="AJ29" s="47">
        <v>0</v>
      </c>
      <c r="AK29" s="47">
        <v>0</v>
      </c>
      <c r="AL29" s="47">
        <v>13</v>
      </c>
      <c r="AM29" s="47">
        <v>13</v>
      </c>
      <c r="AN29" s="47">
        <v>2</v>
      </c>
      <c r="AO29" s="48">
        <v>1</v>
      </c>
      <c r="AP29" s="51">
        <f t="shared" si="4"/>
        <v>0</v>
      </c>
      <c r="AQ29" s="52">
        <f t="shared" si="5"/>
        <v>0</v>
      </c>
      <c r="AR29" s="52">
        <f t="shared" si="6"/>
        <v>0</v>
      </c>
      <c r="AS29" s="52">
        <f t="shared" si="7"/>
        <v>0</v>
      </c>
      <c r="AT29" s="52">
        <f t="shared" si="8"/>
        <v>0</v>
      </c>
      <c r="AU29" s="52">
        <f t="shared" si="9"/>
        <v>0</v>
      </c>
      <c r="AV29" s="52">
        <f t="shared" si="10"/>
        <v>36</v>
      </c>
      <c r="AW29" s="52">
        <f t="shared" si="11"/>
        <v>34</v>
      </c>
      <c r="AX29" s="52">
        <f t="shared" si="12"/>
        <v>4</v>
      </c>
      <c r="AY29" s="52">
        <f t="shared" si="13"/>
        <v>2</v>
      </c>
      <c r="AZ29" s="52">
        <f t="shared" si="14"/>
        <v>76</v>
      </c>
    </row>
    <row r="30" spans="1:52" x14ac:dyDescent="0.35">
      <c r="A30" s="25" t="s">
        <v>113</v>
      </c>
      <c r="B30" s="25" t="s">
        <v>114</v>
      </c>
      <c r="C30" s="25" t="s">
        <v>115</v>
      </c>
      <c r="D30" s="25" t="s">
        <v>116</v>
      </c>
      <c r="E30" s="80">
        <v>0</v>
      </c>
      <c r="F30" s="26">
        <v>0</v>
      </c>
      <c r="G30" s="27">
        <v>0</v>
      </c>
      <c r="H30" s="53">
        <f t="shared" si="0"/>
        <v>0</v>
      </c>
      <c r="I30" s="54">
        <f t="shared" si="1"/>
        <v>0</v>
      </c>
      <c r="J30" s="54">
        <f t="shared" si="2"/>
        <v>0</v>
      </c>
      <c r="K30" s="54">
        <f t="shared" si="3"/>
        <v>0</v>
      </c>
      <c r="L30" s="47">
        <v>0</v>
      </c>
      <c r="M30" s="47">
        <v>0</v>
      </c>
      <c r="N30" s="47">
        <v>0</v>
      </c>
      <c r="O30" s="47">
        <v>0</v>
      </c>
      <c r="P30" s="47">
        <v>0</v>
      </c>
      <c r="Q30" s="47">
        <v>0</v>
      </c>
      <c r="R30" s="47">
        <v>0</v>
      </c>
      <c r="S30" s="47">
        <v>0</v>
      </c>
      <c r="T30" s="47">
        <v>0</v>
      </c>
      <c r="U30" s="48">
        <v>0</v>
      </c>
      <c r="V30" s="49">
        <v>0</v>
      </c>
      <c r="W30" s="47">
        <v>0</v>
      </c>
      <c r="X30" s="47">
        <v>0</v>
      </c>
      <c r="Y30" s="47">
        <v>0</v>
      </c>
      <c r="Z30" s="47">
        <v>0</v>
      </c>
      <c r="AA30" s="47">
        <v>0</v>
      </c>
      <c r="AB30" s="47">
        <v>0</v>
      </c>
      <c r="AC30" s="47">
        <v>0</v>
      </c>
      <c r="AD30" s="47">
        <v>0</v>
      </c>
      <c r="AE30" s="50">
        <v>0</v>
      </c>
      <c r="AF30" s="49">
        <v>0</v>
      </c>
      <c r="AG30" s="47">
        <v>0</v>
      </c>
      <c r="AH30" s="47">
        <v>0</v>
      </c>
      <c r="AI30" s="47">
        <v>0</v>
      </c>
      <c r="AJ30" s="47">
        <v>0</v>
      </c>
      <c r="AK30" s="47">
        <v>0</v>
      </c>
      <c r="AL30" s="47">
        <v>0</v>
      </c>
      <c r="AM30" s="47">
        <v>0</v>
      </c>
      <c r="AN30" s="47">
        <v>0</v>
      </c>
      <c r="AO30" s="48">
        <v>0</v>
      </c>
      <c r="AP30" s="51">
        <f t="shared" si="4"/>
        <v>0</v>
      </c>
      <c r="AQ30" s="52">
        <f t="shared" si="5"/>
        <v>0</v>
      </c>
      <c r="AR30" s="52">
        <f t="shared" si="6"/>
        <v>0</v>
      </c>
      <c r="AS30" s="52">
        <f t="shared" si="7"/>
        <v>0</v>
      </c>
      <c r="AT30" s="52">
        <f t="shared" si="8"/>
        <v>0</v>
      </c>
      <c r="AU30" s="52">
        <f t="shared" si="9"/>
        <v>0</v>
      </c>
      <c r="AV30" s="52">
        <f t="shared" si="10"/>
        <v>0</v>
      </c>
      <c r="AW30" s="52">
        <f t="shared" si="11"/>
        <v>0</v>
      </c>
      <c r="AX30" s="52">
        <f t="shared" si="12"/>
        <v>0</v>
      </c>
      <c r="AY30" s="52">
        <f t="shared" si="13"/>
        <v>0</v>
      </c>
      <c r="AZ30" s="52">
        <f t="shared" si="14"/>
        <v>0</v>
      </c>
    </row>
    <row r="31" spans="1:52" x14ac:dyDescent="0.35">
      <c r="A31" s="25" t="s">
        <v>113</v>
      </c>
      <c r="B31" s="25" t="s">
        <v>114</v>
      </c>
      <c r="C31" s="25" t="s">
        <v>117</v>
      </c>
      <c r="D31" s="25" t="s">
        <v>118</v>
      </c>
      <c r="E31" s="80">
        <v>3</v>
      </c>
      <c r="F31" s="26">
        <v>166264</v>
      </c>
      <c r="G31" s="27">
        <v>9661.801999999996</v>
      </c>
      <c r="H31" s="53">
        <f t="shared" si="0"/>
        <v>182</v>
      </c>
      <c r="I31" s="54">
        <f t="shared" si="1"/>
        <v>14</v>
      </c>
      <c r="J31" s="54">
        <f t="shared" si="2"/>
        <v>160</v>
      </c>
      <c r="K31" s="54">
        <f t="shared" si="3"/>
        <v>8</v>
      </c>
      <c r="L31" s="47">
        <v>0</v>
      </c>
      <c r="M31" s="47">
        <v>0</v>
      </c>
      <c r="N31" s="47">
        <v>0</v>
      </c>
      <c r="O31" s="47">
        <v>0</v>
      </c>
      <c r="P31" s="47">
        <v>0</v>
      </c>
      <c r="Q31" s="47">
        <v>0</v>
      </c>
      <c r="R31" s="47">
        <v>7</v>
      </c>
      <c r="S31" s="47">
        <v>7</v>
      </c>
      <c r="T31" s="47">
        <v>0</v>
      </c>
      <c r="U31" s="48">
        <v>0</v>
      </c>
      <c r="V31" s="49">
        <v>0</v>
      </c>
      <c r="W31" s="47">
        <v>0</v>
      </c>
      <c r="X31" s="47">
        <v>0</v>
      </c>
      <c r="Y31" s="47">
        <v>0</v>
      </c>
      <c r="Z31" s="47">
        <v>0</v>
      </c>
      <c r="AA31" s="47">
        <v>0</v>
      </c>
      <c r="AB31" s="47">
        <v>80</v>
      </c>
      <c r="AC31" s="47">
        <v>63</v>
      </c>
      <c r="AD31" s="47">
        <v>9</v>
      </c>
      <c r="AE31" s="50">
        <v>8</v>
      </c>
      <c r="AF31" s="49">
        <v>0</v>
      </c>
      <c r="AG31" s="47">
        <v>0</v>
      </c>
      <c r="AH31" s="47">
        <v>0</v>
      </c>
      <c r="AI31" s="47">
        <v>0</v>
      </c>
      <c r="AJ31" s="47">
        <v>0</v>
      </c>
      <c r="AK31" s="47">
        <v>0</v>
      </c>
      <c r="AL31" s="47">
        <v>4</v>
      </c>
      <c r="AM31" s="47">
        <v>4</v>
      </c>
      <c r="AN31" s="47">
        <v>0</v>
      </c>
      <c r="AO31" s="48">
        <v>0</v>
      </c>
      <c r="AP31" s="51">
        <f t="shared" si="4"/>
        <v>0</v>
      </c>
      <c r="AQ31" s="52">
        <f t="shared" si="5"/>
        <v>0</v>
      </c>
      <c r="AR31" s="52">
        <f t="shared" si="6"/>
        <v>0</v>
      </c>
      <c r="AS31" s="52">
        <f t="shared" si="7"/>
        <v>0</v>
      </c>
      <c r="AT31" s="52">
        <f t="shared" si="8"/>
        <v>0</v>
      </c>
      <c r="AU31" s="52">
        <f t="shared" si="9"/>
        <v>0</v>
      </c>
      <c r="AV31" s="52">
        <f t="shared" si="10"/>
        <v>91</v>
      </c>
      <c r="AW31" s="52">
        <f t="shared" si="11"/>
        <v>74</v>
      </c>
      <c r="AX31" s="52">
        <f t="shared" si="12"/>
        <v>9</v>
      </c>
      <c r="AY31" s="52">
        <f t="shared" si="13"/>
        <v>8</v>
      </c>
      <c r="AZ31" s="52">
        <f t="shared" si="14"/>
        <v>182</v>
      </c>
    </row>
    <row r="32" spans="1:52" x14ac:dyDescent="0.35">
      <c r="A32" s="25" t="s">
        <v>113</v>
      </c>
      <c r="B32" s="25" t="s">
        <v>114</v>
      </c>
      <c r="C32" s="25" t="s">
        <v>119</v>
      </c>
      <c r="D32" s="25" t="s">
        <v>120</v>
      </c>
      <c r="E32" s="80">
        <v>4</v>
      </c>
      <c r="F32" s="26">
        <v>250440</v>
      </c>
      <c r="G32" s="27">
        <v>60053.807000000001</v>
      </c>
      <c r="H32" s="53">
        <f t="shared" si="0"/>
        <v>1732</v>
      </c>
      <c r="I32" s="54">
        <f t="shared" si="1"/>
        <v>1280</v>
      </c>
      <c r="J32" s="54">
        <f t="shared" si="2"/>
        <v>446</v>
      </c>
      <c r="K32" s="54">
        <f t="shared" si="3"/>
        <v>6</v>
      </c>
      <c r="L32" s="47">
        <v>0</v>
      </c>
      <c r="M32" s="47">
        <v>0</v>
      </c>
      <c r="N32" s="47">
        <v>0</v>
      </c>
      <c r="O32" s="47">
        <v>0</v>
      </c>
      <c r="P32" s="47">
        <v>0</v>
      </c>
      <c r="Q32" s="47">
        <v>0</v>
      </c>
      <c r="R32" s="47">
        <v>722</v>
      </c>
      <c r="S32" s="47">
        <v>388</v>
      </c>
      <c r="T32" s="47">
        <v>87</v>
      </c>
      <c r="U32" s="48">
        <v>83</v>
      </c>
      <c r="V32" s="49">
        <v>0</v>
      </c>
      <c r="W32" s="47">
        <v>0</v>
      </c>
      <c r="X32" s="47">
        <v>0</v>
      </c>
      <c r="Y32" s="47">
        <v>0</v>
      </c>
      <c r="Z32" s="47">
        <v>0</v>
      </c>
      <c r="AA32" s="47">
        <v>0</v>
      </c>
      <c r="AB32" s="47">
        <v>231</v>
      </c>
      <c r="AC32" s="47">
        <v>188</v>
      </c>
      <c r="AD32" s="47">
        <v>15</v>
      </c>
      <c r="AE32" s="50">
        <v>12</v>
      </c>
      <c r="AF32" s="49">
        <v>0</v>
      </c>
      <c r="AG32" s="47">
        <v>0</v>
      </c>
      <c r="AH32" s="47">
        <v>0</v>
      </c>
      <c r="AI32" s="47">
        <v>0</v>
      </c>
      <c r="AJ32" s="47">
        <v>0</v>
      </c>
      <c r="AK32" s="47">
        <v>0</v>
      </c>
      <c r="AL32" s="47">
        <v>3</v>
      </c>
      <c r="AM32" s="47">
        <v>3</v>
      </c>
      <c r="AN32" s="47">
        <v>0</v>
      </c>
      <c r="AO32" s="48">
        <v>0</v>
      </c>
      <c r="AP32" s="51">
        <f t="shared" si="4"/>
        <v>0</v>
      </c>
      <c r="AQ32" s="52">
        <f t="shared" si="5"/>
        <v>0</v>
      </c>
      <c r="AR32" s="52">
        <f t="shared" si="6"/>
        <v>0</v>
      </c>
      <c r="AS32" s="52">
        <f t="shared" si="7"/>
        <v>0</v>
      </c>
      <c r="AT32" s="52">
        <f t="shared" si="8"/>
        <v>0</v>
      </c>
      <c r="AU32" s="52">
        <f t="shared" si="9"/>
        <v>0</v>
      </c>
      <c r="AV32" s="52">
        <f t="shared" si="10"/>
        <v>956</v>
      </c>
      <c r="AW32" s="52">
        <f t="shared" si="11"/>
        <v>579</v>
      </c>
      <c r="AX32" s="52">
        <f t="shared" si="12"/>
        <v>102</v>
      </c>
      <c r="AY32" s="52">
        <f t="shared" si="13"/>
        <v>95</v>
      </c>
      <c r="AZ32" s="52">
        <f t="shared" si="14"/>
        <v>1732</v>
      </c>
    </row>
    <row r="33" spans="1:52" x14ac:dyDescent="0.35">
      <c r="A33" s="25" t="s">
        <v>113</v>
      </c>
      <c r="B33" s="25" t="s">
        <v>114</v>
      </c>
      <c r="C33" s="25" t="s">
        <v>121</v>
      </c>
      <c r="D33" s="25" t="s">
        <v>122</v>
      </c>
      <c r="E33" s="80">
        <v>2</v>
      </c>
      <c r="F33" s="26">
        <v>45774.513166499994</v>
      </c>
      <c r="G33" s="27">
        <v>0</v>
      </c>
      <c r="H33" s="53">
        <f t="shared" si="0"/>
        <v>0</v>
      </c>
      <c r="I33" s="54">
        <f t="shared" si="1"/>
        <v>0</v>
      </c>
      <c r="J33" s="54">
        <f t="shared" si="2"/>
        <v>0</v>
      </c>
      <c r="K33" s="54">
        <f t="shared" si="3"/>
        <v>0</v>
      </c>
      <c r="L33" s="47">
        <v>0</v>
      </c>
      <c r="M33" s="47">
        <v>0</v>
      </c>
      <c r="N33" s="47">
        <v>0</v>
      </c>
      <c r="O33" s="47">
        <v>0</v>
      </c>
      <c r="P33" s="47">
        <v>0</v>
      </c>
      <c r="Q33" s="47">
        <v>0</v>
      </c>
      <c r="R33" s="47">
        <v>0</v>
      </c>
      <c r="S33" s="47">
        <v>0</v>
      </c>
      <c r="T33" s="47">
        <v>0</v>
      </c>
      <c r="U33" s="48">
        <v>0</v>
      </c>
      <c r="V33" s="49">
        <v>0</v>
      </c>
      <c r="W33" s="47">
        <v>0</v>
      </c>
      <c r="X33" s="47">
        <v>0</v>
      </c>
      <c r="Y33" s="47">
        <v>0</v>
      </c>
      <c r="Z33" s="47">
        <v>0</v>
      </c>
      <c r="AA33" s="47">
        <v>0</v>
      </c>
      <c r="AB33" s="47">
        <v>0</v>
      </c>
      <c r="AC33" s="47">
        <v>0</v>
      </c>
      <c r="AD33" s="47">
        <v>0</v>
      </c>
      <c r="AE33" s="50">
        <v>0</v>
      </c>
      <c r="AF33" s="49">
        <v>0</v>
      </c>
      <c r="AG33" s="47">
        <v>0</v>
      </c>
      <c r="AH33" s="47">
        <v>0</v>
      </c>
      <c r="AI33" s="47">
        <v>0</v>
      </c>
      <c r="AJ33" s="47">
        <v>0</v>
      </c>
      <c r="AK33" s="47">
        <v>0</v>
      </c>
      <c r="AL33" s="47">
        <v>0</v>
      </c>
      <c r="AM33" s="47">
        <v>0</v>
      </c>
      <c r="AN33" s="47">
        <v>0</v>
      </c>
      <c r="AO33" s="48">
        <v>0</v>
      </c>
      <c r="AP33" s="51">
        <f t="shared" si="4"/>
        <v>0</v>
      </c>
      <c r="AQ33" s="52">
        <f t="shared" si="5"/>
        <v>0</v>
      </c>
      <c r="AR33" s="52">
        <f t="shared" si="6"/>
        <v>0</v>
      </c>
      <c r="AS33" s="52">
        <f t="shared" si="7"/>
        <v>0</v>
      </c>
      <c r="AT33" s="52">
        <f t="shared" si="8"/>
        <v>0</v>
      </c>
      <c r="AU33" s="52">
        <f t="shared" si="9"/>
        <v>0</v>
      </c>
      <c r="AV33" s="52">
        <f t="shared" si="10"/>
        <v>0</v>
      </c>
      <c r="AW33" s="52">
        <f t="shared" si="11"/>
        <v>0</v>
      </c>
      <c r="AX33" s="52">
        <f t="shared" si="12"/>
        <v>0</v>
      </c>
      <c r="AY33" s="52">
        <f t="shared" si="13"/>
        <v>0</v>
      </c>
      <c r="AZ33" s="52">
        <f t="shared" si="14"/>
        <v>0</v>
      </c>
    </row>
    <row r="34" spans="1:52" x14ac:dyDescent="0.35">
      <c r="A34" s="25" t="s">
        <v>113</v>
      </c>
      <c r="B34" s="25" t="s">
        <v>114</v>
      </c>
      <c r="C34" s="25" t="s">
        <v>123</v>
      </c>
      <c r="D34" s="25" t="s">
        <v>124</v>
      </c>
      <c r="E34" s="80">
        <v>2</v>
      </c>
      <c r="F34" s="26">
        <v>98965.726951334596</v>
      </c>
      <c r="G34" s="27">
        <v>17563.261999999999</v>
      </c>
      <c r="H34" s="53">
        <f t="shared" si="0"/>
        <v>369</v>
      </c>
      <c r="I34" s="54">
        <f t="shared" si="1"/>
        <v>276</v>
      </c>
      <c r="J34" s="54">
        <f t="shared" si="2"/>
        <v>55</v>
      </c>
      <c r="K34" s="54">
        <f t="shared" si="3"/>
        <v>38</v>
      </c>
      <c r="L34" s="47">
        <v>0</v>
      </c>
      <c r="M34" s="47">
        <v>0</v>
      </c>
      <c r="N34" s="47">
        <v>0</v>
      </c>
      <c r="O34" s="47">
        <v>0</v>
      </c>
      <c r="P34" s="47">
        <v>0</v>
      </c>
      <c r="Q34" s="47">
        <v>0</v>
      </c>
      <c r="R34" s="47">
        <v>114</v>
      </c>
      <c r="S34" s="47">
        <v>106</v>
      </c>
      <c r="T34" s="47">
        <v>33</v>
      </c>
      <c r="U34" s="48">
        <v>23</v>
      </c>
      <c r="V34" s="49">
        <v>0</v>
      </c>
      <c r="W34" s="47">
        <v>0</v>
      </c>
      <c r="X34" s="47">
        <v>0</v>
      </c>
      <c r="Y34" s="47">
        <v>0</v>
      </c>
      <c r="Z34" s="47">
        <v>0</v>
      </c>
      <c r="AA34" s="47">
        <v>0</v>
      </c>
      <c r="AB34" s="47">
        <v>28</v>
      </c>
      <c r="AC34" s="47">
        <v>17</v>
      </c>
      <c r="AD34" s="47">
        <v>6</v>
      </c>
      <c r="AE34" s="50">
        <v>4</v>
      </c>
      <c r="AF34" s="49">
        <v>0</v>
      </c>
      <c r="AG34" s="47">
        <v>0</v>
      </c>
      <c r="AH34" s="47">
        <v>0</v>
      </c>
      <c r="AI34" s="47">
        <v>0</v>
      </c>
      <c r="AJ34" s="47">
        <v>0</v>
      </c>
      <c r="AK34" s="47">
        <v>0</v>
      </c>
      <c r="AL34" s="47">
        <v>17</v>
      </c>
      <c r="AM34" s="47">
        <v>17</v>
      </c>
      <c r="AN34" s="47">
        <v>2</v>
      </c>
      <c r="AO34" s="48">
        <v>2</v>
      </c>
      <c r="AP34" s="51">
        <f t="shared" si="4"/>
        <v>0</v>
      </c>
      <c r="AQ34" s="52">
        <f t="shared" si="5"/>
        <v>0</v>
      </c>
      <c r="AR34" s="52">
        <f t="shared" si="6"/>
        <v>0</v>
      </c>
      <c r="AS34" s="52">
        <f t="shared" si="7"/>
        <v>0</v>
      </c>
      <c r="AT34" s="52">
        <f t="shared" si="8"/>
        <v>0</v>
      </c>
      <c r="AU34" s="52">
        <f t="shared" si="9"/>
        <v>0</v>
      </c>
      <c r="AV34" s="52">
        <f t="shared" si="10"/>
        <v>159</v>
      </c>
      <c r="AW34" s="52">
        <f t="shared" si="11"/>
        <v>140</v>
      </c>
      <c r="AX34" s="52">
        <f t="shared" si="12"/>
        <v>41</v>
      </c>
      <c r="AY34" s="52">
        <f t="shared" si="13"/>
        <v>29</v>
      </c>
      <c r="AZ34" s="52">
        <f t="shared" si="14"/>
        <v>369</v>
      </c>
    </row>
    <row r="35" spans="1:52" x14ac:dyDescent="0.35">
      <c r="A35" s="25" t="s">
        <v>113</v>
      </c>
      <c r="B35" s="25" t="s">
        <v>114</v>
      </c>
      <c r="C35" s="25" t="s">
        <v>125</v>
      </c>
      <c r="D35" s="25" t="s">
        <v>126</v>
      </c>
      <c r="E35" s="80">
        <v>2</v>
      </c>
      <c r="F35" s="26">
        <v>47340.368328695724</v>
      </c>
      <c r="G35" s="27">
        <v>2868.4490000000001</v>
      </c>
      <c r="H35" s="53">
        <f t="shared" si="0"/>
        <v>65</v>
      </c>
      <c r="I35" s="54">
        <f t="shared" si="1"/>
        <v>25</v>
      </c>
      <c r="J35" s="54">
        <f t="shared" si="2"/>
        <v>34</v>
      </c>
      <c r="K35" s="54">
        <f t="shared" si="3"/>
        <v>6</v>
      </c>
      <c r="L35" s="47">
        <v>0</v>
      </c>
      <c r="M35" s="47">
        <v>0</v>
      </c>
      <c r="N35" s="47">
        <v>0</v>
      </c>
      <c r="O35" s="47">
        <v>0</v>
      </c>
      <c r="P35" s="47">
        <v>0</v>
      </c>
      <c r="Q35" s="47">
        <v>0</v>
      </c>
      <c r="R35" s="47">
        <v>12</v>
      </c>
      <c r="S35" s="47">
        <v>11</v>
      </c>
      <c r="T35" s="47">
        <v>1</v>
      </c>
      <c r="U35" s="48">
        <v>1</v>
      </c>
      <c r="V35" s="49">
        <v>0</v>
      </c>
      <c r="W35" s="47">
        <v>0</v>
      </c>
      <c r="X35" s="47">
        <v>0</v>
      </c>
      <c r="Y35" s="47">
        <v>0</v>
      </c>
      <c r="Z35" s="47">
        <v>0</v>
      </c>
      <c r="AA35" s="47">
        <v>0</v>
      </c>
      <c r="AB35" s="47">
        <v>17</v>
      </c>
      <c r="AC35" s="47">
        <v>15</v>
      </c>
      <c r="AD35" s="47">
        <v>1</v>
      </c>
      <c r="AE35" s="50">
        <v>1</v>
      </c>
      <c r="AF35" s="49">
        <v>0</v>
      </c>
      <c r="AG35" s="47">
        <v>0</v>
      </c>
      <c r="AH35" s="47">
        <v>0</v>
      </c>
      <c r="AI35" s="47">
        <v>0</v>
      </c>
      <c r="AJ35" s="47">
        <v>0</v>
      </c>
      <c r="AK35" s="47">
        <v>0</v>
      </c>
      <c r="AL35" s="47">
        <v>3</v>
      </c>
      <c r="AM35" s="47">
        <v>3</v>
      </c>
      <c r="AN35" s="47">
        <v>0</v>
      </c>
      <c r="AO35" s="48">
        <v>0</v>
      </c>
      <c r="AP35" s="51">
        <f t="shared" si="4"/>
        <v>0</v>
      </c>
      <c r="AQ35" s="52">
        <f t="shared" si="5"/>
        <v>0</v>
      </c>
      <c r="AR35" s="52">
        <f t="shared" si="6"/>
        <v>0</v>
      </c>
      <c r="AS35" s="52">
        <f t="shared" si="7"/>
        <v>0</v>
      </c>
      <c r="AT35" s="52">
        <f t="shared" si="8"/>
        <v>0</v>
      </c>
      <c r="AU35" s="52">
        <f t="shared" si="9"/>
        <v>0</v>
      </c>
      <c r="AV35" s="52">
        <f t="shared" si="10"/>
        <v>32</v>
      </c>
      <c r="AW35" s="52">
        <f t="shared" si="11"/>
        <v>29</v>
      </c>
      <c r="AX35" s="52">
        <f t="shared" si="12"/>
        <v>2</v>
      </c>
      <c r="AY35" s="52">
        <f t="shared" si="13"/>
        <v>2</v>
      </c>
      <c r="AZ35" s="52">
        <f t="shared" si="14"/>
        <v>65</v>
      </c>
    </row>
    <row r="36" spans="1:52" x14ac:dyDescent="0.35">
      <c r="A36" s="25" t="s">
        <v>113</v>
      </c>
      <c r="B36" s="25" t="s">
        <v>114</v>
      </c>
      <c r="C36" s="25" t="s">
        <v>127</v>
      </c>
      <c r="D36" s="25" t="s">
        <v>128</v>
      </c>
      <c r="E36" s="80">
        <v>3</v>
      </c>
      <c r="F36" s="26">
        <v>191257</v>
      </c>
      <c r="G36" s="27">
        <v>0</v>
      </c>
      <c r="H36" s="53">
        <f t="shared" si="0"/>
        <v>0</v>
      </c>
      <c r="I36" s="54">
        <f t="shared" si="1"/>
        <v>0</v>
      </c>
      <c r="J36" s="54">
        <f t="shared" si="2"/>
        <v>0</v>
      </c>
      <c r="K36" s="54">
        <f t="shared" si="3"/>
        <v>0</v>
      </c>
      <c r="L36" s="47">
        <v>0</v>
      </c>
      <c r="M36" s="47">
        <v>0</v>
      </c>
      <c r="N36" s="47">
        <v>0</v>
      </c>
      <c r="O36" s="47">
        <v>0</v>
      </c>
      <c r="P36" s="47">
        <v>0</v>
      </c>
      <c r="Q36" s="47">
        <v>0</v>
      </c>
      <c r="R36" s="47">
        <v>0</v>
      </c>
      <c r="S36" s="47">
        <v>0</v>
      </c>
      <c r="T36" s="47">
        <v>0</v>
      </c>
      <c r="U36" s="48">
        <v>0</v>
      </c>
      <c r="V36" s="49">
        <v>0</v>
      </c>
      <c r="W36" s="47">
        <v>0</v>
      </c>
      <c r="X36" s="47">
        <v>0</v>
      </c>
      <c r="Y36" s="47">
        <v>0</v>
      </c>
      <c r="Z36" s="47">
        <v>0</v>
      </c>
      <c r="AA36" s="47">
        <v>0</v>
      </c>
      <c r="AB36" s="47">
        <v>0</v>
      </c>
      <c r="AC36" s="47">
        <v>0</v>
      </c>
      <c r="AD36" s="47">
        <v>0</v>
      </c>
      <c r="AE36" s="50">
        <v>0</v>
      </c>
      <c r="AF36" s="49">
        <v>0</v>
      </c>
      <c r="AG36" s="47">
        <v>0</v>
      </c>
      <c r="AH36" s="47">
        <v>0</v>
      </c>
      <c r="AI36" s="47">
        <v>0</v>
      </c>
      <c r="AJ36" s="47">
        <v>0</v>
      </c>
      <c r="AK36" s="47">
        <v>0</v>
      </c>
      <c r="AL36" s="47">
        <v>0</v>
      </c>
      <c r="AM36" s="47">
        <v>0</v>
      </c>
      <c r="AN36" s="47">
        <v>0</v>
      </c>
      <c r="AO36" s="48">
        <v>0</v>
      </c>
      <c r="AP36" s="51">
        <f t="shared" si="4"/>
        <v>0</v>
      </c>
      <c r="AQ36" s="52">
        <f t="shared" si="5"/>
        <v>0</v>
      </c>
      <c r="AR36" s="52">
        <f t="shared" si="6"/>
        <v>0</v>
      </c>
      <c r="AS36" s="52">
        <f t="shared" si="7"/>
        <v>0</v>
      </c>
      <c r="AT36" s="52">
        <f t="shared" si="8"/>
        <v>0</v>
      </c>
      <c r="AU36" s="52">
        <f t="shared" si="9"/>
        <v>0</v>
      </c>
      <c r="AV36" s="52">
        <f t="shared" si="10"/>
        <v>0</v>
      </c>
      <c r="AW36" s="52">
        <f t="shared" si="11"/>
        <v>0</v>
      </c>
      <c r="AX36" s="52">
        <f t="shared" si="12"/>
        <v>0</v>
      </c>
      <c r="AY36" s="52">
        <f t="shared" si="13"/>
        <v>0</v>
      </c>
      <c r="AZ36" s="52">
        <f t="shared" si="14"/>
        <v>0</v>
      </c>
    </row>
    <row r="37" spans="1:52" x14ac:dyDescent="0.35">
      <c r="A37" s="25" t="s">
        <v>113</v>
      </c>
      <c r="B37" s="25" t="s">
        <v>114</v>
      </c>
      <c r="C37" s="25" t="s">
        <v>129</v>
      </c>
      <c r="D37" s="25" t="s">
        <v>130</v>
      </c>
      <c r="E37" s="80">
        <v>4</v>
      </c>
      <c r="F37" s="26">
        <v>139023</v>
      </c>
      <c r="G37" s="27">
        <v>50279.17</v>
      </c>
      <c r="H37" s="53">
        <f t="shared" si="0"/>
        <v>1475</v>
      </c>
      <c r="I37" s="54">
        <f t="shared" si="1"/>
        <v>1213</v>
      </c>
      <c r="J37" s="54">
        <f t="shared" si="2"/>
        <v>258</v>
      </c>
      <c r="K37" s="54">
        <f t="shared" si="3"/>
        <v>4</v>
      </c>
      <c r="L37" s="47">
        <v>0</v>
      </c>
      <c r="M37" s="47">
        <v>0</v>
      </c>
      <c r="N37" s="47">
        <v>0</v>
      </c>
      <c r="O37" s="47">
        <v>0</v>
      </c>
      <c r="P37" s="47">
        <v>0</v>
      </c>
      <c r="Q37" s="47">
        <v>0</v>
      </c>
      <c r="R37" s="47">
        <v>605</v>
      </c>
      <c r="S37" s="47">
        <v>495</v>
      </c>
      <c r="T37" s="47">
        <v>62</v>
      </c>
      <c r="U37" s="48">
        <v>51</v>
      </c>
      <c r="V37" s="49">
        <v>0</v>
      </c>
      <c r="W37" s="47">
        <v>0</v>
      </c>
      <c r="X37" s="47">
        <v>0</v>
      </c>
      <c r="Y37" s="47">
        <v>0</v>
      </c>
      <c r="Z37" s="47">
        <v>0</v>
      </c>
      <c r="AA37" s="47">
        <v>0</v>
      </c>
      <c r="AB37" s="47">
        <v>129</v>
      </c>
      <c r="AC37" s="47">
        <v>105</v>
      </c>
      <c r="AD37" s="47">
        <v>13</v>
      </c>
      <c r="AE37" s="50">
        <v>11</v>
      </c>
      <c r="AF37" s="49">
        <v>0</v>
      </c>
      <c r="AG37" s="47">
        <v>0</v>
      </c>
      <c r="AH37" s="47">
        <v>0</v>
      </c>
      <c r="AI37" s="47">
        <v>0</v>
      </c>
      <c r="AJ37" s="47">
        <v>0</v>
      </c>
      <c r="AK37" s="47">
        <v>0</v>
      </c>
      <c r="AL37" s="47">
        <v>2</v>
      </c>
      <c r="AM37" s="47">
        <v>2</v>
      </c>
      <c r="AN37" s="47">
        <v>0</v>
      </c>
      <c r="AO37" s="48">
        <v>0</v>
      </c>
      <c r="AP37" s="51">
        <f t="shared" si="4"/>
        <v>0</v>
      </c>
      <c r="AQ37" s="52">
        <f t="shared" si="5"/>
        <v>0</v>
      </c>
      <c r="AR37" s="52">
        <f t="shared" si="6"/>
        <v>0</v>
      </c>
      <c r="AS37" s="52">
        <f t="shared" si="7"/>
        <v>0</v>
      </c>
      <c r="AT37" s="52">
        <f t="shared" si="8"/>
        <v>0</v>
      </c>
      <c r="AU37" s="52">
        <f t="shared" si="9"/>
        <v>0</v>
      </c>
      <c r="AV37" s="52">
        <f t="shared" si="10"/>
        <v>736</v>
      </c>
      <c r="AW37" s="52">
        <f t="shared" si="11"/>
        <v>602</v>
      </c>
      <c r="AX37" s="52">
        <f t="shared" si="12"/>
        <v>75</v>
      </c>
      <c r="AY37" s="52">
        <f t="shared" si="13"/>
        <v>62</v>
      </c>
      <c r="AZ37" s="52">
        <f t="shared" si="14"/>
        <v>1475</v>
      </c>
    </row>
    <row r="38" spans="1:52" x14ac:dyDescent="0.35">
      <c r="A38" s="25" t="s">
        <v>113</v>
      </c>
      <c r="B38" s="25" t="s">
        <v>114</v>
      </c>
      <c r="C38" s="25" t="s">
        <v>131</v>
      </c>
      <c r="D38" s="25" t="s">
        <v>132</v>
      </c>
      <c r="E38" s="80">
        <v>4</v>
      </c>
      <c r="F38" s="26">
        <v>172822</v>
      </c>
      <c r="G38" s="27">
        <v>18739.177</v>
      </c>
      <c r="H38" s="53">
        <f t="shared" si="0"/>
        <v>471</v>
      </c>
      <c r="I38" s="54">
        <f t="shared" si="1"/>
        <v>150</v>
      </c>
      <c r="J38" s="54">
        <f t="shared" si="2"/>
        <v>307</v>
      </c>
      <c r="K38" s="54">
        <f t="shared" si="3"/>
        <v>14</v>
      </c>
      <c r="L38" s="47">
        <v>0</v>
      </c>
      <c r="M38" s="47">
        <v>0</v>
      </c>
      <c r="N38" s="47">
        <v>0</v>
      </c>
      <c r="O38" s="47">
        <v>0</v>
      </c>
      <c r="P38" s="47">
        <v>0</v>
      </c>
      <c r="Q38" s="47">
        <v>0</v>
      </c>
      <c r="R38" s="47">
        <v>75</v>
      </c>
      <c r="S38" s="47">
        <v>65</v>
      </c>
      <c r="T38" s="47">
        <v>6</v>
      </c>
      <c r="U38" s="48">
        <v>4</v>
      </c>
      <c r="V38" s="49">
        <v>0</v>
      </c>
      <c r="W38" s="47">
        <v>0</v>
      </c>
      <c r="X38" s="47">
        <v>0</v>
      </c>
      <c r="Y38" s="47">
        <v>0</v>
      </c>
      <c r="Z38" s="47">
        <v>0</v>
      </c>
      <c r="AA38" s="47">
        <v>0</v>
      </c>
      <c r="AB38" s="47">
        <v>157</v>
      </c>
      <c r="AC38" s="47">
        <v>129</v>
      </c>
      <c r="AD38" s="47">
        <v>12</v>
      </c>
      <c r="AE38" s="50">
        <v>9</v>
      </c>
      <c r="AF38" s="49">
        <v>0</v>
      </c>
      <c r="AG38" s="47">
        <v>0</v>
      </c>
      <c r="AH38" s="47">
        <v>0</v>
      </c>
      <c r="AI38" s="47">
        <v>0</v>
      </c>
      <c r="AJ38" s="47">
        <v>0</v>
      </c>
      <c r="AK38" s="47">
        <v>0</v>
      </c>
      <c r="AL38" s="47">
        <v>6</v>
      </c>
      <c r="AM38" s="47">
        <v>6</v>
      </c>
      <c r="AN38" s="47">
        <v>1</v>
      </c>
      <c r="AO38" s="48">
        <v>1</v>
      </c>
      <c r="AP38" s="51">
        <f t="shared" si="4"/>
        <v>0</v>
      </c>
      <c r="AQ38" s="52">
        <f t="shared" si="5"/>
        <v>0</v>
      </c>
      <c r="AR38" s="52">
        <f t="shared" si="6"/>
        <v>0</v>
      </c>
      <c r="AS38" s="52">
        <f t="shared" si="7"/>
        <v>0</v>
      </c>
      <c r="AT38" s="52">
        <f t="shared" si="8"/>
        <v>0</v>
      </c>
      <c r="AU38" s="52">
        <f t="shared" si="9"/>
        <v>0</v>
      </c>
      <c r="AV38" s="52">
        <f t="shared" si="10"/>
        <v>238</v>
      </c>
      <c r="AW38" s="52">
        <f t="shared" si="11"/>
        <v>200</v>
      </c>
      <c r="AX38" s="52">
        <f t="shared" si="12"/>
        <v>19</v>
      </c>
      <c r="AY38" s="52">
        <f t="shared" si="13"/>
        <v>14</v>
      </c>
      <c r="AZ38" s="52">
        <f t="shared" si="14"/>
        <v>471</v>
      </c>
    </row>
    <row r="39" spans="1:52" x14ac:dyDescent="0.35">
      <c r="A39" s="25" t="s">
        <v>113</v>
      </c>
      <c r="B39" s="25" t="s">
        <v>114</v>
      </c>
      <c r="C39" s="25" t="s">
        <v>133</v>
      </c>
      <c r="D39" s="25" t="s">
        <v>134</v>
      </c>
      <c r="E39" s="80">
        <v>0</v>
      </c>
      <c r="F39" s="26">
        <v>0</v>
      </c>
      <c r="G39" s="27">
        <v>0</v>
      </c>
      <c r="H39" s="53">
        <f t="shared" si="0"/>
        <v>0</v>
      </c>
      <c r="I39" s="54">
        <f t="shared" si="1"/>
        <v>0</v>
      </c>
      <c r="J39" s="54">
        <f t="shared" si="2"/>
        <v>0</v>
      </c>
      <c r="K39" s="54">
        <f t="shared" si="3"/>
        <v>0</v>
      </c>
      <c r="L39" s="47">
        <v>0</v>
      </c>
      <c r="M39" s="47">
        <v>0</v>
      </c>
      <c r="N39" s="47">
        <v>0</v>
      </c>
      <c r="O39" s="47">
        <v>0</v>
      </c>
      <c r="P39" s="47">
        <v>0</v>
      </c>
      <c r="Q39" s="47">
        <v>0</v>
      </c>
      <c r="R39" s="47">
        <v>0</v>
      </c>
      <c r="S39" s="47">
        <v>0</v>
      </c>
      <c r="T39" s="47">
        <v>0</v>
      </c>
      <c r="U39" s="48">
        <v>0</v>
      </c>
      <c r="V39" s="49">
        <v>0</v>
      </c>
      <c r="W39" s="47">
        <v>0</v>
      </c>
      <c r="X39" s="47">
        <v>0</v>
      </c>
      <c r="Y39" s="47">
        <v>0</v>
      </c>
      <c r="Z39" s="47">
        <v>0</v>
      </c>
      <c r="AA39" s="47">
        <v>0</v>
      </c>
      <c r="AB39" s="47">
        <v>0</v>
      </c>
      <c r="AC39" s="47">
        <v>0</v>
      </c>
      <c r="AD39" s="47">
        <v>0</v>
      </c>
      <c r="AE39" s="50">
        <v>0</v>
      </c>
      <c r="AF39" s="49">
        <v>0</v>
      </c>
      <c r="AG39" s="47">
        <v>0</v>
      </c>
      <c r="AH39" s="47">
        <v>0</v>
      </c>
      <c r="AI39" s="47">
        <v>0</v>
      </c>
      <c r="AJ39" s="47">
        <v>0</v>
      </c>
      <c r="AK39" s="47">
        <v>0</v>
      </c>
      <c r="AL39" s="47">
        <v>0</v>
      </c>
      <c r="AM39" s="47">
        <v>0</v>
      </c>
      <c r="AN39" s="47">
        <v>0</v>
      </c>
      <c r="AO39" s="48">
        <v>0</v>
      </c>
      <c r="AP39" s="51">
        <f t="shared" si="4"/>
        <v>0</v>
      </c>
      <c r="AQ39" s="52">
        <f t="shared" si="5"/>
        <v>0</v>
      </c>
      <c r="AR39" s="52">
        <f t="shared" si="6"/>
        <v>0</v>
      </c>
      <c r="AS39" s="52">
        <f t="shared" si="7"/>
        <v>0</v>
      </c>
      <c r="AT39" s="52">
        <f t="shared" si="8"/>
        <v>0</v>
      </c>
      <c r="AU39" s="52">
        <f t="shared" si="9"/>
        <v>0</v>
      </c>
      <c r="AV39" s="52">
        <f t="shared" si="10"/>
        <v>0</v>
      </c>
      <c r="AW39" s="52">
        <f t="shared" si="11"/>
        <v>0</v>
      </c>
      <c r="AX39" s="52">
        <f t="shared" si="12"/>
        <v>0</v>
      </c>
      <c r="AY39" s="52">
        <f t="shared" si="13"/>
        <v>0</v>
      </c>
      <c r="AZ39" s="52">
        <f t="shared" si="14"/>
        <v>0</v>
      </c>
    </row>
    <row r="40" spans="1:52" x14ac:dyDescent="0.35">
      <c r="A40" s="25" t="s">
        <v>113</v>
      </c>
      <c r="B40" s="25" t="s">
        <v>114</v>
      </c>
      <c r="C40" s="25" t="s">
        <v>135</v>
      </c>
      <c r="D40" s="25" t="s">
        <v>136</v>
      </c>
      <c r="E40" s="80">
        <v>3</v>
      </c>
      <c r="F40" s="26">
        <v>275931</v>
      </c>
      <c r="G40" s="27">
        <v>118589.76700000001</v>
      </c>
      <c r="H40" s="53">
        <f t="shared" si="0"/>
        <v>3113</v>
      </c>
      <c r="I40" s="54">
        <f t="shared" si="1"/>
        <v>2008</v>
      </c>
      <c r="J40" s="54">
        <f t="shared" si="2"/>
        <v>1101</v>
      </c>
      <c r="K40" s="54">
        <f t="shared" si="3"/>
        <v>4</v>
      </c>
      <c r="L40" s="47">
        <v>0</v>
      </c>
      <c r="M40" s="47">
        <v>0</v>
      </c>
      <c r="N40" s="47">
        <v>0</v>
      </c>
      <c r="O40" s="47">
        <v>0</v>
      </c>
      <c r="P40" s="47">
        <v>0</v>
      </c>
      <c r="Q40" s="47">
        <v>0</v>
      </c>
      <c r="R40" s="47">
        <v>1071</v>
      </c>
      <c r="S40" s="47">
        <v>693</v>
      </c>
      <c r="T40" s="47">
        <v>126</v>
      </c>
      <c r="U40" s="48">
        <v>118</v>
      </c>
      <c r="V40" s="49">
        <v>0</v>
      </c>
      <c r="W40" s="47">
        <v>0</v>
      </c>
      <c r="X40" s="47">
        <v>0</v>
      </c>
      <c r="Y40" s="47">
        <v>0</v>
      </c>
      <c r="Z40" s="47">
        <v>0</v>
      </c>
      <c r="AA40" s="47">
        <v>0</v>
      </c>
      <c r="AB40" s="47">
        <v>564</v>
      </c>
      <c r="AC40" s="47">
        <v>366</v>
      </c>
      <c r="AD40" s="47">
        <v>92</v>
      </c>
      <c r="AE40" s="50">
        <v>79</v>
      </c>
      <c r="AF40" s="49">
        <v>0</v>
      </c>
      <c r="AG40" s="47">
        <v>0</v>
      </c>
      <c r="AH40" s="47">
        <v>0</v>
      </c>
      <c r="AI40" s="47">
        <v>0</v>
      </c>
      <c r="AJ40" s="47">
        <v>0</v>
      </c>
      <c r="AK40" s="47">
        <v>0</v>
      </c>
      <c r="AL40" s="47">
        <v>2</v>
      </c>
      <c r="AM40" s="47">
        <v>2</v>
      </c>
      <c r="AN40" s="47">
        <v>0</v>
      </c>
      <c r="AO40" s="48">
        <v>0</v>
      </c>
      <c r="AP40" s="51">
        <f t="shared" si="4"/>
        <v>0</v>
      </c>
      <c r="AQ40" s="52">
        <f t="shared" si="5"/>
        <v>0</v>
      </c>
      <c r="AR40" s="52">
        <f t="shared" si="6"/>
        <v>0</v>
      </c>
      <c r="AS40" s="52">
        <f t="shared" si="7"/>
        <v>0</v>
      </c>
      <c r="AT40" s="52">
        <f t="shared" si="8"/>
        <v>0</v>
      </c>
      <c r="AU40" s="52">
        <f t="shared" si="9"/>
        <v>0</v>
      </c>
      <c r="AV40" s="52">
        <f t="shared" si="10"/>
        <v>1637</v>
      </c>
      <c r="AW40" s="52">
        <f t="shared" si="11"/>
        <v>1061</v>
      </c>
      <c r="AX40" s="52">
        <f t="shared" si="12"/>
        <v>218</v>
      </c>
      <c r="AY40" s="52">
        <f t="shared" si="13"/>
        <v>197</v>
      </c>
      <c r="AZ40" s="52">
        <f t="shared" si="14"/>
        <v>3113</v>
      </c>
    </row>
    <row r="41" spans="1:52" x14ac:dyDescent="0.35">
      <c r="A41" s="25" t="s">
        <v>113</v>
      </c>
      <c r="B41" s="25" t="s">
        <v>114</v>
      </c>
      <c r="C41" s="25" t="s">
        <v>137</v>
      </c>
      <c r="D41" s="25" t="s">
        <v>138</v>
      </c>
      <c r="E41" s="80">
        <v>2</v>
      </c>
      <c r="F41" s="26">
        <v>175308</v>
      </c>
      <c r="G41" s="27">
        <v>2185.8500000000004</v>
      </c>
      <c r="H41" s="53">
        <f t="shared" ref="H41:H72" si="15">SUM(I41:K41)</f>
        <v>57</v>
      </c>
      <c r="I41" s="54">
        <f t="shared" ref="I41:I73" si="16">SUM(L41:U41)</f>
        <v>36</v>
      </c>
      <c r="J41" s="54">
        <f t="shared" ref="J41:J73" si="17">SUM(V41:AE41)</f>
        <v>21</v>
      </c>
      <c r="K41" s="54">
        <f t="shared" ref="K41:K73" si="18">SUM(AF41:AO41)</f>
        <v>0</v>
      </c>
      <c r="L41" s="47">
        <v>0</v>
      </c>
      <c r="M41" s="47">
        <v>0</v>
      </c>
      <c r="N41" s="47">
        <v>0</v>
      </c>
      <c r="O41" s="47">
        <v>0</v>
      </c>
      <c r="P41" s="47">
        <v>0</v>
      </c>
      <c r="Q41" s="47">
        <v>0</v>
      </c>
      <c r="R41" s="47">
        <v>18</v>
      </c>
      <c r="S41" s="47">
        <v>16</v>
      </c>
      <c r="T41" s="47">
        <v>1</v>
      </c>
      <c r="U41" s="48">
        <v>1</v>
      </c>
      <c r="V41" s="49">
        <v>0</v>
      </c>
      <c r="W41" s="47">
        <v>0</v>
      </c>
      <c r="X41" s="47">
        <v>0</v>
      </c>
      <c r="Y41" s="47">
        <v>0</v>
      </c>
      <c r="Z41" s="47">
        <v>0</v>
      </c>
      <c r="AA41" s="47">
        <v>0</v>
      </c>
      <c r="AB41" s="47">
        <v>11</v>
      </c>
      <c r="AC41" s="47">
        <v>10</v>
      </c>
      <c r="AD41" s="47">
        <v>0</v>
      </c>
      <c r="AE41" s="50">
        <v>0</v>
      </c>
      <c r="AF41" s="49">
        <v>0</v>
      </c>
      <c r="AG41" s="47">
        <v>0</v>
      </c>
      <c r="AH41" s="47">
        <v>0</v>
      </c>
      <c r="AI41" s="47">
        <v>0</v>
      </c>
      <c r="AJ41" s="47">
        <v>0</v>
      </c>
      <c r="AK41" s="47">
        <v>0</v>
      </c>
      <c r="AL41" s="47">
        <v>0</v>
      </c>
      <c r="AM41" s="47">
        <v>0</v>
      </c>
      <c r="AN41" s="47">
        <v>0</v>
      </c>
      <c r="AO41" s="48">
        <v>0</v>
      </c>
      <c r="AP41" s="51">
        <f t="shared" ref="AP41:AP73" si="19">SUM(L41+V41+AF41)</f>
        <v>0</v>
      </c>
      <c r="AQ41" s="52">
        <f t="shared" ref="AQ41:AQ73" si="20">SUM(M41+W41+AG41)</f>
        <v>0</v>
      </c>
      <c r="AR41" s="52">
        <f t="shared" ref="AR41:AR73" si="21">SUM(N41+X41+AH41)</f>
        <v>0</v>
      </c>
      <c r="AS41" s="52">
        <f t="shared" ref="AS41:AS73" si="22">SUM(O41+Y41+AI41)</f>
        <v>0</v>
      </c>
      <c r="AT41" s="52">
        <f t="shared" ref="AT41:AT73" si="23">SUM(P41+Z41+AJ41)</f>
        <v>0</v>
      </c>
      <c r="AU41" s="52">
        <f t="shared" ref="AU41:AU73" si="24">SUM(Q41+AA41+AK41)</f>
        <v>0</v>
      </c>
      <c r="AV41" s="52">
        <f t="shared" ref="AV41:AV73" si="25">SUM(R41+AB41+AL41)</f>
        <v>29</v>
      </c>
      <c r="AW41" s="52">
        <f t="shared" ref="AW41:AW73" si="26">SUM(S41+AC41+AM41)</f>
        <v>26</v>
      </c>
      <c r="AX41" s="52">
        <f t="shared" ref="AX41:AX73" si="27">SUM(T41+AD41+AN41)</f>
        <v>1</v>
      </c>
      <c r="AY41" s="52">
        <f t="shared" ref="AY41:AY73" si="28">SUM(U41+AE41+AO41)</f>
        <v>1</v>
      </c>
      <c r="AZ41" s="52">
        <f t="shared" ref="AZ41:AZ72" si="29">SUM(AP41:AY41)</f>
        <v>57</v>
      </c>
    </row>
    <row r="42" spans="1:52" x14ac:dyDescent="0.35">
      <c r="A42" s="25" t="s">
        <v>113</v>
      </c>
      <c r="B42" s="25" t="s">
        <v>114</v>
      </c>
      <c r="C42" s="25" t="s">
        <v>139</v>
      </c>
      <c r="D42" s="25" t="s">
        <v>140</v>
      </c>
      <c r="E42" s="80">
        <v>4</v>
      </c>
      <c r="F42" s="26">
        <v>438624</v>
      </c>
      <c r="G42" s="27">
        <v>15122.349999999995</v>
      </c>
      <c r="H42" s="53">
        <f t="shared" si="15"/>
        <v>490</v>
      </c>
      <c r="I42" s="54">
        <f t="shared" si="16"/>
        <v>484</v>
      </c>
      <c r="J42" s="54">
        <f t="shared" si="17"/>
        <v>6</v>
      </c>
      <c r="K42" s="54">
        <f t="shared" si="18"/>
        <v>0</v>
      </c>
      <c r="L42" s="47">
        <v>0</v>
      </c>
      <c r="M42" s="47">
        <v>0</v>
      </c>
      <c r="N42" s="47">
        <v>0</v>
      </c>
      <c r="O42" s="47">
        <v>0</v>
      </c>
      <c r="P42" s="47">
        <v>0</v>
      </c>
      <c r="Q42" s="47">
        <v>0</v>
      </c>
      <c r="R42" s="47">
        <v>253</v>
      </c>
      <c r="S42" s="47">
        <v>201</v>
      </c>
      <c r="T42" s="47">
        <v>17</v>
      </c>
      <c r="U42" s="48">
        <v>13</v>
      </c>
      <c r="V42" s="49">
        <v>0</v>
      </c>
      <c r="W42" s="47">
        <v>0</v>
      </c>
      <c r="X42" s="47">
        <v>0</v>
      </c>
      <c r="Y42" s="47">
        <v>0</v>
      </c>
      <c r="Z42" s="47">
        <v>0</v>
      </c>
      <c r="AA42" s="47">
        <v>0</v>
      </c>
      <c r="AB42" s="47">
        <v>3</v>
      </c>
      <c r="AC42" s="47">
        <v>3</v>
      </c>
      <c r="AD42" s="47">
        <v>0</v>
      </c>
      <c r="AE42" s="50">
        <v>0</v>
      </c>
      <c r="AF42" s="49">
        <v>0</v>
      </c>
      <c r="AG42" s="47">
        <v>0</v>
      </c>
      <c r="AH42" s="47">
        <v>0</v>
      </c>
      <c r="AI42" s="47">
        <v>0</v>
      </c>
      <c r="AJ42" s="47">
        <v>0</v>
      </c>
      <c r="AK42" s="47">
        <v>0</v>
      </c>
      <c r="AL42" s="47">
        <v>0</v>
      </c>
      <c r="AM42" s="47">
        <v>0</v>
      </c>
      <c r="AN42" s="47">
        <v>0</v>
      </c>
      <c r="AO42" s="48">
        <v>0</v>
      </c>
      <c r="AP42" s="51">
        <f t="shared" si="19"/>
        <v>0</v>
      </c>
      <c r="AQ42" s="52">
        <f t="shared" si="20"/>
        <v>0</v>
      </c>
      <c r="AR42" s="52">
        <f t="shared" si="21"/>
        <v>0</v>
      </c>
      <c r="AS42" s="52">
        <f t="shared" si="22"/>
        <v>0</v>
      </c>
      <c r="AT42" s="52">
        <f t="shared" si="23"/>
        <v>0</v>
      </c>
      <c r="AU42" s="52">
        <f t="shared" si="24"/>
        <v>0</v>
      </c>
      <c r="AV42" s="52">
        <f t="shared" si="25"/>
        <v>256</v>
      </c>
      <c r="AW42" s="52">
        <f t="shared" si="26"/>
        <v>204</v>
      </c>
      <c r="AX42" s="52">
        <f t="shared" si="27"/>
        <v>17</v>
      </c>
      <c r="AY42" s="52">
        <f t="shared" si="28"/>
        <v>13</v>
      </c>
      <c r="AZ42" s="52">
        <f t="shared" si="29"/>
        <v>490</v>
      </c>
    </row>
    <row r="43" spans="1:52" x14ac:dyDescent="0.35">
      <c r="A43" s="25" t="s">
        <v>113</v>
      </c>
      <c r="B43" s="25" t="s">
        <v>114</v>
      </c>
      <c r="C43" s="25" t="s">
        <v>141</v>
      </c>
      <c r="D43" s="25" t="s">
        <v>142</v>
      </c>
      <c r="E43" s="80">
        <v>4</v>
      </c>
      <c r="F43" s="26">
        <v>130899</v>
      </c>
      <c r="G43" s="27">
        <v>30356.917000000001</v>
      </c>
      <c r="H43" s="53">
        <f t="shared" si="15"/>
        <v>675</v>
      </c>
      <c r="I43" s="54">
        <f t="shared" si="16"/>
        <v>294</v>
      </c>
      <c r="J43" s="54">
        <f t="shared" si="17"/>
        <v>371</v>
      </c>
      <c r="K43" s="54">
        <f t="shared" si="18"/>
        <v>10</v>
      </c>
      <c r="L43" s="47">
        <v>0</v>
      </c>
      <c r="M43" s="47">
        <v>0</v>
      </c>
      <c r="N43" s="47">
        <v>0</v>
      </c>
      <c r="O43" s="47">
        <v>0</v>
      </c>
      <c r="P43" s="47">
        <v>0</v>
      </c>
      <c r="Q43" s="47">
        <v>0</v>
      </c>
      <c r="R43" s="47">
        <v>133</v>
      </c>
      <c r="S43" s="47">
        <v>107</v>
      </c>
      <c r="T43" s="47">
        <v>29</v>
      </c>
      <c r="U43" s="48">
        <v>25</v>
      </c>
      <c r="V43" s="49">
        <v>0</v>
      </c>
      <c r="W43" s="47">
        <v>0</v>
      </c>
      <c r="X43" s="47">
        <v>0</v>
      </c>
      <c r="Y43" s="47">
        <v>0</v>
      </c>
      <c r="Z43" s="47">
        <v>0</v>
      </c>
      <c r="AA43" s="47">
        <v>0</v>
      </c>
      <c r="AB43" s="47">
        <v>148</v>
      </c>
      <c r="AC43" s="47">
        <v>123</v>
      </c>
      <c r="AD43" s="47">
        <v>55</v>
      </c>
      <c r="AE43" s="50">
        <v>45</v>
      </c>
      <c r="AF43" s="49">
        <v>0</v>
      </c>
      <c r="AG43" s="47">
        <v>0</v>
      </c>
      <c r="AH43" s="47">
        <v>0</v>
      </c>
      <c r="AI43" s="47">
        <v>0</v>
      </c>
      <c r="AJ43" s="47">
        <v>0</v>
      </c>
      <c r="AK43" s="47">
        <v>0</v>
      </c>
      <c r="AL43" s="47">
        <v>5</v>
      </c>
      <c r="AM43" s="47">
        <v>4</v>
      </c>
      <c r="AN43" s="47">
        <v>1</v>
      </c>
      <c r="AO43" s="48">
        <v>0</v>
      </c>
      <c r="AP43" s="51">
        <f t="shared" si="19"/>
        <v>0</v>
      </c>
      <c r="AQ43" s="52">
        <f t="shared" si="20"/>
        <v>0</v>
      </c>
      <c r="AR43" s="52">
        <f t="shared" si="21"/>
        <v>0</v>
      </c>
      <c r="AS43" s="52">
        <f t="shared" si="22"/>
        <v>0</v>
      </c>
      <c r="AT43" s="52">
        <f t="shared" si="23"/>
        <v>0</v>
      </c>
      <c r="AU43" s="52">
        <f t="shared" si="24"/>
        <v>0</v>
      </c>
      <c r="AV43" s="52">
        <f t="shared" si="25"/>
        <v>286</v>
      </c>
      <c r="AW43" s="52">
        <f t="shared" si="26"/>
        <v>234</v>
      </c>
      <c r="AX43" s="52">
        <f t="shared" si="27"/>
        <v>85</v>
      </c>
      <c r="AY43" s="52">
        <f t="shared" si="28"/>
        <v>70</v>
      </c>
      <c r="AZ43" s="52">
        <f t="shared" si="29"/>
        <v>675</v>
      </c>
    </row>
    <row r="44" spans="1:52" x14ac:dyDescent="0.35">
      <c r="A44" s="25" t="s">
        <v>113</v>
      </c>
      <c r="B44" s="25" t="s">
        <v>114</v>
      </c>
      <c r="C44" s="25" t="s">
        <v>143</v>
      </c>
      <c r="D44" s="25" t="s">
        <v>144</v>
      </c>
      <c r="E44" s="80">
        <v>3</v>
      </c>
      <c r="F44" s="26">
        <v>57842</v>
      </c>
      <c r="G44" s="27">
        <v>19718.252999999997</v>
      </c>
      <c r="H44" s="53">
        <f t="shared" si="15"/>
        <v>692</v>
      </c>
      <c r="I44" s="54">
        <f t="shared" si="16"/>
        <v>686</v>
      </c>
      <c r="J44" s="54">
        <f t="shared" si="17"/>
        <v>0</v>
      </c>
      <c r="K44" s="54">
        <f t="shared" si="18"/>
        <v>6</v>
      </c>
      <c r="L44" s="47">
        <v>0</v>
      </c>
      <c r="M44" s="47">
        <v>0</v>
      </c>
      <c r="N44" s="47">
        <v>0</v>
      </c>
      <c r="O44" s="47">
        <v>0</v>
      </c>
      <c r="P44" s="47">
        <v>0</v>
      </c>
      <c r="Q44" s="47">
        <v>0</v>
      </c>
      <c r="R44" s="47">
        <v>345</v>
      </c>
      <c r="S44" s="47">
        <v>319</v>
      </c>
      <c r="T44" s="47">
        <v>12</v>
      </c>
      <c r="U44" s="48">
        <v>10</v>
      </c>
      <c r="V44" s="49">
        <v>0</v>
      </c>
      <c r="W44" s="47">
        <v>0</v>
      </c>
      <c r="X44" s="47">
        <v>0</v>
      </c>
      <c r="Y44" s="47">
        <v>0</v>
      </c>
      <c r="Z44" s="47">
        <v>0</v>
      </c>
      <c r="AA44" s="47">
        <v>0</v>
      </c>
      <c r="AB44" s="47">
        <v>0</v>
      </c>
      <c r="AC44" s="47">
        <v>0</v>
      </c>
      <c r="AD44" s="47">
        <v>0</v>
      </c>
      <c r="AE44" s="50">
        <v>0</v>
      </c>
      <c r="AF44" s="49">
        <v>0</v>
      </c>
      <c r="AG44" s="47">
        <v>0</v>
      </c>
      <c r="AH44" s="47">
        <v>0</v>
      </c>
      <c r="AI44" s="47">
        <v>0</v>
      </c>
      <c r="AJ44" s="47">
        <v>0</v>
      </c>
      <c r="AK44" s="47">
        <v>0</v>
      </c>
      <c r="AL44" s="47">
        <v>3</v>
      </c>
      <c r="AM44" s="47">
        <v>3</v>
      </c>
      <c r="AN44" s="47">
        <v>0</v>
      </c>
      <c r="AO44" s="48">
        <v>0</v>
      </c>
      <c r="AP44" s="51">
        <f t="shared" si="19"/>
        <v>0</v>
      </c>
      <c r="AQ44" s="52">
        <f t="shared" si="20"/>
        <v>0</v>
      </c>
      <c r="AR44" s="52">
        <f t="shared" si="21"/>
        <v>0</v>
      </c>
      <c r="AS44" s="52">
        <f t="shared" si="22"/>
        <v>0</v>
      </c>
      <c r="AT44" s="52">
        <f t="shared" si="23"/>
        <v>0</v>
      </c>
      <c r="AU44" s="52">
        <f t="shared" si="24"/>
        <v>0</v>
      </c>
      <c r="AV44" s="52">
        <f t="shared" si="25"/>
        <v>348</v>
      </c>
      <c r="AW44" s="52">
        <f t="shared" si="26"/>
        <v>322</v>
      </c>
      <c r="AX44" s="52">
        <f t="shared" si="27"/>
        <v>12</v>
      </c>
      <c r="AY44" s="52">
        <f t="shared" si="28"/>
        <v>10</v>
      </c>
      <c r="AZ44" s="52">
        <f t="shared" si="29"/>
        <v>692</v>
      </c>
    </row>
    <row r="45" spans="1:52" x14ac:dyDescent="0.35">
      <c r="A45" s="25" t="s">
        <v>113</v>
      </c>
      <c r="B45" s="25" t="s">
        <v>114</v>
      </c>
      <c r="C45" s="25" t="s">
        <v>145</v>
      </c>
      <c r="D45" s="25" t="s">
        <v>146</v>
      </c>
      <c r="E45" s="80">
        <v>3</v>
      </c>
      <c r="F45" s="26">
        <v>246050</v>
      </c>
      <c r="G45" s="27">
        <v>99583.277000000016</v>
      </c>
      <c r="H45" s="53">
        <f t="shared" si="15"/>
        <v>3160</v>
      </c>
      <c r="I45" s="54">
        <f t="shared" si="16"/>
        <v>2351</v>
      </c>
      <c r="J45" s="54">
        <f t="shared" si="17"/>
        <v>795</v>
      </c>
      <c r="K45" s="54">
        <f t="shared" si="18"/>
        <v>14</v>
      </c>
      <c r="L45" s="47">
        <v>0</v>
      </c>
      <c r="M45" s="47">
        <v>0</v>
      </c>
      <c r="N45" s="47">
        <v>0</v>
      </c>
      <c r="O45" s="47">
        <v>0</v>
      </c>
      <c r="P45" s="47">
        <v>0</v>
      </c>
      <c r="Q45" s="47">
        <v>0</v>
      </c>
      <c r="R45" s="47">
        <v>1190</v>
      </c>
      <c r="S45" s="47">
        <v>959</v>
      </c>
      <c r="T45" s="47">
        <v>112</v>
      </c>
      <c r="U45" s="48">
        <v>90</v>
      </c>
      <c r="V45" s="49">
        <v>0</v>
      </c>
      <c r="W45" s="47">
        <v>0</v>
      </c>
      <c r="X45" s="47">
        <v>0</v>
      </c>
      <c r="Y45" s="47">
        <v>0</v>
      </c>
      <c r="Z45" s="47">
        <v>0</v>
      </c>
      <c r="AA45" s="47">
        <v>0</v>
      </c>
      <c r="AB45" s="47">
        <v>403</v>
      </c>
      <c r="AC45" s="47">
        <v>327</v>
      </c>
      <c r="AD45" s="47">
        <v>36</v>
      </c>
      <c r="AE45" s="50">
        <v>29</v>
      </c>
      <c r="AF45" s="49">
        <v>0</v>
      </c>
      <c r="AG45" s="47">
        <v>0</v>
      </c>
      <c r="AH45" s="47">
        <v>0</v>
      </c>
      <c r="AI45" s="47">
        <v>0</v>
      </c>
      <c r="AJ45" s="47">
        <v>0</v>
      </c>
      <c r="AK45" s="47">
        <v>0</v>
      </c>
      <c r="AL45" s="47">
        <v>6</v>
      </c>
      <c r="AM45" s="47">
        <v>6</v>
      </c>
      <c r="AN45" s="47">
        <v>1</v>
      </c>
      <c r="AO45" s="48">
        <v>1</v>
      </c>
      <c r="AP45" s="51">
        <f t="shared" si="19"/>
        <v>0</v>
      </c>
      <c r="AQ45" s="52">
        <f t="shared" si="20"/>
        <v>0</v>
      </c>
      <c r="AR45" s="52">
        <f t="shared" si="21"/>
        <v>0</v>
      </c>
      <c r="AS45" s="52">
        <f t="shared" si="22"/>
        <v>0</v>
      </c>
      <c r="AT45" s="52">
        <f t="shared" si="23"/>
        <v>0</v>
      </c>
      <c r="AU45" s="52">
        <f t="shared" si="24"/>
        <v>0</v>
      </c>
      <c r="AV45" s="52">
        <f t="shared" si="25"/>
        <v>1599</v>
      </c>
      <c r="AW45" s="52">
        <f t="shared" si="26"/>
        <v>1292</v>
      </c>
      <c r="AX45" s="52">
        <f t="shared" si="27"/>
        <v>149</v>
      </c>
      <c r="AY45" s="52">
        <f t="shared" si="28"/>
        <v>120</v>
      </c>
      <c r="AZ45" s="52">
        <f t="shared" si="29"/>
        <v>3160</v>
      </c>
    </row>
    <row r="46" spans="1:52" x14ac:dyDescent="0.35">
      <c r="A46" s="25" t="s">
        <v>113</v>
      </c>
      <c r="B46" s="25" t="s">
        <v>114</v>
      </c>
      <c r="C46" s="25" t="s">
        <v>147</v>
      </c>
      <c r="D46" s="25" t="s">
        <v>148</v>
      </c>
      <c r="E46" s="80">
        <v>0</v>
      </c>
      <c r="F46" s="26">
        <v>56626</v>
      </c>
      <c r="G46" s="27">
        <v>0</v>
      </c>
      <c r="H46" s="53">
        <f t="shared" si="15"/>
        <v>0</v>
      </c>
      <c r="I46" s="54">
        <f t="shared" si="16"/>
        <v>0</v>
      </c>
      <c r="J46" s="54">
        <f t="shared" si="17"/>
        <v>0</v>
      </c>
      <c r="K46" s="54">
        <f t="shared" si="18"/>
        <v>0</v>
      </c>
      <c r="L46" s="47">
        <v>0</v>
      </c>
      <c r="M46" s="47">
        <v>0</v>
      </c>
      <c r="N46" s="47">
        <v>0</v>
      </c>
      <c r="O46" s="47">
        <v>0</v>
      </c>
      <c r="P46" s="47">
        <v>0</v>
      </c>
      <c r="Q46" s="47">
        <v>0</v>
      </c>
      <c r="R46" s="47">
        <v>0</v>
      </c>
      <c r="S46" s="47">
        <v>0</v>
      </c>
      <c r="T46" s="47">
        <v>0</v>
      </c>
      <c r="U46" s="48">
        <v>0</v>
      </c>
      <c r="V46" s="49">
        <v>0</v>
      </c>
      <c r="W46" s="47">
        <v>0</v>
      </c>
      <c r="X46" s="47">
        <v>0</v>
      </c>
      <c r="Y46" s="47">
        <v>0</v>
      </c>
      <c r="Z46" s="47">
        <v>0</v>
      </c>
      <c r="AA46" s="47">
        <v>0</v>
      </c>
      <c r="AB46" s="47">
        <v>0</v>
      </c>
      <c r="AC46" s="47">
        <v>0</v>
      </c>
      <c r="AD46" s="47">
        <v>0</v>
      </c>
      <c r="AE46" s="50">
        <v>0</v>
      </c>
      <c r="AF46" s="49">
        <v>0</v>
      </c>
      <c r="AG46" s="47">
        <v>0</v>
      </c>
      <c r="AH46" s="47">
        <v>0</v>
      </c>
      <c r="AI46" s="47">
        <v>0</v>
      </c>
      <c r="AJ46" s="47">
        <v>0</v>
      </c>
      <c r="AK46" s="47">
        <v>0</v>
      </c>
      <c r="AL46" s="47">
        <v>0</v>
      </c>
      <c r="AM46" s="47">
        <v>0</v>
      </c>
      <c r="AN46" s="47">
        <v>0</v>
      </c>
      <c r="AO46" s="48">
        <v>0</v>
      </c>
      <c r="AP46" s="51">
        <f t="shared" si="19"/>
        <v>0</v>
      </c>
      <c r="AQ46" s="52">
        <f t="shared" si="20"/>
        <v>0</v>
      </c>
      <c r="AR46" s="52">
        <f t="shared" si="21"/>
        <v>0</v>
      </c>
      <c r="AS46" s="52">
        <f t="shared" si="22"/>
        <v>0</v>
      </c>
      <c r="AT46" s="52">
        <f t="shared" si="23"/>
        <v>0</v>
      </c>
      <c r="AU46" s="52">
        <f t="shared" si="24"/>
        <v>0</v>
      </c>
      <c r="AV46" s="52">
        <f t="shared" si="25"/>
        <v>0</v>
      </c>
      <c r="AW46" s="52">
        <f t="shared" si="26"/>
        <v>0</v>
      </c>
      <c r="AX46" s="52">
        <f t="shared" si="27"/>
        <v>0</v>
      </c>
      <c r="AY46" s="52">
        <f t="shared" si="28"/>
        <v>0</v>
      </c>
      <c r="AZ46" s="52">
        <f t="shared" si="29"/>
        <v>0</v>
      </c>
    </row>
    <row r="47" spans="1:52" x14ac:dyDescent="0.35">
      <c r="A47" s="25" t="s">
        <v>113</v>
      </c>
      <c r="B47" s="25" t="s">
        <v>114</v>
      </c>
      <c r="C47" s="25" t="s">
        <v>149</v>
      </c>
      <c r="D47" s="25" t="s">
        <v>150</v>
      </c>
      <c r="E47" s="80">
        <v>2</v>
      </c>
      <c r="F47" s="26">
        <v>36064</v>
      </c>
      <c r="G47" s="27">
        <v>1514.3009999999999</v>
      </c>
      <c r="H47" s="53">
        <f t="shared" si="15"/>
        <v>17</v>
      </c>
      <c r="I47" s="54">
        <f t="shared" si="16"/>
        <v>5</v>
      </c>
      <c r="J47" s="54">
        <f t="shared" si="17"/>
        <v>0</v>
      </c>
      <c r="K47" s="54">
        <f t="shared" si="18"/>
        <v>12</v>
      </c>
      <c r="L47" s="47">
        <v>0</v>
      </c>
      <c r="M47" s="47">
        <v>0</v>
      </c>
      <c r="N47" s="47">
        <v>0</v>
      </c>
      <c r="O47" s="47">
        <v>0</v>
      </c>
      <c r="P47" s="47">
        <v>0</v>
      </c>
      <c r="Q47" s="47">
        <v>0</v>
      </c>
      <c r="R47" s="47">
        <v>2</v>
      </c>
      <c r="S47" s="47">
        <v>2</v>
      </c>
      <c r="T47" s="47">
        <v>1</v>
      </c>
      <c r="U47" s="48">
        <v>0</v>
      </c>
      <c r="V47" s="49">
        <v>0</v>
      </c>
      <c r="W47" s="47">
        <v>0</v>
      </c>
      <c r="X47" s="47">
        <v>0</v>
      </c>
      <c r="Y47" s="47">
        <v>0</v>
      </c>
      <c r="Z47" s="47">
        <v>0</v>
      </c>
      <c r="AA47" s="47">
        <v>0</v>
      </c>
      <c r="AB47" s="47">
        <v>0</v>
      </c>
      <c r="AC47" s="47">
        <v>0</v>
      </c>
      <c r="AD47" s="47">
        <v>0</v>
      </c>
      <c r="AE47" s="50">
        <v>0</v>
      </c>
      <c r="AF47" s="49">
        <v>0</v>
      </c>
      <c r="AG47" s="47">
        <v>0</v>
      </c>
      <c r="AH47" s="47">
        <v>0</v>
      </c>
      <c r="AI47" s="47">
        <v>0</v>
      </c>
      <c r="AJ47" s="47">
        <v>0</v>
      </c>
      <c r="AK47" s="47">
        <v>0</v>
      </c>
      <c r="AL47" s="47">
        <v>5</v>
      </c>
      <c r="AM47" s="47">
        <v>5</v>
      </c>
      <c r="AN47" s="47">
        <v>1</v>
      </c>
      <c r="AO47" s="48">
        <v>1</v>
      </c>
      <c r="AP47" s="51">
        <f t="shared" si="19"/>
        <v>0</v>
      </c>
      <c r="AQ47" s="52">
        <f t="shared" si="20"/>
        <v>0</v>
      </c>
      <c r="AR47" s="52">
        <f t="shared" si="21"/>
        <v>0</v>
      </c>
      <c r="AS47" s="52">
        <f t="shared" si="22"/>
        <v>0</v>
      </c>
      <c r="AT47" s="52">
        <f t="shared" si="23"/>
        <v>0</v>
      </c>
      <c r="AU47" s="52">
        <f t="shared" si="24"/>
        <v>0</v>
      </c>
      <c r="AV47" s="52">
        <f t="shared" si="25"/>
        <v>7</v>
      </c>
      <c r="AW47" s="52">
        <f t="shared" si="26"/>
        <v>7</v>
      </c>
      <c r="AX47" s="52">
        <f t="shared" si="27"/>
        <v>2</v>
      </c>
      <c r="AY47" s="52">
        <f t="shared" si="28"/>
        <v>1</v>
      </c>
      <c r="AZ47" s="52">
        <f t="shared" si="29"/>
        <v>17</v>
      </c>
    </row>
    <row r="48" spans="1:52" x14ac:dyDescent="0.35">
      <c r="A48" s="25" t="s">
        <v>113</v>
      </c>
      <c r="B48" s="25" t="s">
        <v>114</v>
      </c>
      <c r="C48" s="25" t="s">
        <v>151</v>
      </c>
      <c r="D48" s="25" t="s">
        <v>152</v>
      </c>
      <c r="E48" s="80">
        <v>3</v>
      </c>
      <c r="F48" s="26">
        <v>78782</v>
      </c>
      <c r="G48" s="27">
        <v>21784.86</v>
      </c>
      <c r="H48" s="53">
        <f t="shared" si="15"/>
        <v>564</v>
      </c>
      <c r="I48" s="54">
        <f t="shared" si="16"/>
        <v>351</v>
      </c>
      <c r="J48" s="54">
        <f t="shared" si="17"/>
        <v>193</v>
      </c>
      <c r="K48" s="54">
        <f t="shared" si="18"/>
        <v>20</v>
      </c>
      <c r="L48" s="47">
        <v>0</v>
      </c>
      <c r="M48" s="47">
        <v>0</v>
      </c>
      <c r="N48" s="47">
        <v>0</v>
      </c>
      <c r="O48" s="47">
        <v>0</v>
      </c>
      <c r="P48" s="47">
        <v>0</v>
      </c>
      <c r="Q48" s="47">
        <v>0</v>
      </c>
      <c r="R48" s="47">
        <v>187</v>
      </c>
      <c r="S48" s="47">
        <v>148</v>
      </c>
      <c r="T48" s="47">
        <v>9</v>
      </c>
      <c r="U48" s="48">
        <v>7</v>
      </c>
      <c r="V48" s="49">
        <v>0</v>
      </c>
      <c r="W48" s="47">
        <v>0</v>
      </c>
      <c r="X48" s="47">
        <v>0</v>
      </c>
      <c r="Y48" s="47">
        <v>0</v>
      </c>
      <c r="Z48" s="47">
        <v>0</v>
      </c>
      <c r="AA48" s="47">
        <v>0</v>
      </c>
      <c r="AB48" s="47">
        <v>98</v>
      </c>
      <c r="AC48" s="47">
        <v>82</v>
      </c>
      <c r="AD48" s="47">
        <v>7</v>
      </c>
      <c r="AE48" s="50">
        <v>6</v>
      </c>
      <c r="AF48" s="49">
        <v>0</v>
      </c>
      <c r="AG48" s="47">
        <v>0</v>
      </c>
      <c r="AH48" s="47">
        <v>0</v>
      </c>
      <c r="AI48" s="47">
        <v>0</v>
      </c>
      <c r="AJ48" s="47">
        <v>0</v>
      </c>
      <c r="AK48" s="47">
        <v>0</v>
      </c>
      <c r="AL48" s="47">
        <v>9</v>
      </c>
      <c r="AM48" s="47">
        <v>9</v>
      </c>
      <c r="AN48" s="47">
        <v>1</v>
      </c>
      <c r="AO48" s="48">
        <v>1</v>
      </c>
      <c r="AP48" s="51">
        <f t="shared" si="19"/>
        <v>0</v>
      </c>
      <c r="AQ48" s="52">
        <f t="shared" si="20"/>
        <v>0</v>
      </c>
      <c r="AR48" s="52">
        <f t="shared" si="21"/>
        <v>0</v>
      </c>
      <c r="AS48" s="52">
        <f t="shared" si="22"/>
        <v>0</v>
      </c>
      <c r="AT48" s="52">
        <f t="shared" si="23"/>
        <v>0</v>
      </c>
      <c r="AU48" s="52">
        <f t="shared" si="24"/>
        <v>0</v>
      </c>
      <c r="AV48" s="52">
        <f t="shared" si="25"/>
        <v>294</v>
      </c>
      <c r="AW48" s="52">
        <f t="shared" si="26"/>
        <v>239</v>
      </c>
      <c r="AX48" s="52">
        <f t="shared" si="27"/>
        <v>17</v>
      </c>
      <c r="AY48" s="52">
        <f t="shared" si="28"/>
        <v>14</v>
      </c>
      <c r="AZ48" s="52">
        <f t="shared" si="29"/>
        <v>564</v>
      </c>
    </row>
    <row r="49" spans="1:52" x14ac:dyDescent="0.35">
      <c r="A49" s="25" t="s">
        <v>113</v>
      </c>
      <c r="B49" s="25" t="s">
        <v>114</v>
      </c>
      <c r="C49" s="25" t="s">
        <v>153</v>
      </c>
      <c r="D49" s="25" t="s">
        <v>154</v>
      </c>
      <c r="E49" s="80">
        <v>3</v>
      </c>
      <c r="F49" s="26">
        <v>270824</v>
      </c>
      <c r="G49" s="27">
        <v>25180.192999999999</v>
      </c>
      <c r="H49" s="53">
        <f t="shared" si="15"/>
        <v>685</v>
      </c>
      <c r="I49" s="54">
        <f t="shared" si="16"/>
        <v>534</v>
      </c>
      <c r="J49" s="54">
        <f t="shared" si="17"/>
        <v>127</v>
      </c>
      <c r="K49" s="54">
        <f t="shared" si="18"/>
        <v>24</v>
      </c>
      <c r="L49" s="47">
        <v>0</v>
      </c>
      <c r="M49" s="47">
        <v>0</v>
      </c>
      <c r="N49" s="47">
        <v>0</v>
      </c>
      <c r="O49" s="47">
        <v>0</v>
      </c>
      <c r="P49" s="47">
        <v>0</v>
      </c>
      <c r="Q49" s="47">
        <v>0</v>
      </c>
      <c r="R49" s="47">
        <v>274</v>
      </c>
      <c r="S49" s="47">
        <v>224</v>
      </c>
      <c r="T49" s="47">
        <v>20</v>
      </c>
      <c r="U49" s="48">
        <v>16</v>
      </c>
      <c r="V49" s="49">
        <v>0</v>
      </c>
      <c r="W49" s="47">
        <v>0</v>
      </c>
      <c r="X49" s="47">
        <v>0</v>
      </c>
      <c r="Y49" s="47">
        <v>0</v>
      </c>
      <c r="Z49" s="47">
        <v>0</v>
      </c>
      <c r="AA49" s="47">
        <v>0</v>
      </c>
      <c r="AB49" s="47">
        <v>65</v>
      </c>
      <c r="AC49" s="47">
        <v>53</v>
      </c>
      <c r="AD49" s="47">
        <v>5</v>
      </c>
      <c r="AE49" s="50">
        <v>4</v>
      </c>
      <c r="AF49" s="49">
        <v>0</v>
      </c>
      <c r="AG49" s="47">
        <v>0</v>
      </c>
      <c r="AH49" s="47">
        <v>0</v>
      </c>
      <c r="AI49" s="47">
        <v>0</v>
      </c>
      <c r="AJ49" s="47">
        <v>0</v>
      </c>
      <c r="AK49" s="47">
        <v>0</v>
      </c>
      <c r="AL49" s="47">
        <v>11</v>
      </c>
      <c r="AM49" s="47">
        <v>11</v>
      </c>
      <c r="AN49" s="47">
        <v>1</v>
      </c>
      <c r="AO49" s="48">
        <v>1</v>
      </c>
      <c r="AP49" s="51">
        <f t="shared" si="19"/>
        <v>0</v>
      </c>
      <c r="AQ49" s="52">
        <f t="shared" si="20"/>
        <v>0</v>
      </c>
      <c r="AR49" s="52">
        <f t="shared" si="21"/>
        <v>0</v>
      </c>
      <c r="AS49" s="52">
        <f t="shared" si="22"/>
        <v>0</v>
      </c>
      <c r="AT49" s="52">
        <f t="shared" si="23"/>
        <v>0</v>
      </c>
      <c r="AU49" s="52">
        <f t="shared" si="24"/>
        <v>0</v>
      </c>
      <c r="AV49" s="52">
        <f t="shared" si="25"/>
        <v>350</v>
      </c>
      <c r="AW49" s="52">
        <f t="shared" si="26"/>
        <v>288</v>
      </c>
      <c r="AX49" s="52">
        <f t="shared" si="27"/>
        <v>26</v>
      </c>
      <c r="AY49" s="52">
        <f t="shared" si="28"/>
        <v>21</v>
      </c>
      <c r="AZ49" s="52">
        <f t="shared" si="29"/>
        <v>685</v>
      </c>
    </row>
    <row r="50" spans="1:52" x14ac:dyDescent="0.35">
      <c r="A50" s="25" t="s">
        <v>113</v>
      </c>
      <c r="B50" s="25" t="s">
        <v>114</v>
      </c>
      <c r="C50" s="25" t="s">
        <v>155</v>
      </c>
      <c r="D50" s="25" t="s">
        <v>156</v>
      </c>
      <c r="E50" s="80">
        <v>4</v>
      </c>
      <c r="F50" s="26">
        <v>635562</v>
      </c>
      <c r="G50" s="27">
        <v>81743.900000000009</v>
      </c>
      <c r="H50" s="53">
        <f t="shared" si="15"/>
        <v>2323</v>
      </c>
      <c r="I50" s="54">
        <f t="shared" si="16"/>
        <v>2266</v>
      </c>
      <c r="J50" s="54">
        <f t="shared" si="17"/>
        <v>0</v>
      </c>
      <c r="K50" s="54">
        <f t="shared" si="18"/>
        <v>57</v>
      </c>
      <c r="L50" s="47">
        <v>0</v>
      </c>
      <c r="M50" s="47">
        <v>0</v>
      </c>
      <c r="N50" s="47">
        <v>0</v>
      </c>
      <c r="O50" s="47">
        <v>0</v>
      </c>
      <c r="P50" s="47">
        <v>0</v>
      </c>
      <c r="Q50" s="47">
        <v>0</v>
      </c>
      <c r="R50" s="47">
        <v>1141</v>
      </c>
      <c r="S50" s="47">
        <v>961</v>
      </c>
      <c r="T50" s="47">
        <v>92</v>
      </c>
      <c r="U50" s="48">
        <v>72</v>
      </c>
      <c r="V50" s="49">
        <v>0</v>
      </c>
      <c r="W50" s="47">
        <v>0</v>
      </c>
      <c r="X50" s="47">
        <v>0</v>
      </c>
      <c r="Y50" s="47">
        <v>0</v>
      </c>
      <c r="Z50" s="47">
        <v>0</v>
      </c>
      <c r="AA50" s="47">
        <v>0</v>
      </c>
      <c r="AB50" s="47">
        <v>0</v>
      </c>
      <c r="AC50" s="47">
        <v>0</v>
      </c>
      <c r="AD50" s="47">
        <v>0</v>
      </c>
      <c r="AE50" s="50">
        <v>0</v>
      </c>
      <c r="AF50" s="49">
        <v>0</v>
      </c>
      <c r="AG50" s="47">
        <v>0</v>
      </c>
      <c r="AH50" s="47">
        <v>0</v>
      </c>
      <c r="AI50" s="47">
        <v>0</v>
      </c>
      <c r="AJ50" s="47">
        <v>0</v>
      </c>
      <c r="AK50" s="47">
        <v>0</v>
      </c>
      <c r="AL50" s="47">
        <v>26</v>
      </c>
      <c r="AM50" s="47">
        <v>25</v>
      </c>
      <c r="AN50" s="47">
        <v>3</v>
      </c>
      <c r="AO50" s="48">
        <v>3</v>
      </c>
      <c r="AP50" s="51">
        <f t="shared" si="19"/>
        <v>0</v>
      </c>
      <c r="AQ50" s="52">
        <f t="shared" si="20"/>
        <v>0</v>
      </c>
      <c r="AR50" s="52">
        <f t="shared" si="21"/>
        <v>0</v>
      </c>
      <c r="AS50" s="52">
        <f t="shared" si="22"/>
        <v>0</v>
      </c>
      <c r="AT50" s="52">
        <f t="shared" si="23"/>
        <v>0</v>
      </c>
      <c r="AU50" s="52">
        <f t="shared" si="24"/>
        <v>0</v>
      </c>
      <c r="AV50" s="52">
        <f t="shared" si="25"/>
        <v>1167</v>
      </c>
      <c r="AW50" s="52">
        <f t="shared" si="26"/>
        <v>986</v>
      </c>
      <c r="AX50" s="52">
        <f t="shared" si="27"/>
        <v>95</v>
      </c>
      <c r="AY50" s="52">
        <f t="shared" si="28"/>
        <v>75</v>
      </c>
      <c r="AZ50" s="52">
        <f t="shared" si="29"/>
        <v>2323</v>
      </c>
    </row>
    <row r="51" spans="1:52" x14ac:dyDescent="0.35">
      <c r="A51" s="25" t="s">
        <v>113</v>
      </c>
      <c r="B51" s="25" t="s">
        <v>114</v>
      </c>
      <c r="C51" s="25" t="s">
        <v>157</v>
      </c>
      <c r="D51" s="25" t="s">
        <v>158</v>
      </c>
      <c r="E51" s="80">
        <v>0</v>
      </c>
      <c r="F51" s="26">
        <v>0</v>
      </c>
      <c r="G51" s="27">
        <v>0</v>
      </c>
      <c r="H51" s="53">
        <f t="shared" si="15"/>
        <v>0</v>
      </c>
      <c r="I51" s="54">
        <f t="shared" si="16"/>
        <v>0</v>
      </c>
      <c r="J51" s="54">
        <f t="shared" si="17"/>
        <v>0</v>
      </c>
      <c r="K51" s="54">
        <f t="shared" si="18"/>
        <v>0</v>
      </c>
      <c r="L51" s="47">
        <v>0</v>
      </c>
      <c r="M51" s="47">
        <v>0</v>
      </c>
      <c r="N51" s="47">
        <v>0</v>
      </c>
      <c r="O51" s="47">
        <v>0</v>
      </c>
      <c r="P51" s="47">
        <v>0</v>
      </c>
      <c r="Q51" s="47">
        <v>0</v>
      </c>
      <c r="R51" s="47">
        <v>0</v>
      </c>
      <c r="S51" s="47">
        <v>0</v>
      </c>
      <c r="T51" s="47">
        <v>0</v>
      </c>
      <c r="U51" s="48">
        <v>0</v>
      </c>
      <c r="V51" s="49">
        <v>0</v>
      </c>
      <c r="W51" s="47">
        <v>0</v>
      </c>
      <c r="X51" s="47">
        <v>0</v>
      </c>
      <c r="Y51" s="47">
        <v>0</v>
      </c>
      <c r="Z51" s="47">
        <v>0</v>
      </c>
      <c r="AA51" s="47">
        <v>0</v>
      </c>
      <c r="AB51" s="47">
        <v>0</v>
      </c>
      <c r="AC51" s="47">
        <v>0</v>
      </c>
      <c r="AD51" s="47">
        <v>0</v>
      </c>
      <c r="AE51" s="50">
        <v>0</v>
      </c>
      <c r="AF51" s="49">
        <v>0</v>
      </c>
      <c r="AG51" s="47">
        <v>0</v>
      </c>
      <c r="AH51" s="47">
        <v>0</v>
      </c>
      <c r="AI51" s="47">
        <v>0</v>
      </c>
      <c r="AJ51" s="47">
        <v>0</v>
      </c>
      <c r="AK51" s="47">
        <v>0</v>
      </c>
      <c r="AL51" s="47">
        <v>0</v>
      </c>
      <c r="AM51" s="47">
        <v>0</v>
      </c>
      <c r="AN51" s="47">
        <v>0</v>
      </c>
      <c r="AO51" s="48">
        <v>0</v>
      </c>
      <c r="AP51" s="51">
        <f t="shared" si="19"/>
        <v>0</v>
      </c>
      <c r="AQ51" s="52">
        <f t="shared" si="20"/>
        <v>0</v>
      </c>
      <c r="AR51" s="52">
        <f t="shared" si="21"/>
        <v>0</v>
      </c>
      <c r="AS51" s="52">
        <f t="shared" si="22"/>
        <v>0</v>
      </c>
      <c r="AT51" s="52">
        <f t="shared" si="23"/>
        <v>0</v>
      </c>
      <c r="AU51" s="52">
        <f t="shared" si="24"/>
        <v>0</v>
      </c>
      <c r="AV51" s="52">
        <f t="shared" si="25"/>
        <v>0</v>
      </c>
      <c r="AW51" s="52">
        <f t="shared" si="26"/>
        <v>0</v>
      </c>
      <c r="AX51" s="52">
        <f t="shared" si="27"/>
        <v>0</v>
      </c>
      <c r="AY51" s="52">
        <f t="shared" si="28"/>
        <v>0</v>
      </c>
      <c r="AZ51" s="52">
        <f t="shared" si="29"/>
        <v>0</v>
      </c>
    </row>
    <row r="52" spans="1:52" x14ac:dyDescent="0.35">
      <c r="A52" s="25" t="s">
        <v>113</v>
      </c>
      <c r="B52" s="25" t="s">
        <v>114</v>
      </c>
      <c r="C52" s="25" t="s">
        <v>159</v>
      </c>
      <c r="D52" s="25" t="s">
        <v>160</v>
      </c>
      <c r="E52" s="80">
        <v>4</v>
      </c>
      <c r="F52" s="26">
        <v>192499</v>
      </c>
      <c r="G52" s="27">
        <v>29170.073</v>
      </c>
      <c r="H52" s="53">
        <f t="shared" si="15"/>
        <v>731</v>
      </c>
      <c r="I52" s="54">
        <f t="shared" si="16"/>
        <v>227</v>
      </c>
      <c r="J52" s="54">
        <f t="shared" si="17"/>
        <v>492</v>
      </c>
      <c r="K52" s="54">
        <f t="shared" si="18"/>
        <v>12</v>
      </c>
      <c r="L52" s="47">
        <v>0</v>
      </c>
      <c r="M52" s="47">
        <v>0</v>
      </c>
      <c r="N52" s="47">
        <v>0</v>
      </c>
      <c r="O52" s="47">
        <v>0</v>
      </c>
      <c r="P52" s="47">
        <v>0</v>
      </c>
      <c r="Q52" s="47">
        <v>0</v>
      </c>
      <c r="R52" s="47">
        <v>112</v>
      </c>
      <c r="S52" s="47">
        <v>92</v>
      </c>
      <c r="T52" s="47">
        <v>13</v>
      </c>
      <c r="U52" s="48">
        <v>10</v>
      </c>
      <c r="V52" s="49">
        <v>0</v>
      </c>
      <c r="W52" s="47">
        <v>0</v>
      </c>
      <c r="X52" s="47">
        <v>0</v>
      </c>
      <c r="Y52" s="47">
        <v>0</v>
      </c>
      <c r="Z52" s="47">
        <v>0</v>
      </c>
      <c r="AA52" s="47">
        <v>0</v>
      </c>
      <c r="AB52" s="47">
        <v>232</v>
      </c>
      <c r="AC52" s="47">
        <v>216</v>
      </c>
      <c r="AD52" s="47">
        <v>24</v>
      </c>
      <c r="AE52" s="50">
        <v>20</v>
      </c>
      <c r="AF52" s="49">
        <v>0</v>
      </c>
      <c r="AG52" s="47">
        <v>0</v>
      </c>
      <c r="AH52" s="47">
        <v>0</v>
      </c>
      <c r="AI52" s="47">
        <v>0</v>
      </c>
      <c r="AJ52" s="47">
        <v>0</v>
      </c>
      <c r="AK52" s="47">
        <v>0</v>
      </c>
      <c r="AL52" s="47">
        <v>5</v>
      </c>
      <c r="AM52" s="47">
        <v>5</v>
      </c>
      <c r="AN52" s="47">
        <v>1</v>
      </c>
      <c r="AO52" s="48">
        <v>1</v>
      </c>
      <c r="AP52" s="51">
        <f t="shared" si="19"/>
        <v>0</v>
      </c>
      <c r="AQ52" s="52">
        <f t="shared" si="20"/>
        <v>0</v>
      </c>
      <c r="AR52" s="52">
        <f t="shared" si="21"/>
        <v>0</v>
      </c>
      <c r="AS52" s="52">
        <f t="shared" si="22"/>
        <v>0</v>
      </c>
      <c r="AT52" s="52">
        <f t="shared" si="23"/>
        <v>0</v>
      </c>
      <c r="AU52" s="52">
        <f t="shared" si="24"/>
        <v>0</v>
      </c>
      <c r="AV52" s="52">
        <f t="shared" si="25"/>
        <v>349</v>
      </c>
      <c r="AW52" s="52">
        <f t="shared" si="26"/>
        <v>313</v>
      </c>
      <c r="AX52" s="52">
        <f t="shared" si="27"/>
        <v>38</v>
      </c>
      <c r="AY52" s="52">
        <f t="shared" si="28"/>
        <v>31</v>
      </c>
      <c r="AZ52" s="52">
        <f t="shared" si="29"/>
        <v>731</v>
      </c>
    </row>
    <row r="53" spans="1:52" x14ac:dyDescent="0.35">
      <c r="A53" s="25" t="s">
        <v>113</v>
      </c>
      <c r="B53" s="25" t="s">
        <v>114</v>
      </c>
      <c r="C53" s="25" t="s">
        <v>161</v>
      </c>
      <c r="D53" s="25" t="s">
        <v>162</v>
      </c>
      <c r="E53" s="80">
        <v>4</v>
      </c>
      <c r="F53" s="26">
        <v>243827</v>
      </c>
      <c r="G53" s="27">
        <v>98735.657000000007</v>
      </c>
      <c r="H53" s="53">
        <f t="shared" si="15"/>
        <v>3277</v>
      </c>
      <c r="I53" s="54">
        <f t="shared" si="16"/>
        <v>2680</v>
      </c>
      <c r="J53" s="54">
        <f t="shared" si="17"/>
        <v>588</v>
      </c>
      <c r="K53" s="54">
        <f t="shared" si="18"/>
        <v>9</v>
      </c>
      <c r="L53" s="47">
        <v>0</v>
      </c>
      <c r="M53" s="47">
        <v>0</v>
      </c>
      <c r="N53" s="47">
        <v>0</v>
      </c>
      <c r="O53" s="47">
        <v>0</v>
      </c>
      <c r="P53" s="47">
        <v>0</v>
      </c>
      <c r="Q53" s="47">
        <v>0</v>
      </c>
      <c r="R53" s="47">
        <v>1339</v>
      </c>
      <c r="S53" s="47">
        <v>957</v>
      </c>
      <c r="T53" s="47">
        <v>205</v>
      </c>
      <c r="U53" s="48">
        <v>179</v>
      </c>
      <c r="V53" s="49">
        <v>0</v>
      </c>
      <c r="W53" s="47">
        <v>0</v>
      </c>
      <c r="X53" s="47">
        <v>0</v>
      </c>
      <c r="Y53" s="47">
        <v>0</v>
      </c>
      <c r="Z53" s="47">
        <v>0</v>
      </c>
      <c r="AA53" s="47">
        <v>0</v>
      </c>
      <c r="AB53" s="47">
        <v>317</v>
      </c>
      <c r="AC53" s="47">
        <v>219</v>
      </c>
      <c r="AD53" s="47">
        <v>34</v>
      </c>
      <c r="AE53" s="50">
        <v>18</v>
      </c>
      <c r="AF53" s="49">
        <v>0</v>
      </c>
      <c r="AG53" s="47">
        <v>0</v>
      </c>
      <c r="AH53" s="47">
        <v>0</v>
      </c>
      <c r="AI53" s="47">
        <v>0</v>
      </c>
      <c r="AJ53" s="47">
        <v>0</v>
      </c>
      <c r="AK53" s="47">
        <v>0</v>
      </c>
      <c r="AL53" s="47">
        <v>4</v>
      </c>
      <c r="AM53" s="47">
        <v>4</v>
      </c>
      <c r="AN53" s="47">
        <v>1</v>
      </c>
      <c r="AO53" s="48">
        <v>0</v>
      </c>
      <c r="AP53" s="51">
        <f t="shared" si="19"/>
        <v>0</v>
      </c>
      <c r="AQ53" s="52">
        <f t="shared" si="20"/>
        <v>0</v>
      </c>
      <c r="AR53" s="52">
        <f t="shared" si="21"/>
        <v>0</v>
      </c>
      <c r="AS53" s="52">
        <f t="shared" si="22"/>
        <v>0</v>
      </c>
      <c r="AT53" s="52">
        <f t="shared" si="23"/>
        <v>0</v>
      </c>
      <c r="AU53" s="52">
        <f t="shared" si="24"/>
        <v>0</v>
      </c>
      <c r="AV53" s="52">
        <f t="shared" si="25"/>
        <v>1660</v>
      </c>
      <c r="AW53" s="52">
        <f t="shared" si="26"/>
        <v>1180</v>
      </c>
      <c r="AX53" s="52">
        <f t="shared" si="27"/>
        <v>240</v>
      </c>
      <c r="AY53" s="52">
        <f t="shared" si="28"/>
        <v>197</v>
      </c>
      <c r="AZ53" s="52">
        <f t="shared" si="29"/>
        <v>3277</v>
      </c>
    </row>
    <row r="54" spans="1:52" x14ac:dyDescent="0.35">
      <c r="A54" s="25" t="s">
        <v>113</v>
      </c>
      <c r="B54" s="25" t="s">
        <v>114</v>
      </c>
      <c r="C54" s="25" t="s">
        <v>163</v>
      </c>
      <c r="D54" s="25" t="s">
        <v>164</v>
      </c>
      <c r="E54" s="80">
        <v>3</v>
      </c>
      <c r="F54" s="26">
        <v>208228</v>
      </c>
      <c r="G54" s="27">
        <v>9843.9189999999999</v>
      </c>
      <c r="H54" s="53">
        <f t="shared" si="15"/>
        <v>239</v>
      </c>
      <c r="I54" s="54">
        <f t="shared" si="16"/>
        <v>126</v>
      </c>
      <c r="J54" s="54">
        <f t="shared" si="17"/>
        <v>111</v>
      </c>
      <c r="K54" s="54">
        <f t="shared" si="18"/>
        <v>2</v>
      </c>
      <c r="L54" s="47">
        <v>0</v>
      </c>
      <c r="M54" s="47">
        <v>0</v>
      </c>
      <c r="N54" s="47">
        <v>0</v>
      </c>
      <c r="O54" s="47">
        <v>0</v>
      </c>
      <c r="P54" s="47">
        <v>0</v>
      </c>
      <c r="Q54" s="47">
        <v>0</v>
      </c>
      <c r="R54" s="47">
        <v>59</v>
      </c>
      <c r="S54" s="47">
        <v>47</v>
      </c>
      <c r="T54" s="47">
        <v>11</v>
      </c>
      <c r="U54" s="48">
        <v>9</v>
      </c>
      <c r="V54" s="49">
        <v>0</v>
      </c>
      <c r="W54" s="47">
        <v>0</v>
      </c>
      <c r="X54" s="47">
        <v>0</v>
      </c>
      <c r="Y54" s="47">
        <v>0</v>
      </c>
      <c r="Z54" s="47">
        <v>0</v>
      </c>
      <c r="AA54" s="47">
        <v>0</v>
      </c>
      <c r="AB54" s="47">
        <v>50</v>
      </c>
      <c r="AC54" s="47">
        <v>40</v>
      </c>
      <c r="AD54" s="47">
        <v>12</v>
      </c>
      <c r="AE54" s="50">
        <v>9</v>
      </c>
      <c r="AF54" s="49">
        <v>0</v>
      </c>
      <c r="AG54" s="47">
        <v>0</v>
      </c>
      <c r="AH54" s="47">
        <v>0</v>
      </c>
      <c r="AI54" s="47">
        <v>0</v>
      </c>
      <c r="AJ54" s="47">
        <v>0</v>
      </c>
      <c r="AK54" s="47">
        <v>0</v>
      </c>
      <c r="AL54" s="47">
        <v>1</v>
      </c>
      <c r="AM54" s="47">
        <v>1</v>
      </c>
      <c r="AN54" s="47">
        <v>0</v>
      </c>
      <c r="AO54" s="48">
        <v>0</v>
      </c>
      <c r="AP54" s="51">
        <f t="shared" si="19"/>
        <v>0</v>
      </c>
      <c r="AQ54" s="52">
        <f t="shared" si="20"/>
        <v>0</v>
      </c>
      <c r="AR54" s="52">
        <f t="shared" si="21"/>
        <v>0</v>
      </c>
      <c r="AS54" s="52">
        <f t="shared" si="22"/>
        <v>0</v>
      </c>
      <c r="AT54" s="52">
        <f t="shared" si="23"/>
        <v>0</v>
      </c>
      <c r="AU54" s="52">
        <f t="shared" si="24"/>
        <v>0</v>
      </c>
      <c r="AV54" s="52">
        <f t="shared" si="25"/>
        <v>110</v>
      </c>
      <c r="AW54" s="52">
        <f t="shared" si="26"/>
        <v>88</v>
      </c>
      <c r="AX54" s="52">
        <f t="shared" si="27"/>
        <v>23</v>
      </c>
      <c r="AY54" s="52">
        <f t="shared" si="28"/>
        <v>18</v>
      </c>
      <c r="AZ54" s="52">
        <f t="shared" si="29"/>
        <v>239</v>
      </c>
    </row>
    <row r="55" spans="1:52" x14ac:dyDescent="0.35">
      <c r="A55" s="25" t="s">
        <v>113</v>
      </c>
      <c r="B55" s="25" t="s">
        <v>114</v>
      </c>
      <c r="C55" s="25" t="s">
        <v>165</v>
      </c>
      <c r="D55" s="25" t="s">
        <v>166</v>
      </c>
      <c r="E55" s="80">
        <v>2</v>
      </c>
      <c r="F55" s="26">
        <v>0</v>
      </c>
      <c r="G55" s="27">
        <v>0</v>
      </c>
      <c r="H55" s="53">
        <f t="shared" si="15"/>
        <v>0</v>
      </c>
      <c r="I55" s="54">
        <f t="shared" si="16"/>
        <v>0</v>
      </c>
      <c r="J55" s="54">
        <f t="shared" si="17"/>
        <v>0</v>
      </c>
      <c r="K55" s="54">
        <f t="shared" si="18"/>
        <v>0</v>
      </c>
      <c r="L55" s="47">
        <v>0</v>
      </c>
      <c r="M55" s="47">
        <v>0</v>
      </c>
      <c r="N55" s="47">
        <v>0</v>
      </c>
      <c r="O55" s="47">
        <v>0</v>
      </c>
      <c r="P55" s="47">
        <v>0</v>
      </c>
      <c r="Q55" s="47">
        <v>0</v>
      </c>
      <c r="R55" s="47">
        <v>0</v>
      </c>
      <c r="S55" s="47">
        <v>0</v>
      </c>
      <c r="T55" s="47">
        <v>0</v>
      </c>
      <c r="U55" s="48">
        <v>0</v>
      </c>
      <c r="V55" s="49">
        <v>0</v>
      </c>
      <c r="W55" s="47">
        <v>0</v>
      </c>
      <c r="X55" s="47">
        <v>0</v>
      </c>
      <c r="Y55" s="47">
        <v>0</v>
      </c>
      <c r="Z55" s="47">
        <v>0</v>
      </c>
      <c r="AA55" s="47">
        <v>0</v>
      </c>
      <c r="AB55" s="47">
        <v>0</v>
      </c>
      <c r="AC55" s="47">
        <v>0</v>
      </c>
      <c r="AD55" s="47">
        <v>0</v>
      </c>
      <c r="AE55" s="50">
        <v>0</v>
      </c>
      <c r="AF55" s="49">
        <v>0</v>
      </c>
      <c r="AG55" s="47">
        <v>0</v>
      </c>
      <c r="AH55" s="47">
        <v>0</v>
      </c>
      <c r="AI55" s="47">
        <v>0</v>
      </c>
      <c r="AJ55" s="47">
        <v>0</v>
      </c>
      <c r="AK55" s="47">
        <v>0</v>
      </c>
      <c r="AL55" s="47">
        <v>0</v>
      </c>
      <c r="AM55" s="47">
        <v>0</v>
      </c>
      <c r="AN55" s="47">
        <v>0</v>
      </c>
      <c r="AO55" s="48">
        <v>0</v>
      </c>
      <c r="AP55" s="51">
        <f t="shared" si="19"/>
        <v>0</v>
      </c>
      <c r="AQ55" s="52">
        <f t="shared" si="20"/>
        <v>0</v>
      </c>
      <c r="AR55" s="52">
        <f t="shared" si="21"/>
        <v>0</v>
      </c>
      <c r="AS55" s="52">
        <f t="shared" si="22"/>
        <v>0</v>
      </c>
      <c r="AT55" s="52">
        <f t="shared" si="23"/>
        <v>0</v>
      </c>
      <c r="AU55" s="52">
        <f t="shared" si="24"/>
        <v>0</v>
      </c>
      <c r="AV55" s="52">
        <f t="shared" si="25"/>
        <v>0</v>
      </c>
      <c r="AW55" s="52">
        <f t="shared" si="26"/>
        <v>0</v>
      </c>
      <c r="AX55" s="52">
        <f t="shared" si="27"/>
        <v>0</v>
      </c>
      <c r="AY55" s="52">
        <f t="shared" si="28"/>
        <v>0</v>
      </c>
      <c r="AZ55" s="52">
        <f t="shared" si="29"/>
        <v>0</v>
      </c>
    </row>
    <row r="56" spans="1:52" x14ac:dyDescent="0.35">
      <c r="A56" s="25" t="s">
        <v>113</v>
      </c>
      <c r="B56" s="25" t="s">
        <v>114</v>
      </c>
      <c r="C56" s="25" t="s">
        <v>167</v>
      </c>
      <c r="D56" s="25" t="s">
        <v>168</v>
      </c>
      <c r="E56" s="80">
        <v>2</v>
      </c>
      <c r="F56" s="26">
        <v>70922</v>
      </c>
      <c r="G56" s="27">
        <v>0</v>
      </c>
      <c r="H56" s="53">
        <f t="shared" si="15"/>
        <v>0</v>
      </c>
      <c r="I56" s="54">
        <f t="shared" si="16"/>
        <v>0</v>
      </c>
      <c r="J56" s="54">
        <f t="shared" si="17"/>
        <v>0</v>
      </c>
      <c r="K56" s="54">
        <f t="shared" si="18"/>
        <v>0</v>
      </c>
      <c r="L56" s="47">
        <v>0</v>
      </c>
      <c r="M56" s="47">
        <v>0</v>
      </c>
      <c r="N56" s="47">
        <v>0</v>
      </c>
      <c r="O56" s="47">
        <v>0</v>
      </c>
      <c r="P56" s="47">
        <v>0</v>
      </c>
      <c r="Q56" s="47">
        <v>0</v>
      </c>
      <c r="R56" s="47">
        <v>0</v>
      </c>
      <c r="S56" s="47">
        <v>0</v>
      </c>
      <c r="T56" s="47">
        <v>0</v>
      </c>
      <c r="U56" s="48">
        <v>0</v>
      </c>
      <c r="V56" s="49">
        <v>0</v>
      </c>
      <c r="W56" s="47">
        <v>0</v>
      </c>
      <c r="X56" s="47">
        <v>0</v>
      </c>
      <c r="Y56" s="47">
        <v>0</v>
      </c>
      <c r="Z56" s="47">
        <v>0</v>
      </c>
      <c r="AA56" s="47">
        <v>0</v>
      </c>
      <c r="AB56" s="47">
        <v>0</v>
      </c>
      <c r="AC56" s="47">
        <v>0</v>
      </c>
      <c r="AD56" s="47">
        <v>0</v>
      </c>
      <c r="AE56" s="50">
        <v>0</v>
      </c>
      <c r="AF56" s="49">
        <v>0</v>
      </c>
      <c r="AG56" s="47">
        <v>0</v>
      </c>
      <c r="AH56" s="47">
        <v>0</v>
      </c>
      <c r="AI56" s="47">
        <v>0</v>
      </c>
      <c r="AJ56" s="47">
        <v>0</v>
      </c>
      <c r="AK56" s="47">
        <v>0</v>
      </c>
      <c r="AL56" s="47">
        <v>0</v>
      </c>
      <c r="AM56" s="47">
        <v>0</v>
      </c>
      <c r="AN56" s="47">
        <v>0</v>
      </c>
      <c r="AO56" s="48">
        <v>0</v>
      </c>
      <c r="AP56" s="51">
        <f t="shared" si="19"/>
        <v>0</v>
      </c>
      <c r="AQ56" s="52">
        <f t="shared" si="20"/>
        <v>0</v>
      </c>
      <c r="AR56" s="52">
        <f t="shared" si="21"/>
        <v>0</v>
      </c>
      <c r="AS56" s="52">
        <f t="shared" si="22"/>
        <v>0</v>
      </c>
      <c r="AT56" s="52">
        <f t="shared" si="23"/>
        <v>0</v>
      </c>
      <c r="AU56" s="52">
        <f t="shared" si="24"/>
        <v>0</v>
      </c>
      <c r="AV56" s="52">
        <f t="shared" si="25"/>
        <v>0</v>
      </c>
      <c r="AW56" s="52">
        <f t="shared" si="26"/>
        <v>0</v>
      </c>
      <c r="AX56" s="52">
        <f t="shared" si="27"/>
        <v>0</v>
      </c>
      <c r="AY56" s="52">
        <f t="shared" si="28"/>
        <v>0</v>
      </c>
      <c r="AZ56" s="52">
        <f t="shared" si="29"/>
        <v>0</v>
      </c>
    </row>
    <row r="57" spans="1:52" x14ac:dyDescent="0.35">
      <c r="A57" s="25" t="s">
        <v>169</v>
      </c>
      <c r="B57" s="25" t="s">
        <v>170</v>
      </c>
      <c r="C57" s="25" t="s">
        <v>171</v>
      </c>
      <c r="D57" s="25" t="s">
        <v>172</v>
      </c>
      <c r="E57" s="80">
        <v>2</v>
      </c>
      <c r="F57" s="26">
        <v>113128</v>
      </c>
      <c r="G57" s="27">
        <v>18210.043000000001</v>
      </c>
      <c r="H57" s="53">
        <f t="shared" si="15"/>
        <v>457</v>
      </c>
      <c r="I57" s="54">
        <f t="shared" si="16"/>
        <v>422</v>
      </c>
      <c r="J57" s="54">
        <f t="shared" si="17"/>
        <v>0</v>
      </c>
      <c r="K57" s="54">
        <f t="shared" si="18"/>
        <v>35</v>
      </c>
      <c r="L57" s="47">
        <v>0</v>
      </c>
      <c r="M57" s="47">
        <v>0</v>
      </c>
      <c r="N57" s="47">
        <v>0</v>
      </c>
      <c r="O57" s="47">
        <v>0</v>
      </c>
      <c r="P57" s="47">
        <v>0</v>
      </c>
      <c r="Q57" s="47">
        <v>0</v>
      </c>
      <c r="R57" s="47">
        <v>245</v>
      </c>
      <c r="S57" s="47">
        <v>119</v>
      </c>
      <c r="T57" s="47">
        <v>33</v>
      </c>
      <c r="U57" s="48">
        <v>25</v>
      </c>
      <c r="V57" s="49">
        <v>0</v>
      </c>
      <c r="W57" s="47">
        <v>0</v>
      </c>
      <c r="X57" s="47">
        <v>0</v>
      </c>
      <c r="Y57" s="47">
        <v>0</v>
      </c>
      <c r="Z57" s="47">
        <v>0</v>
      </c>
      <c r="AA57" s="47">
        <v>0</v>
      </c>
      <c r="AB57" s="47">
        <v>0</v>
      </c>
      <c r="AC57" s="47">
        <v>0</v>
      </c>
      <c r="AD57" s="47">
        <v>0</v>
      </c>
      <c r="AE57" s="50">
        <v>0</v>
      </c>
      <c r="AF57" s="49">
        <v>0</v>
      </c>
      <c r="AG57" s="47">
        <v>0</v>
      </c>
      <c r="AH57" s="47">
        <v>0</v>
      </c>
      <c r="AI57" s="47">
        <v>0</v>
      </c>
      <c r="AJ57" s="47">
        <v>0</v>
      </c>
      <c r="AK57" s="47">
        <v>0</v>
      </c>
      <c r="AL57" s="47">
        <v>16</v>
      </c>
      <c r="AM57" s="47">
        <v>15</v>
      </c>
      <c r="AN57" s="47">
        <v>2</v>
      </c>
      <c r="AO57" s="48">
        <v>2</v>
      </c>
      <c r="AP57" s="51">
        <f t="shared" si="19"/>
        <v>0</v>
      </c>
      <c r="AQ57" s="52">
        <f t="shared" si="20"/>
        <v>0</v>
      </c>
      <c r="AR57" s="52">
        <f t="shared" si="21"/>
        <v>0</v>
      </c>
      <c r="AS57" s="52">
        <f t="shared" si="22"/>
        <v>0</v>
      </c>
      <c r="AT57" s="52">
        <f t="shared" si="23"/>
        <v>0</v>
      </c>
      <c r="AU57" s="52">
        <f t="shared" si="24"/>
        <v>0</v>
      </c>
      <c r="AV57" s="52">
        <f t="shared" si="25"/>
        <v>261</v>
      </c>
      <c r="AW57" s="52">
        <f t="shared" si="26"/>
        <v>134</v>
      </c>
      <c r="AX57" s="52">
        <f t="shared" si="27"/>
        <v>35</v>
      </c>
      <c r="AY57" s="52">
        <f t="shared" si="28"/>
        <v>27</v>
      </c>
      <c r="AZ57" s="52">
        <f t="shared" si="29"/>
        <v>457</v>
      </c>
    </row>
    <row r="58" spans="1:52" x14ac:dyDescent="0.35">
      <c r="A58" s="25" t="s">
        <v>169</v>
      </c>
      <c r="B58" s="25" t="s">
        <v>170</v>
      </c>
      <c r="C58" s="25" t="s">
        <v>173</v>
      </c>
      <c r="D58" s="25" t="s">
        <v>174</v>
      </c>
      <c r="E58" s="80">
        <v>2</v>
      </c>
      <c r="F58" s="26">
        <v>69513</v>
      </c>
      <c r="G58" s="27">
        <v>6452.36</v>
      </c>
      <c r="H58" s="53">
        <f t="shared" si="15"/>
        <v>128</v>
      </c>
      <c r="I58" s="54">
        <f t="shared" si="16"/>
        <v>100</v>
      </c>
      <c r="J58" s="54">
        <f t="shared" si="17"/>
        <v>0</v>
      </c>
      <c r="K58" s="54">
        <f t="shared" si="18"/>
        <v>28</v>
      </c>
      <c r="L58" s="47">
        <v>0</v>
      </c>
      <c r="M58" s="47">
        <v>0</v>
      </c>
      <c r="N58" s="47">
        <v>0</v>
      </c>
      <c r="O58" s="47">
        <v>0</v>
      </c>
      <c r="P58" s="47">
        <v>0</v>
      </c>
      <c r="Q58" s="47">
        <v>0</v>
      </c>
      <c r="R58" s="47">
        <v>57</v>
      </c>
      <c r="S58" s="47">
        <v>38</v>
      </c>
      <c r="T58" s="47">
        <v>3</v>
      </c>
      <c r="U58" s="48">
        <v>2</v>
      </c>
      <c r="V58" s="49">
        <v>0</v>
      </c>
      <c r="W58" s="47">
        <v>0</v>
      </c>
      <c r="X58" s="47">
        <v>0</v>
      </c>
      <c r="Y58" s="47">
        <v>0</v>
      </c>
      <c r="Z58" s="47">
        <v>0</v>
      </c>
      <c r="AA58" s="47">
        <v>0</v>
      </c>
      <c r="AB58" s="47">
        <v>0</v>
      </c>
      <c r="AC58" s="47">
        <v>0</v>
      </c>
      <c r="AD58" s="47">
        <v>0</v>
      </c>
      <c r="AE58" s="50">
        <v>0</v>
      </c>
      <c r="AF58" s="49">
        <v>0</v>
      </c>
      <c r="AG58" s="47">
        <v>0</v>
      </c>
      <c r="AH58" s="47">
        <v>0</v>
      </c>
      <c r="AI58" s="47">
        <v>0</v>
      </c>
      <c r="AJ58" s="47">
        <v>0</v>
      </c>
      <c r="AK58" s="47">
        <v>0</v>
      </c>
      <c r="AL58" s="47">
        <v>13</v>
      </c>
      <c r="AM58" s="47">
        <v>12</v>
      </c>
      <c r="AN58" s="47">
        <v>2</v>
      </c>
      <c r="AO58" s="48">
        <v>1</v>
      </c>
      <c r="AP58" s="51">
        <f t="shared" si="19"/>
        <v>0</v>
      </c>
      <c r="AQ58" s="52">
        <f t="shared" si="20"/>
        <v>0</v>
      </c>
      <c r="AR58" s="52">
        <f t="shared" si="21"/>
        <v>0</v>
      </c>
      <c r="AS58" s="52">
        <f t="shared" si="22"/>
        <v>0</v>
      </c>
      <c r="AT58" s="52">
        <f t="shared" si="23"/>
        <v>0</v>
      </c>
      <c r="AU58" s="52">
        <f t="shared" si="24"/>
        <v>0</v>
      </c>
      <c r="AV58" s="52">
        <f t="shared" si="25"/>
        <v>70</v>
      </c>
      <c r="AW58" s="52">
        <f t="shared" si="26"/>
        <v>50</v>
      </c>
      <c r="AX58" s="52">
        <f t="shared" si="27"/>
        <v>5</v>
      </c>
      <c r="AY58" s="52">
        <f t="shared" si="28"/>
        <v>3</v>
      </c>
      <c r="AZ58" s="52">
        <f t="shared" si="29"/>
        <v>128</v>
      </c>
    </row>
    <row r="59" spans="1:52" x14ac:dyDescent="0.35">
      <c r="A59" s="25" t="s">
        <v>169</v>
      </c>
      <c r="B59" s="25" t="s">
        <v>170</v>
      </c>
      <c r="C59" s="25" t="s">
        <v>175</v>
      </c>
      <c r="D59" s="25" t="s">
        <v>176</v>
      </c>
      <c r="E59" s="80">
        <v>4</v>
      </c>
      <c r="F59" s="26">
        <v>262988</v>
      </c>
      <c r="G59" s="27">
        <v>13485.481999999996</v>
      </c>
      <c r="H59" s="53">
        <f t="shared" si="15"/>
        <v>351</v>
      </c>
      <c r="I59" s="54">
        <f t="shared" si="16"/>
        <v>273</v>
      </c>
      <c r="J59" s="54">
        <f t="shared" si="17"/>
        <v>40</v>
      </c>
      <c r="K59" s="54">
        <f t="shared" si="18"/>
        <v>38</v>
      </c>
      <c r="L59" s="47">
        <v>0</v>
      </c>
      <c r="M59" s="47">
        <v>0</v>
      </c>
      <c r="N59" s="47">
        <v>0</v>
      </c>
      <c r="O59" s="47">
        <v>0</v>
      </c>
      <c r="P59" s="47">
        <v>0</v>
      </c>
      <c r="Q59" s="47">
        <v>0</v>
      </c>
      <c r="R59" s="47">
        <v>155</v>
      </c>
      <c r="S59" s="47">
        <v>99</v>
      </c>
      <c r="T59" s="47">
        <v>11</v>
      </c>
      <c r="U59" s="48">
        <v>8</v>
      </c>
      <c r="V59" s="49">
        <v>0</v>
      </c>
      <c r="W59" s="47">
        <v>0</v>
      </c>
      <c r="X59" s="47">
        <v>0</v>
      </c>
      <c r="Y59" s="47">
        <v>0</v>
      </c>
      <c r="Z59" s="47">
        <v>0</v>
      </c>
      <c r="AA59" s="47">
        <v>0</v>
      </c>
      <c r="AB59" s="47">
        <v>22</v>
      </c>
      <c r="AC59" s="47">
        <v>16</v>
      </c>
      <c r="AD59" s="47">
        <v>1</v>
      </c>
      <c r="AE59" s="50">
        <v>1</v>
      </c>
      <c r="AF59" s="49">
        <v>0</v>
      </c>
      <c r="AG59" s="47">
        <v>0</v>
      </c>
      <c r="AH59" s="47">
        <v>0</v>
      </c>
      <c r="AI59" s="47">
        <v>0</v>
      </c>
      <c r="AJ59" s="47">
        <v>0</v>
      </c>
      <c r="AK59" s="47">
        <v>0</v>
      </c>
      <c r="AL59" s="47">
        <v>17</v>
      </c>
      <c r="AM59" s="47">
        <v>17</v>
      </c>
      <c r="AN59" s="47">
        <v>2</v>
      </c>
      <c r="AO59" s="48">
        <v>2</v>
      </c>
      <c r="AP59" s="51">
        <f t="shared" si="19"/>
        <v>0</v>
      </c>
      <c r="AQ59" s="52">
        <f t="shared" si="20"/>
        <v>0</v>
      </c>
      <c r="AR59" s="52">
        <f t="shared" si="21"/>
        <v>0</v>
      </c>
      <c r="AS59" s="52">
        <f t="shared" si="22"/>
        <v>0</v>
      </c>
      <c r="AT59" s="52">
        <f t="shared" si="23"/>
        <v>0</v>
      </c>
      <c r="AU59" s="52">
        <f t="shared" si="24"/>
        <v>0</v>
      </c>
      <c r="AV59" s="52">
        <f t="shared" si="25"/>
        <v>194</v>
      </c>
      <c r="AW59" s="52">
        <f t="shared" si="26"/>
        <v>132</v>
      </c>
      <c r="AX59" s="52">
        <f t="shared" si="27"/>
        <v>14</v>
      </c>
      <c r="AY59" s="52">
        <f t="shared" si="28"/>
        <v>11</v>
      </c>
      <c r="AZ59" s="52">
        <f t="shared" si="29"/>
        <v>351</v>
      </c>
    </row>
    <row r="60" spans="1:52" x14ac:dyDescent="0.35">
      <c r="A60" s="25" t="s">
        <v>169</v>
      </c>
      <c r="B60" s="25" t="s">
        <v>170</v>
      </c>
      <c r="C60" s="25" t="s">
        <v>177</v>
      </c>
      <c r="D60" s="25" t="s">
        <v>178</v>
      </c>
      <c r="E60" s="80">
        <v>3</v>
      </c>
      <c r="F60" s="26">
        <v>110451</v>
      </c>
      <c r="G60" s="27">
        <v>5717.0880000000006</v>
      </c>
      <c r="H60" s="53">
        <f t="shared" si="15"/>
        <v>75</v>
      </c>
      <c r="I60" s="54">
        <f t="shared" si="16"/>
        <v>38</v>
      </c>
      <c r="J60" s="54">
        <f t="shared" si="17"/>
        <v>0</v>
      </c>
      <c r="K60" s="54">
        <f t="shared" si="18"/>
        <v>37</v>
      </c>
      <c r="L60" s="47">
        <v>0</v>
      </c>
      <c r="M60" s="47">
        <v>0</v>
      </c>
      <c r="N60" s="47">
        <v>0</v>
      </c>
      <c r="O60" s="47">
        <v>0</v>
      </c>
      <c r="P60" s="47">
        <v>0</v>
      </c>
      <c r="Q60" s="47">
        <v>0</v>
      </c>
      <c r="R60" s="47">
        <v>19</v>
      </c>
      <c r="S60" s="47">
        <v>15</v>
      </c>
      <c r="T60" s="47">
        <v>2</v>
      </c>
      <c r="U60" s="48">
        <v>2</v>
      </c>
      <c r="V60" s="49">
        <v>0</v>
      </c>
      <c r="W60" s="47">
        <v>0</v>
      </c>
      <c r="X60" s="47">
        <v>0</v>
      </c>
      <c r="Y60" s="47">
        <v>0</v>
      </c>
      <c r="Z60" s="47">
        <v>0</v>
      </c>
      <c r="AA60" s="47">
        <v>0</v>
      </c>
      <c r="AB60" s="47">
        <v>0</v>
      </c>
      <c r="AC60" s="47">
        <v>0</v>
      </c>
      <c r="AD60" s="47">
        <v>0</v>
      </c>
      <c r="AE60" s="50">
        <v>0</v>
      </c>
      <c r="AF60" s="49">
        <v>0</v>
      </c>
      <c r="AG60" s="47">
        <v>0</v>
      </c>
      <c r="AH60" s="47">
        <v>0</v>
      </c>
      <c r="AI60" s="47">
        <v>0</v>
      </c>
      <c r="AJ60" s="47">
        <v>0</v>
      </c>
      <c r="AK60" s="47">
        <v>0</v>
      </c>
      <c r="AL60" s="47">
        <v>17</v>
      </c>
      <c r="AM60" s="47">
        <v>16</v>
      </c>
      <c r="AN60" s="47">
        <v>2</v>
      </c>
      <c r="AO60" s="48">
        <v>2</v>
      </c>
      <c r="AP60" s="51">
        <f t="shared" si="19"/>
        <v>0</v>
      </c>
      <c r="AQ60" s="52">
        <f t="shared" si="20"/>
        <v>0</v>
      </c>
      <c r="AR60" s="52">
        <f t="shared" si="21"/>
        <v>0</v>
      </c>
      <c r="AS60" s="52">
        <f t="shared" si="22"/>
        <v>0</v>
      </c>
      <c r="AT60" s="52">
        <f t="shared" si="23"/>
        <v>0</v>
      </c>
      <c r="AU60" s="52">
        <f t="shared" si="24"/>
        <v>0</v>
      </c>
      <c r="AV60" s="52">
        <f t="shared" si="25"/>
        <v>36</v>
      </c>
      <c r="AW60" s="52">
        <f t="shared" si="26"/>
        <v>31</v>
      </c>
      <c r="AX60" s="52">
        <f t="shared" si="27"/>
        <v>4</v>
      </c>
      <c r="AY60" s="52">
        <f t="shared" si="28"/>
        <v>4</v>
      </c>
      <c r="AZ60" s="52">
        <f t="shared" si="29"/>
        <v>75</v>
      </c>
    </row>
    <row r="61" spans="1:52" x14ac:dyDescent="0.35">
      <c r="A61" s="25" t="s">
        <v>169</v>
      </c>
      <c r="B61" s="25" t="s">
        <v>170</v>
      </c>
      <c r="C61" s="25" t="s">
        <v>179</v>
      </c>
      <c r="D61" s="25" t="s">
        <v>180</v>
      </c>
      <c r="E61" s="80">
        <v>2</v>
      </c>
      <c r="F61" s="26">
        <v>0</v>
      </c>
      <c r="G61" s="27">
        <v>0</v>
      </c>
      <c r="H61" s="53">
        <f t="shared" si="15"/>
        <v>0</v>
      </c>
      <c r="I61" s="54">
        <f t="shared" si="16"/>
        <v>0</v>
      </c>
      <c r="J61" s="54">
        <f t="shared" si="17"/>
        <v>0</v>
      </c>
      <c r="K61" s="54">
        <f t="shared" si="18"/>
        <v>0</v>
      </c>
      <c r="L61" s="47">
        <v>0</v>
      </c>
      <c r="M61" s="47">
        <v>0</v>
      </c>
      <c r="N61" s="47">
        <v>0</v>
      </c>
      <c r="O61" s="47">
        <v>0</v>
      </c>
      <c r="P61" s="47">
        <v>0</v>
      </c>
      <c r="Q61" s="47">
        <v>0</v>
      </c>
      <c r="R61" s="47">
        <v>0</v>
      </c>
      <c r="S61" s="47">
        <v>0</v>
      </c>
      <c r="T61" s="47">
        <v>0</v>
      </c>
      <c r="U61" s="48">
        <v>0</v>
      </c>
      <c r="V61" s="49">
        <v>0</v>
      </c>
      <c r="W61" s="47">
        <v>0</v>
      </c>
      <c r="X61" s="47">
        <v>0</v>
      </c>
      <c r="Y61" s="47">
        <v>0</v>
      </c>
      <c r="Z61" s="47">
        <v>0</v>
      </c>
      <c r="AA61" s="47">
        <v>0</v>
      </c>
      <c r="AB61" s="47">
        <v>0</v>
      </c>
      <c r="AC61" s="47">
        <v>0</v>
      </c>
      <c r="AD61" s="47">
        <v>0</v>
      </c>
      <c r="AE61" s="50">
        <v>0</v>
      </c>
      <c r="AF61" s="49">
        <v>0</v>
      </c>
      <c r="AG61" s="47">
        <v>0</v>
      </c>
      <c r="AH61" s="47">
        <v>0</v>
      </c>
      <c r="AI61" s="47">
        <v>0</v>
      </c>
      <c r="AJ61" s="47">
        <v>0</v>
      </c>
      <c r="AK61" s="47">
        <v>0</v>
      </c>
      <c r="AL61" s="47">
        <v>0</v>
      </c>
      <c r="AM61" s="47">
        <v>0</v>
      </c>
      <c r="AN61" s="47">
        <v>0</v>
      </c>
      <c r="AO61" s="48">
        <v>0</v>
      </c>
      <c r="AP61" s="51">
        <f t="shared" si="19"/>
        <v>0</v>
      </c>
      <c r="AQ61" s="52">
        <f t="shared" si="20"/>
        <v>0</v>
      </c>
      <c r="AR61" s="52">
        <f t="shared" si="21"/>
        <v>0</v>
      </c>
      <c r="AS61" s="52">
        <f t="shared" si="22"/>
        <v>0</v>
      </c>
      <c r="AT61" s="52">
        <f t="shared" si="23"/>
        <v>0</v>
      </c>
      <c r="AU61" s="52">
        <f t="shared" si="24"/>
        <v>0</v>
      </c>
      <c r="AV61" s="52">
        <f t="shared" si="25"/>
        <v>0</v>
      </c>
      <c r="AW61" s="52">
        <f t="shared" si="26"/>
        <v>0</v>
      </c>
      <c r="AX61" s="52">
        <f t="shared" si="27"/>
        <v>0</v>
      </c>
      <c r="AY61" s="52">
        <f t="shared" si="28"/>
        <v>0</v>
      </c>
      <c r="AZ61" s="52">
        <f t="shared" si="29"/>
        <v>0</v>
      </c>
    </row>
    <row r="62" spans="1:52" x14ac:dyDescent="0.35">
      <c r="A62" s="25" t="s">
        <v>169</v>
      </c>
      <c r="B62" s="25" t="s">
        <v>170</v>
      </c>
      <c r="C62" s="25" t="s">
        <v>181</v>
      </c>
      <c r="D62" s="25" t="s">
        <v>182</v>
      </c>
      <c r="E62" s="80">
        <v>3</v>
      </c>
      <c r="F62" s="26">
        <v>211719</v>
      </c>
      <c r="G62" s="27">
        <v>23167.1</v>
      </c>
      <c r="H62" s="53">
        <f t="shared" si="15"/>
        <v>450</v>
      </c>
      <c r="I62" s="54">
        <f t="shared" si="16"/>
        <v>54</v>
      </c>
      <c r="J62" s="54">
        <f t="shared" si="17"/>
        <v>361</v>
      </c>
      <c r="K62" s="54">
        <f t="shared" si="18"/>
        <v>35</v>
      </c>
      <c r="L62" s="47">
        <v>0</v>
      </c>
      <c r="M62" s="47">
        <v>0</v>
      </c>
      <c r="N62" s="47">
        <v>0</v>
      </c>
      <c r="O62" s="47">
        <v>0</v>
      </c>
      <c r="P62" s="47">
        <v>0</v>
      </c>
      <c r="Q62" s="47">
        <v>0</v>
      </c>
      <c r="R62" s="47">
        <v>25</v>
      </c>
      <c r="S62" s="47">
        <v>19</v>
      </c>
      <c r="T62" s="47">
        <v>6</v>
      </c>
      <c r="U62" s="48">
        <v>4</v>
      </c>
      <c r="V62" s="49">
        <v>0</v>
      </c>
      <c r="W62" s="47">
        <v>0</v>
      </c>
      <c r="X62" s="47">
        <v>0</v>
      </c>
      <c r="Y62" s="47">
        <v>0</v>
      </c>
      <c r="Z62" s="47">
        <v>0</v>
      </c>
      <c r="AA62" s="47">
        <v>0</v>
      </c>
      <c r="AB62" s="47">
        <v>173</v>
      </c>
      <c r="AC62" s="47">
        <v>138</v>
      </c>
      <c r="AD62" s="47">
        <v>29</v>
      </c>
      <c r="AE62" s="50">
        <v>21</v>
      </c>
      <c r="AF62" s="49">
        <v>0</v>
      </c>
      <c r="AG62" s="47">
        <v>0</v>
      </c>
      <c r="AH62" s="47">
        <v>0</v>
      </c>
      <c r="AI62" s="47">
        <v>0</v>
      </c>
      <c r="AJ62" s="47">
        <v>0</v>
      </c>
      <c r="AK62" s="47">
        <v>0</v>
      </c>
      <c r="AL62" s="47">
        <v>16</v>
      </c>
      <c r="AM62" s="47">
        <v>15</v>
      </c>
      <c r="AN62" s="47">
        <v>2</v>
      </c>
      <c r="AO62" s="48">
        <v>2</v>
      </c>
      <c r="AP62" s="51">
        <f t="shared" si="19"/>
        <v>0</v>
      </c>
      <c r="AQ62" s="52">
        <f t="shared" si="20"/>
        <v>0</v>
      </c>
      <c r="AR62" s="52">
        <f t="shared" si="21"/>
        <v>0</v>
      </c>
      <c r="AS62" s="52">
        <f t="shared" si="22"/>
        <v>0</v>
      </c>
      <c r="AT62" s="52">
        <f t="shared" si="23"/>
        <v>0</v>
      </c>
      <c r="AU62" s="52">
        <f t="shared" si="24"/>
        <v>0</v>
      </c>
      <c r="AV62" s="52">
        <f t="shared" si="25"/>
        <v>214</v>
      </c>
      <c r="AW62" s="52">
        <f t="shared" si="26"/>
        <v>172</v>
      </c>
      <c r="AX62" s="52">
        <f t="shared" si="27"/>
        <v>37</v>
      </c>
      <c r="AY62" s="52">
        <f t="shared" si="28"/>
        <v>27</v>
      </c>
      <c r="AZ62" s="52">
        <f t="shared" si="29"/>
        <v>450</v>
      </c>
    </row>
    <row r="63" spans="1:52" x14ac:dyDescent="0.35">
      <c r="A63" s="25" t="s">
        <v>169</v>
      </c>
      <c r="B63" s="25" t="s">
        <v>170</v>
      </c>
      <c r="C63" s="25" t="s">
        <v>183</v>
      </c>
      <c r="D63" s="25" t="s">
        <v>184</v>
      </c>
      <c r="E63" s="80">
        <v>4</v>
      </c>
      <c r="F63" s="26">
        <v>190019</v>
      </c>
      <c r="G63" s="27">
        <v>0</v>
      </c>
      <c r="H63" s="53">
        <f t="shared" si="15"/>
        <v>0</v>
      </c>
      <c r="I63" s="54">
        <f t="shared" si="16"/>
        <v>0</v>
      </c>
      <c r="J63" s="54">
        <f t="shared" si="17"/>
        <v>0</v>
      </c>
      <c r="K63" s="54">
        <f t="shared" si="18"/>
        <v>0</v>
      </c>
      <c r="L63" s="47">
        <v>0</v>
      </c>
      <c r="M63" s="47">
        <v>0</v>
      </c>
      <c r="N63" s="47">
        <v>0</v>
      </c>
      <c r="O63" s="47">
        <v>0</v>
      </c>
      <c r="P63" s="47">
        <v>0</v>
      </c>
      <c r="Q63" s="47">
        <v>0</v>
      </c>
      <c r="R63" s="47">
        <v>0</v>
      </c>
      <c r="S63" s="47">
        <v>0</v>
      </c>
      <c r="T63" s="47">
        <v>0</v>
      </c>
      <c r="U63" s="48">
        <v>0</v>
      </c>
      <c r="V63" s="49">
        <v>0</v>
      </c>
      <c r="W63" s="47">
        <v>0</v>
      </c>
      <c r="X63" s="47">
        <v>0</v>
      </c>
      <c r="Y63" s="47">
        <v>0</v>
      </c>
      <c r="Z63" s="47">
        <v>0</v>
      </c>
      <c r="AA63" s="47">
        <v>0</v>
      </c>
      <c r="AB63" s="47">
        <v>0</v>
      </c>
      <c r="AC63" s="47">
        <v>0</v>
      </c>
      <c r="AD63" s="47">
        <v>0</v>
      </c>
      <c r="AE63" s="50">
        <v>0</v>
      </c>
      <c r="AF63" s="49">
        <v>0</v>
      </c>
      <c r="AG63" s="47">
        <v>0</v>
      </c>
      <c r="AH63" s="47">
        <v>0</v>
      </c>
      <c r="AI63" s="47">
        <v>0</v>
      </c>
      <c r="AJ63" s="47">
        <v>0</v>
      </c>
      <c r="AK63" s="47">
        <v>0</v>
      </c>
      <c r="AL63" s="47">
        <v>0</v>
      </c>
      <c r="AM63" s="47">
        <v>0</v>
      </c>
      <c r="AN63" s="47">
        <v>0</v>
      </c>
      <c r="AO63" s="48">
        <v>0</v>
      </c>
      <c r="AP63" s="51">
        <f t="shared" si="19"/>
        <v>0</v>
      </c>
      <c r="AQ63" s="52">
        <f t="shared" si="20"/>
        <v>0</v>
      </c>
      <c r="AR63" s="52">
        <f t="shared" si="21"/>
        <v>0</v>
      </c>
      <c r="AS63" s="52">
        <f t="shared" si="22"/>
        <v>0</v>
      </c>
      <c r="AT63" s="52">
        <f t="shared" si="23"/>
        <v>0</v>
      </c>
      <c r="AU63" s="52">
        <f t="shared" si="24"/>
        <v>0</v>
      </c>
      <c r="AV63" s="52">
        <f t="shared" si="25"/>
        <v>0</v>
      </c>
      <c r="AW63" s="52">
        <f t="shared" si="26"/>
        <v>0</v>
      </c>
      <c r="AX63" s="52">
        <f t="shared" si="27"/>
        <v>0</v>
      </c>
      <c r="AY63" s="52">
        <f t="shared" si="28"/>
        <v>0</v>
      </c>
      <c r="AZ63" s="52">
        <f t="shared" si="29"/>
        <v>0</v>
      </c>
    </row>
    <row r="64" spans="1:52" x14ac:dyDescent="0.35">
      <c r="A64" s="25" t="s">
        <v>169</v>
      </c>
      <c r="B64" s="25" t="s">
        <v>170</v>
      </c>
      <c r="C64" s="25" t="s">
        <v>185</v>
      </c>
      <c r="D64" s="25" t="s">
        <v>186</v>
      </c>
      <c r="E64" s="80">
        <v>4</v>
      </c>
      <c r="F64" s="26">
        <v>83165</v>
      </c>
      <c r="G64" s="27">
        <v>17927.204999999998</v>
      </c>
      <c r="H64" s="53">
        <f t="shared" si="15"/>
        <v>235</v>
      </c>
      <c r="I64" s="54">
        <f t="shared" si="16"/>
        <v>11</v>
      </c>
      <c r="J64" s="54">
        <f t="shared" si="17"/>
        <v>167</v>
      </c>
      <c r="K64" s="54">
        <f t="shared" si="18"/>
        <v>57</v>
      </c>
      <c r="L64" s="47">
        <v>0</v>
      </c>
      <c r="M64" s="47">
        <v>0</v>
      </c>
      <c r="N64" s="47">
        <v>0</v>
      </c>
      <c r="O64" s="47">
        <v>0</v>
      </c>
      <c r="P64" s="47">
        <v>0</v>
      </c>
      <c r="Q64" s="47">
        <v>0</v>
      </c>
      <c r="R64" s="47">
        <v>7</v>
      </c>
      <c r="S64" s="47">
        <v>4</v>
      </c>
      <c r="T64" s="47">
        <v>0</v>
      </c>
      <c r="U64" s="48">
        <v>0</v>
      </c>
      <c r="V64" s="49">
        <v>0</v>
      </c>
      <c r="W64" s="47">
        <v>0</v>
      </c>
      <c r="X64" s="47">
        <v>0</v>
      </c>
      <c r="Y64" s="47">
        <v>0</v>
      </c>
      <c r="Z64" s="47">
        <v>0</v>
      </c>
      <c r="AA64" s="47">
        <v>0</v>
      </c>
      <c r="AB64" s="47">
        <v>83</v>
      </c>
      <c r="AC64" s="47">
        <v>78</v>
      </c>
      <c r="AD64" s="47">
        <v>3</v>
      </c>
      <c r="AE64" s="50">
        <v>3</v>
      </c>
      <c r="AF64" s="49">
        <v>0</v>
      </c>
      <c r="AG64" s="47">
        <v>0</v>
      </c>
      <c r="AH64" s="47">
        <v>0</v>
      </c>
      <c r="AI64" s="47">
        <v>0</v>
      </c>
      <c r="AJ64" s="47">
        <v>0</v>
      </c>
      <c r="AK64" s="47">
        <v>0</v>
      </c>
      <c r="AL64" s="47">
        <v>26</v>
      </c>
      <c r="AM64" s="47">
        <v>25</v>
      </c>
      <c r="AN64" s="47">
        <v>3</v>
      </c>
      <c r="AO64" s="48">
        <v>3</v>
      </c>
      <c r="AP64" s="51">
        <f t="shared" si="19"/>
        <v>0</v>
      </c>
      <c r="AQ64" s="52">
        <f t="shared" si="20"/>
        <v>0</v>
      </c>
      <c r="AR64" s="52">
        <f t="shared" si="21"/>
        <v>0</v>
      </c>
      <c r="AS64" s="52">
        <f t="shared" si="22"/>
        <v>0</v>
      </c>
      <c r="AT64" s="52">
        <f t="shared" si="23"/>
        <v>0</v>
      </c>
      <c r="AU64" s="52">
        <f t="shared" si="24"/>
        <v>0</v>
      </c>
      <c r="AV64" s="52">
        <f t="shared" si="25"/>
        <v>116</v>
      </c>
      <c r="AW64" s="52">
        <f t="shared" si="26"/>
        <v>107</v>
      </c>
      <c r="AX64" s="52">
        <f t="shared" si="27"/>
        <v>6</v>
      </c>
      <c r="AY64" s="52">
        <f t="shared" si="28"/>
        <v>6</v>
      </c>
      <c r="AZ64" s="52">
        <f t="shared" si="29"/>
        <v>235</v>
      </c>
    </row>
    <row r="65" spans="1:52" x14ac:dyDescent="0.35">
      <c r="A65" s="25" t="s">
        <v>169</v>
      </c>
      <c r="B65" s="25" t="s">
        <v>170</v>
      </c>
      <c r="C65" s="25" t="s">
        <v>187</v>
      </c>
      <c r="D65" s="25" t="s">
        <v>188</v>
      </c>
      <c r="E65" s="80">
        <v>3</v>
      </c>
      <c r="F65" s="26">
        <v>69834</v>
      </c>
      <c r="G65" s="27">
        <v>1785.9810000000002</v>
      </c>
      <c r="H65" s="53">
        <f t="shared" si="15"/>
        <v>17</v>
      </c>
      <c r="I65" s="54">
        <f t="shared" si="16"/>
        <v>3</v>
      </c>
      <c r="J65" s="54">
        <f t="shared" si="17"/>
        <v>0</v>
      </c>
      <c r="K65" s="54">
        <f t="shared" si="18"/>
        <v>14</v>
      </c>
      <c r="L65" s="47">
        <v>0</v>
      </c>
      <c r="M65" s="47">
        <v>0</v>
      </c>
      <c r="N65" s="47">
        <v>0</v>
      </c>
      <c r="O65" s="47">
        <v>0</v>
      </c>
      <c r="P65" s="47">
        <v>0</v>
      </c>
      <c r="Q65" s="47">
        <v>0</v>
      </c>
      <c r="R65" s="47">
        <v>2</v>
      </c>
      <c r="S65" s="47">
        <v>1</v>
      </c>
      <c r="T65" s="47">
        <v>0</v>
      </c>
      <c r="U65" s="48">
        <v>0</v>
      </c>
      <c r="V65" s="49">
        <v>0</v>
      </c>
      <c r="W65" s="47">
        <v>0</v>
      </c>
      <c r="X65" s="47">
        <v>0</v>
      </c>
      <c r="Y65" s="47">
        <v>0</v>
      </c>
      <c r="Z65" s="47">
        <v>0</v>
      </c>
      <c r="AA65" s="47">
        <v>0</v>
      </c>
      <c r="AB65" s="47">
        <v>0</v>
      </c>
      <c r="AC65" s="47">
        <v>0</v>
      </c>
      <c r="AD65" s="47">
        <v>0</v>
      </c>
      <c r="AE65" s="50">
        <v>0</v>
      </c>
      <c r="AF65" s="49">
        <v>0</v>
      </c>
      <c r="AG65" s="47">
        <v>0</v>
      </c>
      <c r="AH65" s="47">
        <v>0</v>
      </c>
      <c r="AI65" s="47">
        <v>0</v>
      </c>
      <c r="AJ65" s="47">
        <v>0</v>
      </c>
      <c r="AK65" s="47">
        <v>0</v>
      </c>
      <c r="AL65" s="47">
        <v>6</v>
      </c>
      <c r="AM65" s="47">
        <v>6</v>
      </c>
      <c r="AN65" s="47">
        <v>1</v>
      </c>
      <c r="AO65" s="48">
        <v>1</v>
      </c>
      <c r="AP65" s="51">
        <f t="shared" si="19"/>
        <v>0</v>
      </c>
      <c r="AQ65" s="52">
        <f t="shared" si="20"/>
        <v>0</v>
      </c>
      <c r="AR65" s="52">
        <f t="shared" si="21"/>
        <v>0</v>
      </c>
      <c r="AS65" s="52">
        <f t="shared" si="22"/>
        <v>0</v>
      </c>
      <c r="AT65" s="52">
        <f t="shared" si="23"/>
        <v>0</v>
      </c>
      <c r="AU65" s="52">
        <f t="shared" si="24"/>
        <v>0</v>
      </c>
      <c r="AV65" s="52">
        <f t="shared" si="25"/>
        <v>8</v>
      </c>
      <c r="AW65" s="52">
        <f t="shared" si="26"/>
        <v>7</v>
      </c>
      <c r="AX65" s="52">
        <f t="shared" si="27"/>
        <v>1</v>
      </c>
      <c r="AY65" s="52">
        <f t="shared" si="28"/>
        <v>1</v>
      </c>
      <c r="AZ65" s="52">
        <f t="shared" si="29"/>
        <v>17</v>
      </c>
    </row>
    <row r="66" spans="1:52" x14ac:dyDescent="0.35">
      <c r="A66" s="25" t="s">
        <v>169</v>
      </c>
      <c r="B66" s="25" t="s">
        <v>170</v>
      </c>
      <c r="C66" s="25" t="s">
        <v>189</v>
      </c>
      <c r="D66" s="25" t="s">
        <v>190</v>
      </c>
      <c r="E66" s="80">
        <v>2</v>
      </c>
      <c r="F66" s="26">
        <v>0</v>
      </c>
      <c r="G66" s="27">
        <v>5357.75</v>
      </c>
      <c r="H66" s="53">
        <f t="shared" si="15"/>
        <v>55</v>
      </c>
      <c r="I66" s="54">
        <f t="shared" si="16"/>
        <v>13</v>
      </c>
      <c r="J66" s="54">
        <f t="shared" si="17"/>
        <v>0</v>
      </c>
      <c r="K66" s="54">
        <f t="shared" si="18"/>
        <v>42</v>
      </c>
      <c r="L66" s="47">
        <v>0</v>
      </c>
      <c r="M66" s="47">
        <v>0</v>
      </c>
      <c r="N66" s="47">
        <v>0</v>
      </c>
      <c r="O66" s="47">
        <v>0</v>
      </c>
      <c r="P66" s="47">
        <v>0</v>
      </c>
      <c r="Q66" s="47">
        <v>0</v>
      </c>
      <c r="R66" s="47">
        <v>8</v>
      </c>
      <c r="S66" s="47">
        <v>5</v>
      </c>
      <c r="T66" s="47">
        <v>0</v>
      </c>
      <c r="U66" s="48">
        <v>0</v>
      </c>
      <c r="V66" s="49">
        <v>0</v>
      </c>
      <c r="W66" s="47">
        <v>0</v>
      </c>
      <c r="X66" s="47">
        <v>0</v>
      </c>
      <c r="Y66" s="47">
        <v>0</v>
      </c>
      <c r="Z66" s="47">
        <v>0</v>
      </c>
      <c r="AA66" s="47">
        <v>0</v>
      </c>
      <c r="AB66" s="47">
        <v>0</v>
      </c>
      <c r="AC66" s="47">
        <v>0</v>
      </c>
      <c r="AD66" s="47">
        <v>0</v>
      </c>
      <c r="AE66" s="50">
        <v>0</v>
      </c>
      <c r="AF66" s="49">
        <v>0</v>
      </c>
      <c r="AG66" s="47">
        <v>0</v>
      </c>
      <c r="AH66" s="47">
        <v>0</v>
      </c>
      <c r="AI66" s="47">
        <v>0</v>
      </c>
      <c r="AJ66" s="47">
        <v>0</v>
      </c>
      <c r="AK66" s="47">
        <v>0</v>
      </c>
      <c r="AL66" s="47">
        <v>19</v>
      </c>
      <c r="AM66" s="47">
        <v>19</v>
      </c>
      <c r="AN66" s="47">
        <v>2</v>
      </c>
      <c r="AO66" s="48">
        <v>2</v>
      </c>
      <c r="AP66" s="51">
        <f t="shared" si="19"/>
        <v>0</v>
      </c>
      <c r="AQ66" s="52">
        <f t="shared" si="20"/>
        <v>0</v>
      </c>
      <c r="AR66" s="52">
        <f t="shared" si="21"/>
        <v>0</v>
      </c>
      <c r="AS66" s="52">
        <f t="shared" si="22"/>
        <v>0</v>
      </c>
      <c r="AT66" s="52">
        <f t="shared" si="23"/>
        <v>0</v>
      </c>
      <c r="AU66" s="52">
        <f t="shared" si="24"/>
        <v>0</v>
      </c>
      <c r="AV66" s="52">
        <f t="shared" si="25"/>
        <v>27</v>
      </c>
      <c r="AW66" s="52">
        <f t="shared" si="26"/>
        <v>24</v>
      </c>
      <c r="AX66" s="52">
        <f t="shared" si="27"/>
        <v>2</v>
      </c>
      <c r="AY66" s="52">
        <f t="shared" si="28"/>
        <v>2</v>
      </c>
      <c r="AZ66" s="52">
        <f t="shared" si="29"/>
        <v>55</v>
      </c>
    </row>
    <row r="67" spans="1:52" x14ac:dyDescent="0.35">
      <c r="A67" s="25" t="s">
        <v>169</v>
      </c>
      <c r="B67" s="25" t="s">
        <v>170</v>
      </c>
      <c r="C67" s="25" t="s">
        <v>191</v>
      </c>
      <c r="D67" s="25" t="s">
        <v>192</v>
      </c>
      <c r="E67" s="80">
        <v>2</v>
      </c>
      <c r="F67" s="26">
        <v>51405</v>
      </c>
      <c r="G67" s="27">
        <v>5443.3950000000013</v>
      </c>
      <c r="H67" s="53">
        <f t="shared" si="15"/>
        <v>49</v>
      </c>
      <c r="I67" s="54">
        <f t="shared" si="16"/>
        <v>5</v>
      </c>
      <c r="J67" s="54">
        <f t="shared" si="17"/>
        <v>0</v>
      </c>
      <c r="K67" s="54">
        <f t="shared" si="18"/>
        <v>44</v>
      </c>
      <c r="L67" s="47">
        <v>0</v>
      </c>
      <c r="M67" s="47">
        <v>0</v>
      </c>
      <c r="N67" s="47">
        <v>0</v>
      </c>
      <c r="O67" s="47">
        <v>0</v>
      </c>
      <c r="P67" s="47">
        <v>0</v>
      </c>
      <c r="Q67" s="47">
        <v>0</v>
      </c>
      <c r="R67" s="47">
        <v>2</v>
      </c>
      <c r="S67" s="47">
        <v>2</v>
      </c>
      <c r="T67" s="47">
        <v>0</v>
      </c>
      <c r="U67" s="48">
        <v>1</v>
      </c>
      <c r="V67" s="49">
        <v>0</v>
      </c>
      <c r="W67" s="47">
        <v>0</v>
      </c>
      <c r="X67" s="47">
        <v>0</v>
      </c>
      <c r="Y67" s="47">
        <v>0</v>
      </c>
      <c r="Z67" s="47">
        <v>0</v>
      </c>
      <c r="AA67" s="47">
        <v>0</v>
      </c>
      <c r="AB67" s="47">
        <v>0</v>
      </c>
      <c r="AC67" s="47">
        <v>0</v>
      </c>
      <c r="AD67" s="47">
        <v>0</v>
      </c>
      <c r="AE67" s="50">
        <v>0</v>
      </c>
      <c r="AF67" s="49">
        <v>0</v>
      </c>
      <c r="AG67" s="47">
        <v>0</v>
      </c>
      <c r="AH67" s="47">
        <v>0</v>
      </c>
      <c r="AI67" s="47">
        <v>0</v>
      </c>
      <c r="AJ67" s="47">
        <v>0</v>
      </c>
      <c r="AK67" s="47">
        <v>0</v>
      </c>
      <c r="AL67" s="47">
        <v>20</v>
      </c>
      <c r="AM67" s="47">
        <v>19</v>
      </c>
      <c r="AN67" s="47">
        <v>3</v>
      </c>
      <c r="AO67" s="48">
        <v>2</v>
      </c>
      <c r="AP67" s="51">
        <f t="shared" si="19"/>
        <v>0</v>
      </c>
      <c r="AQ67" s="52">
        <f t="shared" si="20"/>
        <v>0</v>
      </c>
      <c r="AR67" s="52">
        <f t="shared" si="21"/>
        <v>0</v>
      </c>
      <c r="AS67" s="52">
        <f t="shared" si="22"/>
        <v>0</v>
      </c>
      <c r="AT67" s="52">
        <f t="shared" si="23"/>
        <v>0</v>
      </c>
      <c r="AU67" s="52">
        <f t="shared" si="24"/>
        <v>0</v>
      </c>
      <c r="AV67" s="52">
        <f t="shared" si="25"/>
        <v>22</v>
      </c>
      <c r="AW67" s="52">
        <f t="shared" si="26"/>
        <v>21</v>
      </c>
      <c r="AX67" s="52">
        <f t="shared" si="27"/>
        <v>3</v>
      </c>
      <c r="AY67" s="52">
        <f t="shared" si="28"/>
        <v>3</v>
      </c>
      <c r="AZ67" s="52">
        <f t="shared" si="29"/>
        <v>49</v>
      </c>
    </row>
    <row r="68" spans="1:52" x14ac:dyDescent="0.35">
      <c r="A68" s="25" t="s">
        <v>169</v>
      </c>
      <c r="B68" s="25" t="s">
        <v>170</v>
      </c>
      <c r="C68" s="25" t="s">
        <v>193</v>
      </c>
      <c r="D68" s="25" t="s">
        <v>194</v>
      </c>
      <c r="E68" s="80">
        <v>2</v>
      </c>
      <c r="F68" s="26">
        <v>0</v>
      </c>
      <c r="G68" s="27">
        <v>0</v>
      </c>
      <c r="H68" s="53">
        <f t="shared" si="15"/>
        <v>0</v>
      </c>
      <c r="I68" s="54">
        <f t="shared" si="16"/>
        <v>0</v>
      </c>
      <c r="J68" s="54">
        <f t="shared" si="17"/>
        <v>0</v>
      </c>
      <c r="K68" s="54">
        <f t="shared" si="18"/>
        <v>0</v>
      </c>
      <c r="L68" s="47">
        <v>0</v>
      </c>
      <c r="M68" s="47">
        <v>0</v>
      </c>
      <c r="N68" s="47">
        <v>0</v>
      </c>
      <c r="O68" s="47">
        <v>0</v>
      </c>
      <c r="P68" s="47">
        <v>0</v>
      </c>
      <c r="Q68" s="47">
        <v>0</v>
      </c>
      <c r="R68" s="47">
        <v>0</v>
      </c>
      <c r="S68" s="47">
        <v>0</v>
      </c>
      <c r="T68" s="47">
        <v>0</v>
      </c>
      <c r="U68" s="48">
        <v>0</v>
      </c>
      <c r="V68" s="49">
        <v>0</v>
      </c>
      <c r="W68" s="47">
        <v>0</v>
      </c>
      <c r="X68" s="47">
        <v>0</v>
      </c>
      <c r="Y68" s="47">
        <v>0</v>
      </c>
      <c r="Z68" s="47">
        <v>0</v>
      </c>
      <c r="AA68" s="47">
        <v>0</v>
      </c>
      <c r="AB68" s="47">
        <v>0</v>
      </c>
      <c r="AC68" s="47">
        <v>0</v>
      </c>
      <c r="AD68" s="47">
        <v>0</v>
      </c>
      <c r="AE68" s="50">
        <v>0</v>
      </c>
      <c r="AF68" s="49">
        <v>0</v>
      </c>
      <c r="AG68" s="47">
        <v>0</v>
      </c>
      <c r="AH68" s="47">
        <v>0</v>
      </c>
      <c r="AI68" s="47">
        <v>0</v>
      </c>
      <c r="AJ68" s="47">
        <v>0</v>
      </c>
      <c r="AK68" s="47">
        <v>0</v>
      </c>
      <c r="AL68" s="47">
        <v>0</v>
      </c>
      <c r="AM68" s="47">
        <v>0</v>
      </c>
      <c r="AN68" s="47">
        <v>0</v>
      </c>
      <c r="AO68" s="48">
        <v>0</v>
      </c>
      <c r="AP68" s="51">
        <f t="shared" si="19"/>
        <v>0</v>
      </c>
      <c r="AQ68" s="52">
        <f t="shared" si="20"/>
        <v>0</v>
      </c>
      <c r="AR68" s="52">
        <f t="shared" si="21"/>
        <v>0</v>
      </c>
      <c r="AS68" s="52">
        <f t="shared" si="22"/>
        <v>0</v>
      </c>
      <c r="AT68" s="52">
        <f t="shared" si="23"/>
        <v>0</v>
      </c>
      <c r="AU68" s="52">
        <f t="shared" si="24"/>
        <v>0</v>
      </c>
      <c r="AV68" s="52">
        <f t="shared" si="25"/>
        <v>0</v>
      </c>
      <c r="AW68" s="52">
        <f t="shared" si="26"/>
        <v>0</v>
      </c>
      <c r="AX68" s="52">
        <f t="shared" si="27"/>
        <v>0</v>
      </c>
      <c r="AY68" s="52">
        <f t="shared" si="28"/>
        <v>0</v>
      </c>
      <c r="AZ68" s="52">
        <f t="shared" si="29"/>
        <v>0</v>
      </c>
    </row>
    <row r="69" spans="1:52" x14ac:dyDescent="0.35">
      <c r="A69" s="25" t="s">
        <v>169</v>
      </c>
      <c r="B69" s="25" t="s">
        <v>170</v>
      </c>
      <c r="C69" s="25" t="s">
        <v>195</v>
      </c>
      <c r="D69" s="25" t="s">
        <v>196</v>
      </c>
      <c r="E69" s="80">
        <v>3</v>
      </c>
      <c r="F69" s="26">
        <v>109004</v>
      </c>
      <c r="G69" s="27">
        <v>4988.308</v>
      </c>
      <c r="H69" s="53">
        <f t="shared" si="15"/>
        <v>86</v>
      </c>
      <c r="I69" s="54">
        <f t="shared" si="16"/>
        <v>60</v>
      </c>
      <c r="J69" s="54">
        <f t="shared" si="17"/>
        <v>0</v>
      </c>
      <c r="K69" s="54">
        <f t="shared" si="18"/>
        <v>26</v>
      </c>
      <c r="L69" s="47">
        <v>0</v>
      </c>
      <c r="M69" s="47">
        <v>0</v>
      </c>
      <c r="N69" s="47">
        <v>0</v>
      </c>
      <c r="O69" s="47">
        <v>0</v>
      </c>
      <c r="P69" s="47">
        <v>0</v>
      </c>
      <c r="Q69" s="47">
        <v>0</v>
      </c>
      <c r="R69" s="47">
        <v>35</v>
      </c>
      <c r="S69" s="47">
        <v>22</v>
      </c>
      <c r="T69" s="47">
        <v>2</v>
      </c>
      <c r="U69" s="48">
        <v>1</v>
      </c>
      <c r="V69" s="49">
        <v>0</v>
      </c>
      <c r="W69" s="47">
        <v>0</v>
      </c>
      <c r="X69" s="47">
        <v>0</v>
      </c>
      <c r="Y69" s="47">
        <v>0</v>
      </c>
      <c r="Z69" s="47">
        <v>0</v>
      </c>
      <c r="AA69" s="47">
        <v>0</v>
      </c>
      <c r="AB69" s="47">
        <v>0</v>
      </c>
      <c r="AC69" s="47">
        <v>0</v>
      </c>
      <c r="AD69" s="47">
        <v>0</v>
      </c>
      <c r="AE69" s="50">
        <v>0</v>
      </c>
      <c r="AF69" s="49">
        <v>0</v>
      </c>
      <c r="AG69" s="47">
        <v>0</v>
      </c>
      <c r="AH69" s="47">
        <v>0</v>
      </c>
      <c r="AI69" s="47">
        <v>0</v>
      </c>
      <c r="AJ69" s="47">
        <v>0</v>
      </c>
      <c r="AK69" s="47">
        <v>0</v>
      </c>
      <c r="AL69" s="47">
        <v>12</v>
      </c>
      <c r="AM69" s="47">
        <v>11</v>
      </c>
      <c r="AN69" s="47">
        <v>2</v>
      </c>
      <c r="AO69" s="48">
        <v>1</v>
      </c>
      <c r="AP69" s="51">
        <f t="shared" si="19"/>
        <v>0</v>
      </c>
      <c r="AQ69" s="52">
        <f t="shared" si="20"/>
        <v>0</v>
      </c>
      <c r="AR69" s="52">
        <f t="shared" si="21"/>
        <v>0</v>
      </c>
      <c r="AS69" s="52">
        <f t="shared" si="22"/>
        <v>0</v>
      </c>
      <c r="AT69" s="52">
        <f t="shared" si="23"/>
        <v>0</v>
      </c>
      <c r="AU69" s="52">
        <f t="shared" si="24"/>
        <v>0</v>
      </c>
      <c r="AV69" s="52">
        <f t="shared" si="25"/>
        <v>47</v>
      </c>
      <c r="AW69" s="52">
        <f t="shared" si="26"/>
        <v>33</v>
      </c>
      <c r="AX69" s="52">
        <f t="shared" si="27"/>
        <v>4</v>
      </c>
      <c r="AY69" s="52">
        <f t="shared" si="28"/>
        <v>2</v>
      </c>
      <c r="AZ69" s="52">
        <f t="shared" si="29"/>
        <v>86</v>
      </c>
    </row>
    <row r="70" spans="1:52" x14ac:dyDescent="0.35">
      <c r="A70" s="25" t="s">
        <v>169</v>
      </c>
      <c r="B70" s="25" t="s">
        <v>170</v>
      </c>
      <c r="C70" s="25" t="s">
        <v>197</v>
      </c>
      <c r="D70" s="25" t="s">
        <v>198</v>
      </c>
      <c r="E70" s="80">
        <v>3</v>
      </c>
      <c r="F70" s="26">
        <v>147718</v>
      </c>
      <c r="G70" s="27">
        <v>4751.51</v>
      </c>
      <c r="H70" s="53">
        <f t="shared" si="15"/>
        <v>47</v>
      </c>
      <c r="I70" s="54">
        <f t="shared" si="16"/>
        <v>11</v>
      </c>
      <c r="J70" s="54">
        <f t="shared" si="17"/>
        <v>0</v>
      </c>
      <c r="K70" s="54">
        <f t="shared" si="18"/>
        <v>36</v>
      </c>
      <c r="L70" s="47">
        <v>0</v>
      </c>
      <c r="M70" s="47">
        <v>0</v>
      </c>
      <c r="N70" s="47">
        <v>0</v>
      </c>
      <c r="O70" s="47">
        <v>0</v>
      </c>
      <c r="P70" s="47">
        <v>0</v>
      </c>
      <c r="Q70" s="47">
        <v>0</v>
      </c>
      <c r="R70" s="47">
        <v>4</v>
      </c>
      <c r="S70" s="47">
        <v>4</v>
      </c>
      <c r="T70" s="47">
        <v>2</v>
      </c>
      <c r="U70" s="48">
        <v>1</v>
      </c>
      <c r="V70" s="49">
        <v>0</v>
      </c>
      <c r="W70" s="47">
        <v>0</v>
      </c>
      <c r="X70" s="47">
        <v>0</v>
      </c>
      <c r="Y70" s="47">
        <v>0</v>
      </c>
      <c r="Z70" s="47">
        <v>0</v>
      </c>
      <c r="AA70" s="47">
        <v>0</v>
      </c>
      <c r="AB70" s="47">
        <v>0</v>
      </c>
      <c r="AC70" s="47">
        <v>0</v>
      </c>
      <c r="AD70" s="47">
        <v>0</v>
      </c>
      <c r="AE70" s="50">
        <v>0</v>
      </c>
      <c r="AF70" s="49">
        <v>0</v>
      </c>
      <c r="AG70" s="47">
        <v>0</v>
      </c>
      <c r="AH70" s="47">
        <v>0</v>
      </c>
      <c r="AI70" s="47">
        <v>0</v>
      </c>
      <c r="AJ70" s="47">
        <v>0</v>
      </c>
      <c r="AK70" s="47">
        <v>0</v>
      </c>
      <c r="AL70" s="47">
        <v>16</v>
      </c>
      <c r="AM70" s="47">
        <v>16</v>
      </c>
      <c r="AN70" s="47">
        <v>2</v>
      </c>
      <c r="AO70" s="48">
        <v>2</v>
      </c>
      <c r="AP70" s="51">
        <f t="shared" si="19"/>
        <v>0</v>
      </c>
      <c r="AQ70" s="52">
        <f t="shared" si="20"/>
        <v>0</v>
      </c>
      <c r="AR70" s="52">
        <f t="shared" si="21"/>
        <v>0</v>
      </c>
      <c r="AS70" s="52">
        <f t="shared" si="22"/>
        <v>0</v>
      </c>
      <c r="AT70" s="52">
        <f t="shared" si="23"/>
        <v>0</v>
      </c>
      <c r="AU70" s="52">
        <f t="shared" si="24"/>
        <v>0</v>
      </c>
      <c r="AV70" s="52">
        <f t="shared" si="25"/>
        <v>20</v>
      </c>
      <c r="AW70" s="52">
        <f t="shared" si="26"/>
        <v>20</v>
      </c>
      <c r="AX70" s="52">
        <f t="shared" si="27"/>
        <v>4</v>
      </c>
      <c r="AY70" s="52">
        <f t="shared" si="28"/>
        <v>3</v>
      </c>
      <c r="AZ70" s="52">
        <f t="shared" si="29"/>
        <v>47</v>
      </c>
    </row>
    <row r="71" spans="1:52" x14ac:dyDescent="0.35">
      <c r="A71" s="25" t="s">
        <v>169</v>
      </c>
      <c r="B71" s="25" t="s">
        <v>170</v>
      </c>
      <c r="C71" s="25" t="s">
        <v>199</v>
      </c>
      <c r="D71" s="25" t="s">
        <v>200</v>
      </c>
      <c r="E71" s="80">
        <v>3</v>
      </c>
      <c r="F71" s="26">
        <v>62628.014999999992</v>
      </c>
      <c r="G71" s="27">
        <v>2877.6480000000001</v>
      </c>
      <c r="H71" s="53">
        <f t="shared" si="15"/>
        <v>40</v>
      </c>
      <c r="I71" s="54">
        <f t="shared" si="16"/>
        <v>26</v>
      </c>
      <c r="J71" s="54">
        <f t="shared" si="17"/>
        <v>0</v>
      </c>
      <c r="K71" s="54">
        <f t="shared" si="18"/>
        <v>14</v>
      </c>
      <c r="L71" s="47">
        <v>0</v>
      </c>
      <c r="M71" s="47">
        <v>0</v>
      </c>
      <c r="N71" s="47">
        <v>0</v>
      </c>
      <c r="O71" s="47">
        <v>0</v>
      </c>
      <c r="P71" s="47">
        <v>0</v>
      </c>
      <c r="Q71" s="47">
        <v>0</v>
      </c>
      <c r="R71" s="47">
        <v>13</v>
      </c>
      <c r="S71" s="47">
        <v>11</v>
      </c>
      <c r="T71" s="47">
        <v>1</v>
      </c>
      <c r="U71" s="48">
        <v>1</v>
      </c>
      <c r="V71" s="49">
        <v>0</v>
      </c>
      <c r="W71" s="47">
        <v>0</v>
      </c>
      <c r="X71" s="47">
        <v>0</v>
      </c>
      <c r="Y71" s="47">
        <v>0</v>
      </c>
      <c r="Z71" s="47">
        <v>0</v>
      </c>
      <c r="AA71" s="47">
        <v>0</v>
      </c>
      <c r="AB71" s="47">
        <v>0</v>
      </c>
      <c r="AC71" s="47">
        <v>0</v>
      </c>
      <c r="AD71" s="47">
        <v>0</v>
      </c>
      <c r="AE71" s="50">
        <v>0</v>
      </c>
      <c r="AF71" s="49">
        <v>0</v>
      </c>
      <c r="AG71" s="47">
        <v>0</v>
      </c>
      <c r="AH71" s="47">
        <v>0</v>
      </c>
      <c r="AI71" s="47">
        <v>0</v>
      </c>
      <c r="AJ71" s="47">
        <v>0</v>
      </c>
      <c r="AK71" s="47">
        <v>0</v>
      </c>
      <c r="AL71" s="47">
        <v>6</v>
      </c>
      <c r="AM71" s="47">
        <v>6</v>
      </c>
      <c r="AN71" s="47">
        <v>1</v>
      </c>
      <c r="AO71" s="48">
        <v>1</v>
      </c>
      <c r="AP71" s="51">
        <f t="shared" si="19"/>
        <v>0</v>
      </c>
      <c r="AQ71" s="52">
        <f t="shared" si="20"/>
        <v>0</v>
      </c>
      <c r="AR71" s="52">
        <f t="shared" si="21"/>
        <v>0</v>
      </c>
      <c r="AS71" s="52">
        <f t="shared" si="22"/>
        <v>0</v>
      </c>
      <c r="AT71" s="52">
        <f t="shared" si="23"/>
        <v>0</v>
      </c>
      <c r="AU71" s="52">
        <f t="shared" si="24"/>
        <v>0</v>
      </c>
      <c r="AV71" s="52">
        <f t="shared" si="25"/>
        <v>19</v>
      </c>
      <c r="AW71" s="52">
        <f t="shared" si="26"/>
        <v>17</v>
      </c>
      <c r="AX71" s="52">
        <f t="shared" si="27"/>
        <v>2</v>
      </c>
      <c r="AY71" s="52">
        <f t="shared" si="28"/>
        <v>2</v>
      </c>
      <c r="AZ71" s="52">
        <f t="shared" si="29"/>
        <v>40</v>
      </c>
    </row>
    <row r="72" spans="1:52" x14ac:dyDescent="0.35">
      <c r="A72" s="25" t="s">
        <v>169</v>
      </c>
      <c r="B72" s="25" t="s">
        <v>170</v>
      </c>
      <c r="C72" s="25" t="s">
        <v>201</v>
      </c>
      <c r="D72" s="25" t="s">
        <v>202</v>
      </c>
      <c r="E72" s="80">
        <v>2</v>
      </c>
      <c r="F72" s="26">
        <v>96216.016911300016</v>
      </c>
      <c r="G72" s="27">
        <v>6362.1880000000001</v>
      </c>
      <c r="H72" s="53">
        <f t="shared" si="15"/>
        <v>87</v>
      </c>
      <c r="I72" s="54">
        <f t="shared" si="16"/>
        <v>40</v>
      </c>
      <c r="J72" s="54">
        <f t="shared" si="17"/>
        <v>21</v>
      </c>
      <c r="K72" s="54">
        <f t="shared" si="18"/>
        <v>26</v>
      </c>
      <c r="L72" s="47">
        <v>0</v>
      </c>
      <c r="M72" s="47">
        <v>0</v>
      </c>
      <c r="N72" s="47">
        <v>0</v>
      </c>
      <c r="O72" s="47">
        <v>0</v>
      </c>
      <c r="P72" s="47">
        <v>0</v>
      </c>
      <c r="Q72" s="47">
        <v>0</v>
      </c>
      <c r="R72" s="47">
        <v>20</v>
      </c>
      <c r="S72" s="47">
        <v>16</v>
      </c>
      <c r="T72" s="47">
        <v>2</v>
      </c>
      <c r="U72" s="48">
        <v>2</v>
      </c>
      <c r="V72" s="49">
        <v>0</v>
      </c>
      <c r="W72" s="47">
        <v>0</v>
      </c>
      <c r="X72" s="47">
        <v>0</v>
      </c>
      <c r="Y72" s="47">
        <v>0</v>
      </c>
      <c r="Z72" s="47">
        <v>0</v>
      </c>
      <c r="AA72" s="47">
        <v>0</v>
      </c>
      <c r="AB72" s="47">
        <v>10</v>
      </c>
      <c r="AC72" s="47">
        <v>9</v>
      </c>
      <c r="AD72" s="47">
        <v>1</v>
      </c>
      <c r="AE72" s="50">
        <v>1</v>
      </c>
      <c r="AF72" s="49">
        <v>0</v>
      </c>
      <c r="AG72" s="47">
        <v>0</v>
      </c>
      <c r="AH72" s="47">
        <v>0</v>
      </c>
      <c r="AI72" s="47">
        <v>0</v>
      </c>
      <c r="AJ72" s="47">
        <v>0</v>
      </c>
      <c r="AK72" s="47">
        <v>0</v>
      </c>
      <c r="AL72" s="47">
        <v>12</v>
      </c>
      <c r="AM72" s="47">
        <v>11</v>
      </c>
      <c r="AN72" s="47">
        <v>2</v>
      </c>
      <c r="AO72" s="48">
        <v>1</v>
      </c>
      <c r="AP72" s="51">
        <f t="shared" si="19"/>
        <v>0</v>
      </c>
      <c r="AQ72" s="52">
        <f t="shared" si="20"/>
        <v>0</v>
      </c>
      <c r="AR72" s="52">
        <f t="shared" si="21"/>
        <v>0</v>
      </c>
      <c r="AS72" s="52">
        <f t="shared" si="22"/>
        <v>0</v>
      </c>
      <c r="AT72" s="52">
        <f t="shared" si="23"/>
        <v>0</v>
      </c>
      <c r="AU72" s="52">
        <f t="shared" si="24"/>
        <v>0</v>
      </c>
      <c r="AV72" s="52">
        <f t="shared" si="25"/>
        <v>42</v>
      </c>
      <c r="AW72" s="52">
        <f t="shared" si="26"/>
        <v>36</v>
      </c>
      <c r="AX72" s="52">
        <f t="shared" si="27"/>
        <v>5</v>
      </c>
      <c r="AY72" s="52">
        <f t="shared" si="28"/>
        <v>4</v>
      </c>
      <c r="AZ72" s="52">
        <f t="shared" si="29"/>
        <v>87</v>
      </c>
    </row>
    <row r="73" spans="1:52" x14ac:dyDescent="0.35">
      <c r="A73" s="25" t="s">
        <v>169</v>
      </c>
      <c r="B73" s="25" t="s">
        <v>170</v>
      </c>
      <c r="C73" s="25" t="s">
        <v>203</v>
      </c>
      <c r="D73" s="25" t="s">
        <v>204</v>
      </c>
      <c r="E73" s="80">
        <v>4</v>
      </c>
      <c r="F73" s="26">
        <v>72083</v>
      </c>
      <c r="G73" s="27">
        <v>4492.5280000000002</v>
      </c>
      <c r="H73" s="53">
        <f t="shared" ref="H73:H104" si="30">SUM(I73:K73)</f>
        <v>57</v>
      </c>
      <c r="I73" s="54">
        <f t="shared" si="16"/>
        <v>19</v>
      </c>
      <c r="J73" s="54">
        <f t="shared" si="17"/>
        <v>10</v>
      </c>
      <c r="K73" s="54">
        <f t="shared" si="18"/>
        <v>28</v>
      </c>
      <c r="L73" s="47">
        <v>0</v>
      </c>
      <c r="M73" s="47">
        <v>0</v>
      </c>
      <c r="N73" s="47">
        <v>0</v>
      </c>
      <c r="O73" s="47">
        <v>0</v>
      </c>
      <c r="P73" s="47">
        <v>0</v>
      </c>
      <c r="Q73" s="47">
        <v>0</v>
      </c>
      <c r="R73" s="47">
        <v>9</v>
      </c>
      <c r="S73" s="47">
        <v>8</v>
      </c>
      <c r="T73" s="47">
        <v>1</v>
      </c>
      <c r="U73" s="48">
        <v>1</v>
      </c>
      <c r="V73" s="49">
        <v>0</v>
      </c>
      <c r="W73" s="47">
        <v>0</v>
      </c>
      <c r="X73" s="47">
        <v>0</v>
      </c>
      <c r="Y73" s="47">
        <v>0</v>
      </c>
      <c r="Z73" s="47">
        <v>0</v>
      </c>
      <c r="AA73" s="47">
        <v>0</v>
      </c>
      <c r="AB73" s="47">
        <v>5</v>
      </c>
      <c r="AC73" s="47">
        <v>4</v>
      </c>
      <c r="AD73" s="47">
        <v>1</v>
      </c>
      <c r="AE73" s="50">
        <v>0</v>
      </c>
      <c r="AF73" s="49">
        <v>0</v>
      </c>
      <c r="AG73" s="47">
        <v>0</v>
      </c>
      <c r="AH73" s="47">
        <v>0</v>
      </c>
      <c r="AI73" s="47">
        <v>0</v>
      </c>
      <c r="AJ73" s="47">
        <v>0</v>
      </c>
      <c r="AK73" s="47">
        <v>0</v>
      </c>
      <c r="AL73" s="47">
        <v>13</v>
      </c>
      <c r="AM73" s="47">
        <v>12</v>
      </c>
      <c r="AN73" s="47">
        <v>2</v>
      </c>
      <c r="AO73" s="48">
        <v>1</v>
      </c>
      <c r="AP73" s="51">
        <f t="shared" si="19"/>
        <v>0</v>
      </c>
      <c r="AQ73" s="52">
        <f t="shared" si="20"/>
        <v>0</v>
      </c>
      <c r="AR73" s="52">
        <f t="shared" si="21"/>
        <v>0</v>
      </c>
      <c r="AS73" s="52">
        <f t="shared" si="22"/>
        <v>0</v>
      </c>
      <c r="AT73" s="52">
        <f t="shared" si="23"/>
        <v>0</v>
      </c>
      <c r="AU73" s="52">
        <f t="shared" si="24"/>
        <v>0</v>
      </c>
      <c r="AV73" s="52">
        <f t="shared" si="25"/>
        <v>27</v>
      </c>
      <c r="AW73" s="52">
        <f t="shared" si="26"/>
        <v>24</v>
      </c>
      <c r="AX73" s="52">
        <f t="shared" si="27"/>
        <v>4</v>
      </c>
      <c r="AY73" s="52">
        <f t="shared" si="28"/>
        <v>2</v>
      </c>
      <c r="AZ73" s="52">
        <f t="shared" ref="AZ73:AZ104" si="31">SUM(AP73:AY73)</f>
        <v>57</v>
      </c>
    </row>
    <row r="74" spans="1:52" ht="15.5" x14ac:dyDescent="0.35">
      <c r="A74" s="129" t="s">
        <v>52</v>
      </c>
      <c r="B74" s="129"/>
      <c r="C74" s="129"/>
      <c r="D74" s="129"/>
      <c r="E74" s="82"/>
      <c r="F74" s="42">
        <f t="shared" ref="F74:AZ74" si="32">SUM(F9:F73)</f>
        <v>8364425.58035783</v>
      </c>
      <c r="G74" s="42">
        <f t="shared" si="32"/>
        <v>970132.5349999998</v>
      </c>
      <c r="H74" s="42">
        <f t="shared" si="32"/>
        <v>25036</v>
      </c>
      <c r="I74" s="42">
        <f t="shared" si="32"/>
        <v>16491</v>
      </c>
      <c r="J74" s="42">
        <f t="shared" si="32"/>
        <v>7504</v>
      </c>
      <c r="K74" s="42">
        <f t="shared" si="32"/>
        <v>1041</v>
      </c>
      <c r="L74" s="75">
        <f t="shared" si="32"/>
        <v>0</v>
      </c>
      <c r="M74" s="75">
        <f t="shared" si="32"/>
        <v>0</v>
      </c>
      <c r="N74" s="75">
        <f t="shared" si="32"/>
        <v>0</v>
      </c>
      <c r="O74" s="75">
        <f t="shared" si="32"/>
        <v>0</v>
      </c>
      <c r="P74" s="75">
        <f t="shared" si="32"/>
        <v>0</v>
      </c>
      <c r="Q74" s="75">
        <f t="shared" si="32"/>
        <v>0</v>
      </c>
      <c r="R74" s="75">
        <f t="shared" si="32"/>
        <v>8444</v>
      </c>
      <c r="S74" s="75">
        <f t="shared" si="32"/>
        <v>6340</v>
      </c>
      <c r="T74" s="75">
        <f t="shared" si="32"/>
        <v>924</v>
      </c>
      <c r="U74" s="75">
        <f t="shared" si="32"/>
        <v>783</v>
      </c>
      <c r="V74" s="75">
        <f t="shared" si="32"/>
        <v>0</v>
      </c>
      <c r="W74" s="75">
        <f t="shared" si="32"/>
        <v>0</v>
      </c>
      <c r="X74" s="75">
        <f t="shared" si="32"/>
        <v>0</v>
      </c>
      <c r="Y74" s="75">
        <f t="shared" si="32"/>
        <v>0</v>
      </c>
      <c r="Z74" s="75">
        <f t="shared" si="32"/>
        <v>0</v>
      </c>
      <c r="AA74" s="75">
        <f t="shared" si="32"/>
        <v>0</v>
      </c>
      <c r="AB74" s="75">
        <f t="shared" si="32"/>
        <v>3686</v>
      </c>
      <c r="AC74" s="75">
        <f t="shared" si="32"/>
        <v>3022</v>
      </c>
      <c r="AD74" s="75">
        <f t="shared" si="32"/>
        <v>443</v>
      </c>
      <c r="AE74" s="75">
        <f t="shared" si="32"/>
        <v>353</v>
      </c>
      <c r="AF74" s="75">
        <f t="shared" si="32"/>
        <v>0</v>
      </c>
      <c r="AG74" s="75">
        <f t="shared" si="32"/>
        <v>0</v>
      </c>
      <c r="AH74" s="75">
        <f t="shared" si="32"/>
        <v>0</v>
      </c>
      <c r="AI74" s="75">
        <f t="shared" si="32"/>
        <v>0</v>
      </c>
      <c r="AJ74" s="75">
        <f t="shared" si="32"/>
        <v>0</v>
      </c>
      <c r="AK74" s="75">
        <f t="shared" si="32"/>
        <v>0</v>
      </c>
      <c r="AL74" s="75">
        <f t="shared" si="32"/>
        <v>472</v>
      </c>
      <c r="AM74" s="75">
        <f t="shared" si="32"/>
        <v>456</v>
      </c>
      <c r="AN74" s="75">
        <f t="shared" si="32"/>
        <v>61</v>
      </c>
      <c r="AO74" s="75">
        <f t="shared" si="32"/>
        <v>52</v>
      </c>
      <c r="AP74" s="42">
        <f t="shared" si="32"/>
        <v>0</v>
      </c>
      <c r="AQ74" s="42">
        <f t="shared" si="32"/>
        <v>0</v>
      </c>
      <c r="AR74" s="42">
        <f t="shared" si="32"/>
        <v>0</v>
      </c>
      <c r="AS74" s="42">
        <f t="shared" si="32"/>
        <v>0</v>
      </c>
      <c r="AT74" s="42">
        <f t="shared" si="32"/>
        <v>0</v>
      </c>
      <c r="AU74" s="42">
        <f t="shared" si="32"/>
        <v>0</v>
      </c>
      <c r="AV74" s="42">
        <f t="shared" si="32"/>
        <v>12602</v>
      </c>
      <c r="AW74" s="42">
        <f t="shared" si="32"/>
        <v>9818</v>
      </c>
      <c r="AX74" s="42">
        <f t="shared" si="32"/>
        <v>1428</v>
      </c>
      <c r="AY74" s="42">
        <f t="shared" si="32"/>
        <v>1188</v>
      </c>
      <c r="AZ74" s="42">
        <f t="shared" si="32"/>
        <v>25036</v>
      </c>
    </row>
  </sheetData>
  <sheetProtection algorithmName="SHA-512" hashValue="R9o2W9/DntmsD5J84F98iPMwbsU7nmO43aqXYToAiQsYSGT25xDMjMdHNwf7qjhaAJzGYKDWGkX3UbUKDJ5m5w==" saltValue="jWM18Q6qMprqBwSET/SXpA==" spinCount="100000" sheet="1" formatCells="0" formatColumns="0" formatRows="0" insertColumns="0" insertRows="0" selectLockedCells="1" sort="0" autoFilter="0" pivotTables="0"/>
  <autoFilter ref="A8:AZ74"/>
  <mergeCells count="3">
    <mergeCell ref="A1:B1"/>
    <mergeCell ref="R7:AA7"/>
    <mergeCell ref="A74:D74"/>
  </mergeCells>
  <conditionalFormatting sqref="H9:H73">
    <cfRule type="cellIs" dxfId="184" priority="5" operator="greaterThan">
      <formula>G9</formula>
    </cfRule>
  </conditionalFormatting>
  <conditionalFormatting sqref="E9:E73">
    <cfRule type="cellIs" dxfId="183" priority="1" operator="equal">
      <formula>4</formula>
    </cfRule>
    <cfRule type="cellIs" dxfId="182" priority="2" operator="equal">
      <formula>3</formula>
    </cfRule>
    <cfRule type="cellIs" dxfId="181" priority="3" operator="equal">
      <formula>2</formula>
    </cfRule>
    <cfRule type="cellIs" dxfId="180" priority="4" operator="equal">
      <formula>1</formula>
    </cfRule>
  </conditionalFormatting>
  <pageMargins left="0.7" right="0.7" top="0.75" bottom="0.75" header="0.3" footer="0.3"/>
  <pageSetup orientation="portrait" horizontalDpi="4294967295" verticalDpi="4294967295"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Z74"/>
  <sheetViews>
    <sheetView showGridLines="0" zoomScale="70" zoomScaleNormal="70" workbookViewId="0">
      <selection activeCell="Q16" sqref="Q16"/>
    </sheetView>
  </sheetViews>
  <sheetFormatPr defaultColWidth="9.08984375" defaultRowHeight="14.5" x14ac:dyDescent="0.35"/>
  <cols>
    <col min="1" max="1" width="20.90625" style="9" customWidth="1"/>
    <col min="2" max="2" width="18" style="9" customWidth="1"/>
    <col min="3" max="3" width="9.08984375" style="9"/>
    <col min="4" max="5" width="14.90625" style="9" customWidth="1"/>
    <col min="6" max="6" width="19.453125" style="9" customWidth="1"/>
    <col min="7" max="8" width="15.453125" style="9" customWidth="1"/>
    <col min="9" max="9" width="16.453125" style="9" customWidth="1"/>
    <col min="10" max="10" width="14.453125" style="9" customWidth="1"/>
    <col min="11" max="11" width="20.453125" style="9" bestFit="1" customWidth="1"/>
    <col min="12" max="41" width="10" style="9" customWidth="1"/>
    <col min="42" max="51" width="9.90625" style="9" customWidth="1"/>
    <col min="52" max="52" width="10.6328125" style="9" customWidth="1"/>
    <col min="53" max="16384" width="9.08984375" style="9"/>
  </cols>
  <sheetData>
    <row r="1" spans="1:52" ht="21" x14ac:dyDescent="0.5">
      <c r="A1" s="127" t="s">
        <v>304</v>
      </c>
      <c r="B1" s="127"/>
    </row>
    <row r="2" spans="1:52" ht="18.5" x14ac:dyDescent="0.45">
      <c r="A2" s="57" t="s">
        <v>299</v>
      </c>
      <c r="B2" s="81">
        <f>SUMIFS($H$9:$H$73,'4.GBV Overall Target'!$E$9:$E$73,1)</f>
        <v>6607.0571132842915</v>
      </c>
    </row>
    <row r="3" spans="1:52" ht="18.5" x14ac:dyDescent="0.45">
      <c r="A3" s="58" t="s">
        <v>300</v>
      </c>
      <c r="B3" s="81">
        <f>SUMIFS($H$9:$H$73,'4.GBV Overall Target'!$E$9:$E$73,2)</f>
        <v>120072.77019150689</v>
      </c>
    </row>
    <row r="4" spans="1:52" ht="18.5" x14ac:dyDescent="0.45">
      <c r="A4" s="59" t="s">
        <v>301</v>
      </c>
      <c r="B4" s="81">
        <f>SUMIFS($H$9:$H$73,'4.GBV Overall Target'!$E$9:$E$73,3)</f>
        <v>225348.32741334589</v>
      </c>
    </row>
    <row r="5" spans="1:52" ht="18.5" x14ac:dyDescent="0.45">
      <c r="A5" s="60" t="s">
        <v>302</v>
      </c>
      <c r="B5" s="81">
        <f>SUMIFS($H$9:$H$73,'4.GBV Overall Target'!$E$9:$E$73,4)</f>
        <v>397971.8452818626</v>
      </c>
    </row>
    <row r="6" spans="1:52" ht="18.5" x14ac:dyDescent="0.45">
      <c r="A6" s="61" t="s">
        <v>303</v>
      </c>
      <c r="B6" s="81">
        <f>SUMIFS($H$9:$H$73,'4.GBV Overall Target'!$E$9:$E$73,5)</f>
        <v>0</v>
      </c>
    </row>
    <row r="7" spans="1:52" ht="60.75" customHeight="1" x14ac:dyDescent="0.45">
      <c r="A7" s="13"/>
      <c r="B7" s="13"/>
      <c r="C7" s="13"/>
      <c r="D7" s="13"/>
      <c r="E7" s="13"/>
      <c r="F7" s="13"/>
      <c r="G7" s="13"/>
      <c r="H7" s="13"/>
      <c r="I7" s="13"/>
      <c r="J7" s="13"/>
      <c r="K7" s="13"/>
      <c r="L7" s="14"/>
      <c r="M7" s="14"/>
      <c r="N7" s="14" t="s">
        <v>49</v>
      </c>
      <c r="O7" s="14"/>
      <c r="P7" s="14"/>
      <c r="Q7" s="14"/>
      <c r="R7" s="128" t="s">
        <v>50</v>
      </c>
      <c r="S7" s="128"/>
      <c r="T7" s="128"/>
      <c r="U7" s="128"/>
      <c r="V7" s="128"/>
      <c r="W7" s="128"/>
      <c r="X7" s="128"/>
      <c r="Y7" s="128"/>
      <c r="Z7" s="128"/>
      <c r="AA7" s="128"/>
      <c r="AB7" s="14"/>
      <c r="AC7" s="14"/>
      <c r="AD7" s="14"/>
      <c r="AE7" s="14"/>
      <c r="AF7" s="15"/>
      <c r="AG7" s="14"/>
      <c r="AH7" s="14"/>
      <c r="AI7" s="14"/>
      <c r="AJ7" s="14"/>
      <c r="AK7" s="14" t="s">
        <v>51</v>
      </c>
      <c r="AL7" s="14"/>
      <c r="AM7" s="14"/>
      <c r="AN7" s="14"/>
      <c r="AO7" s="16"/>
      <c r="AP7" s="14"/>
      <c r="AQ7" s="14"/>
      <c r="AR7" s="14"/>
      <c r="AS7" s="14"/>
      <c r="AT7" s="14"/>
      <c r="AU7" s="14" t="s">
        <v>52</v>
      </c>
      <c r="AV7" s="14"/>
      <c r="AW7" s="14"/>
      <c r="AX7" s="14"/>
      <c r="AY7" s="14"/>
      <c r="AZ7" s="14"/>
    </row>
    <row r="8" spans="1:52" ht="56.25" customHeight="1" x14ac:dyDescent="0.45">
      <c r="A8" s="17" t="s">
        <v>53</v>
      </c>
      <c r="B8" s="17" t="s">
        <v>54</v>
      </c>
      <c r="C8" s="17" t="s">
        <v>55</v>
      </c>
      <c r="D8" s="17" t="s">
        <v>56</v>
      </c>
      <c r="E8" s="83" t="s">
        <v>295</v>
      </c>
      <c r="F8" s="18" t="s">
        <v>296</v>
      </c>
      <c r="G8" s="19" t="s">
        <v>297</v>
      </c>
      <c r="H8" s="17" t="s">
        <v>298</v>
      </c>
      <c r="I8" s="17" t="s">
        <v>49</v>
      </c>
      <c r="J8" s="17" t="s">
        <v>50</v>
      </c>
      <c r="K8" s="17" t="s">
        <v>51</v>
      </c>
      <c r="L8" s="20" t="s">
        <v>57</v>
      </c>
      <c r="M8" s="20" t="s">
        <v>58</v>
      </c>
      <c r="N8" s="20" t="s">
        <v>59</v>
      </c>
      <c r="O8" s="20" t="s">
        <v>60</v>
      </c>
      <c r="P8" s="20" t="s">
        <v>61</v>
      </c>
      <c r="Q8" s="20" t="s">
        <v>62</v>
      </c>
      <c r="R8" s="20" t="s">
        <v>64</v>
      </c>
      <c r="S8" s="20" t="s">
        <v>63</v>
      </c>
      <c r="T8" s="21" t="s">
        <v>66</v>
      </c>
      <c r="U8" s="20" t="s">
        <v>65</v>
      </c>
      <c r="V8" s="30" t="s">
        <v>57</v>
      </c>
      <c r="W8" s="22" t="s">
        <v>58</v>
      </c>
      <c r="X8" s="22" t="s">
        <v>59</v>
      </c>
      <c r="Y8" s="22" t="s">
        <v>60</v>
      </c>
      <c r="Z8" s="22" t="s">
        <v>61</v>
      </c>
      <c r="AA8" s="22" t="s">
        <v>62</v>
      </c>
      <c r="AB8" s="22" t="s">
        <v>64</v>
      </c>
      <c r="AC8" s="22" t="s">
        <v>63</v>
      </c>
      <c r="AD8" s="23" t="s">
        <v>66</v>
      </c>
      <c r="AE8" s="43" t="s">
        <v>65</v>
      </c>
      <c r="AF8" s="31" t="s">
        <v>57</v>
      </c>
      <c r="AG8" s="20" t="s">
        <v>58</v>
      </c>
      <c r="AH8" s="20" t="s">
        <v>59</v>
      </c>
      <c r="AI8" s="20" t="s">
        <v>60</v>
      </c>
      <c r="AJ8" s="20" t="s">
        <v>61</v>
      </c>
      <c r="AK8" s="20" t="s">
        <v>62</v>
      </c>
      <c r="AL8" s="20" t="s">
        <v>68</v>
      </c>
      <c r="AM8" s="20" t="s">
        <v>67</v>
      </c>
      <c r="AN8" s="20" t="s">
        <v>66</v>
      </c>
      <c r="AO8" s="20" t="s">
        <v>65</v>
      </c>
      <c r="AP8" s="24" t="s">
        <v>57</v>
      </c>
      <c r="AQ8" s="24" t="s">
        <v>58</v>
      </c>
      <c r="AR8" s="24" t="s">
        <v>59</v>
      </c>
      <c r="AS8" s="24" t="s">
        <v>60</v>
      </c>
      <c r="AT8" s="24" t="s">
        <v>61</v>
      </c>
      <c r="AU8" s="24" t="s">
        <v>62</v>
      </c>
      <c r="AV8" s="24" t="s">
        <v>68</v>
      </c>
      <c r="AW8" s="24" t="s">
        <v>67</v>
      </c>
      <c r="AX8" s="24" t="s">
        <v>66</v>
      </c>
      <c r="AY8" s="24" t="s">
        <v>65</v>
      </c>
      <c r="AZ8" s="24" t="s">
        <v>52</v>
      </c>
    </row>
    <row r="9" spans="1:52" x14ac:dyDescent="0.35">
      <c r="A9" s="25" t="s">
        <v>69</v>
      </c>
      <c r="B9" s="25" t="s">
        <v>70</v>
      </c>
      <c r="C9" s="25" t="s">
        <v>71</v>
      </c>
      <c r="D9" s="25" t="s">
        <v>72</v>
      </c>
      <c r="E9" s="80">
        <v>3</v>
      </c>
      <c r="F9" s="26">
        <v>69085</v>
      </c>
      <c r="G9" s="27">
        <v>9345.9</v>
      </c>
      <c r="H9" s="53">
        <f t="shared" ref="H9:H40" si="0">SUM(I9:K9)</f>
        <v>5144.733745895066</v>
      </c>
      <c r="I9" s="54">
        <f t="shared" ref="I9:I40" si="1">SUM(L9:U9)</f>
        <v>0</v>
      </c>
      <c r="J9" s="54">
        <f t="shared" ref="J9:J40" si="2">SUM(V9:AE9)</f>
        <v>892.49369479875361</v>
      </c>
      <c r="K9" s="54">
        <f t="shared" ref="K9:K40" si="3">SUM(AF9:AO9)</f>
        <v>4252.2400510963125</v>
      </c>
      <c r="L9" s="47">
        <v>0</v>
      </c>
      <c r="M9" s="47">
        <v>0</v>
      </c>
      <c r="N9" s="47">
        <v>0</v>
      </c>
      <c r="O9" s="47">
        <v>0</v>
      </c>
      <c r="P9" s="47">
        <v>0</v>
      </c>
      <c r="Q9" s="47">
        <v>0</v>
      </c>
      <c r="R9" s="47">
        <v>0</v>
      </c>
      <c r="S9" s="47">
        <v>0</v>
      </c>
      <c r="T9" s="47">
        <v>0</v>
      </c>
      <c r="U9" s="48">
        <v>0</v>
      </c>
      <c r="V9" s="49">
        <v>34.12977800377643</v>
      </c>
      <c r="W9" s="47">
        <v>5.8350910780650027</v>
      </c>
      <c r="X9" s="47">
        <v>93.031169074809938</v>
      </c>
      <c r="Y9" s="47">
        <v>15.853832363044535</v>
      </c>
      <c r="Z9" s="47">
        <v>312.67280493782278</v>
      </c>
      <c r="AA9" s="47">
        <v>54.827836922195686</v>
      </c>
      <c r="AB9" s="47">
        <v>269.7353422879105</v>
      </c>
      <c r="AC9" s="47">
        <v>66.718211194479068</v>
      </c>
      <c r="AD9" s="47">
        <v>31.927856842242463</v>
      </c>
      <c r="AE9" s="50">
        <v>7.7617720944072195</v>
      </c>
      <c r="AF9" s="49">
        <v>141.47343462855716</v>
      </c>
      <c r="AG9" s="47">
        <v>19.734718410248146</v>
      </c>
      <c r="AH9" s="47">
        <v>830.12427789830406</v>
      </c>
      <c r="AI9" s="47">
        <v>101.7287576628691</v>
      </c>
      <c r="AJ9" s="47">
        <v>328.05872905404135</v>
      </c>
      <c r="AK9" s="47">
        <v>302.21367942053644</v>
      </c>
      <c r="AL9" s="47">
        <v>1883.193073401922</v>
      </c>
      <c r="AM9" s="47">
        <v>362.43622318849037</v>
      </c>
      <c r="AN9" s="47">
        <v>242.76180805911943</v>
      </c>
      <c r="AO9" s="48">
        <v>40.515349372224925</v>
      </c>
      <c r="AP9" s="51">
        <f t="shared" ref="AP9:AP40" si="4">SUM(L9+V9+AF9)</f>
        <v>175.60321263233359</v>
      </c>
      <c r="AQ9" s="52">
        <f t="shared" ref="AQ9:AQ40" si="5">SUM(M9+W9+AG9)</f>
        <v>25.569809488313147</v>
      </c>
      <c r="AR9" s="52">
        <f t="shared" ref="AR9:AR40" si="6">SUM(N9+X9+AH9)</f>
        <v>923.15544697311395</v>
      </c>
      <c r="AS9" s="52">
        <f t="shared" ref="AS9:AS40" si="7">SUM(O9+Y9+AI9)</f>
        <v>117.58259002591363</v>
      </c>
      <c r="AT9" s="52">
        <f t="shared" ref="AT9:AT40" si="8">SUM(P9+Z9+AJ9)</f>
        <v>640.73153399186413</v>
      </c>
      <c r="AU9" s="52">
        <f t="shared" ref="AU9:AU40" si="9">SUM(Q9+AA9+AK9)</f>
        <v>357.04151634273211</v>
      </c>
      <c r="AV9" s="52">
        <f t="shared" ref="AV9:AV40" si="10">SUM(R9+AB9+AL9)</f>
        <v>2152.9284156898325</v>
      </c>
      <c r="AW9" s="52">
        <f t="shared" ref="AW9:AW40" si="11">SUM(S9+AC9+AM9)</f>
        <v>429.15443438296944</v>
      </c>
      <c r="AX9" s="52">
        <f t="shared" ref="AX9:AX40" si="12">SUM(T9+AD9+AN9)</f>
        <v>274.68966490136188</v>
      </c>
      <c r="AY9" s="52">
        <f t="shared" ref="AY9:AY40" si="13">SUM(U9+AE9+AO9)</f>
        <v>48.277121466632146</v>
      </c>
      <c r="AZ9" s="52">
        <f t="shared" ref="AZ9:AZ40" si="14">SUM(AP9:AY9)</f>
        <v>5144.7337458950651</v>
      </c>
    </row>
    <row r="10" spans="1:52" x14ac:dyDescent="0.35">
      <c r="A10" s="25" t="s">
        <v>69</v>
      </c>
      <c r="B10" s="25" t="s">
        <v>70</v>
      </c>
      <c r="C10" s="25" t="s">
        <v>73</v>
      </c>
      <c r="D10" s="25" t="s">
        <v>74</v>
      </c>
      <c r="E10" s="80">
        <v>3</v>
      </c>
      <c r="F10" s="26">
        <v>99980</v>
      </c>
      <c r="G10" s="27">
        <v>15266.65</v>
      </c>
      <c r="H10" s="53">
        <f t="shared" si="0"/>
        <v>8403.9899251831212</v>
      </c>
      <c r="I10" s="54">
        <f t="shared" si="1"/>
        <v>0</v>
      </c>
      <c r="J10" s="54">
        <f t="shared" si="2"/>
        <v>0</v>
      </c>
      <c r="K10" s="54">
        <f t="shared" si="3"/>
        <v>8403.9899251831212</v>
      </c>
      <c r="L10" s="47">
        <v>0</v>
      </c>
      <c r="M10" s="47">
        <v>0</v>
      </c>
      <c r="N10" s="47">
        <v>0</v>
      </c>
      <c r="O10" s="47">
        <v>0</v>
      </c>
      <c r="P10" s="47">
        <v>0</v>
      </c>
      <c r="Q10" s="47">
        <v>0</v>
      </c>
      <c r="R10" s="47">
        <v>0</v>
      </c>
      <c r="S10" s="47">
        <v>0</v>
      </c>
      <c r="T10" s="47">
        <v>0</v>
      </c>
      <c r="U10" s="48">
        <v>0</v>
      </c>
      <c r="V10" s="49">
        <v>0</v>
      </c>
      <c r="W10" s="47">
        <v>0</v>
      </c>
      <c r="X10" s="47">
        <v>0</v>
      </c>
      <c r="Y10" s="47">
        <v>0</v>
      </c>
      <c r="Z10" s="47">
        <v>0</v>
      </c>
      <c r="AA10" s="47">
        <v>0</v>
      </c>
      <c r="AB10" s="47">
        <v>0</v>
      </c>
      <c r="AC10" s="47">
        <v>0</v>
      </c>
      <c r="AD10" s="47">
        <v>0</v>
      </c>
      <c r="AE10" s="50">
        <v>0</v>
      </c>
      <c r="AF10" s="49">
        <v>268.63438170714352</v>
      </c>
      <c r="AG10" s="47">
        <v>37.405135731558211</v>
      </c>
      <c r="AH10" s="47">
        <v>1573.2726699160169</v>
      </c>
      <c r="AI10" s="47">
        <v>192.8882937503752</v>
      </c>
      <c r="AJ10" s="47">
        <v>621.68491594459545</v>
      </c>
      <c r="AK10" s="47">
        <v>572.80226615854133</v>
      </c>
      <c r="AL10" s="47">
        <v>3569.314202846555</v>
      </c>
      <c r="AM10" s="47">
        <v>1030.4991035978949</v>
      </c>
      <c r="AN10" s="47">
        <v>460.7520030509819</v>
      </c>
      <c r="AO10" s="48">
        <v>76.736952479458637</v>
      </c>
      <c r="AP10" s="51">
        <f t="shared" si="4"/>
        <v>268.63438170714352</v>
      </c>
      <c r="AQ10" s="52">
        <f t="shared" si="5"/>
        <v>37.405135731558211</v>
      </c>
      <c r="AR10" s="52">
        <f t="shared" si="6"/>
        <v>1573.2726699160169</v>
      </c>
      <c r="AS10" s="52">
        <f t="shared" si="7"/>
        <v>192.8882937503752</v>
      </c>
      <c r="AT10" s="52">
        <f t="shared" si="8"/>
        <v>621.68491594459545</v>
      </c>
      <c r="AU10" s="52">
        <f t="shared" si="9"/>
        <v>572.80226615854133</v>
      </c>
      <c r="AV10" s="52">
        <f t="shared" si="10"/>
        <v>3569.314202846555</v>
      </c>
      <c r="AW10" s="52">
        <f t="shared" si="11"/>
        <v>1030.4991035978949</v>
      </c>
      <c r="AX10" s="52">
        <f t="shared" si="12"/>
        <v>460.7520030509819</v>
      </c>
      <c r="AY10" s="52">
        <f t="shared" si="13"/>
        <v>76.736952479458637</v>
      </c>
      <c r="AZ10" s="52">
        <f t="shared" si="14"/>
        <v>8403.9899251831212</v>
      </c>
    </row>
    <row r="11" spans="1:52" x14ac:dyDescent="0.35">
      <c r="A11" s="25" t="s">
        <v>69</v>
      </c>
      <c r="B11" s="25" t="s">
        <v>70</v>
      </c>
      <c r="C11" s="25" t="s">
        <v>75</v>
      </c>
      <c r="D11" s="25" t="s">
        <v>76</v>
      </c>
      <c r="E11" s="80">
        <v>2</v>
      </c>
      <c r="F11" s="26">
        <v>58724</v>
      </c>
      <c r="G11" s="27">
        <v>12630.25</v>
      </c>
      <c r="H11" s="53">
        <f t="shared" si="0"/>
        <v>6952.7036876160855</v>
      </c>
      <c r="I11" s="54">
        <f t="shared" si="1"/>
        <v>0</v>
      </c>
      <c r="J11" s="54">
        <f t="shared" si="2"/>
        <v>0</v>
      </c>
      <c r="K11" s="54">
        <f t="shared" si="3"/>
        <v>6952.7036876160855</v>
      </c>
      <c r="L11" s="47">
        <v>0</v>
      </c>
      <c r="M11" s="47">
        <v>0</v>
      </c>
      <c r="N11" s="47">
        <v>0</v>
      </c>
      <c r="O11" s="47">
        <v>0</v>
      </c>
      <c r="P11" s="47">
        <v>0</v>
      </c>
      <c r="Q11" s="47">
        <v>0</v>
      </c>
      <c r="R11" s="47">
        <v>0</v>
      </c>
      <c r="S11" s="47">
        <v>0</v>
      </c>
      <c r="T11" s="47">
        <v>0</v>
      </c>
      <c r="U11" s="48">
        <v>0</v>
      </c>
      <c r="V11" s="49">
        <v>0</v>
      </c>
      <c r="W11" s="47">
        <v>0</v>
      </c>
      <c r="X11" s="47">
        <v>0</v>
      </c>
      <c r="Y11" s="47">
        <v>0</v>
      </c>
      <c r="Z11" s="47">
        <v>0</v>
      </c>
      <c r="AA11" s="47">
        <v>0</v>
      </c>
      <c r="AB11" s="47">
        <v>0</v>
      </c>
      <c r="AC11" s="47">
        <v>0</v>
      </c>
      <c r="AD11" s="47">
        <v>0</v>
      </c>
      <c r="AE11" s="50">
        <v>0</v>
      </c>
      <c r="AF11" s="49">
        <v>222.39403731493033</v>
      </c>
      <c r="AG11" s="47">
        <v>30.964516334071359</v>
      </c>
      <c r="AH11" s="47">
        <v>1301.8858867569559</v>
      </c>
      <c r="AI11" s="47">
        <v>159.52918815313566</v>
      </c>
      <c r="AJ11" s="47">
        <v>514.34125931981464</v>
      </c>
      <c r="AK11" s="47">
        <v>473.88095797662817</v>
      </c>
      <c r="AL11" s="47">
        <v>2952.7762776170453</v>
      </c>
      <c r="AM11" s="47">
        <v>852.47377768787396</v>
      </c>
      <c r="AN11" s="47">
        <v>380.93236094537571</v>
      </c>
      <c r="AO11" s="48">
        <v>63.525425510254848</v>
      </c>
      <c r="AP11" s="51">
        <f t="shared" si="4"/>
        <v>222.39403731493033</v>
      </c>
      <c r="AQ11" s="52">
        <f t="shared" si="5"/>
        <v>30.964516334071359</v>
      </c>
      <c r="AR11" s="52">
        <f t="shared" si="6"/>
        <v>1301.8858867569559</v>
      </c>
      <c r="AS11" s="52">
        <f t="shared" si="7"/>
        <v>159.52918815313566</v>
      </c>
      <c r="AT11" s="52">
        <f t="shared" si="8"/>
        <v>514.34125931981464</v>
      </c>
      <c r="AU11" s="52">
        <f t="shared" si="9"/>
        <v>473.88095797662817</v>
      </c>
      <c r="AV11" s="52">
        <f t="shared" si="10"/>
        <v>2952.7762776170453</v>
      </c>
      <c r="AW11" s="52">
        <f t="shared" si="11"/>
        <v>852.47377768787396</v>
      </c>
      <c r="AX11" s="52">
        <f t="shared" si="12"/>
        <v>380.93236094537571</v>
      </c>
      <c r="AY11" s="52">
        <f t="shared" si="13"/>
        <v>63.525425510254848</v>
      </c>
      <c r="AZ11" s="52">
        <f t="shared" si="14"/>
        <v>6952.7036876160855</v>
      </c>
    </row>
    <row r="12" spans="1:52" x14ac:dyDescent="0.35">
      <c r="A12" s="25" t="s">
        <v>69</v>
      </c>
      <c r="B12" s="25" t="s">
        <v>70</v>
      </c>
      <c r="C12" s="25" t="s">
        <v>77</v>
      </c>
      <c r="D12" s="25" t="s">
        <v>78</v>
      </c>
      <c r="E12" s="80">
        <v>2</v>
      </c>
      <c r="F12" s="26">
        <v>99745</v>
      </c>
      <c r="G12" s="27">
        <v>17832.75</v>
      </c>
      <c r="H12" s="53">
        <f t="shared" si="0"/>
        <v>9816.577398336196</v>
      </c>
      <c r="I12" s="54">
        <f t="shared" si="1"/>
        <v>3973.8071202203441</v>
      </c>
      <c r="J12" s="54">
        <f t="shared" si="2"/>
        <v>0</v>
      </c>
      <c r="K12" s="54">
        <f t="shared" si="3"/>
        <v>5842.7702781158523</v>
      </c>
      <c r="L12" s="47">
        <v>211.3844315072605</v>
      </c>
      <c r="M12" s="47">
        <v>34.570162236083235</v>
      </c>
      <c r="N12" s="47">
        <v>558.73749473924329</v>
      </c>
      <c r="O12" s="47">
        <v>69.525660675434906</v>
      </c>
      <c r="P12" s="47">
        <v>1121.8788318015545</v>
      </c>
      <c r="Q12" s="47">
        <v>139.71189769933</v>
      </c>
      <c r="R12" s="47">
        <v>1350.328152310703</v>
      </c>
      <c r="S12" s="47">
        <v>315.59035047685529</v>
      </c>
      <c r="T12" s="47">
        <v>137.06959230548924</v>
      </c>
      <c r="U12" s="48">
        <v>35.010546468390018</v>
      </c>
      <c r="V12" s="49">
        <v>0</v>
      </c>
      <c r="W12" s="47">
        <v>0</v>
      </c>
      <c r="X12" s="47">
        <v>0</v>
      </c>
      <c r="Y12" s="47">
        <v>0</v>
      </c>
      <c r="Z12" s="47">
        <v>0</v>
      </c>
      <c r="AA12" s="47">
        <v>0</v>
      </c>
      <c r="AB12" s="47">
        <v>0</v>
      </c>
      <c r="AC12" s="47">
        <v>0</v>
      </c>
      <c r="AD12" s="47">
        <v>0</v>
      </c>
      <c r="AE12" s="50">
        <v>0</v>
      </c>
      <c r="AF12" s="49">
        <v>186.61281844000339</v>
      </c>
      <c r="AG12" s="47">
        <v>26.010193720619942</v>
      </c>
      <c r="AH12" s="47">
        <v>1093.8043369919963</v>
      </c>
      <c r="AI12" s="47">
        <v>134.09699873741837</v>
      </c>
      <c r="AJ12" s="47">
        <v>432.2646480236362</v>
      </c>
      <c r="AK12" s="47">
        <v>398.24496607793645</v>
      </c>
      <c r="AL12" s="47">
        <v>2481.5651490487767</v>
      </c>
      <c r="AM12" s="47">
        <v>716.39504990507498</v>
      </c>
      <c r="AN12" s="47">
        <v>320.37952900319169</v>
      </c>
      <c r="AO12" s="48">
        <v>53.396588167198615</v>
      </c>
      <c r="AP12" s="51">
        <f t="shared" si="4"/>
        <v>397.99724994726387</v>
      </c>
      <c r="AQ12" s="52">
        <f t="shared" si="5"/>
        <v>60.580355956703173</v>
      </c>
      <c r="AR12" s="52">
        <f t="shared" si="6"/>
        <v>1652.5418317312397</v>
      </c>
      <c r="AS12" s="52">
        <f t="shared" si="7"/>
        <v>203.6226594128533</v>
      </c>
      <c r="AT12" s="52">
        <f t="shared" si="8"/>
        <v>1554.1434798251908</v>
      </c>
      <c r="AU12" s="52">
        <f t="shared" si="9"/>
        <v>537.95686377726645</v>
      </c>
      <c r="AV12" s="52">
        <f t="shared" si="10"/>
        <v>3831.8933013594797</v>
      </c>
      <c r="AW12" s="52">
        <f t="shared" si="11"/>
        <v>1031.9854003819303</v>
      </c>
      <c r="AX12" s="52">
        <f t="shared" si="12"/>
        <v>457.4491213086809</v>
      </c>
      <c r="AY12" s="52">
        <f t="shared" si="13"/>
        <v>88.407134635588633</v>
      </c>
      <c r="AZ12" s="52">
        <f t="shared" si="14"/>
        <v>9816.5773983361978</v>
      </c>
    </row>
    <row r="13" spans="1:52" x14ac:dyDescent="0.35">
      <c r="A13" s="25" t="s">
        <v>69</v>
      </c>
      <c r="B13" s="25" t="s">
        <v>70</v>
      </c>
      <c r="C13" s="25" t="s">
        <v>79</v>
      </c>
      <c r="D13" s="25" t="s">
        <v>80</v>
      </c>
      <c r="E13" s="80">
        <v>2</v>
      </c>
      <c r="F13" s="26">
        <v>0</v>
      </c>
      <c r="G13" s="27">
        <v>20475.350000000002</v>
      </c>
      <c r="H13" s="53">
        <f t="shared" si="0"/>
        <v>11271.276613703609</v>
      </c>
      <c r="I13" s="54">
        <f t="shared" si="1"/>
        <v>760.68118926642683</v>
      </c>
      <c r="J13" s="54">
        <f t="shared" si="2"/>
        <v>5698.5444420353788</v>
      </c>
      <c r="K13" s="54">
        <f t="shared" si="3"/>
        <v>4812.0509824018036</v>
      </c>
      <c r="L13" s="47">
        <v>40.735541488378324</v>
      </c>
      <c r="M13" s="47">
        <v>6.6057634846018898</v>
      </c>
      <c r="N13" s="47">
        <v>106.79317633439722</v>
      </c>
      <c r="O13" s="47">
        <v>13.294099012761302</v>
      </c>
      <c r="P13" s="47">
        <v>214.68731324956144</v>
      </c>
      <c r="Q13" s="47">
        <v>26.753342112637657</v>
      </c>
      <c r="R13" s="47">
        <v>258.17525618985718</v>
      </c>
      <c r="S13" s="47">
        <v>60.442735884107293</v>
      </c>
      <c r="T13" s="47">
        <v>26.423053938407559</v>
      </c>
      <c r="U13" s="48">
        <v>6.7709075717169354</v>
      </c>
      <c r="V13" s="49">
        <v>223.49499789569731</v>
      </c>
      <c r="W13" s="47">
        <v>28.322210940230605</v>
      </c>
      <c r="X13" s="47">
        <v>606.07879971222349</v>
      </c>
      <c r="Y13" s="47">
        <v>77.370004813399632</v>
      </c>
      <c r="Z13" s="47">
        <v>2040.0799561612173</v>
      </c>
      <c r="AA13" s="47">
        <v>268.1114254312792</v>
      </c>
      <c r="AB13" s="47">
        <v>1759.8854883560202</v>
      </c>
      <c r="AC13" s="47">
        <v>435.48495772237959</v>
      </c>
      <c r="AD13" s="47">
        <v>209.18251034572651</v>
      </c>
      <c r="AE13" s="50">
        <v>50.534090657204466</v>
      </c>
      <c r="AF13" s="49">
        <v>153.58400101699391</v>
      </c>
      <c r="AG13" s="47">
        <v>21.386159281398619</v>
      </c>
      <c r="AH13" s="47">
        <v>901.13623535777435</v>
      </c>
      <c r="AI13" s="47">
        <v>110.39882223640907</v>
      </c>
      <c r="AJ13" s="47">
        <v>355.96807977648433</v>
      </c>
      <c r="AK13" s="47">
        <v>327.97615701048375</v>
      </c>
      <c r="AL13" s="47">
        <v>2043.9333181939014</v>
      </c>
      <c r="AM13" s="47">
        <v>590.05982326206367</v>
      </c>
      <c r="AN13" s="47">
        <v>263.68005909369208</v>
      </c>
      <c r="AO13" s="48">
        <v>43.928327172602572</v>
      </c>
      <c r="AP13" s="51">
        <f t="shared" si="4"/>
        <v>417.81454040106956</v>
      </c>
      <c r="AQ13" s="52">
        <f t="shared" si="5"/>
        <v>56.314133706231111</v>
      </c>
      <c r="AR13" s="52">
        <f t="shared" si="6"/>
        <v>1614.0082114043951</v>
      </c>
      <c r="AS13" s="52">
        <f t="shared" si="7"/>
        <v>201.06292606257</v>
      </c>
      <c r="AT13" s="52">
        <f t="shared" si="8"/>
        <v>2610.7353491872632</v>
      </c>
      <c r="AU13" s="52">
        <f t="shared" si="9"/>
        <v>622.84092455440054</v>
      </c>
      <c r="AV13" s="52">
        <f t="shared" si="10"/>
        <v>4061.9940627397791</v>
      </c>
      <c r="AW13" s="52">
        <f t="shared" si="11"/>
        <v>1085.9875168685505</v>
      </c>
      <c r="AX13" s="52">
        <f t="shared" si="12"/>
        <v>499.28562337782614</v>
      </c>
      <c r="AY13" s="52">
        <f t="shared" si="13"/>
        <v>101.23332540152397</v>
      </c>
      <c r="AZ13" s="52">
        <f t="shared" si="14"/>
        <v>11271.276613703609</v>
      </c>
    </row>
    <row r="14" spans="1:52" x14ac:dyDescent="0.35">
      <c r="A14" s="25" t="s">
        <v>69</v>
      </c>
      <c r="B14" s="25" t="s">
        <v>70</v>
      </c>
      <c r="C14" s="25" t="s">
        <v>81</v>
      </c>
      <c r="D14" s="25" t="s">
        <v>82</v>
      </c>
      <c r="E14" s="80">
        <v>3</v>
      </c>
      <c r="F14" s="26">
        <v>82831.94</v>
      </c>
      <c r="G14" s="27">
        <v>9159.8499999999985</v>
      </c>
      <c r="H14" s="53">
        <f t="shared" si="0"/>
        <v>5042.3168878692186</v>
      </c>
      <c r="I14" s="54">
        <f t="shared" si="1"/>
        <v>0</v>
      </c>
      <c r="J14" s="54">
        <f t="shared" si="2"/>
        <v>534.18607378813954</v>
      </c>
      <c r="K14" s="54">
        <f t="shared" si="3"/>
        <v>4508.1308140810788</v>
      </c>
      <c r="L14" s="47">
        <v>0</v>
      </c>
      <c r="M14" s="47">
        <v>0</v>
      </c>
      <c r="N14" s="47">
        <v>0</v>
      </c>
      <c r="O14" s="47">
        <v>0</v>
      </c>
      <c r="P14" s="47">
        <v>0</v>
      </c>
      <c r="Q14" s="47">
        <v>0</v>
      </c>
      <c r="R14" s="47">
        <v>0</v>
      </c>
      <c r="S14" s="47">
        <v>0</v>
      </c>
      <c r="T14" s="47">
        <v>0</v>
      </c>
      <c r="U14" s="48">
        <v>0</v>
      </c>
      <c r="V14" s="49">
        <v>20.918251034572652</v>
      </c>
      <c r="W14" s="47">
        <v>2.6423053938407555</v>
      </c>
      <c r="X14" s="47">
        <v>56.699469909499548</v>
      </c>
      <c r="Y14" s="47">
        <v>7.2663398330620783</v>
      </c>
      <c r="Z14" s="47">
        <v>191.01666076307129</v>
      </c>
      <c r="AA14" s="47">
        <v>25.101901241487184</v>
      </c>
      <c r="AB14" s="47">
        <v>165.14408711504726</v>
      </c>
      <c r="AC14" s="47">
        <v>40.79058951741667</v>
      </c>
      <c r="AD14" s="47">
        <v>19.817290453805672</v>
      </c>
      <c r="AE14" s="50">
        <v>4.7891785263363698</v>
      </c>
      <c r="AF14" s="49">
        <v>144.22583608047461</v>
      </c>
      <c r="AG14" s="47">
        <v>20.06500658447824</v>
      </c>
      <c r="AH14" s="47">
        <v>843.88628515789139</v>
      </c>
      <c r="AI14" s="47">
        <v>103.4627705775771</v>
      </c>
      <c r="AJ14" s="47">
        <v>333.50848392883796</v>
      </c>
      <c r="AK14" s="47">
        <v>307.33314612110286</v>
      </c>
      <c r="AL14" s="47">
        <v>1914.570449953781</v>
      </c>
      <c r="AM14" s="47">
        <v>552.73725957406305</v>
      </c>
      <c r="AN14" s="47">
        <v>247.16565038218738</v>
      </c>
      <c r="AO14" s="48">
        <v>41.175925720685107</v>
      </c>
      <c r="AP14" s="51">
        <f t="shared" si="4"/>
        <v>165.14408711504726</v>
      </c>
      <c r="AQ14" s="52">
        <f t="shared" si="5"/>
        <v>22.707311978318995</v>
      </c>
      <c r="AR14" s="52">
        <f t="shared" si="6"/>
        <v>900.58575506739089</v>
      </c>
      <c r="AS14" s="52">
        <f t="shared" si="7"/>
        <v>110.72911041063918</v>
      </c>
      <c r="AT14" s="52">
        <f t="shared" si="8"/>
        <v>524.52514469190919</v>
      </c>
      <c r="AU14" s="52">
        <f t="shared" si="9"/>
        <v>332.43504736259001</v>
      </c>
      <c r="AV14" s="52">
        <f t="shared" si="10"/>
        <v>2079.7145370688281</v>
      </c>
      <c r="AW14" s="52">
        <f t="shared" si="11"/>
        <v>593.52784909147977</v>
      </c>
      <c r="AX14" s="52">
        <f t="shared" si="12"/>
        <v>266.98294083599308</v>
      </c>
      <c r="AY14" s="52">
        <f t="shared" si="13"/>
        <v>45.965104247021479</v>
      </c>
      <c r="AZ14" s="52">
        <f t="shared" si="14"/>
        <v>5042.3168878692168</v>
      </c>
    </row>
    <row r="15" spans="1:52" x14ac:dyDescent="0.35">
      <c r="A15" s="25" t="s">
        <v>69</v>
      </c>
      <c r="B15" s="25" t="s">
        <v>70</v>
      </c>
      <c r="C15" s="25" t="s">
        <v>83</v>
      </c>
      <c r="D15" s="25" t="s">
        <v>84</v>
      </c>
      <c r="E15" s="80">
        <v>4</v>
      </c>
      <c r="F15" s="26">
        <v>243062</v>
      </c>
      <c r="G15" s="27">
        <v>32915.5</v>
      </c>
      <c r="H15" s="53">
        <f t="shared" si="0"/>
        <v>18119.333998117792</v>
      </c>
      <c r="I15" s="54">
        <f t="shared" si="1"/>
        <v>1004.0210016304491</v>
      </c>
      <c r="J15" s="54">
        <f t="shared" si="2"/>
        <v>14464.28249004401</v>
      </c>
      <c r="K15" s="54">
        <f t="shared" si="3"/>
        <v>2651.0305064433346</v>
      </c>
      <c r="L15" s="47">
        <v>53.396588167198622</v>
      </c>
      <c r="M15" s="47">
        <v>8.6975885880591566</v>
      </c>
      <c r="N15" s="47">
        <v>140.92295433817367</v>
      </c>
      <c r="O15" s="47">
        <v>17.587845277752535</v>
      </c>
      <c r="P15" s="47">
        <v>283.49734954749783</v>
      </c>
      <c r="Q15" s="47">
        <v>35.258262599062597</v>
      </c>
      <c r="R15" s="47">
        <v>341.29778003776437</v>
      </c>
      <c r="S15" s="47">
        <v>79.764594076567846</v>
      </c>
      <c r="T15" s="47">
        <v>34.680258294159934</v>
      </c>
      <c r="U15" s="48">
        <v>8.9177807042125519</v>
      </c>
      <c r="V15" s="49">
        <v>568.09565967576259</v>
      </c>
      <c r="W15" s="47">
        <v>71.837677895045573</v>
      </c>
      <c r="X15" s="47">
        <v>1539.1428919122407</v>
      </c>
      <c r="Y15" s="47">
        <v>196.27374753623369</v>
      </c>
      <c r="Z15" s="47">
        <v>5177.8176113471154</v>
      </c>
      <c r="AA15" s="47">
        <v>680.55878300110976</v>
      </c>
      <c r="AB15" s="47">
        <v>4466.5970761716453</v>
      </c>
      <c r="AC15" s="47">
        <v>1105.1442309738964</v>
      </c>
      <c r="AD15" s="47">
        <v>530.66299992968527</v>
      </c>
      <c r="AE15" s="50">
        <v>128.15181160127668</v>
      </c>
      <c r="AF15" s="49">
        <v>84.773964719057602</v>
      </c>
      <c r="AG15" s="47">
        <v>11.80780222872588</v>
      </c>
      <c r="AH15" s="47">
        <v>496.53322192590883</v>
      </c>
      <c r="AI15" s="47">
        <v>60.855596101894925</v>
      </c>
      <c r="AJ15" s="47">
        <v>196.10860344911868</v>
      </c>
      <c r="AK15" s="47">
        <v>180.6676313038617</v>
      </c>
      <c r="AL15" s="47">
        <v>1125.7321938342391</v>
      </c>
      <c r="AM15" s="47">
        <v>325.00356344241305</v>
      </c>
      <c r="AN15" s="47">
        <v>145.32679666124162</v>
      </c>
      <c r="AO15" s="48">
        <v>24.221132776873599</v>
      </c>
      <c r="AP15" s="51">
        <f t="shared" si="4"/>
        <v>706.26621256201884</v>
      </c>
      <c r="AQ15" s="52">
        <f t="shared" si="5"/>
        <v>92.343068711830611</v>
      </c>
      <c r="AR15" s="52">
        <f t="shared" si="6"/>
        <v>2176.5990681763233</v>
      </c>
      <c r="AS15" s="52">
        <f t="shared" si="7"/>
        <v>274.71718891588114</v>
      </c>
      <c r="AT15" s="52">
        <f t="shared" si="8"/>
        <v>5657.4235643437323</v>
      </c>
      <c r="AU15" s="52">
        <f t="shared" si="9"/>
        <v>896.48467690403413</v>
      </c>
      <c r="AV15" s="52">
        <f t="shared" si="10"/>
        <v>5933.6270500436494</v>
      </c>
      <c r="AW15" s="52">
        <f t="shared" si="11"/>
        <v>1509.9123884928772</v>
      </c>
      <c r="AX15" s="52">
        <f t="shared" si="12"/>
        <v>710.67005488508676</v>
      </c>
      <c r="AY15" s="52">
        <f t="shared" si="13"/>
        <v>161.29072508236283</v>
      </c>
      <c r="AZ15" s="52">
        <f t="shared" si="14"/>
        <v>18119.333998117796</v>
      </c>
    </row>
    <row r="16" spans="1:52" x14ac:dyDescent="0.35">
      <c r="A16" s="25" t="s">
        <v>69</v>
      </c>
      <c r="B16" s="25" t="s">
        <v>70</v>
      </c>
      <c r="C16" s="25" t="s">
        <v>85</v>
      </c>
      <c r="D16" s="25" t="s">
        <v>86</v>
      </c>
      <c r="E16" s="80">
        <v>4</v>
      </c>
      <c r="F16" s="26">
        <v>67999</v>
      </c>
      <c r="G16" s="27">
        <v>13151.050000000001</v>
      </c>
      <c r="H16" s="53">
        <f t="shared" si="0"/>
        <v>7239.3938228478064</v>
      </c>
      <c r="I16" s="54">
        <f t="shared" si="1"/>
        <v>95.260614250863071</v>
      </c>
      <c r="J16" s="54">
        <f t="shared" si="2"/>
        <v>0</v>
      </c>
      <c r="K16" s="54">
        <f t="shared" si="3"/>
        <v>7144.1332085969434</v>
      </c>
      <c r="L16" s="47">
        <v>4.9543226134514171</v>
      </c>
      <c r="M16" s="47">
        <v>0.88076846461358538</v>
      </c>
      <c r="N16" s="47">
        <v>13.211526969203778</v>
      </c>
      <c r="O16" s="47">
        <v>1.6514408711504722</v>
      </c>
      <c r="P16" s="47">
        <v>26.973534228791049</v>
      </c>
      <c r="Q16" s="47">
        <v>3.3854537858584681</v>
      </c>
      <c r="R16" s="47">
        <v>32.47833713262596</v>
      </c>
      <c r="S16" s="47">
        <v>7.5966280072921721</v>
      </c>
      <c r="T16" s="47">
        <v>3.3028817423009444</v>
      </c>
      <c r="U16" s="48">
        <v>0.82572043557523611</v>
      </c>
      <c r="V16" s="49">
        <v>0</v>
      </c>
      <c r="W16" s="47">
        <v>0</v>
      </c>
      <c r="X16" s="47">
        <v>0</v>
      </c>
      <c r="Y16" s="47">
        <v>0</v>
      </c>
      <c r="Z16" s="47">
        <v>0</v>
      </c>
      <c r="AA16" s="47">
        <v>0</v>
      </c>
      <c r="AB16" s="47">
        <v>0</v>
      </c>
      <c r="AC16" s="47">
        <v>0</v>
      </c>
      <c r="AD16" s="47">
        <v>0</v>
      </c>
      <c r="AE16" s="50">
        <v>0</v>
      </c>
      <c r="AF16" s="49">
        <v>228.44932050914866</v>
      </c>
      <c r="AG16" s="47">
        <v>31.79023676964659</v>
      </c>
      <c r="AH16" s="47">
        <v>1337.6671056318826</v>
      </c>
      <c r="AI16" s="47">
        <v>163.90550646168438</v>
      </c>
      <c r="AJ16" s="47">
        <v>528.54365081170863</v>
      </c>
      <c r="AK16" s="47">
        <v>486.92734085871672</v>
      </c>
      <c r="AL16" s="47">
        <v>3034.2473605938012</v>
      </c>
      <c r="AM16" s="47">
        <v>875.92423805821056</v>
      </c>
      <c r="AN16" s="47">
        <v>391.39148646266193</v>
      </c>
      <c r="AO16" s="48">
        <v>65.286962439482011</v>
      </c>
      <c r="AP16" s="51">
        <f t="shared" si="4"/>
        <v>233.40364312260007</v>
      </c>
      <c r="AQ16" s="52">
        <f t="shared" si="5"/>
        <v>32.671005234260178</v>
      </c>
      <c r="AR16" s="52">
        <f t="shared" si="6"/>
        <v>1350.8786326010863</v>
      </c>
      <c r="AS16" s="52">
        <f t="shared" si="7"/>
        <v>165.55694733283485</v>
      </c>
      <c r="AT16" s="52">
        <f t="shared" si="8"/>
        <v>555.51718504049973</v>
      </c>
      <c r="AU16" s="52">
        <f t="shared" si="9"/>
        <v>490.31279464457521</v>
      </c>
      <c r="AV16" s="52">
        <f t="shared" si="10"/>
        <v>3066.7256977264274</v>
      </c>
      <c r="AW16" s="52">
        <f t="shared" si="11"/>
        <v>883.52086606550279</v>
      </c>
      <c r="AX16" s="52">
        <f t="shared" si="12"/>
        <v>394.69436820496287</v>
      </c>
      <c r="AY16" s="52">
        <f t="shared" si="13"/>
        <v>66.112682875057246</v>
      </c>
      <c r="AZ16" s="52">
        <f t="shared" si="14"/>
        <v>7239.3938228478073</v>
      </c>
    </row>
    <row r="17" spans="1:52" x14ac:dyDescent="0.35">
      <c r="A17" s="25" t="s">
        <v>69</v>
      </c>
      <c r="B17" s="25" t="s">
        <v>70</v>
      </c>
      <c r="C17" s="25" t="s">
        <v>87</v>
      </c>
      <c r="D17" s="25" t="s">
        <v>88</v>
      </c>
      <c r="E17" s="80">
        <v>4</v>
      </c>
      <c r="F17" s="26">
        <v>78434</v>
      </c>
      <c r="G17" s="27">
        <v>0</v>
      </c>
      <c r="H17" s="53">
        <f t="shared" si="0"/>
        <v>0</v>
      </c>
      <c r="I17" s="54">
        <f t="shared" si="1"/>
        <v>0</v>
      </c>
      <c r="J17" s="54">
        <f t="shared" si="2"/>
        <v>0</v>
      </c>
      <c r="K17" s="54">
        <f t="shared" si="3"/>
        <v>0</v>
      </c>
      <c r="L17" s="47">
        <v>0</v>
      </c>
      <c r="M17" s="47">
        <v>0</v>
      </c>
      <c r="N17" s="47">
        <v>0</v>
      </c>
      <c r="O17" s="47">
        <v>0</v>
      </c>
      <c r="P17" s="47">
        <v>0</v>
      </c>
      <c r="Q17" s="47">
        <v>0</v>
      </c>
      <c r="R17" s="47">
        <v>0</v>
      </c>
      <c r="S17" s="47">
        <v>0</v>
      </c>
      <c r="T17" s="47">
        <v>0</v>
      </c>
      <c r="U17" s="48">
        <v>0</v>
      </c>
      <c r="V17" s="49">
        <v>0</v>
      </c>
      <c r="W17" s="47">
        <v>0</v>
      </c>
      <c r="X17" s="47">
        <v>0</v>
      </c>
      <c r="Y17" s="47">
        <v>0</v>
      </c>
      <c r="Z17" s="47">
        <v>0</v>
      </c>
      <c r="AA17" s="47">
        <v>0</v>
      </c>
      <c r="AB17" s="47">
        <v>0</v>
      </c>
      <c r="AC17" s="47">
        <v>0</v>
      </c>
      <c r="AD17" s="47">
        <v>0</v>
      </c>
      <c r="AE17" s="50">
        <v>0</v>
      </c>
      <c r="AF17" s="49">
        <v>0</v>
      </c>
      <c r="AG17" s="47">
        <v>0</v>
      </c>
      <c r="AH17" s="47">
        <v>0</v>
      </c>
      <c r="AI17" s="47">
        <v>0</v>
      </c>
      <c r="AJ17" s="47">
        <v>0</v>
      </c>
      <c r="AK17" s="47">
        <v>0</v>
      </c>
      <c r="AL17" s="47">
        <v>0</v>
      </c>
      <c r="AM17" s="47">
        <v>0</v>
      </c>
      <c r="AN17" s="47">
        <v>0</v>
      </c>
      <c r="AO17" s="48">
        <v>0</v>
      </c>
      <c r="AP17" s="51">
        <f t="shared" si="4"/>
        <v>0</v>
      </c>
      <c r="AQ17" s="52">
        <f t="shared" si="5"/>
        <v>0</v>
      </c>
      <c r="AR17" s="52">
        <f t="shared" si="6"/>
        <v>0</v>
      </c>
      <c r="AS17" s="52">
        <f t="shared" si="7"/>
        <v>0</v>
      </c>
      <c r="AT17" s="52">
        <f t="shared" si="8"/>
        <v>0</v>
      </c>
      <c r="AU17" s="52">
        <f t="shared" si="9"/>
        <v>0</v>
      </c>
      <c r="AV17" s="52">
        <f t="shared" si="10"/>
        <v>0</v>
      </c>
      <c r="AW17" s="52">
        <f t="shared" si="11"/>
        <v>0</v>
      </c>
      <c r="AX17" s="52">
        <f t="shared" si="12"/>
        <v>0</v>
      </c>
      <c r="AY17" s="52">
        <f t="shared" si="13"/>
        <v>0</v>
      </c>
      <c r="AZ17" s="52">
        <f t="shared" si="14"/>
        <v>0</v>
      </c>
    </row>
    <row r="18" spans="1:52" x14ac:dyDescent="0.35">
      <c r="A18" s="25" t="s">
        <v>69</v>
      </c>
      <c r="B18" s="25" t="s">
        <v>70</v>
      </c>
      <c r="C18" s="25" t="s">
        <v>89</v>
      </c>
      <c r="D18" s="25" t="s">
        <v>90</v>
      </c>
      <c r="E18" s="80">
        <v>4</v>
      </c>
      <c r="F18" s="26">
        <v>128433</v>
      </c>
      <c r="G18" s="27">
        <v>9257.65</v>
      </c>
      <c r="H18" s="53">
        <f t="shared" si="0"/>
        <v>5096.1538602687233</v>
      </c>
      <c r="I18" s="54">
        <f t="shared" si="1"/>
        <v>0</v>
      </c>
      <c r="J18" s="54">
        <f t="shared" si="2"/>
        <v>5096.1538602687233</v>
      </c>
      <c r="K18" s="54">
        <f t="shared" si="3"/>
        <v>0</v>
      </c>
      <c r="L18" s="47">
        <v>0</v>
      </c>
      <c r="M18" s="47">
        <v>0</v>
      </c>
      <c r="N18" s="47">
        <v>0</v>
      </c>
      <c r="O18" s="47">
        <v>0</v>
      </c>
      <c r="P18" s="47">
        <v>0</v>
      </c>
      <c r="Q18" s="47">
        <v>0</v>
      </c>
      <c r="R18" s="47">
        <v>0</v>
      </c>
      <c r="S18" s="47">
        <v>0</v>
      </c>
      <c r="T18" s="47">
        <v>0</v>
      </c>
      <c r="U18" s="48">
        <v>0</v>
      </c>
      <c r="V18" s="49">
        <v>199.82434540920718</v>
      </c>
      <c r="W18" s="47">
        <v>25.349617372159752</v>
      </c>
      <c r="X18" s="47">
        <v>542.22308602773853</v>
      </c>
      <c r="Y18" s="47">
        <v>69.195372501204801</v>
      </c>
      <c r="Z18" s="47">
        <v>1824.2916823308888</v>
      </c>
      <c r="AA18" s="47">
        <v>239.78921449104863</v>
      </c>
      <c r="AB18" s="47">
        <v>1573.8231502064002</v>
      </c>
      <c r="AC18" s="47">
        <v>389.40975741728147</v>
      </c>
      <c r="AD18" s="47">
        <v>187.16329873038691</v>
      </c>
      <c r="AE18" s="50">
        <v>45.084335782407898</v>
      </c>
      <c r="AF18" s="49">
        <v>0</v>
      </c>
      <c r="AG18" s="47">
        <v>0</v>
      </c>
      <c r="AH18" s="47">
        <v>0</v>
      </c>
      <c r="AI18" s="47">
        <v>0</v>
      </c>
      <c r="AJ18" s="47">
        <v>0</v>
      </c>
      <c r="AK18" s="47">
        <v>0</v>
      </c>
      <c r="AL18" s="47">
        <v>0</v>
      </c>
      <c r="AM18" s="47">
        <v>0</v>
      </c>
      <c r="AN18" s="47">
        <v>0</v>
      </c>
      <c r="AO18" s="48">
        <v>0</v>
      </c>
      <c r="AP18" s="51">
        <f t="shared" si="4"/>
        <v>199.82434540920718</v>
      </c>
      <c r="AQ18" s="52">
        <f t="shared" si="5"/>
        <v>25.349617372159752</v>
      </c>
      <c r="AR18" s="52">
        <f t="shared" si="6"/>
        <v>542.22308602773853</v>
      </c>
      <c r="AS18" s="52">
        <f t="shared" si="7"/>
        <v>69.195372501204801</v>
      </c>
      <c r="AT18" s="52">
        <f t="shared" si="8"/>
        <v>1824.2916823308888</v>
      </c>
      <c r="AU18" s="52">
        <f t="shared" si="9"/>
        <v>239.78921449104863</v>
      </c>
      <c r="AV18" s="52">
        <f t="shared" si="10"/>
        <v>1573.8231502064002</v>
      </c>
      <c r="AW18" s="52">
        <f t="shared" si="11"/>
        <v>389.40975741728147</v>
      </c>
      <c r="AX18" s="52">
        <f t="shared" si="12"/>
        <v>187.16329873038691</v>
      </c>
      <c r="AY18" s="52">
        <f t="shared" si="13"/>
        <v>45.084335782407898</v>
      </c>
      <c r="AZ18" s="52">
        <f t="shared" si="14"/>
        <v>5096.1538602687233</v>
      </c>
    </row>
    <row r="19" spans="1:52" x14ac:dyDescent="0.35">
      <c r="A19" s="25" t="s">
        <v>69</v>
      </c>
      <c r="B19" s="25" t="s">
        <v>70</v>
      </c>
      <c r="C19" s="25" t="s">
        <v>91</v>
      </c>
      <c r="D19" s="25" t="s">
        <v>92</v>
      </c>
      <c r="E19" s="80">
        <v>4</v>
      </c>
      <c r="F19" s="26">
        <v>94183</v>
      </c>
      <c r="G19" s="27">
        <v>10665.999999999996</v>
      </c>
      <c r="H19" s="53">
        <f t="shared" si="0"/>
        <v>5871.4227772303138</v>
      </c>
      <c r="I19" s="54">
        <f t="shared" si="1"/>
        <v>0</v>
      </c>
      <c r="J19" s="54">
        <f t="shared" si="2"/>
        <v>5216.7916159062661</v>
      </c>
      <c r="K19" s="54">
        <f t="shared" si="3"/>
        <v>654.63116132404741</v>
      </c>
      <c r="L19" s="47">
        <v>0</v>
      </c>
      <c r="M19" s="47">
        <v>0</v>
      </c>
      <c r="N19" s="47">
        <v>0</v>
      </c>
      <c r="O19" s="47">
        <v>0</v>
      </c>
      <c r="P19" s="47">
        <v>0</v>
      </c>
      <c r="Q19" s="47">
        <v>0</v>
      </c>
      <c r="R19" s="47">
        <v>0</v>
      </c>
      <c r="S19" s="47">
        <v>0</v>
      </c>
      <c r="T19" s="47">
        <v>0</v>
      </c>
      <c r="U19" s="48">
        <v>0</v>
      </c>
      <c r="V19" s="49">
        <v>204.77866802265862</v>
      </c>
      <c r="W19" s="47">
        <v>25.927621677062422</v>
      </c>
      <c r="X19" s="47">
        <v>554.88413270655883</v>
      </c>
      <c r="Y19" s="47">
        <v>70.764241328797752</v>
      </c>
      <c r="Z19" s="47">
        <v>1867.2291449808013</v>
      </c>
      <c r="AA19" s="47">
        <v>245.48668549651774</v>
      </c>
      <c r="AB19" s="47">
        <v>1611.2558099524776</v>
      </c>
      <c r="AC19" s="47">
        <v>398.65782629572408</v>
      </c>
      <c r="AD19" s="47">
        <v>191.56714105345483</v>
      </c>
      <c r="AE19" s="50">
        <v>46.240344392213238</v>
      </c>
      <c r="AF19" s="49">
        <v>20.918251034572656</v>
      </c>
      <c r="AG19" s="47">
        <v>2.8900215245133274</v>
      </c>
      <c r="AH19" s="47">
        <v>122.75710475551848</v>
      </c>
      <c r="AI19" s="47">
        <v>15.028111927469302</v>
      </c>
      <c r="AJ19" s="47">
        <v>48.469789568266378</v>
      </c>
      <c r="AK19" s="47">
        <v>44.588903521062761</v>
      </c>
      <c r="AL19" s="47">
        <v>277.99254664366288</v>
      </c>
      <c r="AM19" s="47">
        <v>80.260026337912961</v>
      </c>
      <c r="AN19" s="47">
        <v>35.781218874926907</v>
      </c>
      <c r="AO19" s="48">
        <v>5.9451871361417021</v>
      </c>
      <c r="AP19" s="51">
        <f t="shared" si="4"/>
        <v>225.69691905723127</v>
      </c>
      <c r="AQ19" s="52">
        <f t="shared" si="5"/>
        <v>28.817643201575748</v>
      </c>
      <c r="AR19" s="52">
        <f t="shared" si="6"/>
        <v>677.64123746207736</v>
      </c>
      <c r="AS19" s="52">
        <f t="shared" si="7"/>
        <v>85.792353256267049</v>
      </c>
      <c r="AT19" s="52">
        <f t="shared" si="8"/>
        <v>1915.6989345490676</v>
      </c>
      <c r="AU19" s="52">
        <f t="shared" si="9"/>
        <v>290.07558901758051</v>
      </c>
      <c r="AV19" s="52">
        <f t="shared" si="10"/>
        <v>1889.2483565961406</v>
      </c>
      <c r="AW19" s="52">
        <f t="shared" si="11"/>
        <v>478.91785263363704</v>
      </c>
      <c r="AX19" s="52">
        <f t="shared" si="12"/>
        <v>227.34835992838174</v>
      </c>
      <c r="AY19" s="52">
        <f t="shared" si="13"/>
        <v>52.185531528354943</v>
      </c>
      <c r="AZ19" s="52">
        <f t="shared" si="14"/>
        <v>5871.4227772303138</v>
      </c>
    </row>
    <row r="20" spans="1:52" x14ac:dyDescent="0.35">
      <c r="A20" s="25" t="s">
        <v>69</v>
      </c>
      <c r="B20" s="25" t="s">
        <v>70</v>
      </c>
      <c r="C20" s="25" t="s">
        <v>93</v>
      </c>
      <c r="D20" s="25" t="s">
        <v>94</v>
      </c>
      <c r="E20" s="80">
        <v>3</v>
      </c>
      <c r="F20" s="26">
        <v>197335</v>
      </c>
      <c r="G20" s="27">
        <v>12857.699999999999</v>
      </c>
      <c r="H20" s="53">
        <f t="shared" si="0"/>
        <v>7077.9104296638106</v>
      </c>
      <c r="I20" s="54">
        <f t="shared" si="1"/>
        <v>0</v>
      </c>
      <c r="J20" s="54">
        <f t="shared" si="2"/>
        <v>0</v>
      </c>
      <c r="K20" s="54">
        <f t="shared" si="3"/>
        <v>7077.9104296638106</v>
      </c>
      <c r="L20" s="47">
        <v>0</v>
      </c>
      <c r="M20" s="47">
        <v>0</v>
      </c>
      <c r="N20" s="47">
        <v>0</v>
      </c>
      <c r="O20" s="47">
        <v>0</v>
      </c>
      <c r="P20" s="47">
        <v>0</v>
      </c>
      <c r="Q20" s="47">
        <v>0</v>
      </c>
      <c r="R20" s="47">
        <v>0</v>
      </c>
      <c r="S20" s="47">
        <v>0</v>
      </c>
      <c r="T20" s="47">
        <v>0</v>
      </c>
      <c r="U20" s="48">
        <v>0</v>
      </c>
      <c r="V20" s="49">
        <v>0</v>
      </c>
      <c r="W20" s="47">
        <v>0</v>
      </c>
      <c r="X20" s="47">
        <v>0</v>
      </c>
      <c r="Y20" s="47">
        <v>0</v>
      </c>
      <c r="Z20" s="47">
        <v>0</v>
      </c>
      <c r="AA20" s="47">
        <v>0</v>
      </c>
      <c r="AB20" s="47">
        <v>0</v>
      </c>
      <c r="AC20" s="47">
        <v>0</v>
      </c>
      <c r="AD20" s="47">
        <v>0</v>
      </c>
      <c r="AE20" s="50">
        <v>0</v>
      </c>
      <c r="AF20" s="49">
        <v>226.2473993476147</v>
      </c>
      <c r="AG20" s="47">
        <v>31.542520638974022</v>
      </c>
      <c r="AH20" s="47">
        <v>1325.0060589530624</v>
      </c>
      <c r="AI20" s="47">
        <v>162.41920967764898</v>
      </c>
      <c r="AJ20" s="47">
        <v>523.58932819825725</v>
      </c>
      <c r="AK20" s="47">
        <v>482.38587846305296</v>
      </c>
      <c r="AL20" s="47">
        <v>3006.1728657842432</v>
      </c>
      <c r="AM20" s="47">
        <v>867.83217778957339</v>
      </c>
      <c r="AN20" s="47">
        <v>388.08860472036105</v>
      </c>
      <c r="AO20" s="48">
        <v>64.626386091021828</v>
      </c>
      <c r="AP20" s="51">
        <f t="shared" si="4"/>
        <v>226.2473993476147</v>
      </c>
      <c r="AQ20" s="52">
        <f t="shared" si="5"/>
        <v>31.542520638974022</v>
      </c>
      <c r="AR20" s="52">
        <f t="shared" si="6"/>
        <v>1325.0060589530624</v>
      </c>
      <c r="AS20" s="52">
        <f t="shared" si="7"/>
        <v>162.41920967764898</v>
      </c>
      <c r="AT20" s="52">
        <f t="shared" si="8"/>
        <v>523.58932819825725</v>
      </c>
      <c r="AU20" s="52">
        <f t="shared" si="9"/>
        <v>482.38587846305296</v>
      </c>
      <c r="AV20" s="52">
        <f t="shared" si="10"/>
        <v>3006.1728657842432</v>
      </c>
      <c r="AW20" s="52">
        <f t="shared" si="11"/>
        <v>867.83217778957339</v>
      </c>
      <c r="AX20" s="52">
        <f t="shared" si="12"/>
        <v>388.08860472036105</v>
      </c>
      <c r="AY20" s="52">
        <f t="shared" si="13"/>
        <v>64.626386091021828</v>
      </c>
      <c r="AZ20" s="52">
        <f t="shared" si="14"/>
        <v>7077.9104296638106</v>
      </c>
    </row>
    <row r="21" spans="1:52" x14ac:dyDescent="0.35">
      <c r="A21" s="25" t="s">
        <v>69</v>
      </c>
      <c r="B21" s="25" t="s">
        <v>70</v>
      </c>
      <c r="C21" s="25" t="s">
        <v>95</v>
      </c>
      <c r="D21" s="25" t="s">
        <v>96</v>
      </c>
      <c r="E21" s="80">
        <v>4</v>
      </c>
      <c r="F21" s="26">
        <v>216331</v>
      </c>
      <c r="G21" s="27">
        <v>23375.350000000002</v>
      </c>
      <c r="H21" s="53">
        <f t="shared" si="0"/>
        <v>12867.669455815731</v>
      </c>
      <c r="I21" s="54">
        <f t="shared" si="1"/>
        <v>0</v>
      </c>
      <c r="J21" s="54">
        <f t="shared" si="2"/>
        <v>12867.669455815731</v>
      </c>
      <c r="K21" s="54">
        <f t="shared" si="3"/>
        <v>0</v>
      </c>
      <c r="L21" s="47">
        <v>0</v>
      </c>
      <c r="M21" s="47">
        <v>0</v>
      </c>
      <c r="N21" s="47">
        <v>0</v>
      </c>
      <c r="O21" s="47">
        <v>0</v>
      </c>
      <c r="P21" s="47">
        <v>0</v>
      </c>
      <c r="Q21" s="47">
        <v>0</v>
      </c>
      <c r="R21" s="47">
        <v>0</v>
      </c>
      <c r="S21" s="47">
        <v>0</v>
      </c>
      <c r="T21" s="47">
        <v>0</v>
      </c>
      <c r="U21" s="48">
        <v>0</v>
      </c>
      <c r="V21" s="49">
        <v>505.34090657204462</v>
      </c>
      <c r="W21" s="47">
        <v>63.910761713523286</v>
      </c>
      <c r="X21" s="47">
        <v>1369.0444821837416</v>
      </c>
      <c r="Y21" s="47">
        <v>174.63987212416248</v>
      </c>
      <c r="Z21" s="47">
        <v>4606.4190699290511</v>
      </c>
      <c r="AA21" s="47">
        <v>605.41822336376322</v>
      </c>
      <c r="AB21" s="47">
        <v>3973.9172162784203</v>
      </c>
      <c r="AC21" s="47">
        <v>983.26789468299137</v>
      </c>
      <c r="AD21" s="47">
        <v>471.76160885865164</v>
      </c>
      <c r="AE21" s="50">
        <v>113.94942010938261</v>
      </c>
      <c r="AF21" s="49">
        <v>0</v>
      </c>
      <c r="AG21" s="47">
        <v>0</v>
      </c>
      <c r="AH21" s="47">
        <v>0</v>
      </c>
      <c r="AI21" s="47">
        <v>0</v>
      </c>
      <c r="AJ21" s="47">
        <v>0</v>
      </c>
      <c r="AK21" s="47">
        <v>0</v>
      </c>
      <c r="AL21" s="47">
        <v>0</v>
      </c>
      <c r="AM21" s="47">
        <v>0</v>
      </c>
      <c r="AN21" s="47">
        <v>0</v>
      </c>
      <c r="AO21" s="48">
        <v>0</v>
      </c>
      <c r="AP21" s="51">
        <f t="shared" si="4"/>
        <v>505.34090657204462</v>
      </c>
      <c r="AQ21" s="52">
        <f t="shared" si="5"/>
        <v>63.910761713523286</v>
      </c>
      <c r="AR21" s="52">
        <f t="shared" si="6"/>
        <v>1369.0444821837416</v>
      </c>
      <c r="AS21" s="52">
        <f t="shared" si="7"/>
        <v>174.63987212416248</v>
      </c>
      <c r="AT21" s="52">
        <f t="shared" si="8"/>
        <v>4606.4190699290511</v>
      </c>
      <c r="AU21" s="52">
        <f t="shared" si="9"/>
        <v>605.41822336376322</v>
      </c>
      <c r="AV21" s="52">
        <f t="shared" si="10"/>
        <v>3973.9172162784203</v>
      </c>
      <c r="AW21" s="52">
        <f t="shared" si="11"/>
        <v>983.26789468299137</v>
      </c>
      <c r="AX21" s="52">
        <f t="shared" si="12"/>
        <v>471.76160885865164</v>
      </c>
      <c r="AY21" s="52">
        <f t="shared" si="13"/>
        <v>113.94942010938261</v>
      </c>
      <c r="AZ21" s="52">
        <f t="shared" si="14"/>
        <v>12867.669455815731</v>
      </c>
    </row>
    <row r="22" spans="1:52" x14ac:dyDescent="0.35">
      <c r="A22" s="25" t="s">
        <v>69</v>
      </c>
      <c r="B22" s="25" t="s">
        <v>70</v>
      </c>
      <c r="C22" s="25" t="s">
        <v>97</v>
      </c>
      <c r="D22" s="25" t="s">
        <v>98</v>
      </c>
      <c r="E22" s="80">
        <v>4</v>
      </c>
      <c r="F22" s="26">
        <v>169003</v>
      </c>
      <c r="G22" s="27">
        <v>22481.950000000004</v>
      </c>
      <c r="H22" s="53">
        <f t="shared" si="0"/>
        <v>12375.870364387123</v>
      </c>
      <c r="I22" s="54">
        <f t="shared" si="1"/>
        <v>3441.9605876663345</v>
      </c>
      <c r="J22" s="54">
        <f t="shared" si="2"/>
        <v>8933.9097767207895</v>
      </c>
      <c r="K22" s="54">
        <f t="shared" si="3"/>
        <v>0</v>
      </c>
      <c r="L22" s="47">
        <v>183.30993669770245</v>
      </c>
      <c r="M22" s="47">
        <v>29.946127796861909</v>
      </c>
      <c r="N22" s="47">
        <v>483.87217524708853</v>
      </c>
      <c r="O22" s="47">
        <v>60.277591796992255</v>
      </c>
      <c r="P22" s="47">
        <v>971.5977125268613</v>
      </c>
      <c r="Q22" s="47">
        <v>120.96804381177213</v>
      </c>
      <c r="R22" s="47">
        <v>1169.7706170649183</v>
      </c>
      <c r="S22" s="47">
        <v>273.47860826251826</v>
      </c>
      <c r="T22" s="47">
        <v>118.35326243245052</v>
      </c>
      <c r="U22" s="48">
        <v>30.386512029168692</v>
      </c>
      <c r="V22" s="49">
        <v>350.65594497428373</v>
      </c>
      <c r="W22" s="47">
        <v>44.341187390390189</v>
      </c>
      <c r="X22" s="47">
        <v>950.67946149228874</v>
      </c>
      <c r="Y22" s="47">
        <v>121.21575994244469</v>
      </c>
      <c r="Z22" s="47">
        <v>3198.2904871280821</v>
      </c>
      <c r="AA22" s="47">
        <v>420.37427375135286</v>
      </c>
      <c r="AB22" s="47">
        <v>2759.0072154020563</v>
      </c>
      <c r="AC22" s="47">
        <v>682.70565613360543</v>
      </c>
      <c r="AD22" s="47">
        <v>327.53577277817709</v>
      </c>
      <c r="AE22" s="50">
        <v>79.104017728107635</v>
      </c>
      <c r="AF22" s="49">
        <v>0</v>
      </c>
      <c r="AG22" s="47">
        <v>0</v>
      </c>
      <c r="AH22" s="47">
        <v>0</v>
      </c>
      <c r="AI22" s="47">
        <v>0</v>
      </c>
      <c r="AJ22" s="47">
        <v>0</v>
      </c>
      <c r="AK22" s="47">
        <v>0</v>
      </c>
      <c r="AL22" s="47">
        <v>0</v>
      </c>
      <c r="AM22" s="47">
        <v>0</v>
      </c>
      <c r="AN22" s="47">
        <v>0</v>
      </c>
      <c r="AO22" s="48">
        <v>0</v>
      </c>
      <c r="AP22" s="51">
        <f t="shared" si="4"/>
        <v>533.96588167198615</v>
      </c>
      <c r="AQ22" s="52">
        <f t="shared" si="5"/>
        <v>74.287315187252091</v>
      </c>
      <c r="AR22" s="52">
        <f t="shared" si="6"/>
        <v>1434.5516367393773</v>
      </c>
      <c r="AS22" s="52">
        <f t="shared" si="7"/>
        <v>181.49335173943695</v>
      </c>
      <c r="AT22" s="52">
        <f t="shared" si="8"/>
        <v>4169.8881996549435</v>
      </c>
      <c r="AU22" s="52">
        <f t="shared" si="9"/>
        <v>541.34231756312499</v>
      </c>
      <c r="AV22" s="52">
        <f t="shared" si="10"/>
        <v>3928.7778324669744</v>
      </c>
      <c r="AW22" s="52">
        <f t="shared" si="11"/>
        <v>956.18426439612369</v>
      </c>
      <c r="AX22" s="52">
        <f t="shared" si="12"/>
        <v>445.88903521062764</v>
      </c>
      <c r="AY22" s="52">
        <f t="shared" si="13"/>
        <v>109.49052975727633</v>
      </c>
      <c r="AZ22" s="52">
        <f t="shared" si="14"/>
        <v>12375.870364387125</v>
      </c>
    </row>
    <row r="23" spans="1:52" x14ac:dyDescent="0.35">
      <c r="A23" s="25" t="s">
        <v>69</v>
      </c>
      <c r="B23" s="25" t="s">
        <v>70</v>
      </c>
      <c r="C23" s="25" t="s">
        <v>99</v>
      </c>
      <c r="D23" s="25" t="s">
        <v>100</v>
      </c>
      <c r="E23" s="80">
        <v>4</v>
      </c>
      <c r="F23" s="26">
        <v>170740</v>
      </c>
      <c r="G23" s="27">
        <v>24554.749999999996</v>
      </c>
      <c r="H23" s="53">
        <f t="shared" si="0"/>
        <v>13516.905910294021</v>
      </c>
      <c r="I23" s="54">
        <f t="shared" si="1"/>
        <v>1837.0903490823048</v>
      </c>
      <c r="J23" s="54">
        <f t="shared" si="2"/>
        <v>9795.3839071564307</v>
      </c>
      <c r="K23" s="54">
        <f t="shared" si="3"/>
        <v>1884.4316540552848</v>
      </c>
      <c r="L23" s="47">
        <v>97.985491688261362</v>
      </c>
      <c r="M23" s="47">
        <v>15.963928421121233</v>
      </c>
      <c r="N23" s="47">
        <v>258.17525618985718</v>
      </c>
      <c r="O23" s="47">
        <v>32.120524943876688</v>
      </c>
      <c r="P23" s="47">
        <v>518.55243354124832</v>
      </c>
      <c r="Q23" s="47">
        <v>64.571338061983468</v>
      </c>
      <c r="R23" s="47">
        <v>624.24464929487863</v>
      </c>
      <c r="S23" s="47">
        <v>145.98737300970177</v>
      </c>
      <c r="T23" s="47">
        <v>63.305233394101442</v>
      </c>
      <c r="U23" s="48">
        <v>16.18412053727463</v>
      </c>
      <c r="V23" s="49">
        <v>384.78572297806005</v>
      </c>
      <c r="W23" s="47">
        <v>48.634933655381403</v>
      </c>
      <c r="X23" s="47">
        <v>1042.0591896959479</v>
      </c>
      <c r="Y23" s="47">
        <v>132.94099012761302</v>
      </c>
      <c r="Z23" s="47">
        <v>3506.559449742836</v>
      </c>
      <c r="AA23" s="47">
        <v>460.91714713809677</v>
      </c>
      <c r="AB23" s="47">
        <v>3024.8891956572816</v>
      </c>
      <c r="AC23" s="47">
        <v>748.43300280539404</v>
      </c>
      <c r="AD23" s="47">
        <v>359.46362962041951</v>
      </c>
      <c r="AE23" s="50">
        <v>86.700645735399803</v>
      </c>
      <c r="AF23" s="49">
        <v>60.002351651800495</v>
      </c>
      <c r="AG23" s="47">
        <v>8.422348442867408</v>
      </c>
      <c r="AH23" s="47">
        <v>352.85786613581757</v>
      </c>
      <c r="AI23" s="47">
        <v>43.267750824142368</v>
      </c>
      <c r="AJ23" s="47">
        <v>139.38160952509986</v>
      </c>
      <c r="AK23" s="47">
        <v>128.39952773194921</v>
      </c>
      <c r="AL23" s="47">
        <v>800.39834221759565</v>
      </c>
      <c r="AM23" s="47">
        <v>231.03657787395107</v>
      </c>
      <c r="AN23" s="47">
        <v>103.49029459209626</v>
      </c>
      <c r="AO23" s="48">
        <v>17.174985059964914</v>
      </c>
      <c r="AP23" s="51">
        <f t="shared" si="4"/>
        <v>542.77356631812188</v>
      </c>
      <c r="AQ23" s="52">
        <f t="shared" si="5"/>
        <v>73.021210519370044</v>
      </c>
      <c r="AR23" s="52">
        <f t="shared" si="6"/>
        <v>1653.0923120216228</v>
      </c>
      <c r="AS23" s="52">
        <f t="shared" si="7"/>
        <v>208.32926589563209</v>
      </c>
      <c r="AT23" s="52">
        <f t="shared" si="8"/>
        <v>4164.4934928091843</v>
      </c>
      <c r="AU23" s="52">
        <f t="shared" si="9"/>
        <v>653.88801293202948</v>
      </c>
      <c r="AV23" s="52">
        <f t="shared" si="10"/>
        <v>4449.5321871697561</v>
      </c>
      <c r="AW23" s="52">
        <f t="shared" si="11"/>
        <v>1125.4569536890469</v>
      </c>
      <c r="AX23" s="52">
        <f t="shared" si="12"/>
        <v>526.25915760661724</v>
      </c>
      <c r="AY23" s="52">
        <f t="shared" si="13"/>
        <v>120.05975133263934</v>
      </c>
      <c r="AZ23" s="52">
        <f t="shared" si="14"/>
        <v>13516.905910294019</v>
      </c>
    </row>
    <row r="24" spans="1:52" x14ac:dyDescent="0.35">
      <c r="A24" s="25" t="s">
        <v>69</v>
      </c>
      <c r="B24" s="25" t="s">
        <v>70</v>
      </c>
      <c r="C24" s="25" t="s">
        <v>101</v>
      </c>
      <c r="D24" s="25" t="s">
        <v>102</v>
      </c>
      <c r="E24" s="80">
        <v>4</v>
      </c>
      <c r="F24" s="26">
        <v>81716</v>
      </c>
      <c r="G24" s="27">
        <v>2048.15</v>
      </c>
      <c r="H24" s="53">
        <f t="shared" si="0"/>
        <v>1127.4662067489467</v>
      </c>
      <c r="I24" s="54">
        <f t="shared" si="1"/>
        <v>0</v>
      </c>
      <c r="J24" s="54">
        <f t="shared" si="2"/>
        <v>0</v>
      </c>
      <c r="K24" s="54">
        <f t="shared" si="3"/>
        <v>1127.4662067489467</v>
      </c>
      <c r="L24" s="47">
        <v>0</v>
      </c>
      <c r="M24" s="47">
        <v>0</v>
      </c>
      <c r="N24" s="47">
        <v>0</v>
      </c>
      <c r="O24" s="47">
        <v>0</v>
      </c>
      <c r="P24" s="47">
        <v>0</v>
      </c>
      <c r="Q24" s="47">
        <v>0</v>
      </c>
      <c r="R24" s="47">
        <v>0</v>
      </c>
      <c r="S24" s="47">
        <v>0</v>
      </c>
      <c r="T24" s="47">
        <v>0</v>
      </c>
      <c r="U24" s="48">
        <v>0</v>
      </c>
      <c r="V24" s="49">
        <v>0</v>
      </c>
      <c r="W24" s="47">
        <v>0</v>
      </c>
      <c r="X24" s="47">
        <v>0</v>
      </c>
      <c r="Y24" s="47">
        <v>0</v>
      </c>
      <c r="Z24" s="47">
        <v>0</v>
      </c>
      <c r="AA24" s="47">
        <v>0</v>
      </c>
      <c r="AB24" s="47">
        <v>0</v>
      </c>
      <c r="AC24" s="47">
        <v>0</v>
      </c>
      <c r="AD24" s="47">
        <v>0</v>
      </c>
      <c r="AE24" s="50">
        <v>0</v>
      </c>
      <c r="AF24" s="49">
        <v>35.781218874926907</v>
      </c>
      <c r="AG24" s="47">
        <v>5.0368946570089417</v>
      </c>
      <c r="AH24" s="47">
        <v>211.3844315072605</v>
      </c>
      <c r="AI24" s="47">
        <v>25.845049633504896</v>
      </c>
      <c r="AJ24" s="47">
        <v>83.397763993098877</v>
      </c>
      <c r="AK24" s="47">
        <v>76.874572552054502</v>
      </c>
      <c r="AL24" s="47">
        <v>478.9178526336371</v>
      </c>
      <c r="AM24" s="47">
        <v>138.22560091529456</v>
      </c>
      <c r="AN24" s="47">
        <v>61.65379252295098</v>
      </c>
      <c r="AO24" s="48">
        <v>10.349029459209628</v>
      </c>
      <c r="AP24" s="51">
        <f t="shared" si="4"/>
        <v>35.781218874926907</v>
      </c>
      <c r="AQ24" s="52">
        <f t="shared" si="5"/>
        <v>5.0368946570089417</v>
      </c>
      <c r="AR24" s="52">
        <f t="shared" si="6"/>
        <v>211.3844315072605</v>
      </c>
      <c r="AS24" s="52">
        <f t="shared" si="7"/>
        <v>25.845049633504896</v>
      </c>
      <c r="AT24" s="52">
        <f t="shared" si="8"/>
        <v>83.397763993098877</v>
      </c>
      <c r="AU24" s="52">
        <f t="shared" si="9"/>
        <v>76.874572552054502</v>
      </c>
      <c r="AV24" s="52">
        <f t="shared" si="10"/>
        <v>478.9178526336371</v>
      </c>
      <c r="AW24" s="52">
        <f t="shared" si="11"/>
        <v>138.22560091529456</v>
      </c>
      <c r="AX24" s="52">
        <f t="shared" si="12"/>
        <v>61.65379252295098</v>
      </c>
      <c r="AY24" s="52">
        <f t="shared" si="13"/>
        <v>10.349029459209628</v>
      </c>
      <c r="AZ24" s="52">
        <f t="shared" si="14"/>
        <v>1127.4662067489467</v>
      </c>
    </row>
    <row r="25" spans="1:52" x14ac:dyDescent="0.35">
      <c r="A25" s="25" t="s">
        <v>69</v>
      </c>
      <c r="B25" s="25" t="s">
        <v>70</v>
      </c>
      <c r="C25" s="25" t="s">
        <v>103</v>
      </c>
      <c r="D25" s="25" t="s">
        <v>104</v>
      </c>
      <c r="E25" s="80">
        <v>1</v>
      </c>
      <c r="F25" s="26">
        <v>52104</v>
      </c>
      <c r="G25" s="27">
        <v>8767.2999999999993</v>
      </c>
      <c r="H25" s="53">
        <f t="shared" si="0"/>
        <v>4826.2258498791798</v>
      </c>
      <c r="I25" s="54">
        <f t="shared" si="1"/>
        <v>912.11831715092512</v>
      </c>
      <c r="J25" s="54">
        <f t="shared" si="2"/>
        <v>0</v>
      </c>
      <c r="K25" s="54">
        <f t="shared" si="3"/>
        <v>3914.1075327282542</v>
      </c>
      <c r="L25" s="47">
        <v>48.442265553747198</v>
      </c>
      <c r="M25" s="47">
        <v>7.9269161815222686</v>
      </c>
      <c r="N25" s="47">
        <v>128.26190765935337</v>
      </c>
      <c r="O25" s="47">
        <v>15.93640440660206</v>
      </c>
      <c r="P25" s="47">
        <v>257.62477589947372</v>
      </c>
      <c r="Q25" s="47">
        <v>32.037952900319169</v>
      </c>
      <c r="R25" s="47">
        <v>309.92040348590535</v>
      </c>
      <c r="S25" s="47">
        <v>72.498254243505741</v>
      </c>
      <c r="T25" s="47">
        <v>31.37737655185898</v>
      </c>
      <c r="U25" s="48">
        <v>8.0920602686373169</v>
      </c>
      <c r="V25" s="49">
        <v>0</v>
      </c>
      <c r="W25" s="47">
        <v>0</v>
      </c>
      <c r="X25" s="47">
        <v>0</v>
      </c>
      <c r="Y25" s="47">
        <v>0</v>
      </c>
      <c r="Z25" s="47">
        <v>0</v>
      </c>
      <c r="AA25" s="47">
        <v>0</v>
      </c>
      <c r="AB25" s="47">
        <v>0</v>
      </c>
      <c r="AC25" s="47">
        <v>0</v>
      </c>
      <c r="AD25" s="47">
        <v>0</v>
      </c>
      <c r="AE25" s="50">
        <v>0</v>
      </c>
      <c r="AF25" s="49">
        <v>124.95902591705241</v>
      </c>
      <c r="AG25" s="47">
        <v>17.422701190637483</v>
      </c>
      <c r="AH25" s="47">
        <v>732.68926650042636</v>
      </c>
      <c r="AI25" s="47">
        <v>89.83838339058569</v>
      </c>
      <c r="AJ25" s="47">
        <v>289.58015675623534</v>
      </c>
      <c r="AK25" s="47">
        <v>266.79027273435884</v>
      </c>
      <c r="AL25" s="47">
        <v>1662.4504769581424</v>
      </c>
      <c r="AM25" s="47">
        <v>479.90871715632733</v>
      </c>
      <c r="AN25" s="47">
        <v>214.68731324956141</v>
      </c>
      <c r="AO25" s="48">
        <v>35.7812188749269</v>
      </c>
      <c r="AP25" s="51">
        <f t="shared" si="4"/>
        <v>173.40129147079961</v>
      </c>
      <c r="AQ25" s="52">
        <f t="shared" si="5"/>
        <v>25.349617372159752</v>
      </c>
      <c r="AR25" s="52">
        <f t="shared" si="6"/>
        <v>860.95117415977973</v>
      </c>
      <c r="AS25" s="52">
        <f t="shared" si="7"/>
        <v>105.77478779718776</v>
      </c>
      <c r="AT25" s="52">
        <f t="shared" si="8"/>
        <v>547.20493265570906</v>
      </c>
      <c r="AU25" s="52">
        <f t="shared" si="9"/>
        <v>298.82822563467801</v>
      </c>
      <c r="AV25" s="52">
        <f t="shared" si="10"/>
        <v>1972.3708804440478</v>
      </c>
      <c r="AW25" s="52">
        <f t="shared" si="11"/>
        <v>552.40697139983308</v>
      </c>
      <c r="AX25" s="52">
        <f t="shared" si="12"/>
        <v>246.0646898014204</v>
      </c>
      <c r="AY25" s="52">
        <f t="shared" si="13"/>
        <v>43.873279143564218</v>
      </c>
      <c r="AZ25" s="52">
        <f t="shared" si="14"/>
        <v>4826.2258498791789</v>
      </c>
    </row>
    <row r="26" spans="1:52" x14ac:dyDescent="0.35">
      <c r="A26" s="25" t="s">
        <v>69</v>
      </c>
      <c r="B26" s="25" t="s">
        <v>70</v>
      </c>
      <c r="C26" s="25" t="s">
        <v>105</v>
      </c>
      <c r="D26" s="25" t="s">
        <v>106</v>
      </c>
      <c r="E26" s="80">
        <v>2</v>
      </c>
      <c r="F26" s="26">
        <v>0</v>
      </c>
      <c r="G26" s="27">
        <v>0</v>
      </c>
      <c r="H26" s="53">
        <f t="shared" si="0"/>
        <v>0</v>
      </c>
      <c r="I26" s="54">
        <f t="shared" si="1"/>
        <v>0</v>
      </c>
      <c r="J26" s="54">
        <f t="shared" si="2"/>
        <v>0</v>
      </c>
      <c r="K26" s="54">
        <f t="shared" si="3"/>
        <v>0</v>
      </c>
      <c r="L26" s="47">
        <v>0</v>
      </c>
      <c r="M26" s="47">
        <v>0</v>
      </c>
      <c r="N26" s="47">
        <v>0</v>
      </c>
      <c r="O26" s="47">
        <v>0</v>
      </c>
      <c r="P26" s="47">
        <v>0</v>
      </c>
      <c r="Q26" s="47">
        <v>0</v>
      </c>
      <c r="R26" s="47">
        <v>0</v>
      </c>
      <c r="S26" s="47">
        <v>0</v>
      </c>
      <c r="T26" s="47">
        <v>0</v>
      </c>
      <c r="U26" s="48">
        <v>0</v>
      </c>
      <c r="V26" s="49">
        <v>0</v>
      </c>
      <c r="W26" s="47">
        <v>0</v>
      </c>
      <c r="X26" s="47">
        <v>0</v>
      </c>
      <c r="Y26" s="47">
        <v>0</v>
      </c>
      <c r="Z26" s="47">
        <v>0</v>
      </c>
      <c r="AA26" s="47">
        <v>0</v>
      </c>
      <c r="AB26" s="47">
        <v>0</v>
      </c>
      <c r="AC26" s="47">
        <v>0</v>
      </c>
      <c r="AD26" s="47">
        <v>0</v>
      </c>
      <c r="AE26" s="50">
        <v>0</v>
      </c>
      <c r="AF26" s="49">
        <v>0</v>
      </c>
      <c r="AG26" s="47">
        <v>0</v>
      </c>
      <c r="AH26" s="47">
        <v>0</v>
      </c>
      <c r="AI26" s="47">
        <v>0</v>
      </c>
      <c r="AJ26" s="47">
        <v>0</v>
      </c>
      <c r="AK26" s="47">
        <v>0</v>
      </c>
      <c r="AL26" s="47">
        <v>0</v>
      </c>
      <c r="AM26" s="47">
        <v>0</v>
      </c>
      <c r="AN26" s="47">
        <v>0</v>
      </c>
      <c r="AO26" s="48">
        <v>0</v>
      </c>
      <c r="AP26" s="51">
        <f t="shared" si="4"/>
        <v>0</v>
      </c>
      <c r="AQ26" s="52">
        <f t="shared" si="5"/>
        <v>0</v>
      </c>
      <c r="AR26" s="52">
        <f t="shared" si="6"/>
        <v>0</v>
      </c>
      <c r="AS26" s="52">
        <f t="shared" si="7"/>
        <v>0</v>
      </c>
      <c r="AT26" s="52">
        <f t="shared" si="8"/>
        <v>0</v>
      </c>
      <c r="AU26" s="52">
        <f t="shared" si="9"/>
        <v>0</v>
      </c>
      <c r="AV26" s="52">
        <f t="shared" si="10"/>
        <v>0</v>
      </c>
      <c r="AW26" s="52">
        <f t="shared" si="11"/>
        <v>0</v>
      </c>
      <c r="AX26" s="52">
        <f t="shared" si="12"/>
        <v>0</v>
      </c>
      <c r="AY26" s="52">
        <f t="shared" si="13"/>
        <v>0</v>
      </c>
      <c r="AZ26" s="52">
        <f t="shared" si="14"/>
        <v>0</v>
      </c>
    </row>
    <row r="27" spans="1:52" x14ac:dyDescent="0.35">
      <c r="A27" s="25" t="s">
        <v>69</v>
      </c>
      <c r="B27" s="25" t="s">
        <v>70</v>
      </c>
      <c r="C27" s="25" t="s">
        <v>107</v>
      </c>
      <c r="D27" s="25" t="s">
        <v>108</v>
      </c>
      <c r="E27" s="80">
        <v>1</v>
      </c>
      <c r="F27" s="26">
        <v>0</v>
      </c>
      <c r="G27" s="27">
        <v>3235.05</v>
      </c>
      <c r="H27" s="53">
        <f t="shared" si="0"/>
        <v>1780.8312634051119</v>
      </c>
      <c r="I27" s="54">
        <f t="shared" si="1"/>
        <v>0</v>
      </c>
      <c r="J27" s="54">
        <f t="shared" si="2"/>
        <v>0</v>
      </c>
      <c r="K27" s="54">
        <f t="shared" si="3"/>
        <v>1780.8312634051119</v>
      </c>
      <c r="L27" s="47">
        <v>0</v>
      </c>
      <c r="M27" s="47">
        <v>0</v>
      </c>
      <c r="N27" s="47">
        <v>0</v>
      </c>
      <c r="O27" s="47">
        <v>0</v>
      </c>
      <c r="P27" s="47">
        <v>0</v>
      </c>
      <c r="Q27" s="47">
        <v>0</v>
      </c>
      <c r="R27" s="47">
        <v>0</v>
      </c>
      <c r="S27" s="47">
        <v>0</v>
      </c>
      <c r="T27" s="47">
        <v>0</v>
      </c>
      <c r="U27" s="48">
        <v>0</v>
      </c>
      <c r="V27" s="49">
        <v>0</v>
      </c>
      <c r="W27" s="47">
        <v>0</v>
      </c>
      <c r="X27" s="47">
        <v>0</v>
      </c>
      <c r="Y27" s="47">
        <v>0</v>
      </c>
      <c r="Z27" s="47">
        <v>0</v>
      </c>
      <c r="AA27" s="47">
        <v>0</v>
      </c>
      <c r="AB27" s="47">
        <v>0</v>
      </c>
      <c r="AC27" s="47">
        <v>0</v>
      </c>
      <c r="AD27" s="47">
        <v>0</v>
      </c>
      <c r="AE27" s="50">
        <v>0</v>
      </c>
      <c r="AF27" s="49">
        <v>56.699469909499562</v>
      </c>
      <c r="AG27" s="47">
        <v>7.9269161815222668</v>
      </c>
      <c r="AH27" s="47">
        <v>333.59105597239545</v>
      </c>
      <c r="AI27" s="47">
        <v>40.873161560974197</v>
      </c>
      <c r="AJ27" s="47">
        <v>131.78498151780769</v>
      </c>
      <c r="AK27" s="47">
        <v>121.38090402955974</v>
      </c>
      <c r="AL27" s="47">
        <v>756.35991898691645</v>
      </c>
      <c r="AM27" s="47">
        <v>218.4856272532075</v>
      </c>
      <c r="AN27" s="47">
        <v>97.435011397877886</v>
      </c>
      <c r="AO27" s="48">
        <v>16.29421659535133</v>
      </c>
      <c r="AP27" s="51">
        <f t="shared" si="4"/>
        <v>56.699469909499562</v>
      </c>
      <c r="AQ27" s="52">
        <f t="shared" si="5"/>
        <v>7.9269161815222668</v>
      </c>
      <c r="AR27" s="52">
        <f t="shared" si="6"/>
        <v>333.59105597239545</v>
      </c>
      <c r="AS27" s="52">
        <f t="shared" si="7"/>
        <v>40.873161560974197</v>
      </c>
      <c r="AT27" s="52">
        <f t="shared" si="8"/>
        <v>131.78498151780769</v>
      </c>
      <c r="AU27" s="52">
        <f t="shared" si="9"/>
        <v>121.38090402955974</v>
      </c>
      <c r="AV27" s="52">
        <f t="shared" si="10"/>
        <v>756.35991898691645</v>
      </c>
      <c r="AW27" s="52">
        <f t="shared" si="11"/>
        <v>218.4856272532075</v>
      </c>
      <c r="AX27" s="52">
        <f t="shared" si="12"/>
        <v>97.435011397877886</v>
      </c>
      <c r="AY27" s="52">
        <f t="shared" si="13"/>
        <v>16.29421659535133</v>
      </c>
      <c r="AZ27" s="52">
        <f t="shared" si="14"/>
        <v>1780.8312634051119</v>
      </c>
    </row>
    <row r="28" spans="1:52" x14ac:dyDescent="0.35">
      <c r="A28" s="25" t="s">
        <v>69</v>
      </c>
      <c r="B28" s="25" t="s">
        <v>70</v>
      </c>
      <c r="C28" s="25" t="s">
        <v>109</v>
      </c>
      <c r="D28" s="25" t="s">
        <v>110</v>
      </c>
      <c r="E28" s="80">
        <v>3</v>
      </c>
      <c r="F28" s="26">
        <v>206225</v>
      </c>
      <c r="G28" s="27">
        <v>16703.55</v>
      </c>
      <c r="H28" s="53">
        <f t="shared" si="0"/>
        <v>9194.9750544351591</v>
      </c>
      <c r="I28" s="54">
        <f t="shared" si="1"/>
        <v>2089.402990179578</v>
      </c>
      <c r="J28" s="54">
        <f t="shared" si="2"/>
        <v>0</v>
      </c>
      <c r="K28" s="54">
        <f t="shared" si="3"/>
        <v>7105.5720642555816</v>
      </c>
      <c r="L28" s="47">
        <v>111.19701865746516</v>
      </c>
      <c r="M28" s="47">
        <v>18.165849582655202</v>
      </c>
      <c r="N28" s="47">
        <v>293.95647506478412</v>
      </c>
      <c r="O28" s="47">
        <v>36.579415295982969</v>
      </c>
      <c r="P28" s="47">
        <v>589.56439100071873</v>
      </c>
      <c r="Q28" s="47">
        <v>73.40654672263851</v>
      </c>
      <c r="R28" s="47">
        <v>710.11957459470318</v>
      </c>
      <c r="S28" s="47">
        <v>165.80466346350744</v>
      </c>
      <c r="T28" s="47">
        <v>72.112918040237304</v>
      </c>
      <c r="U28" s="48">
        <v>18.496137756885293</v>
      </c>
      <c r="V28" s="49">
        <v>0</v>
      </c>
      <c r="W28" s="47">
        <v>0</v>
      </c>
      <c r="X28" s="47">
        <v>0</v>
      </c>
      <c r="Y28" s="47">
        <v>0</v>
      </c>
      <c r="Z28" s="47">
        <v>0</v>
      </c>
      <c r="AA28" s="47">
        <v>0</v>
      </c>
      <c r="AB28" s="47">
        <v>0</v>
      </c>
      <c r="AC28" s="47">
        <v>0</v>
      </c>
      <c r="AD28" s="47">
        <v>0</v>
      </c>
      <c r="AE28" s="50">
        <v>0</v>
      </c>
      <c r="AF28" s="49">
        <v>227.34835992838171</v>
      </c>
      <c r="AG28" s="47">
        <v>31.625092682531548</v>
      </c>
      <c r="AH28" s="47">
        <v>1330.5108618568975</v>
      </c>
      <c r="AI28" s="47">
        <v>163.07978602610919</v>
      </c>
      <c r="AJ28" s="47">
        <v>525.65362928719549</v>
      </c>
      <c r="AK28" s="47">
        <v>484.28503546487616</v>
      </c>
      <c r="AL28" s="47">
        <v>3017.7329518822971</v>
      </c>
      <c r="AM28" s="47">
        <v>871.30020361898937</v>
      </c>
      <c r="AN28" s="47">
        <v>389.18956530112808</v>
      </c>
      <c r="AO28" s="48">
        <v>64.846578207175227</v>
      </c>
      <c r="AP28" s="51">
        <f t="shared" si="4"/>
        <v>338.54537858584689</v>
      </c>
      <c r="AQ28" s="52">
        <f t="shared" si="5"/>
        <v>49.79094226518675</v>
      </c>
      <c r="AR28" s="52">
        <f t="shared" si="6"/>
        <v>1624.4673369216816</v>
      </c>
      <c r="AS28" s="52">
        <f t="shared" si="7"/>
        <v>199.65920132209214</v>
      </c>
      <c r="AT28" s="52">
        <f t="shared" si="8"/>
        <v>1115.2180202879142</v>
      </c>
      <c r="AU28" s="52">
        <f t="shared" si="9"/>
        <v>557.69158218751465</v>
      </c>
      <c r="AV28" s="52">
        <f t="shared" si="10"/>
        <v>3727.8525264770005</v>
      </c>
      <c r="AW28" s="52">
        <f t="shared" si="11"/>
        <v>1037.1048670824969</v>
      </c>
      <c r="AX28" s="52">
        <f t="shared" si="12"/>
        <v>461.30248334136536</v>
      </c>
      <c r="AY28" s="52">
        <f t="shared" si="13"/>
        <v>83.342715964060517</v>
      </c>
      <c r="AZ28" s="52">
        <f t="shared" si="14"/>
        <v>9194.9750544351591</v>
      </c>
    </row>
    <row r="29" spans="1:52" x14ac:dyDescent="0.35">
      <c r="A29" s="25" t="s">
        <v>69</v>
      </c>
      <c r="B29" s="25" t="s">
        <v>70</v>
      </c>
      <c r="C29" s="25" t="s">
        <v>111</v>
      </c>
      <c r="D29" s="25" t="s">
        <v>112</v>
      </c>
      <c r="E29" s="80">
        <v>4</v>
      </c>
      <c r="F29" s="26">
        <v>368749</v>
      </c>
      <c r="G29" s="27">
        <v>33269.650000000009</v>
      </c>
      <c r="H29" s="53">
        <f t="shared" si="0"/>
        <v>18314.286592957105</v>
      </c>
      <c r="I29" s="54">
        <f t="shared" si="1"/>
        <v>6024.4012499278851</v>
      </c>
      <c r="J29" s="54">
        <f t="shared" si="2"/>
        <v>0</v>
      </c>
      <c r="K29" s="54">
        <f t="shared" si="3"/>
        <v>12289.88534302922</v>
      </c>
      <c r="L29" s="47">
        <v>320.93000929357521</v>
      </c>
      <c r="M29" s="47">
        <v>52.405723644508335</v>
      </c>
      <c r="N29" s="47">
        <v>847.1891669001925</v>
      </c>
      <c r="O29" s="47">
        <v>105.36192757940017</v>
      </c>
      <c r="P29" s="47">
        <v>1700.4336169946034</v>
      </c>
      <c r="Q29" s="47">
        <v>211.71471968149061</v>
      </c>
      <c r="R29" s="47">
        <v>2047.2361999362026</v>
      </c>
      <c r="S29" s="47">
        <v>478.42242037229192</v>
      </c>
      <c r="T29" s="47">
        <v>207.53106947457607</v>
      </c>
      <c r="U29" s="48">
        <v>53.176396051045224</v>
      </c>
      <c r="V29" s="49">
        <v>0</v>
      </c>
      <c r="W29" s="47">
        <v>0</v>
      </c>
      <c r="X29" s="47">
        <v>0</v>
      </c>
      <c r="Y29" s="47">
        <v>0</v>
      </c>
      <c r="Z29" s="47">
        <v>0</v>
      </c>
      <c r="AA29" s="47">
        <v>0</v>
      </c>
      <c r="AB29" s="47">
        <v>0</v>
      </c>
      <c r="AC29" s="47">
        <v>0</v>
      </c>
      <c r="AD29" s="47">
        <v>0</v>
      </c>
      <c r="AE29" s="50">
        <v>0</v>
      </c>
      <c r="AF29" s="49">
        <v>393.04292733381249</v>
      </c>
      <c r="AG29" s="47">
        <v>54.74526487863816</v>
      </c>
      <c r="AH29" s="47">
        <v>2301.0076138029917</v>
      </c>
      <c r="AI29" s="47">
        <v>282.06610079250066</v>
      </c>
      <c r="AJ29" s="47">
        <v>909.20077161189249</v>
      </c>
      <c r="AK29" s="47">
        <v>837.69338189107714</v>
      </c>
      <c r="AL29" s="47">
        <v>5219.6541134162599</v>
      </c>
      <c r="AM29" s="47">
        <v>1506.9397949248062</v>
      </c>
      <c r="AN29" s="47">
        <v>673.23739513900921</v>
      </c>
      <c r="AO29" s="48">
        <v>112.29797923823213</v>
      </c>
      <c r="AP29" s="51">
        <f t="shared" si="4"/>
        <v>713.97293662738775</v>
      </c>
      <c r="AQ29" s="52">
        <f t="shared" si="5"/>
        <v>107.15098852314649</v>
      </c>
      <c r="AR29" s="52">
        <f t="shared" si="6"/>
        <v>3148.1967807031842</v>
      </c>
      <c r="AS29" s="52">
        <f t="shared" si="7"/>
        <v>387.42802837190084</v>
      </c>
      <c r="AT29" s="52">
        <f t="shared" si="8"/>
        <v>2609.634388606496</v>
      </c>
      <c r="AU29" s="52">
        <f t="shared" si="9"/>
        <v>1049.4081015725678</v>
      </c>
      <c r="AV29" s="52">
        <f t="shared" si="10"/>
        <v>7266.8903133524627</v>
      </c>
      <c r="AW29" s="52">
        <f t="shared" si="11"/>
        <v>1985.3622152970981</v>
      </c>
      <c r="AX29" s="52">
        <f t="shared" si="12"/>
        <v>880.76846461358525</v>
      </c>
      <c r="AY29" s="52">
        <f t="shared" si="13"/>
        <v>165.47437528927736</v>
      </c>
      <c r="AZ29" s="52">
        <f t="shared" si="14"/>
        <v>18314.286592957109</v>
      </c>
    </row>
    <row r="30" spans="1:52" x14ac:dyDescent="0.35">
      <c r="A30" s="25" t="s">
        <v>113</v>
      </c>
      <c r="B30" s="25" t="s">
        <v>114</v>
      </c>
      <c r="C30" s="25" t="s">
        <v>115</v>
      </c>
      <c r="D30" s="25" t="s">
        <v>116</v>
      </c>
      <c r="E30" s="80">
        <v>0</v>
      </c>
      <c r="F30" s="26">
        <v>0</v>
      </c>
      <c r="G30" s="27">
        <v>0</v>
      </c>
      <c r="H30" s="53">
        <f t="shared" si="0"/>
        <v>0</v>
      </c>
      <c r="I30" s="54">
        <f t="shared" si="1"/>
        <v>0</v>
      </c>
      <c r="J30" s="54">
        <f t="shared" si="2"/>
        <v>0</v>
      </c>
      <c r="K30" s="54">
        <f t="shared" si="3"/>
        <v>0</v>
      </c>
      <c r="L30" s="47">
        <v>0</v>
      </c>
      <c r="M30" s="47">
        <v>0</v>
      </c>
      <c r="N30" s="47">
        <v>0</v>
      </c>
      <c r="O30" s="47">
        <v>0</v>
      </c>
      <c r="P30" s="47">
        <v>0</v>
      </c>
      <c r="Q30" s="47">
        <v>0</v>
      </c>
      <c r="R30" s="47">
        <v>0</v>
      </c>
      <c r="S30" s="47">
        <v>0</v>
      </c>
      <c r="T30" s="47">
        <v>0</v>
      </c>
      <c r="U30" s="48">
        <v>0</v>
      </c>
      <c r="V30" s="49">
        <v>0</v>
      </c>
      <c r="W30" s="47">
        <v>0</v>
      </c>
      <c r="X30" s="47">
        <v>0</v>
      </c>
      <c r="Y30" s="47">
        <v>0</v>
      </c>
      <c r="Z30" s="47">
        <v>0</v>
      </c>
      <c r="AA30" s="47">
        <v>0</v>
      </c>
      <c r="AB30" s="47">
        <v>0</v>
      </c>
      <c r="AC30" s="47">
        <v>0</v>
      </c>
      <c r="AD30" s="47">
        <v>0</v>
      </c>
      <c r="AE30" s="50">
        <v>0</v>
      </c>
      <c r="AF30" s="49">
        <v>0</v>
      </c>
      <c r="AG30" s="47">
        <v>0</v>
      </c>
      <c r="AH30" s="47">
        <v>0</v>
      </c>
      <c r="AI30" s="47">
        <v>0</v>
      </c>
      <c r="AJ30" s="47">
        <v>0</v>
      </c>
      <c r="AK30" s="47">
        <v>0</v>
      </c>
      <c r="AL30" s="47">
        <v>0</v>
      </c>
      <c r="AM30" s="47">
        <v>0</v>
      </c>
      <c r="AN30" s="47">
        <v>0</v>
      </c>
      <c r="AO30" s="48">
        <v>0</v>
      </c>
      <c r="AP30" s="51">
        <f t="shared" si="4"/>
        <v>0</v>
      </c>
      <c r="AQ30" s="52">
        <f t="shared" si="5"/>
        <v>0</v>
      </c>
      <c r="AR30" s="52">
        <f t="shared" si="6"/>
        <v>0</v>
      </c>
      <c r="AS30" s="52">
        <f t="shared" si="7"/>
        <v>0</v>
      </c>
      <c r="AT30" s="52">
        <f t="shared" si="8"/>
        <v>0</v>
      </c>
      <c r="AU30" s="52">
        <f t="shared" si="9"/>
        <v>0</v>
      </c>
      <c r="AV30" s="52">
        <f t="shared" si="10"/>
        <v>0</v>
      </c>
      <c r="AW30" s="52">
        <f t="shared" si="11"/>
        <v>0</v>
      </c>
      <c r="AX30" s="52">
        <f t="shared" si="12"/>
        <v>0</v>
      </c>
      <c r="AY30" s="52">
        <f t="shared" si="13"/>
        <v>0</v>
      </c>
      <c r="AZ30" s="52">
        <f t="shared" si="14"/>
        <v>0</v>
      </c>
    </row>
    <row r="31" spans="1:52" x14ac:dyDescent="0.35">
      <c r="A31" s="25" t="s">
        <v>113</v>
      </c>
      <c r="B31" s="25" t="s">
        <v>114</v>
      </c>
      <c r="C31" s="25" t="s">
        <v>117</v>
      </c>
      <c r="D31" s="25" t="s">
        <v>118</v>
      </c>
      <c r="E31" s="80">
        <v>3</v>
      </c>
      <c r="F31" s="26">
        <v>166264</v>
      </c>
      <c r="G31" s="27">
        <v>34449.299999999996</v>
      </c>
      <c r="H31" s="53">
        <f t="shared" si="0"/>
        <v>18963.660667507989</v>
      </c>
      <c r="I31" s="54">
        <f t="shared" si="1"/>
        <v>0</v>
      </c>
      <c r="J31" s="54">
        <f t="shared" si="2"/>
        <v>14351.57165058799</v>
      </c>
      <c r="K31" s="54">
        <f t="shared" si="3"/>
        <v>4612.0890169200011</v>
      </c>
      <c r="L31" s="47">
        <v>0</v>
      </c>
      <c r="M31" s="47">
        <v>0</v>
      </c>
      <c r="N31" s="47">
        <v>0</v>
      </c>
      <c r="O31" s="47">
        <v>0</v>
      </c>
      <c r="P31" s="47">
        <v>0</v>
      </c>
      <c r="Q31" s="47">
        <v>0</v>
      </c>
      <c r="R31" s="47">
        <v>0</v>
      </c>
      <c r="S31" s="47">
        <v>0</v>
      </c>
      <c r="T31" s="47">
        <v>0</v>
      </c>
      <c r="U31" s="48">
        <v>0</v>
      </c>
      <c r="V31" s="49">
        <v>563.69181735269456</v>
      </c>
      <c r="W31" s="47">
        <v>71.259673590142881</v>
      </c>
      <c r="X31" s="47">
        <v>1527.0323255238036</v>
      </c>
      <c r="Y31" s="47">
        <v>194.78745075219823</v>
      </c>
      <c r="Z31" s="47">
        <v>5137.6325501491201</v>
      </c>
      <c r="AA31" s="47">
        <v>675.27417221342819</v>
      </c>
      <c r="AB31" s="47">
        <v>4431.9168178774853</v>
      </c>
      <c r="AC31" s="47">
        <v>1096.5567384439139</v>
      </c>
      <c r="AD31" s="47">
        <v>526.25915760661724</v>
      </c>
      <c r="AE31" s="50">
        <v>127.16094707858639</v>
      </c>
      <c r="AF31" s="49">
        <v>147.52871782277555</v>
      </c>
      <c r="AG31" s="47">
        <v>20.560438845823384</v>
      </c>
      <c r="AH31" s="47">
        <v>863.70357561169715</v>
      </c>
      <c r="AI31" s="47">
        <v>105.85735984074529</v>
      </c>
      <c r="AJ31" s="47">
        <v>341.18768397968762</v>
      </c>
      <c r="AK31" s="47">
        <v>314.35176982349242</v>
      </c>
      <c r="AL31" s="47">
        <v>1958.6088731844604</v>
      </c>
      <c r="AM31" s="47">
        <v>565.45335428192186</v>
      </c>
      <c r="AN31" s="47">
        <v>252.67045328602228</v>
      </c>
      <c r="AO31" s="48">
        <v>42.166790243375402</v>
      </c>
      <c r="AP31" s="51">
        <f t="shared" si="4"/>
        <v>711.2205351754701</v>
      </c>
      <c r="AQ31" s="52">
        <f t="shared" si="5"/>
        <v>91.820112435966266</v>
      </c>
      <c r="AR31" s="52">
        <f t="shared" si="6"/>
        <v>2390.7359011355006</v>
      </c>
      <c r="AS31" s="52">
        <f t="shared" si="7"/>
        <v>300.64481059294349</v>
      </c>
      <c r="AT31" s="52">
        <f t="shared" si="8"/>
        <v>5478.8202341288079</v>
      </c>
      <c r="AU31" s="52">
        <f t="shared" si="9"/>
        <v>989.62594203692061</v>
      </c>
      <c r="AV31" s="52">
        <f t="shared" si="10"/>
        <v>6390.5256910619455</v>
      </c>
      <c r="AW31" s="52">
        <f t="shared" si="11"/>
        <v>1662.0100927258359</v>
      </c>
      <c r="AX31" s="52">
        <f t="shared" si="12"/>
        <v>778.92961089263952</v>
      </c>
      <c r="AY31" s="52">
        <f t="shared" si="13"/>
        <v>169.32773732196179</v>
      </c>
      <c r="AZ31" s="52">
        <f t="shared" si="14"/>
        <v>18963.660667507989</v>
      </c>
    </row>
    <row r="32" spans="1:52" x14ac:dyDescent="0.35">
      <c r="A32" s="25" t="s">
        <v>113</v>
      </c>
      <c r="B32" s="25" t="s">
        <v>114</v>
      </c>
      <c r="C32" s="25" t="s">
        <v>119</v>
      </c>
      <c r="D32" s="25" t="s">
        <v>120</v>
      </c>
      <c r="E32" s="80">
        <v>4</v>
      </c>
      <c r="F32" s="26">
        <v>250440</v>
      </c>
      <c r="G32" s="27">
        <v>54684.55</v>
      </c>
      <c r="H32" s="53">
        <f t="shared" si="0"/>
        <v>30102.766963490532</v>
      </c>
      <c r="I32" s="54">
        <f t="shared" si="1"/>
        <v>18160.262207707812</v>
      </c>
      <c r="J32" s="54">
        <f t="shared" si="2"/>
        <v>11942.504755782722</v>
      </c>
      <c r="K32" s="54">
        <f t="shared" si="3"/>
        <v>0</v>
      </c>
      <c r="L32" s="47">
        <v>967.19387020379349</v>
      </c>
      <c r="M32" s="47">
        <v>157.87774728198522</v>
      </c>
      <c r="N32" s="47">
        <v>2553.6780670890148</v>
      </c>
      <c r="O32" s="47">
        <v>317.81979565290851</v>
      </c>
      <c r="P32" s="47">
        <v>5126.072464051068</v>
      </c>
      <c r="Q32" s="47">
        <v>638.28189669965775</v>
      </c>
      <c r="R32" s="47">
        <v>6171.4345354893176</v>
      </c>
      <c r="S32" s="47">
        <v>1442.2033127757081</v>
      </c>
      <c r="T32" s="47">
        <v>625.34560987564566</v>
      </c>
      <c r="U32" s="48">
        <v>160.35490858871091</v>
      </c>
      <c r="V32" s="49">
        <v>469.00920740673422</v>
      </c>
      <c r="W32" s="47">
        <v>59.286727274301974</v>
      </c>
      <c r="X32" s="47">
        <v>1270.5085102050971</v>
      </c>
      <c r="Y32" s="47">
        <v>162.08892150341887</v>
      </c>
      <c r="Z32" s="47">
        <v>4275.0299351181902</v>
      </c>
      <c r="AA32" s="47">
        <v>561.90275640894833</v>
      </c>
      <c r="AB32" s="47">
        <v>3688.217945569389</v>
      </c>
      <c r="AC32" s="47">
        <v>912.42108131063617</v>
      </c>
      <c r="AD32" s="47">
        <v>438.18231114525878</v>
      </c>
      <c r="AE32" s="50">
        <v>105.85735984074529</v>
      </c>
      <c r="AF32" s="49">
        <v>0</v>
      </c>
      <c r="AG32" s="47">
        <v>0</v>
      </c>
      <c r="AH32" s="47">
        <v>0</v>
      </c>
      <c r="AI32" s="47">
        <v>0</v>
      </c>
      <c r="AJ32" s="47">
        <v>0</v>
      </c>
      <c r="AK32" s="47">
        <v>0</v>
      </c>
      <c r="AL32" s="47">
        <v>0</v>
      </c>
      <c r="AM32" s="47">
        <v>0</v>
      </c>
      <c r="AN32" s="47">
        <v>0</v>
      </c>
      <c r="AO32" s="48">
        <v>0</v>
      </c>
      <c r="AP32" s="51">
        <f t="shared" si="4"/>
        <v>1436.2030776105278</v>
      </c>
      <c r="AQ32" s="52">
        <f t="shared" si="5"/>
        <v>217.16447455628719</v>
      </c>
      <c r="AR32" s="52">
        <f t="shared" si="6"/>
        <v>3824.1865772941119</v>
      </c>
      <c r="AS32" s="52">
        <f t="shared" si="7"/>
        <v>479.90871715632738</v>
      </c>
      <c r="AT32" s="52">
        <f t="shared" si="8"/>
        <v>9401.1023991692582</v>
      </c>
      <c r="AU32" s="52">
        <f t="shared" si="9"/>
        <v>1200.1846531086062</v>
      </c>
      <c r="AV32" s="52">
        <f t="shared" si="10"/>
        <v>9859.6524810587071</v>
      </c>
      <c r="AW32" s="52">
        <f t="shared" si="11"/>
        <v>2354.6243940863442</v>
      </c>
      <c r="AX32" s="52">
        <f t="shared" si="12"/>
        <v>1063.5279210209044</v>
      </c>
      <c r="AY32" s="52">
        <f t="shared" si="13"/>
        <v>266.21226842945623</v>
      </c>
      <c r="AZ32" s="52">
        <f t="shared" si="14"/>
        <v>30102.766963490529</v>
      </c>
    </row>
    <row r="33" spans="1:52" x14ac:dyDescent="0.35">
      <c r="A33" s="25" t="s">
        <v>113</v>
      </c>
      <c r="B33" s="25" t="s">
        <v>114</v>
      </c>
      <c r="C33" s="25" t="s">
        <v>121</v>
      </c>
      <c r="D33" s="25" t="s">
        <v>122</v>
      </c>
      <c r="E33" s="80">
        <v>2</v>
      </c>
      <c r="F33" s="26">
        <v>45774.513166499994</v>
      </c>
      <c r="G33" s="27">
        <v>11290.45</v>
      </c>
      <c r="H33" s="53">
        <f t="shared" si="0"/>
        <v>6215.1701945602836</v>
      </c>
      <c r="I33" s="54">
        <f t="shared" si="1"/>
        <v>0</v>
      </c>
      <c r="J33" s="54">
        <f t="shared" si="2"/>
        <v>250.22081599381579</v>
      </c>
      <c r="K33" s="54">
        <f t="shared" si="3"/>
        <v>5964.9493785664681</v>
      </c>
      <c r="L33" s="47">
        <v>0</v>
      </c>
      <c r="M33" s="47">
        <v>0</v>
      </c>
      <c r="N33" s="47">
        <v>0</v>
      </c>
      <c r="O33" s="47">
        <v>0</v>
      </c>
      <c r="P33" s="47">
        <v>0</v>
      </c>
      <c r="Q33" s="47">
        <v>0</v>
      </c>
      <c r="R33" s="47">
        <v>0</v>
      </c>
      <c r="S33" s="47">
        <v>0</v>
      </c>
      <c r="T33" s="47">
        <v>0</v>
      </c>
      <c r="U33" s="48">
        <v>0</v>
      </c>
      <c r="V33" s="49">
        <v>9.908645226902836</v>
      </c>
      <c r="W33" s="47">
        <v>1.2385806533628545</v>
      </c>
      <c r="X33" s="47">
        <v>26.423053938407563</v>
      </c>
      <c r="Y33" s="47">
        <v>3.3854537858584686</v>
      </c>
      <c r="Z33" s="47">
        <v>89.728287332509012</v>
      </c>
      <c r="AA33" s="47">
        <v>11.80780222872588</v>
      </c>
      <c r="AB33" s="47">
        <v>77.067240653688728</v>
      </c>
      <c r="AC33" s="47">
        <v>19.156714105345483</v>
      </c>
      <c r="AD33" s="47">
        <v>9.358164936519346</v>
      </c>
      <c r="AE33" s="50">
        <v>2.1468731324956143</v>
      </c>
      <c r="AF33" s="49">
        <v>190.46618047268782</v>
      </c>
      <c r="AG33" s="47">
        <v>26.588198025522605</v>
      </c>
      <c r="AH33" s="47">
        <v>1116.9245091881028</v>
      </c>
      <c r="AI33" s="47">
        <v>136.90444821837417</v>
      </c>
      <c r="AJ33" s="47">
        <v>441.26500077140628</v>
      </c>
      <c r="AK33" s="47">
        <v>406.58474247724632</v>
      </c>
      <c r="AL33" s="47">
        <v>2533.310296344825</v>
      </c>
      <c r="AM33" s="47">
        <v>731.42316183254422</v>
      </c>
      <c r="AN33" s="47">
        <v>326.98529248779352</v>
      </c>
      <c r="AO33" s="48">
        <v>54.497548747965588</v>
      </c>
      <c r="AP33" s="51">
        <f t="shared" si="4"/>
        <v>200.37482569959067</v>
      </c>
      <c r="AQ33" s="52">
        <f t="shared" si="5"/>
        <v>27.826778678885461</v>
      </c>
      <c r="AR33" s="52">
        <f t="shared" si="6"/>
        <v>1143.3475631265103</v>
      </c>
      <c r="AS33" s="52">
        <f t="shared" si="7"/>
        <v>140.28990200423263</v>
      </c>
      <c r="AT33" s="52">
        <f t="shared" si="8"/>
        <v>530.99328810391535</v>
      </c>
      <c r="AU33" s="52">
        <f t="shared" si="9"/>
        <v>418.39254470597223</v>
      </c>
      <c r="AV33" s="52">
        <f t="shared" si="10"/>
        <v>2610.3775369985137</v>
      </c>
      <c r="AW33" s="52">
        <f t="shared" si="11"/>
        <v>750.57987593788971</v>
      </c>
      <c r="AX33" s="52">
        <f t="shared" si="12"/>
        <v>336.34345742431287</v>
      </c>
      <c r="AY33" s="52">
        <f t="shared" si="13"/>
        <v>56.644421880461202</v>
      </c>
      <c r="AZ33" s="52">
        <f t="shared" si="14"/>
        <v>6215.1701945602836</v>
      </c>
    </row>
    <row r="34" spans="1:52" x14ac:dyDescent="0.35">
      <c r="A34" s="25" t="s">
        <v>113</v>
      </c>
      <c r="B34" s="25" t="s">
        <v>114</v>
      </c>
      <c r="C34" s="25" t="s">
        <v>123</v>
      </c>
      <c r="D34" s="25" t="s">
        <v>124</v>
      </c>
      <c r="E34" s="80">
        <v>2</v>
      </c>
      <c r="F34" s="26">
        <v>98965.726951334596</v>
      </c>
      <c r="G34" s="27">
        <v>37857.500000000007</v>
      </c>
      <c r="H34" s="53">
        <f t="shared" si="0"/>
        <v>20839.807593193003</v>
      </c>
      <c r="I34" s="54">
        <f t="shared" si="1"/>
        <v>9062.9148327721596</v>
      </c>
      <c r="J34" s="54">
        <f t="shared" si="2"/>
        <v>869.95152690754969</v>
      </c>
      <c r="K34" s="54">
        <f t="shared" si="3"/>
        <v>10906.941233513295</v>
      </c>
      <c r="L34" s="47">
        <v>482.7712146663215</v>
      </c>
      <c r="M34" s="47">
        <v>78.82877758291589</v>
      </c>
      <c r="N34" s="47">
        <v>1274.3618722377812</v>
      </c>
      <c r="O34" s="47">
        <v>158.62089567400287</v>
      </c>
      <c r="P34" s="47">
        <v>2558.081909412082</v>
      </c>
      <c r="Q34" s="47">
        <v>318.5629440449261</v>
      </c>
      <c r="R34" s="47">
        <v>3079.9372246956314</v>
      </c>
      <c r="S34" s="47">
        <v>719.69793164737575</v>
      </c>
      <c r="T34" s="47">
        <v>312.12232464743926</v>
      </c>
      <c r="U34" s="48">
        <v>79.929738163682856</v>
      </c>
      <c r="V34" s="49">
        <v>34.12977800377643</v>
      </c>
      <c r="W34" s="47">
        <v>4.2937462649912286</v>
      </c>
      <c r="X34" s="47">
        <v>92.480688784426462</v>
      </c>
      <c r="Y34" s="47">
        <v>11.807802228725878</v>
      </c>
      <c r="Z34" s="47">
        <v>311.57184435705585</v>
      </c>
      <c r="AA34" s="47">
        <v>40.955733604531709</v>
      </c>
      <c r="AB34" s="47">
        <v>268.63438170714352</v>
      </c>
      <c r="AC34" s="47">
        <v>66.387923020248991</v>
      </c>
      <c r="AD34" s="47">
        <v>31.927856842242466</v>
      </c>
      <c r="AE34" s="50">
        <v>7.7617720944072204</v>
      </c>
      <c r="AF34" s="49">
        <v>348.45402381274971</v>
      </c>
      <c r="AG34" s="47">
        <v>48.552361611823891</v>
      </c>
      <c r="AH34" s="47">
        <v>2042.2818773227507</v>
      </c>
      <c r="AI34" s="47">
        <v>250.27586402285408</v>
      </c>
      <c r="AJ34" s="47">
        <v>806.89400964412073</v>
      </c>
      <c r="AK34" s="47">
        <v>743.39610814838511</v>
      </c>
      <c r="AL34" s="47">
        <v>4632.2916435770749</v>
      </c>
      <c r="AM34" s="47">
        <v>1337.3368174576526</v>
      </c>
      <c r="AN34" s="47">
        <v>597.82159535647099</v>
      </c>
      <c r="AO34" s="48">
        <v>99.636932559411832</v>
      </c>
      <c r="AP34" s="51">
        <f t="shared" si="4"/>
        <v>865.35501648284765</v>
      </c>
      <c r="AQ34" s="52">
        <f t="shared" si="5"/>
        <v>131.674885459731</v>
      </c>
      <c r="AR34" s="52">
        <f t="shared" si="6"/>
        <v>3409.1244383449584</v>
      </c>
      <c r="AS34" s="52">
        <f t="shared" si="7"/>
        <v>420.70456192558282</v>
      </c>
      <c r="AT34" s="52">
        <f t="shared" si="8"/>
        <v>3676.5477634132585</v>
      </c>
      <c r="AU34" s="52">
        <f t="shared" si="9"/>
        <v>1102.9147857978428</v>
      </c>
      <c r="AV34" s="52">
        <f t="shared" si="10"/>
        <v>7980.8632499798496</v>
      </c>
      <c r="AW34" s="52">
        <f t="shared" si="11"/>
        <v>2123.4226721252771</v>
      </c>
      <c r="AX34" s="52">
        <f t="shared" si="12"/>
        <v>941.87177684615267</v>
      </c>
      <c r="AY34" s="52">
        <f t="shared" si="13"/>
        <v>187.32844281750192</v>
      </c>
      <c r="AZ34" s="52">
        <f t="shared" si="14"/>
        <v>20839.807593193003</v>
      </c>
    </row>
    <row r="35" spans="1:52" x14ac:dyDescent="0.35">
      <c r="A35" s="25" t="s">
        <v>113</v>
      </c>
      <c r="B35" s="25" t="s">
        <v>114</v>
      </c>
      <c r="C35" s="25" t="s">
        <v>125</v>
      </c>
      <c r="D35" s="25" t="s">
        <v>126</v>
      </c>
      <c r="E35" s="80">
        <v>2</v>
      </c>
      <c r="F35" s="26">
        <v>47340.368328695724</v>
      </c>
      <c r="G35" s="27">
        <v>6906.9</v>
      </c>
      <c r="H35" s="53">
        <f t="shared" si="0"/>
        <v>3802.1123176497331</v>
      </c>
      <c r="I35" s="54">
        <f t="shared" si="1"/>
        <v>3802.1123176497331</v>
      </c>
      <c r="J35" s="54">
        <f t="shared" si="2"/>
        <v>0</v>
      </c>
      <c r="K35" s="54">
        <f t="shared" si="3"/>
        <v>0</v>
      </c>
      <c r="L35" s="47">
        <v>202.5767468611246</v>
      </c>
      <c r="M35" s="47">
        <v>33.02881742300945</v>
      </c>
      <c r="N35" s="47">
        <v>534.51636196236961</v>
      </c>
      <c r="O35" s="47">
        <v>66.553067107364043</v>
      </c>
      <c r="P35" s="47">
        <v>1073.4365662478069</v>
      </c>
      <c r="Q35" s="47">
        <v>133.60156647607323</v>
      </c>
      <c r="R35" s="47">
        <v>1291.9772415300531</v>
      </c>
      <c r="S35" s="47">
        <v>301.88339124630636</v>
      </c>
      <c r="T35" s="47">
        <v>131.01430911127082</v>
      </c>
      <c r="U35" s="48">
        <v>33.524249684354587</v>
      </c>
      <c r="V35" s="49">
        <v>0</v>
      </c>
      <c r="W35" s="47">
        <v>0</v>
      </c>
      <c r="X35" s="47">
        <v>0</v>
      </c>
      <c r="Y35" s="47">
        <v>0</v>
      </c>
      <c r="Z35" s="47">
        <v>0</v>
      </c>
      <c r="AA35" s="47">
        <v>0</v>
      </c>
      <c r="AB35" s="47">
        <v>0</v>
      </c>
      <c r="AC35" s="47">
        <v>0</v>
      </c>
      <c r="AD35" s="47">
        <v>0</v>
      </c>
      <c r="AE35" s="50">
        <v>0</v>
      </c>
      <c r="AF35" s="49">
        <v>0</v>
      </c>
      <c r="AG35" s="47">
        <v>0</v>
      </c>
      <c r="AH35" s="47">
        <v>0</v>
      </c>
      <c r="AI35" s="47">
        <v>0</v>
      </c>
      <c r="AJ35" s="47">
        <v>0</v>
      </c>
      <c r="AK35" s="47">
        <v>0</v>
      </c>
      <c r="AL35" s="47">
        <v>0</v>
      </c>
      <c r="AM35" s="47">
        <v>0</v>
      </c>
      <c r="AN35" s="47">
        <v>0</v>
      </c>
      <c r="AO35" s="48">
        <v>0</v>
      </c>
      <c r="AP35" s="51">
        <f t="shared" si="4"/>
        <v>202.5767468611246</v>
      </c>
      <c r="AQ35" s="52">
        <f t="shared" si="5"/>
        <v>33.02881742300945</v>
      </c>
      <c r="AR35" s="52">
        <f t="shared" si="6"/>
        <v>534.51636196236961</v>
      </c>
      <c r="AS35" s="52">
        <f t="shared" si="7"/>
        <v>66.553067107364043</v>
      </c>
      <c r="AT35" s="52">
        <f t="shared" si="8"/>
        <v>1073.4365662478069</v>
      </c>
      <c r="AU35" s="52">
        <f t="shared" si="9"/>
        <v>133.60156647607323</v>
      </c>
      <c r="AV35" s="52">
        <f t="shared" si="10"/>
        <v>1291.9772415300531</v>
      </c>
      <c r="AW35" s="52">
        <f t="shared" si="11"/>
        <v>301.88339124630636</v>
      </c>
      <c r="AX35" s="52">
        <f t="shared" si="12"/>
        <v>131.01430911127082</v>
      </c>
      <c r="AY35" s="52">
        <f t="shared" si="13"/>
        <v>33.524249684354587</v>
      </c>
      <c r="AZ35" s="52">
        <f t="shared" si="14"/>
        <v>3802.1123176497331</v>
      </c>
    </row>
    <row r="36" spans="1:52" x14ac:dyDescent="0.35">
      <c r="A36" s="25" t="s">
        <v>113</v>
      </c>
      <c r="B36" s="25" t="s">
        <v>114</v>
      </c>
      <c r="C36" s="25" t="s">
        <v>127</v>
      </c>
      <c r="D36" s="25" t="s">
        <v>128</v>
      </c>
      <c r="E36" s="80">
        <v>3</v>
      </c>
      <c r="F36" s="26">
        <v>191257</v>
      </c>
      <c r="G36" s="27">
        <v>5151.1500000000015</v>
      </c>
      <c r="H36" s="53">
        <f t="shared" si="0"/>
        <v>2835.6065478089185</v>
      </c>
      <c r="I36" s="54">
        <f t="shared" si="1"/>
        <v>0</v>
      </c>
      <c r="J36" s="54">
        <f t="shared" si="2"/>
        <v>2835.6065478089185</v>
      </c>
      <c r="K36" s="54">
        <f t="shared" si="3"/>
        <v>0</v>
      </c>
      <c r="L36" s="47">
        <v>0</v>
      </c>
      <c r="M36" s="47">
        <v>0</v>
      </c>
      <c r="N36" s="47">
        <v>0</v>
      </c>
      <c r="O36" s="47">
        <v>0</v>
      </c>
      <c r="P36" s="47">
        <v>0</v>
      </c>
      <c r="Q36" s="47">
        <v>0</v>
      </c>
      <c r="R36" s="47">
        <v>0</v>
      </c>
      <c r="S36" s="47">
        <v>0</v>
      </c>
      <c r="T36" s="47">
        <v>0</v>
      </c>
      <c r="U36" s="48">
        <v>0</v>
      </c>
      <c r="V36" s="49">
        <v>111.19701865746516</v>
      </c>
      <c r="W36" s="47">
        <v>14.119819448336541</v>
      </c>
      <c r="X36" s="47">
        <v>301.66319913015298</v>
      </c>
      <c r="Y36" s="47">
        <v>38.478572297806011</v>
      </c>
      <c r="Z36" s="47">
        <v>1015.0856554671573</v>
      </c>
      <c r="AA36" s="47">
        <v>133.43642238895819</v>
      </c>
      <c r="AB36" s="47">
        <v>875.81414200013398</v>
      </c>
      <c r="AC36" s="47">
        <v>216.66904229494199</v>
      </c>
      <c r="AD36" s="47">
        <v>104.04077488247977</v>
      </c>
      <c r="AE36" s="50">
        <v>25.101901241487184</v>
      </c>
      <c r="AF36" s="49">
        <v>0</v>
      </c>
      <c r="AG36" s="47">
        <v>0</v>
      </c>
      <c r="AH36" s="47">
        <v>0</v>
      </c>
      <c r="AI36" s="47">
        <v>0</v>
      </c>
      <c r="AJ36" s="47">
        <v>0</v>
      </c>
      <c r="AK36" s="47">
        <v>0</v>
      </c>
      <c r="AL36" s="47">
        <v>0</v>
      </c>
      <c r="AM36" s="47">
        <v>0</v>
      </c>
      <c r="AN36" s="47">
        <v>0</v>
      </c>
      <c r="AO36" s="48">
        <v>0</v>
      </c>
      <c r="AP36" s="51">
        <f t="shared" si="4"/>
        <v>111.19701865746516</v>
      </c>
      <c r="AQ36" s="52">
        <f t="shared" si="5"/>
        <v>14.119819448336541</v>
      </c>
      <c r="AR36" s="52">
        <f t="shared" si="6"/>
        <v>301.66319913015298</v>
      </c>
      <c r="AS36" s="52">
        <f t="shared" si="7"/>
        <v>38.478572297806011</v>
      </c>
      <c r="AT36" s="52">
        <f t="shared" si="8"/>
        <v>1015.0856554671573</v>
      </c>
      <c r="AU36" s="52">
        <f t="shared" si="9"/>
        <v>133.43642238895819</v>
      </c>
      <c r="AV36" s="52">
        <f t="shared" si="10"/>
        <v>875.81414200013398</v>
      </c>
      <c r="AW36" s="52">
        <f t="shared" si="11"/>
        <v>216.66904229494199</v>
      </c>
      <c r="AX36" s="52">
        <f t="shared" si="12"/>
        <v>104.04077488247977</v>
      </c>
      <c r="AY36" s="52">
        <f t="shared" si="13"/>
        <v>25.101901241487184</v>
      </c>
      <c r="AZ36" s="52">
        <f t="shared" si="14"/>
        <v>2835.6065478089185</v>
      </c>
    </row>
    <row r="37" spans="1:52" x14ac:dyDescent="0.35">
      <c r="A37" s="25" t="s">
        <v>113</v>
      </c>
      <c r="B37" s="25" t="s">
        <v>114</v>
      </c>
      <c r="C37" s="25" t="s">
        <v>129</v>
      </c>
      <c r="D37" s="25" t="s">
        <v>130</v>
      </c>
      <c r="E37" s="80">
        <v>4</v>
      </c>
      <c r="F37" s="26">
        <v>139023</v>
      </c>
      <c r="G37" s="27">
        <v>45108.099999999991</v>
      </c>
      <c r="H37" s="53">
        <f t="shared" si="0"/>
        <v>24831.119986647544</v>
      </c>
      <c r="I37" s="54">
        <f t="shared" si="1"/>
        <v>16810.484535687487</v>
      </c>
      <c r="J37" s="54">
        <f t="shared" si="2"/>
        <v>7464.8980738034033</v>
      </c>
      <c r="K37" s="54">
        <f t="shared" si="3"/>
        <v>555.73737715665311</v>
      </c>
      <c r="L37" s="47">
        <v>895.08095216355605</v>
      </c>
      <c r="M37" s="47">
        <v>146.09746906777849</v>
      </c>
      <c r="N37" s="47">
        <v>2363.7623669067098</v>
      </c>
      <c r="O37" s="47">
        <v>294.20419119545664</v>
      </c>
      <c r="P37" s="47">
        <v>4745.1401031056912</v>
      </c>
      <c r="Q37" s="47">
        <v>590.88554369763892</v>
      </c>
      <c r="R37" s="47">
        <v>5712.8844535998678</v>
      </c>
      <c r="S37" s="47">
        <v>1335.024800238042</v>
      </c>
      <c r="T37" s="47">
        <v>579.10526548343239</v>
      </c>
      <c r="U37" s="48">
        <v>148.29939022931242</v>
      </c>
      <c r="V37" s="49">
        <v>292.85551448401708</v>
      </c>
      <c r="W37" s="47">
        <v>37.074847557328098</v>
      </c>
      <c r="X37" s="47">
        <v>794.34305902337724</v>
      </c>
      <c r="Y37" s="47">
        <v>101.31589744508148</v>
      </c>
      <c r="Z37" s="47">
        <v>2672.5818098118475</v>
      </c>
      <c r="AA37" s="47">
        <v>351.26147329370554</v>
      </c>
      <c r="AB37" s="47">
        <v>2305.4114561260599</v>
      </c>
      <c r="AC37" s="47">
        <v>570.40767689537324</v>
      </c>
      <c r="AD37" s="47">
        <v>273.5887043205949</v>
      </c>
      <c r="AE37" s="50">
        <v>66.0576348460189</v>
      </c>
      <c r="AF37" s="49">
        <v>17.615369292271708</v>
      </c>
      <c r="AG37" s="47">
        <v>2.477161306725709</v>
      </c>
      <c r="AH37" s="47">
        <v>104.04077488247978</v>
      </c>
      <c r="AI37" s="47">
        <v>12.798666751416162</v>
      </c>
      <c r="AJ37" s="47">
        <v>41.203449735204288</v>
      </c>
      <c r="AK37" s="47">
        <v>37.900567992903341</v>
      </c>
      <c r="AL37" s="47">
        <v>236.15604457451758</v>
      </c>
      <c r="AM37" s="47">
        <v>68.204507978514513</v>
      </c>
      <c r="AN37" s="47">
        <v>30.276415971091996</v>
      </c>
      <c r="AO37" s="48">
        <v>5.0644186715281165</v>
      </c>
      <c r="AP37" s="51">
        <f t="shared" si="4"/>
        <v>1205.5518359398448</v>
      </c>
      <c r="AQ37" s="52">
        <f t="shared" si="5"/>
        <v>185.64947793183231</v>
      </c>
      <c r="AR37" s="52">
        <f t="shared" si="6"/>
        <v>3262.1462008125668</v>
      </c>
      <c r="AS37" s="52">
        <f t="shared" si="7"/>
        <v>408.31875539195426</v>
      </c>
      <c r="AT37" s="52">
        <f t="shared" si="8"/>
        <v>7458.9253626527434</v>
      </c>
      <c r="AU37" s="52">
        <f t="shared" si="9"/>
        <v>980.04758498424781</v>
      </c>
      <c r="AV37" s="52">
        <f t="shared" si="10"/>
        <v>8254.4519543004462</v>
      </c>
      <c r="AW37" s="52">
        <f t="shared" si="11"/>
        <v>1973.6369851119298</v>
      </c>
      <c r="AX37" s="52">
        <f t="shared" si="12"/>
        <v>882.97038577511933</v>
      </c>
      <c r="AY37" s="52">
        <f t="shared" si="13"/>
        <v>219.42144374685944</v>
      </c>
      <c r="AZ37" s="52">
        <f t="shared" si="14"/>
        <v>24831.119986647544</v>
      </c>
    </row>
    <row r="38" spans="1:52" x14ac:dyDescent="0.35">
      <c r="A38" s="25" t="s">
        <v>113</v>
      </c>
      <c r="B38" s="25" t="s">
        <v>114</v>
      </c>
      <c r="C38" s="25" t="s">
        <v>131</v>
      </c>
      <c r="D38" s="25" t="s">
        <v>132</v>
      </c>
      <c r="E38" s="80">
        <v>4</v>
      </c>
      <c r="F38" s="26">
        <v>172822</v>
      </c>
      <c r="G38" s="27">
        <v>12124.2</v>
      </c>
      <c r="H38" s="53">
        <f t="shared" si="0"/>
        <v>6674.1331366675204</v>
      </c>
      <c r="I38" s="54">
        <f t="shared" si="1"/>
        <v>2490.1526415787589</v>
      </c>
      <c r="J38" s="54">
        <f t="shared" si="2"/>
        <v>2178.8835613814149</v>
      </c>
      <c r="K38" s="54">
        <f t="shared" si="3"/>
        <v>2005.0969337073461</v>
      </c>
      <c r="L38" s="47">
        <v>132.66574998242129</v>
      </c>
      <c r="M38" s="47">
        <v>21.688923441109541</v>
      </c>
      <c r="N38" s="47">
        <v>350.10546468390021</v>
      </c>
      <c r="O38" s="47">
        <v>43.598038998372481</v>
      </c>
      <c r="P38" s="47">
        <v>702.96333081971784</v>
      </c>
      <c r="Q38" s="47">
        <v>87.526366170975052</v>
      </c>
      <c r="R38" s="47">
        <v>846.08820631942547</v>
      </c>
      <c r="S38" s="47">
        <v>197.67747227671154</v>
      </c>
      <c r="T38" s="47">
        <v>85.874925299824582</v>
      </c>
      <c r="U38" s="48">
        <v>21.964163586301286</v>
      </c>
      <c r="V38" s="49">
        <v>85.324445009441078</v>
      </c>
      <c r="W38" s="47">
        <v>10.816937706035596</v>
      </c>
      <c r="X38" s="47">
        <v>231.75220225144966</v>
      </c>
      <c r="Y38" s="47">
        <v>29.560791593593457</v>
      </c>
      <c r="Z38" s="47">
        <v>780.03057147340655</v>
      </c>
      <c r="AA38" s="47">
        <v>102.55447809844433</v>
      </c>
      <c r="AB38" s="47">
        <v>673.23739513900932</v>
      </c>
      <c r="AC38" s="47">
        <v>166.46523981196765</v>
      </c>
      <c r="AD38" s="47">
        <v>79.819642105606164</v>
      </c>
      <c r="AE38" s="50">
        <v>19.321858192460532</v>
      </c>
      <c r="AF38" s="49">
        <v>63.855713684484932</v>
      </c>
      <c r="AG38" s="47">
        <v>8.9177807042125519</v>
      </c>
      <c r="AH38" s="47">
        <v>375.42755804154075</v>
      </c>
      <c r="AI38" s="47">
        <v>45.992628261540659</v>
      </c>
      <c r="AJ38" s="47">
        <v>148.38196227286997</v>
      </c>
      <c r="AK38" s="47">
        <v>136.65673208770161</v>
      </c>
      <c r="AL38" s="47">
        <v>851.59300922326031</v>
      </c>
      <c r="AM38" s="47">
        <v>245.89954571430536</v>
      </c>
      <c r="AN38" s="47">
        <v>110.09605807669817</v>
      </c>
      <c r="AO38" s="48">
        <v>18.275945640731898</v>
      </c>
      <c r="AP38" s="51">
        <f t="shared" si="4"/>
        <v>281.84590867634734</v>
      </c>
      <c r="AQ38" s="52">
        <f t="shared" si="5"/>
        <v>41.423641851357694</v>
      </c>
      <c r="AR38" s="52">
        <f t="shared" si="6"/>
        <v>957.28522497689073</v>
      </c>
      <c r="AS38" s="52">
        <f t="shared" si="7"/>
        <v>119.1514588535066</v>
      </c>
      <c r="AT38" s="52">
        <f t="shared" si="8"/>
        <v>1631.3758645659943</v>
      </c>
      <c r="AU38" s="52">
        <f t="shared" si="9"/>
        <v>326.73757635712104</v>
      </c>
      <c r="AV38" s="52">
        <f t="shared" si="10"/>
        <v>2370.9186106816951</v>
      </c>
      <c r="AW38" s="52">
        <f t="shared" si="11"/>
        <v>610.04225780298452</v>
      </c>
      <c r="AX38" s="52">
        <f t="shared" si="12"/>
        <v>275.79062548212892</v>
      </c>
      <c r="AY38" s="52">
        <f t="shared" si="13"/>
        <v>59.561967419493719</v>
      </c>
      <c r="AZ38" s="52">
        <f t="shared" si="14"/>
        <v>6674.1331366675204</v>
      </c>
    </row>
    <row r="39" spans="1:52" x14ac:dyDescent="0.35">
      <c r="A39" s="25" t="s">
        <v>113</v>
      </c>
      <c r="B39" s="25" t="s">
        <v>114</v>
      </c>
      <c r="C39" s="25" t="s">
        <v>133</v>
      </c>
      <c r="D39" s="25" t="s">
        <v>134</v>
      </c>
      <c r="E39" s="80">
        <v>0</v>
      </c>
      <c r="F39" s="26">
        <v>0</v>
      </c>
      <c r="G39" s="27">
        <v>0</v>
      </c>
      <c r="H39" s="53">
        <f t="shared" si="0"/>
        <v>0</v>
      </c>
      <c r="I39" s="54">
        <f t="shared" si="1"/>
        <v>0</v>
      </c>
      <c r="J39" s="54">
        <f t="shared" si="2"/>
        <v>0</v>
      </c>
      <c r="K39" s="54">
        <f t="shared" si="3"/>
        <v>0</v>
      </c>
      <c r="L39" s="47">
        <v>0</v>
      </c>
      <c r="M39" s="47">
        <v>0</v>
      </c>
      <c r="N39" s="47">
        <v>0</v>
      </c>
      <c r="O39" s="47">
        <v>0</v>
      </c>
      <c r="P39" s="47">
        <v>0</v>
      </c>
      <c r="Q39" s="47">
        <v>0</v>
      </c>
      <c r="R39" s="47">
        <v>0</v>
      </c>
      <c r="S39" s="47">
        <v>0</v>
      </c>
      <c r="T39" s="47">
        <v>0</v>
      </c>
      <c r="U39" s="48">
        <v>0</v>
      </c>
      <c r="V39" s="49">
        <v>0</v>
      </c>
      <c r="W39" s="47">
        <v>0</v>
      </c>
      <c r="X39" s="47">
        <v>0</v>
      </c>
      <c r="Y39" s="47">
        <v>0</v>
      </c>
      <c r="Z39" s="47">
        <v>0</v>
      </c>
      <c r="AA39" s="47">
        <v>0</v>
      </c>
      <c r="AB39" s="47">
        <v>0</v>
      </c>
      <c r="AC39" s="47">
        <v>0</v>
      </c>
      <c r="AD39" s="47">
        <v>0</v>
      </c>
      <c r="AE39" s="50">
        <v>0</v>
      </c>
      <c r="AF39" s="49">
        <v>0</v>
      </c>
      <c r="AG39" s="47">
        <v>0</v>
      </c>
      <c r="AH39" s="47">
        <v>0</v>
      </c>
      <c r="AI39" s="47">
        <v>0</v>
      </c>
      <c r="AJ39" s="47">
        <v>0</v>
      </c>
      <c r="AK39" s="47">
        <v>0</v>
      </c>
      <c r="AL39" s="47">
        <v>0</v>
      </c>
      <c r="AM39" s="47">
        <v>0</v>
      </c>
      <c r="AN39" s="47">
        <v>0</v>
      </c>
      <c r="AO39" s="48">
        <v>0</v>
      </c>
      <c r="AP39" s="51">
        <f t="shared" si="4"/>
        <v>0</v>
      </c>
      <c r="AQ39" s="52">
        <f t="shared" si="5"/>
        <v>0</v>
      </c>
      <c r="AR39" s="52">
        <f t="shared" si="6"/>
        <v>0</v>
      </c>
      <c r="AS39" s="52">
        <f t="shared" si="7"/>
        <v>0</v>
      </c>
      <c r="AT39" s="52">
        <f t="shared" si="8"/>
        <v>0</v>
      </c>
      <c r="AU39" s="52">
        <f t="shared" si="9"/>
        <v>0</v>
      </c>
      <c r="AV39" s="52">
        <f t="shared" si="10"/>
        <v>0</v>
      </c>
      <c r="AW39" s="52">
        <f t="shared" si="11"/>
        <v>0</v>
      </c>
      <c r="AX39" s="52">
        <f t="shared" si="12"/>
        <v>0</v>
      </c>
      <c r="AY39" s="52">
        <f t="shared" si="13"/>
        <v>0</v>
      </c>
      <c r="AZ39" s="52">
        <f t="shared" si="14"/>
        <v>0</v>
      </c>
    </row>
    <row r="40" spans="1:52" x14ac:dyDescent="0.35">
      <c r="A40" s="25" t="s">
        <v>113</v>
      </c>
      <c r="B40" s="25" t="s">
        <v>114</v>
      </c>
      <c r="C40" s="25" t="s">
        <v>135</v>
      </c>
      <c r="D40" s="25" t="s">
        <v>136</v>
      </c>
      <c r="E40" s="80">
        <v>3</v>
      </c>
      <c r="F40" s="26">
        <v>275931</v>
      </c>
      <c r="G40" s="27">
        <v>113665.2</v>
      </c>
      <c r="H40" s="53">
        <f t="shared" si="0"/>
        <v>62570.452302497564</v>
      </c>
      <c r="I40" s="54">
        <f t="shared" si="1"/>
        <v>31930.086287418522</v>
      </c>
      <c r="J40" s="54">
        <f t="shared" si="2"/>
        <v>30640.366015079042</v>
      </c>
      <c r="K40" s="54">
        <f t="shared" si="3"/>
        <v>0</v>
      </c>
      <c r="L40" s="47">
        <v>1700.4336169946034</v>
      </c>
      <c r="M40" s="47">
        <v>277.55216241135616</v>
      </c>
      <c r="N40" s="47">
        <v>4489.7172483677523</v>
      </c>
      <c r="O40" s="47">
        <v>558.68244671020489</v>
      </c>
      <c r="P40" s="47">
        <v>9013.0137944488961</v>
      </c>
      <c r="Q40" s="47">
        <v>1122.2366439903037</v>
      </c>
      <c r="R40" s="47">
        <v>10851.067484039373</v>
      </c>
      <c r="S40" s="47">
        <v>2535.787457651551</v>
      </c>
      <c r="T40" s="47">
        <v>1099.8596201862147</v>
      </c>
      <c r="U40" s="48">
        <v>281.73581261827059</v>
      </c>
      <c r="V40" s="49">
        <v>1202.7994344879276</v>
      </c>
      <c r="W40" s="47">
        <v>152.18027627651603</v>
      </c>
      <c r="X40" s="47">
        <v>3259.944279651033</v>
      </c>
      <c r="Y40" s="47">
        <v>415.83281135568899</v>
      </c>
      <c r="Z40" s="47">
        <v>10968.319785891055</v>
      </c>
      <c r="AA40" s="47">
        <v>1441.7078805143626</v>
      </c>
      <c r="AB40" s="47">
        <v>9462.7561916922077</v>
      </c>
      <c r="AC40" s="47">
        <v>2341.2477230300246</v>
      </c>
      <c r="AD40" s="47">
        <v>1124.0807529630883</v>
      </c>
      <c r="AE40" s="50">
        <v>271.49687921713769</v>
      </c>
      <c r="AF40" s="49">
        <v>0</v>
      </c>
      <c r="AG40" s="47">
        <v>0</v>
      </c>
      <c r="AH40" s="47">
        <v>0</v>
      </c>
      <c r="AI40" s="47">
        <v>0</v>
      </c>
      <c r="AJ40" s="47">
        <v>0</v>
      </c>
      <c r="AK40" s="47">
        <v>0</v>
      </c>
      <c r="AL40" s="47">
        <v>0</v>
      </c>
      <c r="AM40" s="47">
        <v>0</v>
      </c>
      <c r="AN40" s="47">
        <v>0</v>
      </c>
      <c r="AO40" s="48">
        <v>0</v>
      </c>
      <c r="AP40" s="51">
        <f t="shared" si="4"/>
        <v>2903.2330514825308</v>
      </c>
      <c r="AQ40" s="52">
        <f t="shared" si="5"/>
        <v>429.73243868787222</v>
      </c>
      <c r="AR40" s="52">
        <f t="shared" si="6"/>
        <v>7749.6615280187852</v>
      </c>
      <c r="AS40" s="52">
        <f t="shared" si="7"/>
        <v>974.51525806589393</v>
      </c>
      <c r="AT40" s="52">
        <f t="shared" si="8"/>
        <v>19981.333580339953</v>
      </c>
      <c r="AU40" s="52">
        <f t="shared" si="9"/>
        <v>2563.9445245046663</v>
      </c>
      <c r="AV40" s="52">
        <f t="shared" si="10"/>
        <v>20313.823675731583</v>
      </c>
      <c r="AW40" s="52">
        <f t="shared" si="11"/>
        <v>4877.0351806815761</v>
      </c>
      <c r="AX40" s="52">
        <f t="shared" si="12"/>
        <v>2223.940373149303</v>
      </c>
      <c r="AY40" s="52">
        <f t="shared" si="13"/>
        <v>553.23269183540833</v>
      </c>
      <c r="AZ40" s="52">
        <f t="shared" si="14"/>
        <v>62570.452302497564</v>
      </c>
    </row>
    <row r="41" spans="1:52" x14ac:dyDescent="0.35">
      <c r="A41" s="25" t="s">
        <v>113</v>
      </c>
      <c r="B41" s="25" t="s">
        <v>114</v>
      </c>
      <c r="C41" s="25" t="s">
        <v>137</v>
      </c>
      <c r="D41" s="25" t="s">
        <v>138</v>
      </c>
      <c r="E41" s="80">
        <v>2</v>
      </c>
      <c r="F41" s="26">
        <v>175308</v>
      </c>
      <c r="G41" s="27">
        <v>22211.150000000005</v>
      </c>
      <c r="H41" s="53">
        <f t="shared" ref="H41:H72" si="15">SUM(I41:K41)</f>
        <v>12226.800301751275</v>
      </c>
      <c r="I41" s="54">
        <f t="shared" ref="I41:I73" si="16">SUM(L41:U41)</f>
        <v>4639.227695235908</v>
      </c>
      <c r="J41" s="54">
        <f t="shared" ref="J41:J73" si="17">SUM(V41:AE41)</f>
        <v>0</v>
      </c>
      <c r="K41" s="54">
        <f t="shared" ref="K41:K73" si="18">SUM(AF41:AO41)</f>
        <v>7587.5726065153658</v>
      </c>
      <c r="L41" s="47">
        <v>247.16565038218741</v>
      </c>
      <c r="M41" s="47">
        <v>40.295157256071533</v>
      </c>
      <c r="N41" s="47">
        <v>652.31914410443676</v>
      </c>
      <c r="O41" s="47">
        <v>81.16831881704573</v>
      </c>
      <c r="P41" s="47">
        <v>1309.5926108223248</v>
      </c>
      <c r="Q41" s="47">
        <v>163.07978602610919</v>
      </c>
      <c r="R41" s="47">
        <v>1576.5755516583179</v>
      </c>
      <c r="S41" s="47">
        <v>368.43645835367039</v>
      </c>
      <c r="T41" s="47">
        <v>159.63928421121236</v>
      </c>
      <c r="U41" s="48">
        <v>40.955733604531716</v>
      </c>
      <c r="V41" s="49">
        <v>0</v>
      </c>
      <c r="W41" s="47">
        <v>0</v>
      </c>
      <c r="X41" s="47">
        <v>0</v>
      </c>
      <c r="Y41" s="47">
        <v>0</v>
      </c>
      <c r="Z41" s="47">
        <v>0</v>
      </c>
      <c r="AA41" s="47">
        <v>0</v>
      </c>
      <c r="AB41" s="47">
        <v>0</v>
      </c>
      <c r="AC41" s="47">
        <v>0</v>
      </c>
      <c r="AD41" s="47">
        <v>0</v>
      </c>
      <c r="AE41" s="50">
        <v>0</v>
      </c>
      <c r="AF41" s="49">
        <v>242.76180805911952</v>
      </c>
      <c r="AG41" s="47">
        <v>33.771965815027158</v>
      </c>
      <c r="AH41" s="47">
        <v>1420.7896294797899</v>
      </c>
      <c r="AI41" s="47">
        <v>174.14443986281734</v>
      </c>
      <c r="AJ41" s="47">
        <v>561.32475210404573</v>
      </c>
      <c r="AK41" s="47">
        <v>517.14870880077046</v>
      </c>
      <c r="AL41" s="47">
        <v>3222.5116199049558</v>
      </c>
      <c r="AM41" s="47">
        <v>930.25664271906123</v>
      </c>
      <c r="AN41" s="47">
        <v>415.61261923953566</v>
      </c>
      <c r="AO41" s="48">
        <v>69.250420530243176</v>
      </c>
      <c r="AP41" s="51">
        <f t="shared" ref="AP41:AP73" si="19">SUM(L41+V41+AF41)</f>
        <v>489.92745844130695</v>
      </c>
      <c r="AQ41" s="52">
        <f t="shared" ref="AQ41:AQ73" si="20">SUM(M41+W41+AG41)</f>
        <v>74.067123071098692</v>
      </c>
      <c r="AR41" s="52">
        <f t="shared" ref="AR41:AR73" si="21">SUM(N41+X41+AH41)</f>
        <v>2073.1087735842266</v>
      </c>
      <c r="AS41" s="52">
        <f t="shared" ref="AS41:AS73" si="22">SUM(O41+Y41+AI41)</f>
        <v>255.31275867986307</v>
      </c>
      <c r="AT41" s="52">
        <f t="shared" ref="AT41:AT73" si="23">SUM(P41+Z41+AJ41)</f>
        <v>1870.9173629263705</v>
      </c>
      <c r="AU41" s="52">
        <f t="shared" ref="AU41:AU73" si="24">SUM(Q41+AA41+AK41)</f>
        <v>680.22849482687968</v>
      </c>
      <c r="AV41" s="52">
        <f t="shared" ref="AV41:AV73" si="25">SUM(R41+AB41+AL41)</f>
        <v>4799.0871715632738</v>
      </c>
      <c r="AW41" s="52">
        <f t="shared" ref="AW41:AW73" si="26">SUM(S41+AC41+AM41)</f>
        <v>1298.6931010727317</v>
      </c>
      <c r="AX41" s="52">
        <f t="shared" ref="AX41:AX73" si="27">SUM(T41+AD41+AN41)</f>
        <v>575.25190345074805</v>
      </c>
      <c r="AY41" s="52">
        <f t="shared" ref="AY41:AY73" si="28">SUM(U41+AE41+AO41)</f>
        <v>110.20615413477489</v>
      </c>
      <c r="AZ41" s="52">
        <f t="shared" ref="AZ41:AZ72" si="29">SUM(AP41:AY41)</f>
        <v>12226.800301751275</v>
      </c>
    </row>
    <row r="42" spans="1:52" x14ac:dyDescent="0.35">
      <c r="A42" s="25" t="s">
        <v>113</v>
      </c>
      <c r="B42" s="25" t="s">
        <v>114</v>
      </c>
      <c r="C42" s="25" t="s">
        <v>139</v>
      </c>
      <c r="D42" s="25" t="s">
        <v>140</v>
      </c>
      <c r="E42" s="80">
        <v>4</v>
      </c>
      <c r="F42" s="26">
        <v>438624</v>
      </c>
      <c r="G42" s="27">
        <v>125655.20000000001</v>
      </c>
      <c r="H42" s="53">
        <f t="shared" si="15"/>
        <v>69170.710984195612</v>
      </c>
      <c r="I42" s="54">
        <f t="shared" si="16"/>
        <v>63788.610137087191</v>
      </c>
      <c r="J42" s="54">
        <f t="shared" si="17"/>
        <v>457.83445751194932</v>
      </c>
      <c r="K42" s="54">
        <f t="shared" si="18"/>
        <v>4924.2663895964788</v>
      </c>
      <c r="L42" s="47">
        <v>3397.0138719565216</v>
      </c>
      <c r="M42" s="47">
        <v>554.55384453232864</v>
      </c>
      <c r="N42" s="47">
        <v>8969.5258515085989</v>
      </c>
      <c r="O42" s="47">
        <v>1116.2088848106043</v>
      </c>
      <c r="P42" s="47">
        <v>18005.659818153603</v>
      </c>
      <c r="Q42" s="47">
        <v>2241.9961266738815</v>
      </c>
      <c r="R42" s="47">
        <v>21677.363355011483</v>
      </c>
      <c r="S42" s="47">
        <v>5065.7948722540741</v>
      </c>
      <c r="T42" s="47">
        <v>2197.517319210895</v>
      </c>
      <c r="U42" s="48">
        <v>562.976192975196</v>
      </c>
      <c r="V42" s="49">
        <v>18.165849582655195</v>
      </c>
      <c r="W42" s="47">
        <v>2.3120172196106612</v>
      </c>
      <c r="X42" s="47">
        <v>48.442265553747191</v>
      </c>
      <c r="Y42" s="47">
        <v>6.1929032668142714</v>
      </c>
      <c r="Z42" s="47">
        <v>164.04312653428025</v>
      </c>
      <c r="AA42" s="47">
        <v>21.551303368513665</v>
      </c>
      <c r="AB42" s="47">
        <v>141.47343462855716</v>
      </c>
      <c r="AC42" s="47">
        <v>35.010546468390011</v>
      </c>
      <c r="AD42" s="47">
        <v>16.514408711504725</v>
      </c>
      <c r="AE42" s="50">
        <v>4.1286021778761812</v>
      </c>
      <c r="AF42" s="49">
        <v>157.4373630496784</v>
      </c>
      <c r="AG42" s="47">
        <v>21.964163586301286</v>
      </c>
      <c r="AH42" s="47">
        <v>922.05448639234726</v>
      </c>
      <c r="AI42" s="47">
        <v>113.04112763024985</v>
      </c>
      <c r="AJ42" s="47">
        <v>364.3078561757942</v>
      </c>
      <c r="AK42" s="47">
        <v>335.65535706133358</v>
      </c>
      <c r="AL42" s="47">
        <v>2091.2746231668816</v>
      </c>
      <c r="AM42" s="47">
        <v>603.76678249261272</v>
      </c>
      <c r="AN42" s="47">
        <v>269.7353422879105</v>
      </c>
      <c r="AO42" s="48">
        <v>45.029287753369559</v>
      </c>
      <c r="AP42" s="51">
        <f t="shared" si="19"/>
        <v>3572.6170845888551</v>
      </c>
      <c r="AQ42" s="52">
        <f t="shared" si="20"/>
        <v>578.8300253382406</v>
      </c>
      <c r="AR42" s="52">
        <f t="shared" si="21"/>
        <v>9940.022603454694</v>
      </c>
      <c r="AS42" s="52">
        <f t="shared" si="22"/>
        <v>1235.4429157076684</v>
      </c>
      <c r="AT42" s="52">
        <f t="shared" si="23"/>
        <v>18534.010800863678</v>
      </c>
      <c r="AU42" s="52">
        <f t="shared" si="24"/>
        <v>2599.202787103729</v>
      </c>
      <c r="AV42" s="52">
        <f t="shared" si="25"/>
        <v>23910.111412806924</v>
      </c>
      <c r="AW42" s="52">
        <f t="shared" si="26"/>
        <v>5704.5722012150773</v>
      </c>
      <c r="AX42" s="52">
        <f t="shared" si="27"/>
        <v>2483.7670702103101</v>
      </c>
      <c r="AY42" s="52">
        <f t="shared" si="28"/>
        <v>612.13408290644168</v>
      </c>
      <c r="AZ42" s="52">
        <f t="shared" si="29"/>
        <v>69170.710984195612</v>
      </c>
    </row>
    <row r="43" spans="1:52" x14ac:dyDescent="0.35">
      <c r="A43" s="25" t="s">
        <v>113</v>
      </c>
      <c r="B43" s="25" t="s">
        <v>114</v>
      </c>
      <c r="C43" s="25" t="s">
        <v>141</v>
      </c>
      <c r="D43" s="25" t="s">
        <v>142</v>
      </c>
      <c r="E43" s="80">
        <v>4</v>
      </c>
      <c r="F43" s="26">
        <v>130899</v>
      </c>
      <c r="G43" s="27">
        <v>17082.649999999998</v>
      </c>
      <c r="H43" s="53">
        <f t="shared" si="15"/>
        <v>9403.6621325195392</v>
      </c>
      <c r="I43" s="54">
        <f t="shared" si="16"/>
        <v>4830.1893079699394</v>
      </c>
      <c r="J43" s="54">
        <f t="shared" si="17"/>
        <v>3138.8936637957036</v>
      </c>
      <c r="K43" s="54">
        <f t="shared" si="18"/>
        <v>1434.5791607538965</v>
      </c>
      <c r="L43" s="47">
        <v>257.0742956090902</v>
      </c>
      <c r="M43" s="47">
        <v>41.946598127221996</v>
      </c>
      <c r="N43" s="47">
        <v>679.29267833322763</v>
      </c>
      <c r="O43" s="47">
        <v>84.553772602904175</v>
      </c>
      <c r="P43" s="47">
        <v>1363.539679279907</v>
      </c>
      <c r="Q43" s="47">
        <v>169.76812155426853</v>
      </c>
      <c r="R43" s="47">
        <v>1641.5322259235695</v>
      </c>
      <c r="S43" s="47">
        <v>383.62971436825472</v>
      </c>
      <c r="T43" s="47">
        <v>166.24504769581424</v>
      </c>
      <c r="U43" s="48">
        <v>42.607174475682179</v>
      </c>
      <c r="V43" s="49">
        <v>123.30758504590194</v>
      </c>
      <c r="W43" s="47">
        <v>15.606116232371964</v>
      </c>
      <c r="X43" s="47">
        <v>334.14153626277897</v>
      </c>
      <c r="Y43" s="47">
        <v>42.607174475682186</v>
      </c>
      <c r="Z43" s="47">
        <v>1123.5302726727048</v>
      </c>
      <c r="AA43" s="47">
        <v>147.72138592440976</v>
      </c>
      <c r="AB43" s="47">
        <v>969.39579136532745</v>
      </c>
      <c r="AC43" s="47">
        <v>239.78921449104863</v>
      </c>
      <c r="AD43" s="47">
        <v>115.05038069014958</v>
      </c>
      <c r="AE43" s="50">
        <v>27.744206635327942</v>
      </c>
      <c r="AF43" s="49">
        <v>45.689864101829741</v>
      </c>
      <c r="AG43" s="47">
        <v>6.3580473539293187</v>
      </c>
      <c r="AH43" s="47">
        <v>268.63438170714358</v>
      </c>
      <c r="AI43" s="47">
        <v>32.946245379451923</v>
      </c>
      <c r="AJ43" s="47">
        <v>106.10507597141786</v>
      </c>
      <c r="AK43" s="47">
        <v>97.765299572107978</v>
      </c>
      <c r="AL43" s="47">
        <v>609.38168145452437</v>
      </c>
      <c r="AM43" s="47">
        <v>175.87845277752533</v>
      </c>
      <c r="AN43" s="47">
        <v>78.718681524839198</v>
      </c>
      <c r="AO43" s="48">
        <v>13.101430911127084</v>
      </c>
      <c r="AP43" s="51">
        <f t="shared" si="19"/>
        <v>426.07174475682189</v>
      </c>
      <c r="AQ43" s="52">
        <f t="shared" si="20"/>
        <v>63.910761713523286</v>
      </c>
      <c r="AR43" s="52">
        <f t="shared" si="21"/>
        <v>1282.0685963031501</v>
      </c>
      <c r="AS43" s="52">
        <f t="shared" si="22"/>
        <v>160.1071924580383</v>
      </c>
      <c r="AT43" s="52">
        <f t="shared" si="23"/>
        <v>2593.1750279240296</v>
      </c>
      <c r="AU43" s="52">
        <f t="shared" si="24"/>
        <v>415.25480705078633</v>
      </c>
      <c r="AV43" s="52">
        <f t="shared" si="25"/>
        <v>3220.3096987434214</v>
      </c>
      <c r="AW43" s="52">
        <f t="shared" si="26"/>
        <v>799.29738163682873</v>
      </c>
      <c r="AX43" s="52">
        <f t="shared" si="27"/>
        <v>360.01410991080303</v>
      </c>
      <c r="AY43" s="52">
        <f t="shared" si="28"/>
        <v>83.452812022137195</v>
      </c>
      <c r="AZ43" s="52">
        <f t="shared" si="29"/>
        <v>9403.6621325195392</v>
      </c>
    </row>
    <row r="44" spans="1:52" x14ac:dyDescent="0.35">
      <c r="A44" s="25" t="s">
        <v>113</v>
      </c>
      <c r="B44" s="25" t="s">
        <v>114</v>
      </c>
      <c r="C44" s="25" t="s">
        <v>143</v>
      </c>
      <c r="D44" s="25" t="s">
        <v>144</v>
      </c>
      <c r="E44" s="80">
        <v>3</v>
      </c>
      <c r="F44" s="26">
        <v>57842</v>
      </c>
      <c r="G44" s="27">
        <v>0</v>
      </c>
      <c r="H44" s="53">
        <f t="shared" si="15"/>
        <v>0</v>
      </c>
      <c r="I44" s="54">
        <f t="shared" si="16"/>
        <v>0</v>
      </c>
      <c r="J44" s="54">
        <f t="shared" si="17"/>
        <v>0</v>
      </c>
      <c r="K44" s="54">
        <f t="shared" si="18"/>
        <v>0</v>
      </c>
      <c r="L44" s="47">
        <v>0</v>
      </c>
      <c r="M44" s="47">
        <v>0</v>
      </c>
      <c r="N44" s="47">
        <v>0</v>
      </c>
      <c r="O44" s="47">
        <v>0</v>
      </c>
      <c r="P44" s="47">
        <v>0</v>
      </c>
      <c r="Q44" s="47">
        <v>0</v>
      </c>
      <c r="R44" s="47">
        <v>0</v>
      </c>
      <c r="S44" s="47">
        <v>0</v>
      </c>
      <c r="T44" s="47">
        <v>0</v>
      </c>
      <c r="U44" s="48">
        <v>0</v>
      </c>
      <c r="V44" s="49">
        <v>0</v>
      </c>
      <c r="W44" s="47">
        <v>0</v>
      </c>
      <c r="X44" s="47">
        <v>0</v>
      </c>
      <c r="Y44" s="47">
        <v>0</v>
      </c>
      <c r="Z44" s="47">
        <v>0</v>
      </c>
      <c r="AA44" s="47">
        <v>0</v>
      </c>
      <c r="AB44" s="47">
        <v>0</v>
      </c>
      <c r="AC44" s="47">
        <v>0</v>
      </c>
      <c r="AD44" s="47">
        <v>0</v>
      </c>
      <c r="AE44" s="50">
        <v>0</v>
      </c>
      <c r="AF44" s="49">
        <v>0</v>
      </c>
      <c r="AG44" s="47">
        <v>0</v>
      </c>
      <c r="AH44" s="47">
        <v>0</v>
      </c>
      <c r="AI44" s="47">
        <v>0</v>
      </c>
      <c r="AJ44" s="47">
        <v>0</v>
      </c>
      <c r="AK44" s="47">
        <v>0</v>
      </c>
      <c r="AL44" s="47">
        <v>0</v>
      </c>
      <c r="AM44" s="47">
        <v>0</v>
      </c>
      <c r="AN44" s="47">
        <v>0</v>
      </c>
      <c r="AO44" s="48">
        <v>0</v>
      </c>
      <c r="AP44" s="51">
        <f t="shared" si="19"/>
        <v>0</v>
      </c>
      <c r="AQ44" s="52">
        <f t="shared" si="20"/>
        <v>0</v>
      </c>
      <c r="AR44" s="52">
        <f t="shared" si="21"/>
        <v>0</v>
      </c>
      <c r="AS44" s="52">
        <f t="shared" si="22"/>
        <v>0</v>
      </c>
      <c r="AT44" s="52">
        <f t="shared" si="23"/>
        <v>0</v>
      </c>
      <c r="AU44" s="52">
        <f t="shared" si="24"/>
        <v>0</v>
      </c>
      <c r="AV44" s="52">
        <f t="shared" si="25"/>
        <v>0</v>
      </c>
      <c r="AW44" s="52">
        <f t="shared" si="26"/>
        <v>0</v>
      </c>
      <c r="AX44" s="52">
        <f t="shared" si="27"/>
        <v>0</v>
      </c>
      <c r="AY44" s="52">
        <f t="shared" si="28"/>
        <v>0</v>
      </c>
      <c r="AZ44" s="52">
        <f t="shared" si="29"/>
        <v>0</v>
      </c>
    </row>
    <row r="45" spans="1:52" x14ac:dyDescent="0.35">
      <c r="A45" s="25" t="s">
        <v>113</v>
      </c>
      <c r="B45" s="25" t="s">
        <v>114</v>
      </c>
      <c r="C45" s="25" t="s">
        <v>145</v>
      </c>
      <c r="D45" s="25" t="s">
        <v>146</v>
      </c>
      <c r="E45" s="80">
        <v>3</v>
      </c>
      <c r="F45" s="26">
        <v>246050</v>
      </c>
      <c r="G45" s="27">
        <v>66663.099999999991</v>
      </c>
      <c r="H45" s="53">
        <f t="shared" si="15"/>
        <v>36696.722645863687</v>
      </c>
      <c r="I45" s="54">
        <f t="shared" si="16"/>
        <v>29919.732266938016</v>
      </c>
      <c r="J45" s="54">
        <f t="shared" si="17"/>
        <v>4972.9838952954187</v>
      </c>
      <c r="K45" s="54">
        <f t="shared" si="18"/>
        <v>1804.006483630257</v>
      </c>
      <c r="L45" s="47">
        <v>1593.0899603698224</v>
      </c>
      <c r="M45" s="47">
        <v>260.04688917716112</v>
      </c>
      <c r="N45" s="47">
        <v>4207.3208594010202</v>
      </c>
      <c r="O45" s="47">
        <v>523.58932819825736</v>
      </c>
      <c r="P45" s="47">
        <v>8445.4686150635171</v>
      </c>
      <c r="Q45" s="47">
        <v>1051.6375467486209</v>
      </c>
      <c r="R45" s="47">
        <v>10167.92144367346</v>
      </c>
      <c r="S45" s="47">
        <v>2376.0931254112998</v>
      </c>
      <c r="T45" s="47">
        <v>1030.4991035978949</v>
      </c>
      <c r="U45" s="48">
        <v>264.06539529696056</v>
      </c>
      <c r="V45" s="49">
        <v>195.42050308613929</v>
      </c>
      <c r="W45" s="47">
        <v>24.68904102369957</v>
      </c>
      <c r="X45" s="47">
        <v>529.01155905853489</v>
      </c>
      <c r="Y45" s="47">
        <v>67.461359586496812</v>
      </c>
      <c r="Z45" s="47">
        <v>1780.2532591002098</v>
      </c>
      <c r="AA45" s="47">
        <v>234.00917144202199</v>
      </c>
      <c r="AB45" s="47">
        <v>1535.8400101699399</v>
      </c>
      <c r="AC45" s="47">
        <v>379.99654445172376</v>
      </c>
      <c r="AD45" s="47">
        <v>182.2089761169355</v>
      </c>
      <c r="AE45" s="50">
        <v>44.093471259717624</v>
      </c>
      <c r="AF45" s="49">
        <v>57.80043049026655</v>
      </c>
      <c r="AG45" s="47">
        <v>8.0094882250797923</v>
      </c>
      <c r="AH45" s="47">
        <v>337.44441800507991</v>
      </c>
      <c r="AI45" s="47">
        <v>41.36859382231934</v>
      </c>
      <c r="AJ45" s="47">
        <v>133.43642238895816</v>
      </c>
      <c r="AK45" s="47">
        <v>122.94977285715269</v>
      </c>
      <c r="AL45" s="47">
        <v>766.26856421381933</v>
      </c>
      <c r="AM45" s="47">
        <v>221.12793264704828</v>
      </c>
      <c r="AN45" s="47">
        <v>99.086452269028356</v>
      </c>
      <c r="AO45" s="48">
        <v>16.514408711504728</v>
      </c>
      <c r="AP45" s="51">
        <f t="shared" si="19"/>
        <v>1846.3108939462281</v>
      </c>
      <c r="AQ45" s="52">
        <f t="shared" si="20"/>
        <v>292.7454184259405</v>
      </c>
      <c r="AR45" s="52">
        <f t="shared" si="21"/>
        <v>5073.7768364646345</v>
      </c>
      <c r="AS45" s="52">
        <f t="shared" si="22"/>
        <v>632.41928160707346</v>
      </c>
      <c r="AT45" s="52">
        <f t="shared" si="23"/>
        <v>10359.158296552685</v>
      </c>
      <c r="AU45" s="52">
        <f t="shared" si="24"/>
        <v>1408.5964910477958</v>
      </c>
      <c r="AV45" s="52">
        <f t="shared" si="25"/>
        <v>12470.030018057218</v>
      </c>
      <c r="AW45" s="52">
        <f t="shared" si="26"/>
        <v>2977.2176025100716</v>
      </c>
      <c r="AX45" s="52">
        <f t="shared" si="27"/>
        <v>1311.7945319838586</v>
      </c>
      <c r="AY45" s="52">
        <f t="shared" si="28"/>
        <v>324.67327526818292</v>
      </c>
      <c r="AZ45" s="52">
        <f t="shared" si="29"/>
        <v>36696.722645863694</v>
      </c>
    </row>
    <row r="46" spans="1:52" x14ac:dyDescent="0.35">
      <c r="A46" s="25" t="s">
        <v>113</v>
      </c>
      <c r="B46" s="25" t="s">
        <v>114</v>
      </c>
      <c r="C46" s="25" t="s">
        <v>147</v>
      </c>
      <c r="D46" s="25" t="s">
        <v>148</v>
      </c>
      <c r="E46" s="80">
        <v>0</v>
      </c>
      <c r="F46" s="26">
        <v>56626</v>
      </c>
      <c r="G46" s="27">
        <v>0</v>
      </c>
      <c r="H46" s="53">
        <f t="shared" si="15"/>
        <v>0</v>
      </c>
      <c r="I46" s="54">
        <f t="shared" si="16"/>
        <v>0</v>
      </c>
      <c r="J46" s="54">
        <f t="shared" si="17"/>
        <v>0</v>
      </c>
      <c r="K46" s="54">
        <f t="shared" si="18"/>
        <v>0</v>
      </c>
      <c r="L46" s="47">
        <v>0</v>
      </c>
      <c r="M46" s="47">
        <v>0</v>
      </c>
      <c r="N46" s="47">
        <v>0</v>
      </c>
      <c r="O46" s="47">
        <v>0</v>
      </c>
      <c r="P46" s="47">
        <v>0</v>
      </c>
      <c r="Q46" s="47">
        <v>0</v>
      </c>
      <c r="R46" s="47">
        <v>0</v>
      </c>
      <c r="S46" s="47">
        <v>0</v>
      </c>
      <c r="T46" s="47">
        <v>0</v>
      </c>
      <c r="U46" s="48">
        <v>0</v>
      </c>
      <c r="V46" s="49">
        <v>0</v>
      </c>
      <c r="W46" s="47">
        <v>0</v>
      </c>
      <c r="X46" s="47">
        <v>0</v>
      </c>
      <c r="Y46" s="47">
        <v>0</v>
      </c>
      <c r="Z46" s="47">
        <v>0</v>
      </c>
      <c r="AA46" s="47">
        <v>0</v>
      </c>
      <c r="AB46" s="47">
        <v>0</v>
      </c>
      <c r="AC46" s="47">
        <v>0</v>
      </c>
      <c r="AD46" s="47">
        <v>0</v>
      </c>
      <c r="AE46" s="50">
        <v>0</v>
      </c>
      <c r="AF46" s="49">
        <v>0</v>
      </c>
      <c r="AG46" s="47">
        <v>0</v>
      </c>
      <c r="AH46" s="47">
        <v>0</v>
      </c>
      <c r="AI46" s="47">
        <v>0</v>
      </c>
      <c r="AJ46" s="47">
        <v>0</v>
      </c>
      <c r="AK46" s="47">
        <v>0</v>
      </c>
      <c r="AL46" s="47">
        <v>0</v>
      </c>
      <c r="AM46" s="47">
        <v>0</v>
      </c>
      <c r="AN46" s="47">
        <v>0</v>
      </c>
      <c r="AO46" s="48">
        <v>0</v>
      </c>
      <c r="AP46" s="51">
        <f t="shared" si="19"/>
        <v>0</v>
      </c>
      <c r="AQ46" s="52">
        <f t="shared" si="20"/>
        <v>0</v>
      </c>
      <c r="AR46" s="52">
        <f t="shared" si="21"/>
        <v>0</v>
      </c>
      <c r="AS46" s="52">
        <f t="shared" si="22"/>
        <v>0</v>
      </c>
      <c r="AT46" s="52">
        <f t="shared" si="23"/>
        <v>0</v>
      </c>
      <c r="AU46" s="52">
        <f t="shared" si="24"/>
        <v>0</v>
      </c>
      <c r="AV46" s="52">
        <f t="shared" si="25"/>
        <v>0</v>
      </c>
      <c r="AW46" s="52">
        <f t="shared" si="26"/>
        <v>0</v>
      </c>
      <c r="AX46" s="52">
        <f t="shared" si="27"/>
        <v>0</v>
      </c>
      <c r="AY46" s="52">
        <f t="shared" si="28"/>
        <v>0</v>
      </c>
      <c r="AZ46" s="52">
        <f t="shared" si="29"/>
        <v>0</v>
      </c>
    </row>
    <row r="47" spans="1:52" x14ac:dyDescent="0.35">
      <c r="A47" s="25" t="s">
        <v>113</v>
      </c>
      <c r="B47" s="25" t="s">
        <v>114</v>
      </c>
      <c r="C47" s="25" t="s">
        <v>149</v>
      </c>
      <c r="D47" s="25" t="s">
        <v>150</v>
      </c>
      <c r="E47" s="80">
        <v>2</v>
      </c>
      <c r="F47" s="26">
        <v>36064</v>
      </c>
      <c r="G47" s="27">
        <v>10236.15</v>
      </c>
      <c r="H47" s="53">
        <f t="shared" si="15"/>
        <v>5634.7988244089693</v>
      </c>
      <c r="I47" s="54">
        <f t="shared" si="16"/>
        <v>1004.5714819208324</v>
      </c>
      <c r="J47" s="54">
        <f t="shared" si="17"/>
        <v>0</v>
      </c>
      <c r="K47" s="54">
        <f t="shared" si="18"/>
        <v>4630.2273424881369</v>
      </c>
      <c r="L47" s="47">
        <v>53.396588167198615</v>
      </c>
      <c r="M47" s="47">
        <v>8.6975885880591566</v>
      </c>
      <c r="N47" s="47">
        <v>141.47343462855716</v>
      </c>
      <c r="O47" s="47">
        <v>17.587845277752535</v>
      </c>
      <c r="P47" s="47">
        <v>283.49734954749778</v>
      </c>
      <c r="Q47" s="47">
        <v>35.25826259906259</v>
      </c>
      <c r="R47" s="47">
        <v>341.29778003776431</v>
      </c>
      <c r="S47" s="47">
        <v>79.764594076567832</v>
      </c>
      <c r="T47" s="47">
        <v>34.680258294159927</v>
      </c>
      <c r="U47" s="48">
        <v>8.9177807042125519</v>
      </c>
      <c r="V47" s="49">
        <v>0</v>
      </c>
      <c r="W47" s="47">
        <v>0</v>
      </c>
      <c r="X47" s="47">
        <v>0</v>
      </c>
      <c r="Y47" s="47">
        <v>0</v>
      </c>
      <c r="Z47" s="47">
        <v>0</v>
      </c>
      <c r="AA47" s="47">
        <v>0</v>
      </c>
      <c r="AB47" s="47">
        <v>0</v>
      </c>
      <c r="AC47" s="47">
        <v>0</v>
      </c>
      <c r="AD47" s="47">
        <v>0</v>
      </c>
      <c r="AE47" s="50">
        <v>0</v>
      </c>
      <c r="AF47" s="49">
        <v>148.07919811315904</v>
      </c>
      <c r="AG47" s="47">
        <v>20.643010889380911</v>
      </c>
      <c r="AH47" s="47">
        <v>867.00645735399814</v>
      </c>
      <c r="AI47" s="47">
        <v>106.27022005853291</v>
      </c>
      <c r="AJ47" s="47">
        <v>342.50883667660798</v>
      </c>
      <c r="AK47" s="47">
        <v>315.59035047685535</v>
      </c>
      <c r="AL47" s="47">
        <v>1966.3155972498296</v>
      </c>
      <c r="AM47" s="47">
        <v>567.7653715015324</v>
      </c>
      <c r="AN47" s="47">
        <v>253.77141386678929</v>
      </c>
      <c r="AO47" s="48">
        <v>42.276886301452102</v>
      </c>
      <c r="AP47" s="51">
        <f t="shared" si="19"/>
        <v>201.47578628035765</v>
      </c>
      <c r="AQ47" s="52">
        <f t="shared" si="20"/>
        <v>29.340599477440065</v>
      </c>
      <c r="AR47" s="52">
        <f t="shared" si="21"/>
        <v>1008.4798919825553</v>
      </c>
      <c r="AS47" s="52">
        <f t="shared" si="22"/>
        <v>123.85806533628545</v>
      </c>
      <c r="AT47" s="52">
        <f t="shared" si="23"/>
        <v>626.0061862241057</v>
      </c>
      <c r="AU47" s="52">
        <f t="shared" si="24"/>
        <v>350.84861307591791</v>
      </c>
      <c r="AV47" s="52">
        <f t="shared" si="25"/>
        <v>2307.6133772875937</v>
      </c>
      <c r="AW47" s="52">
        <f t="shared" si="26"/>
        <v>647.52996557810025</v>
      </c>
      <c r="AX47" s="52">
        <f t="shared" si="27"/>
        <v>288.45167216094922</v>
      </c>
      <c r="AY47" s="52">
        <f t="shared" si="28"/>
        <v>51.194667005664655</v>
      </c>
      <c r="AZ47" s="52">
        <f t="shared" si="29"/>
        <v>5634.7988244089693</v>
      </c>
    </row>
    <row r="48" spans="1:52" x14ac:dyDescent="0.35">
      <c r="A48" s="25" t="s">
        <v>113</v>
      </c>
      <c r="B48" s="25" t="s">
        <v>114</v>
      </c>
      <c r="C48" s="25" t="s">
        <v>151</v>
      </c>
      <c r="D48" s="25" t="s">
        <v>152</v>
      </c>
      <c r="E48" s="80">
        <v>3</v>
      </c>
      <c r="F48" s="26">
        <v>78782</v>
      </c>
      <c r="G48" s="27">
        <v>19162.55</v>
      </c>
      <c r="H48" s="53">
        <f t="shared" si="15"/>
        <v>10548.606088488163</v>
      </c>
      <c r="I48" s="54">
        <f t="shared" si="16"/>
        <v>4820.5283788737115</v>
      </c>
      <c r="J48" s="54">
        <f t="shared" si="17"/>
        <v>5728.077709614452</v>
      </c>
      <c r="K48" s="54">
        <f t="shared" si="18"/>
        <v>0</v>
      </c>
      <c r="L48" s="47">
        <v>256.5238153187068</v>
      </c>
      <c r="M48" s="47">
        <v>41.946598127222011</v>
      </c>
      <c r="N48" s="47">
        <v>677.64123746207736</v>
      </c>
      <c r="O48" s="47">
        <v>84.306056472231631</v>
      </c>
      <c r="P48" s="47">
        <v>1360.7872778279898</v>
      </c>
      <c r="Q48" s="47">
        <v>169.43783338003851</v>
      </c>
      <c r="R48" s="47">
        <v>1638.229344181269</v>
      </c>
      <c r="S48" s="47">
        <v>382.80399393267959</v>
      </c>
      <c r="T48" s="47">
        <v>166.24504769581426</v>
      </c>
      <c r="U48" s="48">
        <v>42.607174475682193</v>
      </c>
      <c r="V48" s="49">
        <v>225.14643876684778</v>
      </c>
      <c r="W48" s="47">
        <v>28.487355027345654</v>
      </c>
      <c r="X48" s="47">
        <v>609.38168145452448</v>
      </c>
      <c r="Y48" s="47">
        <v>77.700292987629737</v>
      </c>
      <c r="Z48" s="47">
        <v>2050.5390816785034</v>
      </c>
      <c r="AA48" s="47">
        <v>269.51515017175711</v>
      </c>
      <c r="AB48" s="47">
        <v>1768.6931730021563</v>
      </c>
      <c r="AC48" s="47">
        <v>437.63183085487526</v>
      </c>
      <c r="AD48" s="47">
        <v>210.28347092649355</v>
      </c>
      <c r="AE48" s="50">
        <v>50.699234744319504</v>
      </c>
      <c r="AF48" s="49">
        <v>0</v>
      </c>
      <c r="AG48" s="47">
        <v>0</v>
      </c>
      <c r="AH48" s="47">
        <v>0</v>
      </c>
      <c r="AI48" s="47">
        <v>0</v>
      </c>
      <c r="AJ48" s="47">
        <v>0</v>
      </c>
      <c r="AK48" s="47">
        <v>0</v>
      </c>
      <c r="AL48" s="47">
        <v>0</v>
      </c>
      <c r="AM48" s="47">
        <v>0</v>
      </c>
      <c r="AN48" s="47">
        <v>0</v>
      </c>
      <c r="AO48" s="48">
        <v>0</v>
      </c>
      <c r="AP48" s="51">
        <f t="shared" si="19"/>
        <v>481.67025408555457</v>
      </c>
      <c r="AQ48" s="52">
        <f t="shared" si="20"/>
        <v>70.433953154567661</v>
      </c>
      <c r="AR48" s="52">
        <f t="shared" si="21"/>
        <v>1287.0229189166018</v>
      </c>
      <c r="AS48" s="52">
        <f t="shared" si="22"/>
        <v>162.00634945986138</v>
      </c>
      <c r="AT48" s="52">
        <f t="shared" si="23"/>
        <v>3411.3263595064932</v>
      </c>
      <c r="AU48" s="52">
        <f t="shared" si="24"/>
        <v>438.95298355179563</v>
      </c>
      <c r="AV48" s="52">
        <f t="shared" si="25"/>
        <v>3406.922517183425</v>
      </c>
      <c r="AW48" s="52">
        <f t="shared" si="26"/>
        <v>820.43582478755479</v>
      </c>
      <c r="AX48" s="52">
        <f t="shared" si="27"/>
        <v>376.52851862230784</v>
      </c>
      <c r="AY48" s="52">
        <f t="shared" si="28"/>
        <v>93.306409220001697</v>
      </c>
      <c r="AZ48" s="52">
        <f t="shared" si="29"/>
        <v>10548.606088488166</v>
      </c>
    </row>
    <row r="49" spans="1:52" x14ac:dyDescent="0.35">
      <c r="A49" s="25" t="s">
        <v>113</v>
      </c>
      <c r="B49" s="25" t="s">
        <v>114</v>
      </c>
      <c r="C49" s="25" t="s">
        <v>153</v>
      </c>
      <c r="D49" s="25" t="s">
        <v>154</v>
      </c>
      <c r="E49" s="80">
        <v>3</v>
      </c>
      <c r="F49" s="26">
        <v>270824</v>
      </c>
      <c r="G49" s="27">
        <v>26947.150000000005</v>
      </c>
      <c r="H49" s="53">
        <f t="shared" si="15"/>
        <v>14833.874957007481</v>
      </c>
      <c r="I49" s="54">
        <f t="shared" si="16"/>
        <v>9141.8812304276689</v>
      </c>
      <c r="J49" s="54">
        <f t="shared" si="17"/>
        <v>905.12721746305476</v>
      </c>
      <c r="K49" s="54">
        <f t="shared" si="18"/>
        <v>4786.8665091167586</v>
      </c>
      <c r="L49" s="47">
        <v>486.62457669900584</v>
      </c>
      <c r="M49" s="47">
        <v>79.489353931376073</v>
      </c>
      <c r="N49" s="47">
        <v>1285.3714780454511</v>
      </c>
      <c r="O49" s="47">
        <v>159.94204837092326</v>
      </c>
      <c r="P49" s="47">
        <v>2580.6516013178043</v>
      </c>
      <c r="Q49" s="47">
        <v>321.28782148232438</v>
      </c>
      <c r="R49" s="47">
        <v>3106.9107589244218</v>
      </c>
      <c r="S49" s="47">
        <v>725.97340695774756</v>
      </c>
      <c r="T49" s="47">
        <v>314.87472609935668</v>
      </c>
      <c r="U49" s="48">
        <v>80.755458599258077</v>
      </c>
      <c r="V49" s="49">
        <v>35.781218874926907</v>
      </c>
      <c r="W49" s="47">
        <v>4.458890352106275</v>
      </c>
      <c r="X49" s="47">
        <v>96.334050817110892</v>
      </c>
      <c r="Y49" s="47">
        <v>12.303234490071018</v>
      </c>
      <c r="Z49" s="47">
        <v>323.68241074549263</v>
      </c>
      <c r="AA49" s="47">
        <v>42.607174475682186</v>
      </c>
      <c r="AB49" s="47">
        <v>279.64398751481332</v>
      </c>
      <c r="AC49" s="47">
        <v>69.195372501204787</v>
      </c>
      <c r="AD49" s="47">
        <v>33.02881742300945</v>
      </c>
      <c r="AE49" s="50">
        <v>8.0920602686373133</v>
      </c>
      <c r="AF49" s="49">
        <v>153.03352072661042</v>
      </c>
      <c r="AG49" s="47">
        <v>21.303587237841089</v>
      </c>
      <c r="AH49" s="47">
        <v>896.18191274432297</v>
      </c>
      <c r="AI49" s="47">
        <v>109.82081793150641</v>
      </c>
      <c r="AJ49" s="47">
        <v>354.15149481821879</v>
      </c>
      <c r="AK49" s="47">
        <v>326.24214409577576</v>
      </c>
      <c r="AL49" s="47">
        <v>2032.9237123862313</v>
      </c>
      <c r="AM49" s="47">
        <v>586.92208560687789</v>
      </c>
      <c r="AN49" s="47">
        <v>262.5790985129251</v>
      </c>
      <c r="AO49" s="48">
        <v>43.708135056449173</v>
      </c>
      <c r="AP49" s="51">
        <f t="shared" si="19"/>
        <v>675.43931630054317</v>
      </c>
      <c r="AQ49" s="52">
        <f t="shared" si="20"/>
        <v>105.25183152132344</v>
      </c>
      <c r="AR49" s="52">
        <f t="shared" si="21"/>
        <v>2277.8874416068847</v>
      </c>
      <c r="AS49" s="52">
        <f t="shared" si="22"/>
        <v>282.06610079250072</v>
      </c>
      <c r="AT49" s="52">
        <f t="shared" si="23"/>
        <v>3258.4855068815159</v>
      </c>
      <c r="AU49" s="52">
        <f t="shared" si="24"/>
        <v>690.13714005378233</v>
      </c>
      <c r="AV49" s="52">
        <f t="shared" si="25"/>
        <v>5419.4784588254661</v>
      </c>
      <c r="AW49" s="52">
        <f t="shared" si="26"/>
        <v>1382.0908650658303</v>
      </c>
      <c r="AX49" s="52">
        <f t="shared" si="27"/>
        <v>610.48264203529129</v>
      </c>
      <c r="AY49" s="52">
        <f t="shared" si="28"/>
        <v>132.55565392434457</v>
      </c>
      <c r="AZ49" s="52">
        <f t="shared" si="29"/>
        <v>14833.874957007483</v>
      </c>
    </row>
    <row r="50" spans="1:52" x14ac:dyDescent="0.35">
      <c r="A50" s="25" t="s">
        <v>113</v>
      </c>
      <c r="B50" s="25" t="s">
        <v>114</v>
      </c>
      <c r="C50" s="25" t="s">
        <v>155</v>
      </c>
      <c r="D50" s="25" t="s">
        <v>156</v>
      </c>
      <c r="E50" s="80">
        <v>4</v>
      </c>
      <c r="F50" s="26">
        <v>635562</v>
      </c>
      <c r="G50" s="27">
        <v>139049.54999999999</v>
      </c>
      <c r="H50" s="53">
        <f t="shared" si="15"/>
        <v>76544.036661693724</v>
      </c>
      <c r="I50" s="54">
        <f t="shared" si="16"/>
        <v>64414.341083166102</v>
      </c>
      <c r="J50" s="54">
        <f t="shared" si="17"/>
        <v>0</v>
      </c>
      <c r="K50" s="54">
        <f t="shared" si="18"/>
        <v>12129.695578527626</v>
      </c>
      <c r="L50" s="47">
        <v>3430.0426893795311</v>
      </c>
      <c r="M50" s="47">
        <v>559.9485513780869</v>
      </c>
      <c r="N50" s="47">
        <v>9057.6026979699582</v>
      </c>
      <c r="O50" s="47">
        <v>1127.1083945601974</v>
      </c>
      <c r="P50" s="47">
        <v>18182.363991366703</v>
      </c>
      <c r="Q50" s="47">
        <v>2263.9602902601828</v>
      </c>
      <c r="R50" s="47">
        <v>21890.399227389895</v>
      </c>
      <c r="S50" s="47">
        <v>5115.5032424757028</v>
      </c>
      <c r="T50" s="47">
        <v>2218.9860505358515</v>
      </c>
      <c r="U50" s="48">
        <v>568.42594784999255</v>
      </c>
      <c r="V50" s="49">
        <v>0</v>
      </c>
      <c r="W50" s="47">
        <v>0</v>
      </c>
      <c r="X50" s="47">
        <v>0</v>
      </c>
      <c r="Y50" s="47">
        <v>0</v>
      </c>
      <c r="Z50" s="47">
        <v>0</v>
      </c>
      <c r="AA50" s="47">
        <v>0</v>
      </c>
      <c r="AB50" s="47">
        <v>0</v>
      </c>
      <c r="AC50" s="47">
        <v>0</v>
      </c>
      <c r="AD50" s="47">
        <v>0</v>
      </c>
      <c r="AE50" s="50">
        <v>0</v>
      </c>
      <c r="AF50" s="49">
        <v>387.53812442997759</v>
      </c>
      <c r="AG50" s="47">
        <v>54.002116486620459</v>
      </c>
      <c r="AH50" s="47">
        <v>2271.2816781222837</v>
      </c>
      <c r="AI50" s="47">
        <v>278.35035883241216</v>
      </c>
      <c r="AJ50" s="47">
        <v>897.39296938316693</v>
      </c>
      <c r="AK50" s="47">
        <v>826.71130009792648</v>
      </c>
      <c r="AL50" s="47">
        <v>5151.3945574087074</v>
      </c>
      <c r="AM50" s="47">
        <v>1487.2876485581155</v>
      </c>
      <c r="AN50" s="47">
        <v>664.98019078325706</v>
      </c>
      <c r="AO50" s="48">
        <v>110.75663442515837</v>
      </c>
      <c r="AP50" s="51">
        <f t="shared" si="19"/>
        <v>3817.5808138095085</v>
      </c>
      <c r="AQ50" s="52">
        <f t="shared" si="20"/>
        <v>613.95066786470738</v>
      </c>
      <c r="AR50" s="52">
        <f t="shared" si="21"/>
        <v>11328.884376092243</v>
      </c>
      <c r="AS50" s="52">
        <f t="shared" si="22"/>
        <v>1405.4587533926097</v>
      </c>
      <c r="AT50" s="52">
        <f t="shared" si="23"/>
        <v>19079.75696074987</v>
      </c>
      <c r="AU50" s="52">
        <f t="shared" si="24"/>
        <v>3090.6715903581094</v>
      </c>
      <c r="AV50" s="52">
        <f t="shared" si="25"/>
        <v>27041.793784798603</v>
      </c>
      <c r="AW50" s="52">
        <f t="shared" si="26"/>
        <v>6602.7908910338183</v>
      </c>
      <c r="AX50" s="52">
        <f t="shared" si="27"/>
        <v>2883.9662413191086</v>
      </c>
      <c r="AY50" s="52">
        <f t="shared" si="28"/>
        <v>679.18258227515093</v>
      </c>
      <c r="AZ50" s="52">
        <f t="shared" si="29"/>
        <v>76544.036661693724</v>
      </c>
    </row>
    <row r="51" spans="1:52" x14ac:dyDescent="0.35">
      <c r="A51" s="25" t="s">
        <v>113</v>
      </c>
      <c r="B51" s="25" t="s">
        <v>114</v>
      </c>
      <c r="C51" s="25" t="s">
        <v>157</v>
      </c>
      <c r="D51" s="25" t="s">
        <v>158</v>
      </c>
      <c r="E51" s="80">
        <v>0</v>
      </c>
      <c r="F51" s="26">
        <v>0</v>
      </c>
      <c r="G51" s="27">
        <v>0</v>
      </c>
      <c r="H51" s="53">
        <f t="shared" si="15"/>
        <v>0</v>
      </c>
      <c r="I51" s="54">
        <f t="shared" si="16"/>
        <v>0</v>
      </c>
      <c r="J51" s="54">
        <f t="shared" si="17"/>
        <v>0</v>
      </c>
      <c r="K51" s="54">
        <f t="shared" si="18"/>
        <v>0</v>
      </c>
      <c r="L51" s="47">
        <v>0</v>
      </c>
      <c r="M51" s="47">
        <v>0</v>
      </c>
      <c r="N51" s="47">
        <v>0</v>
      </c>
      <c r="O51" s="47">
        <v>0</v>
      </c>
      <c r="P51" s="47">
        <v>0</v>
      </c>
      <c r="Q51" s="47">
        <v>0</v>
      </c>
      <c r="R51" s="47">
        <v>0</v>
      </c>
      <c r="S51" s="47">
        <v>0</v>
      </c>
      <c r="T51" s="47">
        <v>0</v>
      </c>
      <c r="U51" s="48">
        <v>0</v>
      </c>
      <c r="V51" s="49">
        <v>0</v>
      </c>
      <c r="W51" s="47">
        <v>0</v>
      </c>
      <c r="X51" s="47">
        <v>0</v>
      </c>
      <c r="Y51" s="47">
        <v>0</v>
      </c>
      <c r="Z51" s="47">
        <v>0</v>
      </c>
      <c r="AA51" s="47">
        <v>0</v>
      </c>
      <c r="AB51" s="47">
        <v>0</v>
      </c>
      <c r="AC51" s="47">
        <v>0</v>
      </c>
      <c r="AD51" s="47">
        <v>0</v>
      </c>
      <c r="AE51" s="50">
        <v>0</v>
      </c>
      <c r="AF51" s="49">
        <v>0</v>
      </c>
      <c r="AG51" s="47">
        <v>0</v>
      </c>
      <c r="AH51" s="47">
        <v>0</v>
      </c>
      <c r="AI51" s="47">
        <v>0</v>
      </c>
      <c r="AJ51" s="47">
        <v>0</v>
      </c>
      <c r="AK51" s="47">
        <v>0</v>
      </c>
      <c r="AL51" s="47">
        <v>0</v>
      </c>
      <c r="AM51" s="47">
        <v>0</v>
      </c>
      <c r="AN51" s="47">
        <v>0</v>
      </c>
      <c r="AO51" s="48">
        <v>0</v>
      </c>
      <c r="AP51" s="51">
        <f t="shared" si="19"/>
        <v>0</v>
      </c>
      <c r="AQ51" s="52">
        <f t="shared" si="20"/>
        <v>0</v>
      </c>
      <c r="AR51" s="52">
        <f t="shared" si="21"/>
        <v>0</v>
      </c>
      <c r="AS51" s="52">
        <f t="shared" si="22"/>
        <v>0</v>
      </c>
      <c r="AT51" s="52">
        <f t="shared" si="23"/>
        <v>0</v>
      </c>
      <c r="AU51" s="52">
        <f t="shared" si="24"/>
        <v>0</v>
      </c>
      <c r="AV51" s="52">
        <f t="shared" si="25"/>
        <v>0</v>
      </c>
      <c r="AW51" s="52">
        <f t="shared" si="26"/>
        <v>0</v>
      </c>
      <c r="AX51" s="52">
        <f t="shared" si="27"/>
        <v>0</v>
      </c>
      <c r="AY51" s="52">
        <f t="shared" si="28"/>
        <v>0</v>
      </c>
      <c r="AZ51" s="52">
        <f t="shared" si="29"/>
        <v>0</v>
      </c>
    </row>
    <row r="52" spans="1:52" x14ac:dyDescent="0.35">
      <c r="A52" s="25" t="s">
        <v>113</v>
      </c>
      <c r="B52" s="25" t="s">
        <v>114</v>
      </c>
      <c r="C52" s="25" t="s">
        <v>159</v>
      </c>
      <c r="D52" s="25" t="s">
        <v>160</v>
      </c>
      <c r="E52" s="80">
        <v>4</v>
      </c>
      <c r="F52" s="26">
        <v>192499</v>
      </c>
      <c r="G52" s="27">
        <v>10218.250000000002</v>
      </c>
      <c r="H52" s="53">
        <f t="shared" si="15"/>
        <v>5624.9452272111048</v>
      </c>
      <c r="I52" s="54">
        <f t="shared" si="16"/>
        <v>0</v>
      </c>
      <c r="J52" s="54">
        <f t="shared" si="17"/>
        <v>3613.5177701643488</v>
      </c>
      <c r="K52" s="54">
        <f t="shared" si="18"/>
        <v>2011.4274570467564</v>
      </c>
      <c r="L52" s="47">
        <v>0</v>
      </c>
      <c r="M52" s="47">
        <v>0</v>
      </c>
      <c r="N52" s="47">
        <v>0</v>
      </c>
      <c r="O52" s="47">
        <v>0</v>
      </c>
      <c r="P52" s="47">
        <v>0</v>
      </c>
      <c r="Q52" s="47">
        <v>0</v>
      </c>
      <c r="R52" s="47">
        <v>0</v>
      </c>
      <c r="S52" s="47">
        <v>0</v>
      </c>
      <c r="T52" s="47">
        <v>0</v>
      </c>
      <c r="U52" s="48">
        <v>0</v>
      </c>
      <c r="V52" s="49">
        <v>142.02391491894065</v>
      </c>
      <c r="W52" s="47">
        <v>17.918133451982627</v>
      </c>
      <c r="X52" s="47">
        <v>384.23524268767665</v>
      </c>
      <c r="Y52" s="47">
        <v>49.047793873169034</v>
      </c>
      <c r="Z52" s="47">
        <v>1293.6286824012036</v>
      </c>
      <c r="AA52" s="47">
        <v>170.01583768494112</v>
      </c>
      <c r="AB52" s="47">
        <v>1115.8235486073361</v>
      </c>
      <c r="AC52" s="47">
        <v>276.12091365635899</v>
      </c>
      <c r="AD52" s="47">
        <v>132.66574998242129</v>
      </c>
      <c r="AE52" s="50">
        <v>32.037952900319169</v>
      </c>
      <c r="AF52" s="49">
        <v>64.40619397486843</v>
      </c>
      <c r="AG52" s="47">
        <v>8.9177807042125519</v>
      </c>
      <c r="AH52" s="47">
        <v>376.52851862230779</v>
      </c>
      <c r="AI52" s="47">
        <v>46.157772348655712</v>
      </c>
      <c r="AJ52" s="47">
        <v>148.79482249065759</v>
      </c>
      <c r="AK52" s="47">
        <v>137.06959230548924</v>
      </c>
      <c r="AL52" s="47">
        <v>854.34541067517785</v>
      </c>
      <c r="AM52" s="47">
        <v>246.72526614988061</v>
      </c>
      <c r="AN52" s="47">
        <v>110.09605807669817</v>
      </c>
      <c r="AO52" s="48">
        <v>18.386041698808594</v>
      </c>
      <c r="AP52" s="51">
        <f t="shared" si="19"/>
        <v>206.43010889380906</v>
      </c>
      <c r="AQ52" s="52">
        <f t="shared" si="20"/>
        <v>26.83591415619518</v>
      </c>
      <c r="AR52" s="52">
        <f t="shared" si="21"/>
        <v>760.76376130998437</v>
      </c>
      <c r="AS52" s="52">
        <f t="shared" si="22"/>
        <v>95.205566221824739</v>
      </c>
      <c r="AT52" s="52">
        <f t="shared" si="23"/>
        <v>1442.4235048918613</v>
      </c>
      <c r="AU52" s="52">
        <f t="shared" si="24"/>
        <v>307.08542999043038</v>
      </c>
      <c r="AV52" s="52">
        <f t="shared" si="25"/>
        <v>1970.1689592825139</v>
      </c>
      <c r="AW52" s="52">
        <f t="shared" si="26"/>
        <v>522.84617980623966</v>
      </c>
      <c r="AX52" s="52">
        <f t="shared" si="27"/>
        <v>242.76180805911946</v>
      </c>
      <c r="AY52" s="52">
        <f t="shared" si="28"/>
        <v>50.423994599127766</v>
      </c>
      <c r="AZ52" s="52">
        <f t="shared" si="29"/>
        <v>5624.9452272111057</v>
      </c>
    </row>
    <row r="53" spans="1:52" x14ac:dyDescent="0.35">
      <c r="A53" s="25" t="s">
        <v>113</v>
      </c>
      <c r="B53" s="25" t="s">
        <v>114</v>
      </c>
      <c r="C53" s="25" t="s">
        <v>161</v>
      </c>
      <c r="D53" s="25" t="s">
        <v>162</v>
      </c>
      <c r="E53" s="80">
        <v>4</v>
      </c>
      <c r="F53" s="26">
        <v>243827</v>
      </c>
      <c r="G53" s="27">
        <v>66183.200000000012</v>
      </c>
      <c r="H53" s="53">
        <f t="shared" si="15"/>
        <v>36432.547154508655</v>
      </c>
      <c r="I53" s="54">
        <f t="shared" si="16"/>
        <v>32662.280121657604</v>
      </c>
      <c r="J53" s="54">
        <f t="shared" si="17"/>
        <v>3770.2670328510494</v>
      </c>
      <c r="K53" s="54">
        <f t="shared" si="18"/>
        <v>0</v>
      </c>
      <c r="L53" s="47">
        <v>1739.5177176118311</v>
      </c>
      <c r="M53" s="47">
        <v>283.93773377980466</v>
      </c>
      <c r="N53" s="47">
        <v>4592.6570626694647</v>
      </c>
      <c r="O53" s="47">
        <v>571.56368550517868</v>
      </c>
      <c r="P53" s="47">
        <v>9219.4439033427043</v>
      </c>
      <c r="Q53" s="47">
        <v>1147.9991215802511</v>
      </c>
      <c r="R53" s="47">
        <v>11099.88457529271</v>
      </c>
      <c r="S53" s="47">
        <v>2593.9181763160473</v>
      </c>
      <c r="T53" s="47">
        <v>1125.1817135438555</v>
      </c>
      <c r="U53" s="48">
        <v>288.17643201575748</v>
      </c>
      <c r="V53" s="49">
        <v>148.07919811315907</v>
      </c>
      <c r="W53" s="47">
        <v>18.743853887557865</v>
      </c>
      <c r="X53" s="47">
        <v>401.30013168956486</v>
      </c>
      <c r="Y53" s="47">
        <v>51.194667005664655</v>
      </c>
      <c r="Z53" s="47">
        <v>1349.7776720203196</v>
      </c>
      <c r="AA53" s="47">
        <v>177.36474956156076</v>
      </c>
      <c r="AB53" s="47">
        <v>1164.2658141610834</v>
      </c>
      <c r="AC53" s="47">
        <v>288.01128792864239</v>
      </c>
      <c r="AD53" s="47">
        <v>138.17055288625622</v>
      </c>
      <c r="AE53" s="50">
        <v>33.359105597239548</v>
      </c>
      <c r="AF53" s="49">
        <v>0</v>
      </c>
      <c r="AG53" s="47">
        <v>0</v>
      </c>
      <c r="AH53" s="47">
        <v>0</v>
      </c>
      <c r="AI53" s="47">
        <v>0</v>
      </c>
      <c r="AJ53" s="47">
        <v>0</v>
      </c>
      <c r="AK53" s="47">
        <v>0</v>
      </c>
      <c r="AL53" s="47">
        <v>0</v>
      </c>
      <c r="AM53" s="47">
        <v>0</v>
      </c>
      <c r="AN53" s="47">
        <v>0</v>
      </c>
      <c r="AO53" s="48">
        <v>0</v>
      </c>
      <c r="AP53" s="51">
        <f t="shared" si="19"/>
        <v>1887.5969157249901</v>
      </c>
      <c r="AQ53" s="52">
        <f t="shared" si="20"/>
        <v>302.68158766736252</v>
      </c>
      <c r="AR53" s="52">
        <f t="shared" si="21"/>
        <v>4993.9571943590299</v>
      </c>
      <c r="AS53" s="52">
        <f t="shared" si="22"/>
        <v>622.75835251084334</v>
      </c>
      <c r="AT53" s="52">
        <f t="shared" si="23"/>
        <v>10569.221575363024</v>
      </c>
      <c r="AU53" s="52">
        <f t="shared" si="24"/>
        <v>1325.3638711418118</v>
      </c>
      <c r="AV53" s="52">
        <f t="shared" si="25"/>
        <v>12264.150389453793</v>
      </c>
      <c r="AW53" s="52">
        <f t="shared" si="26"/>
        <v>2881.9294642446898</v>
      </c>
      <c r="AX53" s="52">
        <f t="shared" si="27"/>
        <v>1263.3522664301117</v>
      </c>
      <c r="AY53" s="52">
        <f t="shared" si="28"/>
        <v>321.53553761299702</v>
      </c>
      <c r="AZ53" s="52">
        <f t="shared" si="29"/>
        <v>36432.547154508655</v>
      </c>
    </row>
    <row r="54" spans="1:52" x14ac:dyDescent="0.35">
      <c r="A54" s="25" t="s">
        <v>113</v>
      </c>
      <c r="B54" s="25" t="s">
        <v>114</v>
      </c>
      <c r="C54" s="25" t="s">
        <v>163</v>
      </c>
      <c r="D54" s="25" t="s">
        <v>164</v>
      </c>
      <c r="E54" s="80">
        <v>3</v>
      </c>
      <c r="F54" s="26">
        <v>208228</v>
      </c>
      <c r="G54" s="27">
        <v>16559.25</v>
      </c>
      <c r="H54" s="53">
        <f t="shared" si="15"/>
        <v>9115.5407485328233</v>
      </c>
      <c r="I54" s="54">
        <f t="shared" si="16"/>
        <v>0</v>
      </c>
      <c r="J54" s="54">
        <f t="shared" si="17"/>
        <v>9115.5407485328233</v>
      </c>
      <c r="K54" s="54">
        <f t="shared" si="18"/>
        <v>0</v>
      </c>
      <c r="L54" s="47">
        <v>0</v>
      </c>
      <c r="M54" s="47">
        <v>0</v>
      </c>
      <c r="N54" s="47">
        <v>0</v>
      </c>
      <c r="O54" s="47">
        <v>0</v>
      </c>
      <c r="P54" s="47">
        <v>0</v>
      </c>
      <c r="Q54" s="47">
        <v>0</v>
      </c>
      <c r="R54" s="47">
        <v>0</v>
      </c>
      <c r="S54" s="47">
        <v>0</v>
      </c>
      <c r="T54" s="47">
        <v>0</v>
      </c>
      <c r="U54" s="48">
        <v>0</v>
      </c>
      <c r="V54" s="49">
        <v>357.81218874926907</v>
      </c>
      <c r="W54" s="47">
        <v>45.249479869522951</v>
      </c>
      <c r="X54" s="47">
        <v>969.94627165571092</v>
      </c>
      <c r="Y54" s="47">
        <v>123.6929212491704</v>
      </c>
      <c r="Z54" s="47">
        <v>3263.247161393334</v>
      </c>
      <c r="AA54" s="47">
        <v>428.96176628133526</v>
      </c>
      <c r="AB54" s="47">
        <v>2815.1562050211724</v>
      </c>
      <c r="AC54" s="47">
        <v>696.57775945126923</v>
      </c>
      <c r="AD54" s="47">
        <v>334.14153626277897</v>
      </c>
      <c r="AE54" s="50">
        <v>80.755458599258105</v>
      </c>
      <c r="AF54" s="49">
        <v>0</v>
      </c>
      <c r="AG54" s="47">
        <v>0</v>
      </c>
      <c r="AH54" s="47">
        <v>0</v>
      </c>
      <c r="AI54" s="47">
        <v>0</v>
      </c>
      <c r="AJ54" s="47">
        <v>0</v>
      </c>
      <c r="AK54" s="47">
        <v>0</v>
      </c>
      <c r="AL54" s="47">
        <v>0</v>
      </c>
      <c r="AM54" s="47">
        <v>0</v>
      </c>
      <c r="AN54" s="47">
        <v>0</v>
      </c>
      <c r="AO54" s="48">
        <v>0</v>
      </c>
      <c r="AP54" s="51">
        <f t="shared" si="19"/>
        <v>357.81218874926907</v>
      </c>
      <c r="AQ54" s="52">
        <f t="shared" si="20"/>
        <v>45.249479869522951</v>
      </c>
      <c r="AR54" s="52">
        <f t="shared" si="21"/>
        <v>969.94627165571092</v>
      </c>
      <c r="AS54" s="52">
        <f t="shared" si="22"/>
        <v>123.6929212491704</v>
      </c>
      <c r="AT54" s="52">
        <f t="shared" si="23"/>
        <v>3263.247161393334</v>
      </c>
      <c r="AU54" s="52">
        <f t="shared" si="24"/>
        <v>428.96176628133526</v>
      </c>
      <c r="AV54" s="52">
        <f t="shared" si="25"/>
        <v>2815.1562050211724</v>
      </c>
      <c r="AW54" s="52">
        <f t="shared" si="26"/>
        <v>696.57775945126923</v>
      </c>
      <c r="AX54" s="52">
        <f t="shared" si="27"/>
        <v>334.14153626277897</v>
      </c>
      <c r="AY54" s="52">
        <f t="shared" si="28"/>
        <v>80.755458599258105</v>
      </c>
      <c r="AZ54" s="52">
        <f t="shared" si="29"/>
        <v>9115.5407485328233</v>
      </c>
    </row>
    <row r="55" spans="1:52" x14ac:dyDescent="0.35">
      <c r="A55" s="25" t="s">
        <v>113</v>
      </c>
      <c r="B55" s="25" t="s">
        <v>114</v>
      </c>
      <c r="C55" s="25" t="s">
        <v>165</v>
      </c>
      <c r="D55" s="25" t="s">
        <v>166</v>
      </c>
      <c r="E55" s="80">
        <v>2</v>
      </c>
      <c r="F55" s="26">
        <v>0</v>
      </c>
      <c r="G55" s="27">
        <v>0</v>
      </c>
      <c r="H55" s="53">
        <f t="shared" si="15"/>
        <v>0</v>
      </c>
      <c r="I55" s="54">
        <f t="shared" si="16"/>
        <v>0</v>
      </c>
      <c r="J55" s="54">
        <f t="shared" si="17"/>
        <v>0</v>
      </c>
      <c r="K55" s="54">
        <f t="shared" si="18"/>
        <v>0</v>
      </c>
      <c r="L55" s="47">
        <v>0</v>
      </c>
      <c r="M55" s="47">
        <v>0</v>
      </c>
      <c r="N55" s="47">
        <v>0</v>
      </c>
      <c r="O55" s="47">
        <v>0</v>
      </c>
      <c r="P55" s="47">
        <v>0</v>
      </c>
      <c r="Q55" s="47">
        <v>0</v>
      </c>
      <c r="R55" s="47">
        <v>0</v>
      </c>
      <c r="S55" s="47">
        <v>0</v>
      </c>
      <c r="T55" s="47">
        <v>0</v>
      </c>
      <c r="U55" s="48">
        <v>0</v>
      </c>
      <c r="V55" s="49">
        <v>0</v>
      </c>
      <c r="W55" s="47">
        <v>0</v>
      </c>
      <c r="X55" s="47">
        <v>0</v>
      </c>
      <c r="Y55" s="47">
        <v>0</v>
      </c>
      <c r="Z55" s="47">
        <v>0</v>
      </c>
      <c r="AA55" s="47">
        <v>0</v>
      </c>
      <c r="AB55" s="47">
        <v>0</v>
      </c>
      <c r="AC55" s="47">
        <v>0</v>
      </c>
      <c r="AD55" s="47">
        <v>0</v>
      </c>
      <c r="AE55" s="50">
        <v>0</v>
      </c>
      <c r="AF55" s="49">
        <v>0</v>
      </c>
      <c r="AG55" s="47">
        <v>0</v>
      </c>
      <c r="AH55" s="47">
        <v>0</v>
      </c>
      <c r="AI55" s="47">
        <v>0</v>
      </c>
      <c r="AJ55" s="47">
        <v>0</v>
      </c>
      <c r="AK55" s="47">
        <v>0</v>
      </c>
      <c r="AL55" s="47">
        <v>0</v>
      </c>
      <c r="AM55" s="47">
        <v>0</v>
      </c>
      <c r="AN55" s="47">
        <v>0</v>
      </c>
      <c r="AO55" s="48">
        <v>0</v>
      </c>
      <c r="AP55" s="51">
        <f t="shared" si="19"/>
        <v>0</v>
      </c>
      <c r="AQ55" s="52">
        <f t="shared" si="20"/>
        <v>0</v>
      </c>
      <c r="AR55" s="52">
        <f t="shared" si="21"/>
        <v>0</v>
      </c>
      <c r="AS55" s="52">
        <f t="shared" si="22"/>
        <v>0</v>
      </c>
      <c r="AT55" s="52">
        <f t="shared" si="23"/>
        <v>0</v>
      </c>
      <c r="AU55" s="52">
        <f t="shared" si="24"/>
        <v>0</v>
      </c>
      <c r="AV55" s="52">
        <f t="shared" si="25"/>
        <v>0</v>
      </c>
      <c r="AW55" s="52">
        <f t="shared" si="26"/>
        <v>0</v>
      </c>
      <c r="AX55" s="52">
        <f t="shared" si="27"/>
        <v>0</v>
      </c>
      <c r="AY55" s="52">
        <f t="shared" si="28"/>
        <v>0</v>
      </c>
      <c r="AZ55" s="52">
        <f t="shared" si="29"/>
        <v>0</v>
      </c>
    </row>
    <row r="56" spans="1:52" x14ac:dyDescent="0.35">
      <c r="A56" s="25" t="s">
        <v>113</v>
      </c>
      <c r="B56" s="25" t="s">
        <v>114</v>
      </c>
      <c r="C56" s="25" t="s">
        <v>167</v>
      </c>
      <c r="D56" s="25" t="s">
        <v>168</v>
      </c>
      <c r="E56" s="80">
        <v>2</v>
      </c>
      <c r="F56" s="26">
        <v>70922</v>
      </c>
      <c r="G56" s="27">
        <v>16427.25</v>
      </c>
      <c r="H56" s="53">
        <f t="shared" si="15"/>
        <v>9042.8773502021995</v>
      </c>
      <c r="I56" s="54">
        <f t="shared" si="16"/>
        <v>865.98806881678854</v>
      </c>
      <c r="J56" s="54">
        <f t="shared" si="17"/>
        <v>0</v>
      </c>
      <c r="K56" s="54">
        <f t="shared" si="18"/>
        <v>8176.8892813854118</v>
      </c>
      <c r="L56" s="47">
        <v>46.240344392213231</v>
      </c>
      <c r="M56" s="47">
        <v>7.4865319492154754</v>
      </c>
      <c r="N56" s="47">
        <v>121.65614417475147</v>
      </c>
      <c r="O56" s="47">
        <v>15.193256014584344</v>
      </c>
      <c r="P56" s="47">
        <v>244.41324893026993</v>
      </c>
      <c r="Q56" s="47">
        <v>30.469084072726218</v>
      </c>
      <c r="R56" s="47">
        <v>294.50695535516758</v>
      </c>
      <c r="S56" s="47">
        <v>68.699940239859657</v>
      </c>
      <c r="T56" s="47">
        <v>29.725935680708506</v>
      </c>
      <c r="U56" s="48">
        <v>7.5966280072921721</v>
      </c>
      <c r="V56" s="49">
        <v>0</v>
      </c>
      <c r="W56" s="47">
        <v>0</v>
      </c>
      <c r="X56" s="47">
        <v>0</v>
      </c>
      <c r="Y56" s="47">
        <v>0</v>
      </c>
      <c r="Z56" s="47">
        <v>0</v>
      </c>
      <c r="AA56" s="47">
        <v>0</v>
      </c>
      <c r="AB56" s="47">
        <v>0</v>
      </c>
      <c r="AC56" s="47">
        <v>0</v>
      </c>
      <c r="AD56" s="47">
        <v>0</v>
      </c>
      <c r="AE56" s="50">
        <v>0</v>
      </c>
      <c r="AF56" s="49">
        <v>261.47813793215818</v>
      </c>
      <c r="AG56" s="47">
        <v>36.414271208867916</v>
      </c>
      <c r="AH56" s="47">
        <v>1530.8856875564882</v>
      </c>
      <c r="AI56" s="47">
        <v>187.60368296269368</v>
      </c>
      <c r="AJ56" s="47">
        <v>604.92279110241805</v>
      </c>
      <c r="AK56" s="47">
        <v>557.27872196972692</v>
      </c>
      <c r="AL56" s="47">
        <v>3472.9801520294436</v>
      </c>
      <c r="AM56" s="47">
        <v>1002.5897528754519</v>
      </c>
      <c r="AN56" s="47">
        <v>448.09095637216154</v>
      </c>
      <c r="AO56" s="48">
        <v>74.645127376001355</v>
      </c>
      <c r="AP56" s="51">
        <f t="shared" si="19"/>
        <v>307.71848232437139</v>
      </c>
      <c r="AQ56" s="52">
        <f t="shared" si="20"/>
        <v>43.900803158083392</v>
      </c>
      <c r="AR56" s="52">
        <f t="shared" si="21"/>
        <v>1652.5418317312397</v>
      </c>
      <c r="AS56" s="52">
        <f t="shared" si="22"/>
        <v>202.79693897727802</v>
      </c>
      <c r="AT56" s="52">
        <f t="shared" si="23"/>
        <v>849.33604003268795</v>
      </c>
      <c r="AU56" s="52">
        <f t="shared" si="24"/>
        <v>587.74780604245313</v>
      </c>
      <c r="AV56" s="52">
        <f t="shared" si="25"/>
        <v>3767.4871073846111</v>
      </c>
      <c r="AW56" s="52">
        <f t="shared" si="26"/>
        <v>1071.2896931153116</v>
      </c>
      <c r="AX56" s="52">
        <f t="shared" si="27"/>
        <v>477.81689205287006</v>
      </c>
      <c r="AY56" s="52">
        <f t="shared" si="28"/>
        <v>82.241755383293523</v>
      </c>
      <c r="AZ56" s="52">
        <f t="shared" si="29"/>
        <v>9042.8773502021995</v>
      </c>
    </row>
    <row r="57" spans="1:52" x14ac:dyDescent="0.35">
      <c r="A57" s="25" t="s">
        <v>169</v>
      </c>
      <c r="B57" s="25" t="s">
        <v>170</v>
      </c>
      <c r="C57" s="25" t="s">
        <v>171</v>
      </c>
      <c r="D57" s="25" t="s">
        <v>172</v>
      </c>
      <c r="E57" s="80">
        <v>2</v>
      </c>
      <c r="F57" s="26">
        <v>113128</v>
      </c>
      <c r="G57" s="27">
        <v>22915.5</v>
      </c>
      <c r="H57" s="53">
        <f t="shared" si="15"/>
        <v>12614.531094282884</v>
      </c>
      <c r="I57" s="54">
        <f t="shared" si="16"/>
        <v>6067.8066208246237</v>
      </c>
      <c r="J57" s="54">
        <f t="shared" si="17"/>
        <v>0</v>
      </c>
      <c r="K57" s="54">
        <f t="shared" si="18"/>
        <v>6546.7244734582591</v>
      </c>
      <c r="L57" s="47">
        <v>323.13193045510911</v>
      </c>
      <c r="M57" s="47">
        <v>52.736011818738426</v>
      </c>
      <c r="N57" s="47">
        <v>853.24445009441081</v>
      </c>
      <c r="O57" s="47">
        <v>106.18764801497538</v>
      </c>
      <c r="P57" s="47">
        <v>1712.5441833830398</v>
      </c>
      <c r="Q57" s="47">
        <v>213.2835885090835</v>
      </c>
      <c r="R57" s="47">
        <v>2062.0991677765564</v>
      </c>
      <c r="S57" s="47">
        <v>481.8904462017079</v>
      </c>
      <c r="T57" s="47">
        <v>209.18251034572651</v>
      </c>
      <c r="U57" s="48">
        <v>53.506684225275308</v>
      </c>
      <c r="V57" s="49">
        <v>0</v>
      </c>
      <c r="W57" s="47">
        <v>0</v>
      </c>
      <c r="X57" s="47">
        <v>0</v>
      </c>
      <c r="Y57" s="47">
        <v>0</v>
      </c>
      <c r="Z57" s="47">
        <v>0</v>
      </c>
      <c r="AA57" s="47">
        <v>0</v>
      </c>
      <c r="AB57" s="47">
        <v>0</v>
      </c>
      <c r="AC57" s="47">
        <v>0</v>
      </c>
      <c r="AD57" s="47">
        <v>0</v>
      </c>
      <c r="AE57" s="50">
        <v>0</v>
      </c>
      <c r="AF57" s="49">
        <v>209.18251034572651</v>
      </c>
      <c r="AG57" s="47">
        <v>29.147931375805832</v>
      </c>
      <c r="AH57" s="47">
        <v>1225.9196066840339</v>
      </c>
      <c r="AI57" s="47">
        <v>150.19854723113542</v>
      </c>
      <c r="AJ57" s="47">
        <v>484.28503546487599</v>
      </c>
      <c r="AK57" s="47">
        <v>446.21932338485766</v>
      </c>
      <c r="AL57" s="47">
        <v>2780.4759467270119</v>
      </c>
      <c r="AM57" s="47">
        <v>802.6002633791295</v>
      </c>
      <c r="AN57" s="47">
        <v>358.91314933003599</v>
      </c>
      <c r="AO57" s="48">
        <v>59.782159535647097</v>
      </c>
      <c r="AP57" s="51">
        <f t="shared" si="19"/>
        <v>532.31444080083565</v>
      </c>
      <c r="AQ57" s="52">
        <f t="shared" si="20"/>
        <v>81.883943194544258</v>
      </c>
      <c r="AR57" s="52">
        <f t="shared" si="21"/>
        <v>2079.1640567784448</v>
      </c>
      <c r="AS57" s="52">
        <f t="shared" si="22"/>
        <v>256.38619524611079</v>
      </c>
      <c r="AT57" s="52">
        <f t="shared" si="23"/>
        <v>2196.8292188479159</v>
      </c>
      <c r="AU57" s="52">
        <f t="shared" si="24"/>
        <v>659.50291189394113</v>
      </c>
      <c r="AV57" s="52">
        <f t="shared" si="25"/>
        <v>4842.5751145035683</v>
      </c>
      <c r="AW57" s="52">
        <f t="shared" si="26"/>
        <v>1284.4907095808373</v>
      </c>
      <c r="AX57" s="52">
        <f t="shared" si="27"/>
        <v>568.09565967576248</v>
      </c>
      <c r="AY57" s="52">
        <f t="shared" si="28"/>
        <v>113.2888437609224</v>
      </c>
      <c r="AZ57" s="52">
        <f t="shared" si="29"/>
        <v>12614.531094282882</v>
      </c>
    </row>
    <row r="58" spans="1:52" x14ac:dyDescent="0.35">
      <c r="A58" s="25" t="s">
        <v>169</v>
      </c>
      <c r="B58" s="25" t="s">
        <v>170</v>
      </c>
      <c r="C58" s="25" t="s">
        <v>173</v>
      </c>
      <c r="D58" s="25" t="s">
        <v>174</v>
      </c>
      <c r="E58" s="80">
        <v>2</v>
      </c>
      <c r="F58" s="26">
        <v>69513</v>
      </c>
      <c r="G58" s="27">
        <v>7200.5499999999993</v>
      </c>
      <c r="H58" s="53">
        <f t="shared" si="15"/>
        <v>3963.7608549208448</v>
      </c>
      <c r="I58" s="54">
        <f t="shared" si="16"/>
        <v>0</v>
      </c>
      <c r="J58" s="54">
        <f t="shared" si="17"/>
        <v>0</v>
      </c>
      <c r="K58" s="54">
        <f t="shared" si="18"/>
        <v>3963.7608549208448</v>
      </c>
      <c r="L58" s="47">
        <v>0</v>
      </c>
      <c r="M58" s="47">
        <v>0</v>
      </c>
      <c r="N58" s="47">
        <v>0</v>
      </c>
      <c r="O58" s="47">
        <v>0</v>
      </c>
      <c r="P58" s="47">
        <v>0</v>
      </c>
      <c r="Q58" s="47">
        <v>0</v>
      </c>
      <c r="R58" s="47">
        <v>0</v>
      </c>
      <c r="S58" s="47">
        <v>0</v>
      </c>
      <c r="T58" s="47">
        <v>0</v>
      </c>
      <c r="U58" s="48">
        <v>0</v>
      </c>
      <c r="V58" s="49">
        <v>0</v>
      </c>
      <c r="W58" s="47">
        <v>0</v>
      </c>
      <c r="X58" s="47">
        <v>0</v>
      </c>
      <c r="Y58" s="47">
        <v>0</v>
      </c>
      <c r="Z58" s="47">
        <v>0</v>
      </c>
      <c r="AA58" s="47">
        <v>0</v>
      </c>
      <c r="AB58" s="47">
        <v>0</v>
      </c>
      <c r="AC58" s="47">
        <v>0</v>
      </c>
      <c r="AD58" s="47">
        <v>0</v>
      </c>
      <c r="AE58" s="50">
        <v>0</v>
      </c>
      <c r="AF58" s="49">
        <v>126.61046678820291</v>
      </c>
      <c r="AG58" s="47">
        <v>17.670417321310058</v>
      </c>
      <c r="AH58" s="47">
        <v>742.04743143694566</v>
      </c>
      <c r="AI58" s="47">
        <v>90.994392000391031</v>
      </c>
      <c r="AJ58" s="47">
        <v>293.21332667276641</v>
      </c>
      <c r="AK58" s="47">
        <v>270.17572652021727</v>
      </c>
      <c r="AL58" s="47">
        <v>1683.3687279927151</v>
      </c>
      <c r="AM58" s="47">
        <v>486.01904837958409</v>
      </c>
      <c r="AN58" s="47">
        <v>217.43971470147889</v>
      </c>
      <c r="AO58" s="48">
        <v>36.221603107233697</v>
      </c>
      <c r="AP58" s="51">
        <f t="shared" si="19"/>
        <v>126.61046678820291</v>
      </c>
      <c r="AQ58" s="52">
        <f t="shared" si="20"/>
        <v>17.670417321310058</v>
      </c>
      <c r="AR58" s="52">
        <f t="shared" si="21"/>
        <v>742.04743143694566</v>
      </c>
      <c r="AS58" s="52">
        <f t="shared" si="22"/>
        <v>90.994392000391031</v>
      </c>
      <c r="AT58" s="52">
        <f t="shared" si="23"/>
        <v>293.21332667276641</v>
      </c>
      <c r="AU58" s="52">
        <f t="shared" si="24"/>
        <v>270.17572652021727</v>
      </c>
      <c r="AV58" s="52">
        <f t="shared" si="25"/>
        <v>1683.3687279927151</v>
      </c>
      <c r="AW58" s="52">
        <f t="shared" si="26"/>
        <v>486.01904837958409</v>
      </c>
      <c r="AX58" s="52">
        <f t="shared" si="27"/>
        <v>217.43971470147889</v>
      </c>
      <c r="AY58" s="52">
        <f t="shared" si="28"/>
        <v>36.221603107233697</v>
      </c>
      <c r="AZ58" s="52">
        <f t="shared" si="29"/>
        <v>3963.7608549208448</v>
      </c>
    </row>
    <row r="59" spans="1:52" x14ac:dyDescent="0.35">
      <c r="A59" s="25" t="s">
        <v>169</v>
      </c>
      <c r="B59" s="25" t="s">
        <v>170</v>
      </c>
      <c r="C59" s="25" t="s">
        <v>175</v>
      </c>
      <c r="D59" s="25" t="s">
        <v>176</v>
      </c>
      <c r="E59" s="80">
        <v>4</v>
      </c>
      <c r="F59" s="26">
        <v>262988</v>
      </c>
      <c r="G59" s="27">
        <v>30618.750000000004</v>
      </c>
      <c r="H59" s="53">
        <f t="shared" si="15"/>
        <v>16855.01839117951</v>
      </c>
      <c r="I59" s="54">
        <f t="shared" si="16"/>
        <v>8173.5588756285906</v>
      </c>
      <c r="J59" s="54">
        <f t="shared" si="17"/>
        <v>464.16498085135953</v>
      </c>
      <c r="K59" s="54">
        <f t="shared" si="18"/>
        <v>8217.2945346995602</v>
      </c>
      <c r="L59" s="47">
        <v>435.42990969334124</v>
      </c>
      <c r="M59" s="47">
        <v>71.011957459470324</v>
      </c>
      <c r="N59" s="47">
        <v>1149.4028463207289</v>
      </c>
      <c r="O59" s="47">
        <v>143.01477944163094</v>
      </c>
      <c r="P59" s="47">
        <v>2307.0628969972104</v>
      </c>
      <c r="Q59" s="47">
        <v>287.26813953662474</v>
      </c>
      <c r="R59" s="47">
        <v>2777.7235452750947</v>
      </c>
      <c r="S59" s="47">
        <v>649.18140644925086</v>
      </c>
      <c r="T59" s="47">
        <v>281.29542838596387</v>
      </c>
      <c r="U59" s="48">
        <v>72.16796606927565</v>
      </c>
      <c r="V59" s="49">
        <v>18.165849582655198</v>
      </c>
      <c r="W59" s="47">
        <v>2.3120172196106621</v>
      </c>
      <c r="X59" s="47">
        <v>49.543226134514185</v>
      </c>
      <c r="Y59" s="47">
        <v>6.2754753103717968</v>
      </c>
      <c r="Z59" s="47">
        <v>166.24504769581426</v>
      </c>
      <c r="AA59" s="47">
        <v>21.799019499186244</v>
      </c>
      <c r="AB59" s="47">
        <v>143.12487549970766</v>
      </c>
      <c r="AC59" s="47">
        <v>35.505978729735169</v>
      </c>
      <c r="AD59" s="47">
        <v>17.064889001888222</v>
      </c>
      <c r="AE59" s="50">
        <v>4.1286021778761821</v>
      </c>
      <c r="AF59" s="49">
        <v>262.57909851292516</v>
      </c>
      <c r="AG59" s="47">
        <v>36.579415295982976</v>
      </c>
      <c r="AH59" s="47">
        <v>1538.5924116218571</v>
      </c>
      <c r="AI59" s="47">
        <v>188.594547485384</v>
      </c>
      <c r="AJ59" s="47">
        <v>607.89538467048908</v>
      </c>
      <c r="AK59" s="47">
        <v>560.08617145068274</v>
      </c>
      <c r="AL59" s="47">
        <v>3490.0450410313324</v>
      </c>
      <c r="AM59" s="47">
        <v>1007.5440754889036</v>
      </c>
      <c r="AN59" s="47">
        <v>450.29287753369562</v>
      </c>
      <c r="AO59" s="48">
        <v>75.085511608308167</v>
      </c>
      <c r="AP59" s="51">
        <f t="shared" si="19"/>
        <v>716.1748577889216</v>
      </c>
      <c r="AQ59" s="52">
        <f t="shared" si="20"/>
        <v>109.90338997506396</v>
      </c>
      <c r="AR59" s="52">
        <f t="shared" si="21"/>
        <v>2737.5384840771003</v>
      </c>
      <c r="AS59" s="52">
        <f t="shared" si="22"/>
        <v>337.88480223738674</v>
      </c>
      <c r="AT59" s="52">
        <f t="shared" si="23"/>
        <v>3081.2033293635136</v>
      </c>
      <c r="AU59" s="52">
        <f t="shared" si="24"/>
        <v>869.1533304864937</v>
      </c>
      <c r="AV59" s="52">
        <f t="shared" si="25"/>
        <v>6410.8934618061348</v>
      </c>
      <c r="AW59" s="52">
        <f t="shared" si="26"/>
        <v>1692.2314606678897</v>
      </c>
      <c r="AX59" s="52">
        <f t="shared" si="27"/>
        <v>748.65319492154777</v>
      </c>
      <c r="AY59" s="52">
        <f t="shared" si="28"/>
        <v>151.38207985546001</v>
      </c>
      <c r="AZ59" s="52">
        <f t="shared" si="29"/>
        <v>16855.01839117951</v>
      </c>
    </row>
    <row r="60" spans="1:52" x14ac:dyDescent="0.35">
      <c r="A60" s="25" t="s">
        <v>169</v>
      </c>
      <c r="B60" s="25" t="s">
        <v>170</v>
      </c>
      <c r="C60" s="25" t="s">
        <v>177</v>
      </c>
      <c r="D60" s="25" t="s">
        <v>178</v>
      </c>
      <c r="E60" s="80">
        <v>3</v>
      </c>
      <c r="F60" s="26">
        <v>110451</v>
      </c>
      <c r="G60" s="27">
        <v>14399.949999999999</v>
      </c>
      <c r="H60" s="53">
        <f t="shared" si="15"/>
        <v>7926.8886575077495</v>
      </c>
      <c r="I60" s="54">
        <f t="shared" si="16"/>
        <v>0</v>
      </c>
      <c r="J60" s="54">
        <f t="shared" si="17"/>
        <v>0</v>
      </c>
      <c r="K60" s="54">
        <f t="shared" si="18"/>
        <v>7926.8886575077495</v>
      </c>
      <c r="L60" s="47">
        <v>0</v>
      </c>
      <c r="M60" s="47">
        <v>0</v>
      </c>
      <c r="N60" s="47">
        <v>0</v>
      </c>
      <c r="O60" s="47">
        <v>0</v>
      </c>
      <c r="P60" s="47">
        <v>0</v>
      </c>
      <c r="Q60" s="47">
        <v>0</v>
      </c>
      <c r="R60" s="47">
        <v>0</v>
      </c>
      <c r="S60" s="47">
        <v>0</v>
      </c>
      <c r="T60" s="47">
        <v>0</v>
      </c>
      <c r="U60" s="48">
        <v>0</v>
      </c>
      <c r="V60" s="49">
        <v>0</v>
      </c>
      <c r="W60" s="47">
        <v>0</v>
      </c>
      <c r="X60" s="47">
        <v>0</v>
      </c>
      <c r="Y60" s="47">
        <v>0</v>
      </c>
      <c r="Z60" s="47">
        <v>0</v>
      </c>
      <c r="AA60" s="47">
        <v>0</v>
      </c>
      <c r="AB60" s="47">
        <v>0</v>
      </c>
      <c r="AC60" s="47">
        <v>0</v>
      </c>
      <c r="AD60" s="47">
        <v>0</v>
      </c>
      <c r="AE60" s="50">
        <v>0</v>
      </c>
      <c r="AF60" s="49">
        <v>253.22093357640583</v>
      </c>
      <c r="AG60" s="47">
        <v>35.25826259906259</v>
      </c>
      <c r="AH60" s="47">
        <v>1484.0948628738915</v>
      </c>
      <c r="AI60" s="47">
        <v>181.90621195722457</v>
      </c>
      <c r="AJ60" s="47">
        <v>586.50922538909049</v>
      </c>
      <c r="AK60" s="47">
        <v>540.35145304043465</v>
      </c>
      <c r="AL60" s="47">
        <v>3366.7374559854306</v>
      </c>
      <c r="AM60" s="47">
        <v>972.0380967591683</v>
      </c>
      <c r="AN60" s="47">
        <v>434.32894911257438</v>
      </c>
      <c r="AO60" s="48">
        <v>72.443206214467395</v>
      </c>
      <c r="AP60" s="51">
        <f t="shared" si="19"/>
        <v>253.22093357640583</v>
      </c>
      <c r="AQ60" s="52">
        <f t="shared" si="20"/>
        <v>35.25826259906259</v>
      </c>
      <c r="AR60" s="52">
        <f t="shared" si="21"/>
        <v>1484.0948628738915</v>
      </c>
      <c r="AS60" s="52">
        <f t="shared" si="22"/>
        <v>181.90621195722457</v>
      </c>
      <c r="AT60" s="52">
        <f t="shared" si="23"/>
        <v>586.50922538909049</v>
      </c>
      <c r="AU60" s="52">
        <f t="shared" si="24"/>
        <v>540.35145304043465</v>
      </c>
      <c r="AV60" s="52">
        <f t="shared" si="25"/>
        <v>3366.7374559854306</v>
      </c>
      <c r="AW60" s="52">
        <f t="shared" si="26"/>
        <v>972.0380967591683</v>
      </c>
      <c r="AX60" s="52">
        <f t="shared" si="27"/>
        <v>434.32894911257438</v>
      </c>
      <c r="AY60" s="52">
        <f t="shared" si="28"/>
        <v>72.443206214467395</v>
      </c>
      <c r="AZ60" s="52">
        <f t="shared" si="29"/>
        <v>7926.8886575077495</v>
      </c>
    </row>
    <row r="61" spans="1:52" x14ac:dyDescent="0.35">
      <c r="A61" s="25" t="s">
        <v>169</v>
      </c>
      <c r="B61" s="25" t="s">
        <v>170</v>
      </c>
      <c r="C61" s="25" t="s">
        <v>179</v>
      </c>
      <c r="D61" s="25" t="s">
        <v>180</v>
      </c>
      <c r="E61" s="80">
        <v>2</v>
      </c>
      <c r="F61" s="26">
        <v>0</v>
      </c>
      <c r="G61" s="27">
        <v>18094.350000000002</v>
      </c>
      <c r="H61" s="53">
        <f t="shared" si="15"/>
        <v>9960.5830423005173</v>
      </c>
      <c r="I61" s="54">
        <f t="shared" si="16"/>
        <v>0</v>
      </c>
      <c r="J61" s="54">
        <f t="shared" si="17"/>
        <v>0</v>
      </c>
      <c r="K61" s="54">
        <f t="shared" si="18"/>
        <v>9960.5830423005173</v>
      </c>
      <c r="L61" s="47">
        <v>0</v>
      </c>
      <c r="M61" s="47">
        <v>0</v>
      </c>
      <c r="N61" s="47">
        <v>0</v>
      </c>
      <c r="O61" s="47">
        <v>0</v>
      </c>
      <c r="P61" s="47">
        <v>0</v>
      </c>
      <c r="Q61" s="47">
        <v>0</v>
      </c>
      <c r="R61" s="47">
        <v>0</v>
      </c>
      <c r="S61" s="47">
        <v>0</v>
      </c>
      <c r="T61" s="47">
        <v>0</v>
      </c>
      <c r="U61" s="48">
        <v>0</v>
      </c>
      <c r="V61" s="49">
        <v>0</v>
      </c>
      <c r="W61" s="47">
        <v>0</v>
      </c>
      <c r="X61" s="47">
        <v>0</v>
      </c>
      <c r="Y61" s="47">
        <v>0</v>
      </c>
      <c r="Z61" s="47">
        <v>0</v>
      </c>
      <c r="AA61" s="47">
        <v>0</v>
      </c>
      <c r="AB61" s="47">
        <v>0</v>
      </c>
      <c r="AC61" s="47">
        <v>0</v>
      </c>
      <c r="AD61" s="47">
        <v>0</v>
      </c>
      <c r="AE61" s="50">
        <v>0</v>
      </c>
      <c r="AF61" s="49">
        <v>318.17760784165773</v>
      </c>
      <c r="AG61" s="47">
        <v>44.341187390390182</v>
      </c>
      <c r="AH61" s="47">
        <v>1865.0272238192672</v>
      </c>
      <c r="AI61" s="47">
        <v>228.55941656722541</v>
      </c>
      <c r="AJ61" s="47">
        <v>736.87291670734089</v>
      </c>
      <c r="AK61" s="47">
        <v>678.90734212995915</v>
      </c>
      <c r="AL61" s="47">
        <v>4230.4410315971272</v>
      </c>
      <c r="AM61" s="47">
        <v>1221.2405242157745</v>
      </c>
      <c r="AN61" s="47">
        <v>546.07644806042288</v>
      </c>
      <c r="AO61" s="48">
        <v>90.939343971352699</v>
      </c>
      <c r="AP61" s="51">
        <f t="shared" si="19"/>
        <v>318.17760784165773</v>
      </c>
      <c r="AQ61" s="52">
        <f t="shared" si="20"/>
        <v>44.341187390390182</v>
      </c>
      <c r="AR61" s="52">
        <f t="shared" si="21"/>
        <v>1865.0272238192672</v>
      </c>
      <c r="AS61" s="52">
        <f t="shared" si="22"/>
        <v>228.55941656722541</v>
      </c>
      <c r="AT61" s="52">
        <f t="shared" si="23"/>
        <v>736.87291670734089</v>
      </c>
      <c r="AU61" s="52">
        <f t="shared" si="24"/>
        <v>678.90734212995915</v>
      </c>
      <c r="AV61" s="52">
        <f t="shared" si="25"/>
        <v>4230.4410315971272</v>
      </c>
      <c r="AW61" s="52">
        <f t="shared" si="26"/>
        <v>1221.2405242157745</v>
      </c>
      <c r="AX61" s="52">
        <f t="shared" si="27"/>
        <v>546.07644806042288</v>
      </c>
      <c r="AY61" s="52">
        <f t="shared" si="28"/>
        <v>90.939343971352699</v>
      </c>
      <c r="AZ61" s="52">
        <f t="shared" si="29"/>
        <v>9960.5830423005173</v>
      </c>
    </row>
    <row r="62" spans="1:52" x14ac:dyDescent="0.35">
      <c r="A62" s="25" t="s">
        <v>169</v>
      </c>
      <c r="B62" s="25" t="s">
        <v>170</v>
      </c>
      <c r="C62" s="25" t="s">
        <v>181</v>
      </c>
      <c r="D62" s="25" t="s">
        <v>182</v>
      </c>
      <c r="E62" s="80">
        <v>3</v>
      </c>
      <c r="F62" s="26">
        <v>211719</v>
      </c>
      <c r="G62" s="27">
        <v>0</v>
      </c>
      <c r="H62" s="53">
        <f t="shared" si="15"/>
        <v>0</v>
      </c>
      <c r="I62" s="54">
        <f t="shared" si="16"/>
        <v>0</v>
      </c>
      <c r="J62" s="54">
        <f t="shared" si="17"/>
        <v>0</v>
      </c>
      <c r="K62" s="54">
        <f t="shared" si="18"/>
        <v>0</v>
      </c>
      <c r="L62" s="47">
        <v>0</v>
      </c>
      <c r="M62" s="47">
        <v>0</v>
      </c>
      <c r="N62" s="47">
        <v>0</v>
      </c>
      <c r="O62" s="47">
        <v>0</v>
      </c>
      <c r="P62" s="47">
        <v>0</v>
      </c>
      <c r="Q62" s="47">
        <v>0</v>
      </c>
      <c r="R62" s="47">
        <v>0</v>
      </c>
      <c r="S62" s="47">
        <v>0</v>
      </c>
      <c r="T62" s="47">
        <v>0</v>
      </c>
      <c r="U62" s="48">
        <v>0</v>
      </c>
      <c r="V62" s="49">
        <v>0</v>
      </c>
      <c r="W62" s="47">
        <v>0</v>
      </c>
      <c r="X62" s="47">
        <v>0</v>
      </c>
      <c r="Y62" s="47">
        <v>0</v>
      </c>
      <c r="Z62" s="47">
        <v>0</v>
      </c>
      <c r="AA62" s="47">
        <v>0</v>
      </c>
      <c r="AB62" s="47">
        <v>0</v>
      </c>
      <c r="AC62" s="47">
        <v>0</v>
      </c>
      <c r="AD62" s="47">
        <v>0</v>
      </c>
      <c r="AE62" s="50">
        <v>0</v>
      </c>
      <c r="AF62" s="49">
        <v>0</v>
      </c>
      <c r="AG62" s="47">
        <v>0</v>
      </c>
      <c r="AH62" s="47">
        <v>0</v>
      </c>
      <c r="AI62" s="47">
        <v>0</v>
      </c>
      <c r="AJ62" s="47">
        <v>0</v>
      </c>
      <c r="AK62" s="47">
        <v>0</v>
      </c>
      <c r="AL62" s="47">
        <v>0</v>
      </c>
      <c r="AM62" s="47">
        <v>0</v>
      </c>
      <c r="AN62" s="47">
        <v>0</v>
      </c>
      <c r="AO62" s="48">
        <v>0</v>
      </c>
      <c r="AP62" s="51">
        <f t="shared" si="19"/>
        <v>0</v>
      </c>
      <c r="AQ62" s="52">
        <f t="shared" si="20"/>
        <v>0</v>
      </c>
      <c r="AR62" s="52">
        <f t="shared" si="21"/>
        <v>0</v>
      </c>
      <c r="AS62" s="52">
        <f t="shared" si="22"/>
        <v>0</v>
      </c>
      <c r="AT62" s="52">
        <f t="shared" si="23"/>
        <v>0</v>
      </c>
      <c r="AU62" s="52">
        <f t="shared" si="24"/>
        <v>0</v>
      </c>
      <c r="AV62" s="52">
        <f t="shared" si="25"/>
        <v>0</v>
      </c>
      <c r="AW62" s="52">
        <f t="shared" si="26"/>
        <v>0</v>
      </c>
      <c r="AX62" s="52">
        <f t="shared" si="27"/>
        <v>0</v>
      </c>
      <c r="AY62" s="52">
        <f t="shared" si="28"/>
        <v>0</v>
      </c>
      <c r="AZ62" s="52">
        <f t="shared" si="29"/>
        <v>0</v>
      </c>
    </row>
    <row r="63" spans="1:52" x14ac:dyDescent="0.35">
      <c r="A63" s="25" t="s">
        <v>169</v>
      </c>
      <c r="B63" s="25" t="s">
        <v>170</v>
      </c>
      <c r="C63" s="25" t="s">
        <v>183</v>
      </c>
      <c r="D63" s="25" t="s">
        <v>184</v>
      </c>
      <c r="E63" s="80">
        <v>4</v>
      </c>
      <c r="F63" s="26">
        <v>190019</v>
      </c>
      <c r="G63" s="27">
        <v>29657.499999999996</v>
      </c>
      <c r="H63" s="53">
        <f t="shared" si="15"/>
        <v>16325.869212048381</v>
      </c>
      <c r="I63" s="54">
        <f t="shared" si="16"/>
        <v>8719.1398914276688</v>
      </c>
      <c r="J63" s="54">
        <f t="shared" si="17"/>
        <v>5639.4503828627112</v>
      </c>
      <c r="K63" s="54">
        <f t="shared" si="18"/>
        <v>1967.2789377580007</v>
      </c>
      <c r="L63" s="47">
        <v>464.05488479328284</v>
      </c>
      <c r="M63" s="47">
        <v>75.746087956768349</v>
      </c>
      <c r="N63" s="47">
        <v>1225.9196066840341</v>
      </c>
      <c r="O63" s="47">
        <v>152.59313649430368</v>
      </c>
      <c r="P63" s="47">
        <v>2461.1973783045878</v>
      </c>
      <c r="Q63" s="47">
        <v>306.42485364197023</v>
      </c>
      <c r="R63" s="47">
        <v>2963.2354031343316</v>
      </c>
      <c r="S63" s="47">
        <v>692.44915727339321</v>
      </c>
      <c r="T63" s="47">
        <v>300.56223854938605</v>
      </c>
      <c r="U63" s="48">
        <v>76.957144595612021</v>
      </c>
      <c r="V63" s="49">
        <v>221.29307673416335</v>
      </c>
      <c r="W63" s="47">
        <v>27.991922766000513</v>
      </c>
      <c r="X63" s="47">
        <v>600.02351651800507</v>
      </c>
      <c r="Y63" s="47">
        <v>76.544284377824397</v>
      </c>
      <c r="Z63" s="47">
        <v>2018.6112248362613</v>
      </c>
      <c r="AA63" s="47">
        <v>265.38654799388098</v>
      </c>
      <c r="AB63" s="47">
        <v>1741.7196387733654</v>
      </c>
      <c r="AC63" s="47">
        <v>430.86092328315829</v>
      </c>
      <c r="AD63" s="47">
        <v>206.98058918419258</v>
      </c>
      <c r="AE63" s="50">
        <v>50.038658395859315</v>
      </c>
      <c r="AF63" s="49">
        <v>62.754753103717974</v>
      </c>
      <c r="AG63" s="47">
        <v>8.7526366170975045</v>
      </c>
      <c r="AH63" s="47">
        <v>368.27131426655546</v>
      </c>
      <c r="AI63" s="47">
        <v>45.166907825965431</v>
      </c>
      <c r="AJ63" s="47">
        <v>145.49194074835665</v>
      </c>
      <c r="AK63" s="47">
        <v>134.09699873741837</v>
      </c>
      <c r="AL63" s="47">
        <v>835.62908080213924</v>
      </c>
      <c r="AM63" s="47">
        <v>241.27551127508406</v>
      </c>
      <c r="AN63" s="47">
        <v>107.89413691516422</v>
      </c>
      <c r="AO63" s="48">
        <v>17.945657466501803</v>
      </c>
      <c r="AP63" s="51">
        <f t="shared" si="19"/>
        <v>748.10271463116419</v>
      </c>
      <c r="AQ63" s="52">
        <f t="shared" si="20"/>
        <v>112.49064733986637</v>
      </c>
      <c r="AR63" s="52">
        <f t="shared" si="21"/>
        <v>2194.214437468595</v>
      </c>
      <c r="AS63" s="52">
        <f t="shared" si="22"/>
        <v>274.30432869809351</v>
      </c>
      <c r="AT63" s="52">
        <f t="shared" si="23"/>
        <v>4625.300543889206</v>
      </c>
      <c r="AU63" s="52">
        <f t="shared" si="24"/>
        <v>705.90840037326961</v>
      </c>
      <c r="AV63" s="52">
        <f t="shared" si="25"/>
        <v>5540.5841227098363</v>
      </c>
      <c r="AW63" s="52">
        <f t="shared" si="26"/>
        <v>1364.5855918316354</v>
      </c>
      <c r="AX63" s="52">
        <f t="shared" si="27"/>
        <v>615.4369646487429</v>
      </c>
      <c r="AY63" s="52">
        <f t="shared" si="28"/>
        <v>144.94146045797314</v>
      </c>
      <c r="AZ63" s="52">
        <f t="shared" si="29"/>
        <v>16325.869212048381</v>
      </c>
    </row>
    <row r="64" spans="1:52" x14ac:dyDescent="0.35">
      <c r="A64" s="25" t="s">
        <v>169</v>
      </c>
      <c r="B64" s="25" t="s">
        <v>170</v>
      </c>
      <c r="C64" s="25" t="s">
        <v>185</v>
      </c>
      <c r="D64" s="25" t="s">
        <v>186</v>
      </c>
      <c r="E64" s="80">
        <v>4</v>
      </c>
      <c r="F64" s="26">
        <v>83165</v>
      </c>
      <c r="G64" s="27">
        <v>8813.8000000000011</v>
      </c>
      <c r="H64" s="53">
        <f t="shared" si="15"/>
        <v>4851.8231833820118</v>
      </c>
      <c r="I64" s="54">
        <f t="shared" si="16"/>
        <v>0</v>
      </c>
      <c r="J64" s="54">
        <f t="shared" si="17"/>
        <v>0</v>
      </c>
      <c r="K64" s="54">
        <f t="shared" si="18"/>
        <v>4851.8231833820118</v>
      </c>
      <c r="L64" s="47">
        <v>0</v>
      </c>
      <c r="M64" s="47">
        <v>0</v>
      </c>
      <c r="N64" s="47">
        <v>0</v>
      </c>
      <c r="O64" s="47">
        <v>0</v>
      </c>
      <c r="P64" s="47">
        <v>0</v>
      </c>
      <c r="Q64" s="47">
        <v>0</v>
      </c>
      <c r="R64" s="47">
        <v>0</v>
      </c>
      <c r="S64" s="47">
        <v>0</v>
      </c>
      <c r="T64" s="47">
        <v>0</v>
      </c>
      <c r="U64" s="48">
        <v>0</v>
      </c>
      <c r="V64" s="49">
        <v>0</v>
      </c>
      <c r="W64" s="47">
        <v>0</v>
      </c>
      <c r="X64" s="47">
        <v>0</v>
      </c>
      <c r="Y64" s="47">
        <v>0</v>
      </c>
      <c r="Z64" s="47">
        <v>0</v>
      </c>
      <c r="AA64" s="47">
        <v>0</v>
      </c>
      <c r="AB64" s="47">
        <v>0</v>
      </c>
      <c r="AC64" s="47">
        <v>0</v>
      </c>
      <c r="AD64" s="47">
        <v>0</v>
      </c>
      <c r="AE64" s="50">
        <v>0</v>
      </c>
      <c r="AF64" s="49">
        <v>155.23544188814444</v>
      </c>
      <c r="AG64" s="47">
        <v>21.633875412071191</v>
      </c>
      <c r="AH64" s="47">
        <v>908.29247913275992</v>
      </c>
      <c r="AI64" s="47">
        <v>111.30711471554186</v>
      </c>
      <c r="AJ64" s="47">
        <v>358.94067334455525</v>
      </c>
      <c r="AK64" s="47">
        <v>330.70103444788219</v>
      </c>
      <c r="AL64" s="47">
        <v>2060.4477269054064</v>
      </c>
      <c r="AM64" s="47">
        <v>595.01414587551517</v>
      </c>
      <c r="AN64" s="47">
        <v>265.8819802552261</v>
      </c>
      <c r="AO64" s="48">
        <v>44.368711404909369</v>
      </c>
      <c r="AP64" s="51">
        <f t="shared" si="19"/>
        <v>155.23544188814444</v>
      </c>
      <c r="AQ64" s="52">
        <f t="shared" si="20"/>
        <v>21.633875412071191</v>
      </c>
      <c r="AR64" s="52">
        <f t="shared" si="21"/>
        <v>908.29247913275992</v>
      </c>
      <c r="AS64" s="52">
        <f t="shared" si="22"/>
        <v>111.30711471554186</v>
      </c>
      <c r="AT64" s="52">
        <f t="shared" si="23"/>
        <v>358.94067334455525</v>
      </c>
      <c r="AU64" s="52">
        <f t="shared" si="24"/>
        <v>330.70103444788219</v>
      </c>
      <c r="AV64" s="52">
        <f t="shared" si="25"/>
        <v>2060.4477269054064</v>
      </c>
      <c r="AW64" s="52">
        <f t="shared" si="26"/>
        <v>595.01414587551517</v>
      </c>
      <c r="AX64" s="52">
        <f t="shared" si="27"/>
        <v>265.8819802552261</v>
      </c>
      <c r="AY64" s="52">
        <f t="shared" si="28"/>
        <v>44.368711404909369</v>
      </c>
      <c r="AZ64" s="52">
        <f t="shared" si="29"/>
        <v>4851.8231833820118</v>
      </c>
    </row>
    <row r="65" spans="1:52" x14ac:dyDescent="0.35">
      <c r="A65" s="25" t="s">
        <v>169</v>
      </c>
      <c r="B65" s="25" t="s">
        <v>170</v>
      </c>
      <c r="C65" s="25" t="s">
        <v>187</v>
      </c>
      <c r="D65" s="25" t="s">
        <v>188</v>
      </c>
      <c r="E65" s="80">
        <v>3</v>
      </c>
      <c r="F65" s="26">
        <v>69834</v>
      </c>
      <c r="G65" s="27">
        <v>0</v>
      </c>
      <c r="H65" s="53">
        <f t="shared" si="15"/>
        <v>0</v>
      </c>
      <c r="I65" s="54">
        <f t="shared" si="16"/>
        <v>0</v>
      </c>
      <c r="J65" s="54">
        <f t="shared" si="17"/>
        <v>0</v>
      </c>
      <c r="K65" s="54">
        <f t="shared" si="18"/>
        <v>0</v>
      </c>
      <c r="L65" s="47">
        <v>0</v>
      </c>
      <c r="M65" s="47">
        <v>0</v>
      </c>
      <c r="N65" s="47">
        <v>0</v>
      </c>
      <c r="O65" s="47">
        <v>0</v>
      </c>
      <c r="P65" s="47">
        <v>0</v>
      </c>
      <c r="Q65" s="47">
        <v>0</v>
      </c>
      <c r="R65" s="47">
        <v>0</v>
      </c>
      <c r="S65" s="47">
        <v>0</v>
      </c>
      <c r="T65" s="47">
        <v>0</v>
      </c>
      <c r="U65" s="48">
        <v>0</v>
      </c>
      <c r="V65" s="49">
        <v>0</v>
      </c>
      <c r="W65" s="47">
        <v>0</v>
      </c>
      <c r="X65" s="47">
        <v>0</v>
      </c>
      <c r="Y65" s="47">
        <v>0</v>
      </c>
      <c r="Z65" s="47">
        <v>0</v>
      </c>
      <c r="AA65" s="47">
        <v>0</v>
      </c>
      <c r="AB65" s="47">
        <v>0</v>
      </c>
      <c r="AC65" s="47">
        <v>0</v>
      </c>
      <c r="AD65" s="47">
        <v>0</v>
      </c>
      <c r="AE65" s="50">
        <v>0</v>
      </c>
      <c r="AF65" s="49">
        <v>0</v>
      </c>
      <c r="AG65" s="47">
        <v>0</v>
      </c>
      <c r="AH65" s="47">
        <v>0</v>
      </c>
      <c r="AI65" s="47">
        <v>0</v>
      </c>
      <c r="AJ65" s="47">
        <v>0</v>
      </c>
      <c r="AK65" s="47">
        <v>0</v>
      </c>
      <c r="AL65" s="47">
        <v>0</v>
      </c>
      <c r="AM65" s="47">
        <v>0</v>
      </c>
      <c r="AN65" s="47">
        <v>0</v>
      </c>
      <c r="AO65" s="48">
        <v>0</v>
      </c>
      <c r="AP65" s="51">
        <f t="shared" si="19"/>
        <v>0</v>
      </c>
      <c r="AQ65" s="52">
        <f t="shared" si="20"/>
        <v>0</v>
      </c>
      <c r="AR65" s="52">
        <f t="shared" si="21"/>
        <v>0</v>
      </c>
      <c r="AS65" s="52">
        <f t="shared" si="22"/>
        <v>0</v>
      </c>
      <c r="AT65" s="52">
        <f t="shared" si="23"/>
        <v>0</v>
      </c>
      <c r="AU65" s="52">
        <f t="shared" si="24"/>
        <v>0</v>
      </c>
      <c r="AV65" s="52">
        <f t="shared" si="25"/>
        <v>0</v>
      </c>
      <c r="AW65" s="52">
        <f t="shared" si="26"/>
        <v>0</v>
      </c>
      <c r="AX65" s="52">
        <f t="shared" si="27"/>
        <v>0</v>
      </c>
      <c r="AY65" s="52">
        <f t="shared" si="28"/>
        <v>0</v>
      </c>
      <c r="AZ65" s="52">
        <f t="shared" si="29"/>
        <v>0</v>
      </c>
    </row>
    <row r="66" spans="1:52" x14ac:dyDescent="0.35">
      <c r="A66" s="25" t="s">
        <v>169</v>
      </c>
      <c r="B66" s="25" t="s">
        <v>170</v>
      </c>
      <c r="C66" s="25" t="s">
        <v>189</v>
      </c>
      <c r="D66" s="25" t="s">
        <v>190</v>
      </c>
      <c r="E66" s="80">
        <v>2</v>
      </c>
      <c r="F66" s="26">
        <v>0</v>
      </c>
      <c r="G66" s="27">
        <v>0</v>
      </c>
      <c r="H66" s="53">
        <f t="shared" si="15"/>
        <v>0</v>
      </c>
      <c r="I66" s="54">
        <f t="shared" si="16"/>
        <v>0</v>
      </c>
      <c r="J66" s="54">
        <f t="shared" si="17"/>
        <v>0</v>
      </c>
      <c r="K66" s="54">
        <f t="shared" si="18"/>
        <v>0</v>
      </c>
      <c r="L66" s="47">
        <v>0</v>
      </c>
      <c r="M66" s="47">
        <v>0</v>
      </c>
      <c r="N66" s="47">
        <v>0</v>
      </c>
      <c r="O66" s="47">
        <v>0</v>
      </c>
      <c r="P66" s="47">
        <v>0</v>
      </c>
      <c r="Q66" s="47">
        <v>0</v>
      </c>
      <c r="R66" s="47">
        <v>0</v>
      </c>
      <c r="S66" s="47">
        <v>0</v>
      </c>
      <c r="T66" s="47">
        <v>0</v>
      </c>
      <c r="U66" s="48">
        <v>0</v>
      </c>
      <c r="V66" s="49">
        <v>0</v>
      </c>
      <c r="W66" s="47">
        <v>0</v>
      </c>
      <c r="X66" s="47">
        <v>0</v>
      </c>
      <c r="Y66" s="47">
        <v>0</v>
      </c>
      <c r="Z66" s="47">
        <v>0</v>
      </c>
      <c r="AA66" s="47">
        <v>0</v>
      </c>
      <c r="AB66" s="47">
        <v>0</v>
      </c>
      <c r="AC66" s="47">
        <v>0</v>
      </c>
      <c r="AD66" s="47">
        <v>0</v>
      </c>
      <c r="AE66" s="50">
        <v>0</v>
      </c>
      <c r="AF66" s="49">
        <v>0</v>
      </c>
      <c r="AG66" s="47">
        <v>0</v>
      </c>
      <c r="AH66" s="47">
        <v>0</v>
      </c>
      <c r="AI66" s="47">
        <v>0</v>
      </c>
      <c r="AJ66" s="47">
        <v>0</v>
      </c>
      <c r="AK66" s="47">
        <v>0</v>
      </c>
      <c r="AL66" s="47">
        <v>0</v>
      </c>
      <c r="AM66" s="47">
        <v>0</v>
      </c>
      <c r="AN66" s="47">
        <v>0</v>
      </c>
      <c r="AO66" s="48">
        <v>0</v>
      </c>
      <c r="AP66" s="51">
        <f t="shared" si="19"/>
        <v>0</v>
      </c>
      <c r="AQ66" s="52">
        <f t="shared" si="20"/>
        <v>0</v>
      </c>
      <c r="AR66" s="52">
        <f t="shared" si="21"/>
        <v>0</v>
      </c>
      <c r="AS66" s="52">
        <f t="shared" si="22"/>
        <v>0</v>
      </c>
      <c r="AT66" s="52">
        <f t="shared" si="23"/>
        <v>0</v>
      </c>
      <c r="AU66" s="52">
        <f t="shared" si="24"/>
        <v>0</v>
      </c>
      <c r="AV66" s="52">
        <f t="shared" si="25"/>
        <v>0</v>
      </c>
      <c r="AW66" s="52">
        <f t="shared" si="26"/>
        <v>0</v>
      </c>
      <c r="AX66" s="52">
        <f t="shared" si="27"/>
        <v>0</v>
      </c>
      <c r="AY66" s="52">
        <f t="shared" si="28"/>
        <v>0</v>
      </c>
      <c r="AZ66" s="52">
        <f t="shared" si="29"/>
        <v>0</v>
      </c>
    </row>
    <row r="67" spans="1:52" x14ac:dyDescent="0.35">
      <c r="A67" s="25" t="s">
        <v>169</v>
      </c>
      <c r="B67" s="25" t="s">
        <v>170</v>
      </c>
      <c r="C67" s="25" t="s">
        <v>191</v>
      </c>
      <c r="D67" s="25" t="s">
        <v>192</v>
      </c>
      <c r="E67" s="80">
        <v>2</v>
      </c>
      <c r="F67" s="26">
        <v>51405</v>
      </c>
      <c r="G67" s="27">
        <v>0</v>
      </c>
      <c r="H67" s="53">
        <f t="shared" si="15"/>
        <v>0</v>
      </c>
      <c r="I67" s="54">
        <f t="shared" si="16"/>
        <v>0</v>
      </c>
      <c r="J67" s="54">
        <f t="shared" si="17"/>
        <v>0</v>
      </c>
      <c r="K67" s="54">
        <f t="shared" si="18"/>
        <v>0</v>
      </c>
      <c r="L67" s="47">
        <v>0</v>
      </c>
      <c r="M67" s="47">
        <v>0</v>
      </c>
      <c r="N67" s="47">
        <v>0</v>
      </c>
      <c r="O67" s="47">
        <v>0</v>
      </c>
      <c r="P67" s="47">
        <v>0</v>
      </c>
      <c r="Q67" s="47">
        <v>0</v>
      </c>
      <c r="R67" s="47">
        <v>0</v>
      </c>
      <c r="S67" s="47">
        <v>0</v>
      </c>
      <c r="T67" s="47">
        <v>0</v>
      </c>
      <c r="U67" s="48">
        <v>0</v>
      </c>
      <c r="V67" s="49">
        <v>0</v>
      </c>
      <c r="W67" s="47">
        <v>0</v>
      </c>
      <c r="X67" s="47">
        <v>0</v>
      </c>
      <c r="Y67" s="47">
        <v>0</v>
      </c>
      <c r="Z67" s="47">
        <v>0</v>
      </c>
      <c r="AA67" s="47">
        <v>0</v>
      </c>
      <c r="AB67" s="47">
        <v>0</v>
      </c>
      <c r="AC67" s="47">
        <v>0</v>
      </c>
      <c r="AD67" s="47">
        <v>0</v>
      </c>
      <c r="AE67" s="50">
        <v>0</v>
      </c>
      <c r="AF67" s="49">
        <v>0</v>
      </c>
      <c r="AG67" s="47">
        <v>0</v>
      </c>
      <c r="AH67" s="47">
        <v>0</v>
      </c>
      <c r="AI67" s="47">
        <v>0</v>
      </c>
      <c r="AJ67" s="47">
        <v>0</v>
      </c>
      <c r="AK67" s="47">
        <v>0</v>
      </c>
      <c r="AL67" s="47">
        <v>0</v>
      </c>
      <c r="AM67" s="47">
        <v>0</v>
      </c>
      <c r="AN67" s="47">
        <v>0</v>
      </c>
      <c r="AO67" s="48">
        <v>0</v>
      </c>
      <c r="AP67" s="51">
        <f t="shared" si="19"/>
        <v>0</v>
      </c>
      <c r="AQ67" s="52">
        <f t="shared" si="20"/>
        <v>0</v>
      </c>
      <c r="AR67" s="52">
        <f t="shared" si="21"/>
        <v>0</v>
      </c>
      <c r="AS67" s="52">
        <f t="shared" si="22"/>
        <v>0</v>
      </c>
      <c r="AT67" s="52">
        <f t="shared" si="23"/>
        <v>0</v>
      </c>
      <c r="AU67" s="52">
        <f t="shared" si="24"/>
        <v>0</v>
      </c>
      <c r="AV67" s="52">
        <f t="shared" si="25"/>
        <v>0</v>
      </c>
      <c r="AW67" s="52">
        <f t="shared" si="26"/>
        <v>0</v>
      </c>
      <c r="AX67" s="52">
        <f t="shared" si="27"/>
        <v>0</v>
      </c>
      <c r="AY67" s="52">
        <f t="shared" si="28"/>
        <v>0</v>
      </c>
      <c r="AZ67" s="52">
        <f t="shared" si="29"/>
        <v>0</v>
      </c>
    </row>
    <row r="68" spans="1:52" x14ac:dyDescent="0.35">
      <c r="A68" s="25" t="s">
        <v>169</v>
      </c>
      <c r="B68" s="25" t="s">
        <v>170</v>
      </c>
      <c r="C68" s="25" t="s">
        <v>193</v>
      </c>
      <c r="D68" s="25" t="s">
        <v>194</v>
      </c>
      <c r="E68" s="80">
        <v>2</v>
      </c>
      <c r="F68" s="26">
        <v>0</v>
      </c>
      <c r="G68" s="27">
        <v>0</v>
      </c>
      <c r="H68" s="53">
        <f t="shared" si="15"/>
        <v>0</v>
      </c>
      <c r="I68" s="54">
        <f t="shared" si="16"/>
        <v>0</v>
      </c>
      <c r="J68" s="54">
        <f t="shared" si="17"/>
        <v>0</v>
      </c>
      <c r="K68" s="54">
        <f t="shared" si="18"/>
        <v>0</v>
      </c>
      <c r="L68" s="47">
        <v>0</v>
      </c>
      <c r="M68" s="47">
        <v>0</v>
      </c>
      <c r="N68" s="47">
        <v>0</v>
      </c>
      <c r="O68" s="47">
        <v>0</v>
      </c>
      <c r="P68" s="47">
        <v>0</v>
      </c>
      <c r="Q68" s="47">
        <v>0</v>
      </c>
      <c r="R68" s="47">
        <v>0</v>
      </c>
      <c r="S68" s="47">
        <v>0</v>
      </c>
      <c r="T68" s="47">
        <v>0</v>
      </c>
      <c r="U68" s="48">
        <v>0</v>
      </c>
      <c r="V68" s="49">
        <v>0</v>
      </c>
      <c r="W68" s="47">
        <v>0</v>
      </c>
      <c r="X68" s="47">
        <v>0</v>
      </c>
      <c r="Y68" s="47">
        <v>0</v>
      </c>
      <c r="Z68" s="47">
        <v>0</v>
      </c>
      <c r="AA68" s="47">
        <v>0</v>
      </c>
      <c r="AB68" s="47">
        <v>0</v>
      </c>
      <c r="AC68" s="47">
        <v>0</v>
      </c>
      <c r="AD68" s="47">
        <v>0</v>
      </c>
      <c r="AE68" s="50">
        <v>0</v>
      </c>
      <c r="AF68" s="49">
        <v>0</v>
      </c>
      <c r="AG68" s="47">
        <v>0</v>
      </c>
      <c r="AH68" s="47">
        <v>0</v>
      </c>
      <c r="AI68" s="47">
        <v>0</v>
      </c>
      <c r="AJ68" s="47">
        <v>0</v>
      </c>
      <c r="AK68" s="47">
        <v>0</v>
      </c>
      <c r="AL68" s="47">
        <v>0</v>
      </c>
      <c r="AM68" s="47">
        <v>0</v>
      </c>
      <c r="AN68" s="47">
        <v>0</v>
      </c>
      <c r="AO68" s="48">
        <v>0</v>
      </c>
      <c r="AP68" s="51">
        <f t="shared" si="19"/>
        <v>0</v>
      </c>
      <c r="AQ68" s="52">
        <f t="shared" si="20"/>
        <v>0</v>
      </c>
      <c r="AR68" s="52">
        <f t="shared" si="21"/>
        <v>0</v>
      </c>
      <c r="AS68" s="52">
        <f t="shared" si="22"/>
        <v>0</v>
      </c>
      <c r="AT68" s="52">
        <f t="shared" si="23"/>
        <v>0</v>
      </c>
      <c r="AU68" s="52">
        <f t="shared" si="24"/>
        <v>0</v>
      </c>
      <c r="AV68" s="52">
        <f t="shared" si="25"/>
        <v>0</v>
      </c>
      <c r="AW68" s="52">
        <f t="shared" si="26"/>
        <v>0</v>
      </c>
      <c r="AX68" s="52">
        <f t="shared" si="27"/>
        <v>0</v>
      </c>
      <c r="AY68" s="52">
        <f t="shared" si="28"/>
        <v>0</v>
      </c>
      <c r="AZ68" s="52">
        <f t="shared" si="29"/>
        <v>0</v>
      </c>
    </row>
    <row r="69" spans="1:52" x14ac:dyDescent="0.35">
      <c r="A69" s="25" t="s">
        <v>169</v>
      </c>
      <c r="B69" s="25" t="s">
        <v>170</v>
      </c>
      <c r="C69" s="25" t="s">
        <v>195</v>
      </c>
      <c r="D69" s="25" t="s">
        <v>196</v>
      </c>
      <c r="E69" s="80">
        <v>3</v>
      </c>
      <c r="F69" s="26">
        <v>109004</v>
      </c>
      <c r="G69" s="27">
        <v>10044.25</v>
      </c>
      <c r="H69" s="53">
        <f t="shared" si="15"/>
        <v>5529.1616566843777</v>
      </c>
      <c r="I69" s="54">
        <f t="shared" si="16"/>
        <v>0</v>
      </c>
      <c r="J69" s="54">
        <f t="shared" si="17"/>
        <v>0</v>
      </c>
      <c r="K69" s="54">
        <f t="shared" si="18"/>
        <v>5529.1616566843777</v>
      </c>
      <c r="L69" s="47">
        <v>0</v>
      </c>
      <c r="M69" s="47">
        <v>0</v>
      </c>
      <c r="N69" s="47">
        <v>0</v>
      </c>
      <c r="O69" s="47">
        <v>0</v>
      </c>
      <c r="P69" s="47">
        <v>0</v>
      </c>
      <c r="Q69" s="47">
        <v>0</v>
      </c>
      <c r="R69" s="47">
        <v>0</v>
      </c>
      <c r="S69" s="47">
        <v>0</v>
      </c>
      <c r="T69" s="47">
        <v>0</v>
      </c>
      <c r="U69" s="48">
        <v>0</v>
      </c>
      <c r="V69" s="49">
        <v>0</v>
      </c>
      <c r="W69" s="47">
        <v>0</v>
      </c>
      <c r="X69" s="47">
        <v>0</v>
      </c>
      <c r="Y69" s="47">
        <v>0</v>
      </c>
      <c r="Z69" s="47">
        <v>0</v>
      </c>
      <c r="AA69" s="47">
        <v>0</v>
      </c>
      <c r="AB69" s="47">
        <v>0</v>
      </c>
      <c r="AC69" s="47">
        <v>0</v>
      </c>
      <c r="AD69" s="47">
        <v>0</v>
      </c>
      <c r="AE69" s="50">
        <v>0</v>
      </c>
      <c r="AF69" s="49">
        <v>176.70417321310055</v>
      </c>
      <c r="AG69" s="47">
        <v>24.606468980142036</v>
      </c>
      <c r="AH69" s="47">
        <v>1035.4534262113464</v>
      </c>
      <c r="AI69" s="47">
        <v>126.9132309479138</v>
      </c>
      <c r="AJ69" s="47">
        <v>409.06190378397201</v>
      </c>
      <c r="AK69" s="47">
        <v>376.85880679653781</v>
      </c>
      <c r="AL69" s="47">
        <v>2348.3489187759719</v>
      </c>
      <c r="AM69" s="47">
        <v>677.91647760726892</v>
      </c>
      <c r="AN69" s="47">
        <v>302.76415971091996</v>
      </c>
      <c r="AO69" s="48">
        <v>50.534090657204466</v>
      </c>
      <c r="AP69" s="51">
        <f t="shared" si="19"/>
        <v>176.70417321310055</v>
      </c>
      <c r="AQ69" s="52">
        <f t="shared" si="20"/>
        <v>24.606468980142036</v>
      </c>
      <c r="AR69" s="52">
        <f t="shared" si="21"/>
        <v>1035.4534262113464</v>
      </c>
      <c r="AS69" s="52">
        <f t="shared" si="22"/>
        <v>126.9132309479138</v>
      </c>
      <c r="AT69" s="52">
        <f t="shared" si="23"/>
        <v>409.06190378397201</v>
      </c>
      <c r="AU69" s="52">
        <f t="shared" si="24"/>
        <v>376.85880679653781</v>
      </c>
      <c r="AV69" s="52">
        <f t="shared" si="25"/>
        <v>2348.3489187759719</v>
      </c>
      <c r="AW69" s="52">
        <f t="shared" si="26"/>
        <v>677.91647760726892</v>
      </c>
      <c r="AX69" s="52">
        <f t="shared" si="27"/>
        <v>302.76415971091996</v>
      </c>
      <c r="AY69" s="52">
        <f t="shared" si="28"/>
        <v>50.534090657204466</v>
      </c>
      <c r="AZ69" s="52">
        <f t="shared" si="29"/>
        <v>5529.1616566843777</v>
      </c>
    </row>
    <row r="70" spans="1:52" x14ac:dyDescent="0.35">
      <c r="A70" s="25" t="s">
        <v>169</v>
      </c>
      <c r="B70" s="25" t="s">
        <v>170</v>
      </c>
      <c r="C70" s="25" t="s">
        <v>197</v>
      </c>
      <c r="D70" s="25" t="s">
        <v>198</v>
      </c>
      <c r="E70" s="80">
        <v>3</v>
      </c>
      <c r="F70" s="26">
        <v>147718</v>
      </c>
      <c r="G70" s="27">
        <v>31814.899999999994</v>
      </c>
      <c r="H70" s="53">
        <f t="shared" si="15"/>
        <v>17513.475390521726</v>
      </c>
      <c r="I70" s="54">
        <f t="shared" si="16"/>
        <v>2102.4218490471471</v>
      </c>
      <c r="J70" s="54">
        <f t="shared" si="17"/>
        <v>0</v>
      </c>
      <c r="K70" s="54">
        <f t="shared" si="18"/>
        <v>15411.053541474579</v>
      </c>
      <c r="L70" s="47">
        <v>111.74749894784864</v>
      </c>
      <c r="M70" s="47">
        <v>18.275945640731898</v>
      </c>
      <c r="N70" s="47">
        <v>295.60791593593461</v>
      </c>
      <c r="O70" s="47">
        <v>36.827131426655534</v>
      </c>
      <c r="P70" s="47">
        <v>593.41775303340319</v>
      </c>
      <c r="Q70" s="47">
        <v>73.901978983983653</v>
      </c>
      <c r="R70" s="47">
        <v>714.5234169177711</v>
      </c>
      <c r="S70" s="47">
        <v>166.96067207331279</v>
      </c>
      <c r="T70" s="47">
        <v>72.663398330620794</v>
      </c>
      <c r="U70" s="48">
        <v>18.496137756885297</v>
      </c>
      <c r="V70" s="49">
        <v>0</v>
      </c>
      <c r="W70" s="47">
        <v>0</v>
      </c>
      <c r="X70" s="47">
        <v>0</v>
      </c>
      <c r="Y70" s="47">
        <v>0</v>
      </c>
      <c r="Z70" s="47">
        <v>0</v>
      </c>
      <c r="AA70" s="47">
        <v>0</v>
      </c>
      <c r="AB70" s="47">
        <v>0</v>
      </c>
      <c r="AC70" s="47">
        <v>0</v>
      </c>
      <c r="AD70" s="47">
        <v>0</v>
      </c>
      <c r="AE70" s="50">
        <v>0</v>
      </c>
      <c r="AF70" s="49">
        <v>492.67985989322437</v>
      </c>
      <c r="AG70" s="47">
        <v>68.617368196302138</v>
      </c>
      <c r="AH70" s="47">
        <v>2885.6176821902595</v>
      </c>
      <c r="AI70" s="47">
        <v>353.65606255687374</v>
      </c>
      <c r="AJ70" s="47">
        <v>1140.1547774422863</v>
      </c>
      <c r="AK70" s="47">
        <v>1050.3989660952582</v>
      </c>
      <c r="AL70" s="47">
        <v>6545.2106526597072</v>
      </c>
      <c r="AM70" s="47">
        <v>1889.5786447703711</v>
      </c>
      <c r="AN70" s="47">
        <v>844.43676544827508</v>
      </c>
      <c r="AO70" s="48">
        <v>140.70276222202028</v>
      </c>
      <c r="AP70" s="51">
        <f t="shared" si="19"/>
        <v>604.42735884107299</v>
      </c>
      <c r="AQ70" s="52">
        <f t="shared" si="20"/>
        <v>86.893313837034043</v>
      </c>
      <c r="AR70" s="52">
        <f t="shared" si="21"/>
        <v>3181.2255981261942</v>
      </c>
      <c r="AS70" s="52">
        <f t="shared" si="22"/>
        <v>390.48319398352925</v>
      </c>
      <c r="AT70" s="52">
        <f t="shared" si="23"/>
        <v>1733.5725304756895</v>
      </c>
      <c r="AU70" s="52">
        <f t="shared" si="24"/>
        <v>1124.3009450792417</v>
      </c>
      <c r="AV70" s="52">
        <f t="shared" si="25"/>
        <v>7259.7340695774783</v>
      </c>
      <c r="AW70" s="52">
        <f t="shared" si="26"/>
        <v>2056.539316843684</v>
      </c>
      <c r="AX70" s="52">
        <f t="shared" si="27"/>
        <v>917.10016377889588</v>
      </c>
      <c r="AY70" s="52">
        <f t="shared" si="28"/>
        <v>159.19889997890559</v>
      </c>
      <c r="AZ70" s="52">
        <f t="shared" si="29"/>
        <v>17513.475390521726</v>
      </c>
    </row>
    <row r="71" spans="1:52" x14ac:dyDescent="0.35">
      <c r="A71" s="25" t="s">
        <v>169</v>
      </c>
      <c r="B71" s="25" t="s">
        <v>170</v>
      </c>
      <c r="C71" s="25" t="s">
        <v>199</v>
      </c>
      <c r="D71" s="25" t="s">
        <v>200</v>
      </c>
      <c r="E71" s="80">
        <v>3</v>
      </c>
      <c r="F71" s="26">
        <v>62628.014999999992</v>
      </c>
      <c r="G71" s="27">
        <v>7176.3</v>
      </c>
      <c r="H71" s="53">
        <f t="shared" si="15"/>
        <v>3950.4117078790459</v>
      </c>
      <c r="I71" s="54">
        <f t="shared" si="16"/>
        <v>1133.9343501609528</v>
      </c>
      <c r="J71" s="54">
        <f t="shared" si="17"/>
        <v>0</v>
      </c>
      <c r="K71" s="54">
        <f t="shared" si="18"/>
        <v>2816.4773577180931</v>
      </c>
      <c r="L71" s="47">
        <v>60.552831942183992</v>
      </c>
      <c r="M71" s="47">
        <v>9.7985491688261384</v>
      </c>
      <c r="N71" s="47">
        <v>159.63928421121236</v>
      </c>
      <c r="O71" s="47">
        <v>19.817290453805672</v>
      </c>
      <c r="P71" s="47">
        <v>319.82904871280817</v>
      </c>
      <c r="Q71" s="47">
        <v>39.79972499472639</v>
      </c>
      <c r="R71" s="47">
        <v>385.33620326844357</v>
      </c>
      <c r="S71" s="47">
        <v>90.003527477700743</v>
      </c>
      <c r="T71" s="47">
        <v>39.084100617227854</v>
      </c>
      <c r="U71" s="48">
        <v>10.073789314017882</v>
      </c>
      <c r="V71" s="49">
        <v>0</v>
      </c>
      <c r="W71" s="47">
        <v>0</v>
      </c>
      <c r="X71" s="47">
        <v>0</v>
      </c>
      <c r="Y71" s="47">
        <v>0</v>
      </c>
      <c r="Z71" s="47">
        <v>0</v>
      </c>
      <c r="AA71" s="47">
        <v>0</v>
      </c>
      <c r="AB71" s="47">
        <v>0</v>
      </c>
      <c r="AC71" s="47">
        <v>0</v>
      </c>
      <c r="AD71" s="47">
        <v>0</v>
      </c>
      <c r="AE71" s="50">
        <v>0</v>
      </c>
      <c r="AF71" s="49">
        <v>90.278767622892516</v>
      </c>
      <c r="AG71" s="47">
        <v>12.550950620743592</v>
      </c>
      <c r="AH71" s="47">
        <v>527.36011818738427</v>
      </c>
      <c r="AI71" s="47">
        <v>64.653910105541001</v>
      </c>
      <c r="AJ71" s="47">
        <v>208.32926589563212</v>
      </c>
      <c r="AK71" s="47">
        <v>191.89742922768491</v>
      </c>
      <c r="AL71" s="47">
        <v>1196.1936710033256</v>
      </c>
      <c r="AM71" s="47">
        <v>345.31628615756381</v>
      </c>
      <c r="AN71" s="47">
        <v>154.13448130737746</v>
      </c>
      <c r="AO71" s="48">
        <v>25.762477589947373</v>
      </c>
      <c r="AP71" s="51">
        <f t="shared" si="19"/>
        <v>150.83159956507652</v>
      </c>
      <c r="AQ71" s="52">
        <f t="shared" si="20"/>
        <v>22.34949978956973</v>
      </c>
      <c r="AR71" s="52">
        <f t="shared" si="21"/>
        <v>686.99940239859666</v>
      </c>
      <c r="AS71" s="52">
        <f t="shared" si="22"/>
        <v>84.47120055934667</v>
      </c>
      <c r="AT71" s="52">
        <f t="shared" si="23"/>
        <v>528.15831460844026</v>
      </c>
      <c r="AU71" s="52">
        <f t="shared" si="24"/>
        <v>231.69715422241131</v>
      </c>
      <c r="AV71" s="52">
        <f t="shared" si="25"/>
        <v>1581.5298742717691</v>
      </c>
      <c r="AW71" s="52">
        <f t="shared" si="26"/>
        <v>435.31981363526455</v>
      </c>
      <c r="AX71" s="52">
        <f t="shared" si="27"/>
        <v>193.2185819246053</v>
      </c>
      <c r="AY71" s="52">
        <f t="shared" si="28"/>
        <v>35.836266903965253</v>
      </c>
      <c r="AZ71" s="52">
        <f t="shared" si="29"/>
        <v>3950.411707879045</v>
      </c>
    </row>
    <row r="72" spans="1:52" x14ac:dyDescent="0.35">
      <c r="A72" s="25" t="s">
        <v>169</v>
      </c>
      <c r="B72" s="25" t="s">
        <v>170</v>
      </c>
      <c r="C72" s="25" t="s">
        <v>201</v>
      </c>
      <c r="D72" s="25" t="s">
        <v>202</v>
      </c>
      <c r="E72" s="80">
        <v>2</v>
      </c>
      <c r="F72" s="26">
        <v>96216.016911300016</v>
      </c>
      <c r="G72" s="27">
        <v>14045.5</v>
      </c>
      <c r="H72" s="53">
        <f t="shared" si="15"/>
        <v>7731.770918581321</v>
      </c>
      <c r="I72" s="54">
        <f t="shared" si="16"/>
        <v>1772.2437708751299</v>
      </c>
      <c r="J72" s="54">
        <f t="shared" si="17"/>
        <v>435.09962151911117</v>
      </c>
      <c r="K72" s="54">
        <f t="shared" si="18"/>
        <v>5524.4275261870798</v>
      </c>
      <c r="L72" s="47">
        <v>94.132129655576932</v>
      </c>
      <c r="M72" s="47">
        <v>15.413448130737743</v>
      </c>
      <c r="N72" s="47">
        <v>249.36757154372134</v>
      </c>
      <c r="O72" s="47">
        <v>30.964516334071362</v>
      </c>
      <c r="P72" s="47">
        <v>500.38658395859318</v>
      </c>
      <c r="Q72" s="47">
        <v>62.259320842372816</v>
      </c>
      <c r="R72" s="47">
        <v>602.22543767953903</v>
      </c>
      <c r="S72" s="47">
        <v>140.70276222202025</v>
      </c>
      <c r="T72" s="47">
        <v>61.103312232567475</v>
      </c>
      <c r="U72" s="48">
        <v>15.688688275929488</v>
      </c>
      <c r="V72" s="49">
        <v>17.064889001888215</v>
      </c>
      <c r="W72" s="47">
        <v>2.1468731324956143</v>
      </c>
      <c r="X72" s="47">
        <v>46.240344392213231</v>
      </c>
      <c r="Y72" s="47">
        <v>5.9451871361417004</v>
      </c>
      <c r="Z72" s="47">
        <v>155.78592217852793</v>
      </c>
      <c r="AA72" s="47">
        <v>20.477866802265858</v>
      </c>
      <c r="AB72" s="47">
        <v>134.31719085357176</v>
      </c>
      <c r="AC72" s="47">
        <v>33.359105597239541</v>
      </c>
      <c r="AD72" s="47">
        <v>15.963928421121233</v>
      </c>
      <c r="AE72" s="50">
        <v>3.798314003646087</v>
      </c>
      <c r="AF72" s="49">
        <v>176.70417321310057</v>
      </c>
      <c r="AG72" s="47">
        <v>24.60646898014204</v>
      </c>
      <c r="AH72" s="47">
        <v>1034.3524656305794</v>
      </c>
      <c r="AI72" s="47">
        <v>126.74808686079876</v>
      </c>
      <c r="AJ72" s="47">
        <v>408.73161560974199</v>
      </c>
      <c r="AK72" s="47">
        <v>376.52851862230773</v>
      </c>
      <c r="AL72" s="47">
        <v>2346.1469976144381</v>
      </c>
      <c r="AM72" s="47">
        <v>677.42104534592374</v>
      </c>
      <c r="AN72" s="47">
        <v>302.76415971092001</v>
      </c>
      <c r="AO72" s="48">
        <v>50.423994599127774</v>
      </c>
      <c r="AP72" s="51">
        <f t="shared" si="19"/>
        <v>287.90119187056575</v>
      </c>
      <c r="AQ72" s="52">
        <f t="shared" si="20"/>
        <v>42.166790243375402</v>
      </c>
      <c r="AR72" s="52">
        <f t="shared" si="21"/>
        <v>1329.9603815665141</v>
      </c>
      <c r="AS72" s="52">
        <f t="shared" si="22"/>
        <v>163.65779033101182</v>
      </c>
      <c r="AT72" s="52">
        <f t="shared" si="23"/>
        <v>1064.904121746863</v>
      </c>
      <c r="AU72" s="52">
        <f t="shared" si="24"/>
        <v>459.26570626694638</v>
      </c>
      <c r="AV72" s="52">
        <f t="shared" si="25"/>
        <v>3082.689626147549</v>
      </c>
      <c r="AW72" s="52">
        <f t="shared" si="26"/>
        <v>851.4829131651835</v>
      </c>
      <c r="AX72" s="52">
        <f t="shared" si="27"/>
        <v>379.83140036460873</v>
      </c>
      <c r="AY72" s="52">
        <f t="shared" si="28"/>
        <v>69.910996878703344</v>
      </c>
      <c r="AZ72" s="52">
        <f t="shared" si="29"/>
        <v>7731.7709185813201</v>
      </c>
    </row>
    <row r="73" spans="1:52" x14ac:dyDescent="0.35">
      <c r="A73" s="25" t="s">
        <v>169</v>
      </c>
      <c r="B73" s="25" t="s">
        <v>170</v>
      </c>
      <c r="C73" s="25" t="s">
        <v>203</v>
      </c>
      <c r="D73" s="25" t="s">
        <v>204</v>
      </c>
      <c r="E73" s="80">
        <v>4</v>
      </c>
      <c r="F73" s="26">
        <v>72083</v>
      </c>
      <c r="G73" s="27">
        <v>12038.05</v>
      </c>
      <c r="H73" s="53">
        <f t="shared" ref="H73:H104" si="30">SUM(I73:K73)</f>
        <v>6626.7092596509829</v>
      </c>
      <c r="I73" s="54">
        <f t="shared" si="16"/>
        <v>568.83880806778018</v>
      </c>
      <c r="J73" s="54">
        <f t="shared" si="17"/>
        <v>0</v>
      </c>
      <c r="K73" s="54">
        <f t="shared" si="18"/>
        <v>6057.8704515832023</v>
      </c>
      <c r="L73" s="47">
        <v>30.276415971091993</v>
      </c>
      <c r="M73" s="47">
        <v>4.9543226134514171</v>
      </c>
      <c r="N73" s="47">
        <v>79.819642105606164</v>
      </c>
      <c r="O73" s="47">
        <v>9.991217270460357</v>
      </c>
      <c r="P73" s="47">
        <v>160.74024479197931</v>
      </c>
      <c r="Q73" s="47">
        <v>19.982434540920714</v>
      </c>
      <c r="R73" s="47">
        <v>193.21858192460527</v>
      </c>
      <c r="S73" s="47">
        <v>45.084335782407898</v>
      </c>
      <c r="T73" s="47">
        <v>19.817290453805668</v>
      </c>
      <c r="U73" s="48">
        <v>4.9543226134514171</v>
      </c>
      <c r="V73" s="49">
        <v>0</v>
      </c>
      <c r="W73" s="47">
        <v>0</v>
      </c>
      <c r="X73" s="47">
        <v>0</v>
      </c>
      <c r="Y73" s="47">
        <v>0</v>
      </c>
      <c r="Z73" s="47">
        <v>0</v>
      </c>
      <c r="AA73" s="47">
        <v>0</v>
      </c>
      <c r="AB73" s="47">
        <v>0</v>
      </c>
      <c r="AC73" s="47">
        <v>0</v>
      </c>
      <c r="AD73" s="47">
        <v>0</v>
      </c>
      <c r="AE73" s="50">
        <v>0</v>
      </c>
      <c r="AF73" s="49">
        <v>193.76906221498879</v>
      </c>
      <c r="AG73" s="47">
        <v>27.001058243310226</v>
      </c>
      <c r="AH73" s="47">
        <v>1133.9893981899911</v>
      </c>
      <c r="AI73" s="47">
        <v>139.05132135086978</v>
      </c>
      <c r="AJ73" s="47">
        <v>448.11848038668074</v>
      </c>
      <c r="AK73" s="47">
        <v>412.86021778761813</v>
      </c>
      <c r="AL73" s="47">
        <v>2572.9448772524365</v>
      </c>
      <c r="AM73" s="47">
        <v>742.8181038434825</v>
      </c>
      <c r="AN73" s="47">
        <v>331.93961510124501</v>
      </c>
      <c r="AO73" s="48">
        <v>55.378317212579184</v>
      </c>
      <c r="AP73" s="51">
        <f t="shared" si="19"/>
        <v>224.0454781860808</v>
      </c>
      <c r="AQ73" s="52">
        <f t="shared" si="20"/>
        <v>31.955380856761643</v>
      </c>
      <c r="AR73" s="52">
        <f t="shared" si="21"/>
        <v>1213.8090402955972</v>
      </c>
      <c r="AS73" s="52">
        <f t="shared" si="22"/>
        <v>149.04253862133015</v>
      </c>
      <c r="AT73" s="52">
        <f t="shared" si="23"/>
        <v>608.85872517866005</v>
      </c>
      <c r="AU73" s="52">
        <f t="shared" si="24"/>
        <v>432.84265232853886</v>
      </c>
      <c r="AV73" s="52">
        <f t="shared" si="25"/>
        <v>2766.1634591770417</v>
      </c>
      <c r="AW73" s="52">
        <f t="shared" si="26"/>
        <v>787.90243962589045</v>
      </c>
      <c r="AX73" s="52">
        <f t="shared" si="27"/>
        <v>351.75690555505071</v>
      </c>
      <c r="AY73" s="52">
        <f t="shared" si="28"/>
        <v>60.332639826030601</v>
      </c>
      <c r="AZ73" s="52">
        <f t="shared" ref="AZ73:AZ104" si="31">SUM(AP73:AY73)</f>
        <v>6626.709259650981</v>
      </c>
    </row>
    <row r="74" spans="1:52" ht="15.5" x14ac:dyDescent="0.35">
      <c r="A74" s="129" t="s">
        <v>52</v>
      </c>
      <c r="B74" s="129"/>
      <c r="C74" s="129"/>
      <c r="D74" s="129"/>
      <c r="E74" s="82"/>
      <c r="F74" s="42">
        <f t="shared" ref="F74:AZ74" si="32">SUM(F9:F73)</f>
        <v>8364425.58035783</v>
      </c>
      <c r="G74" s="42">
        <f t="shared" si="32"/>
        <v>1362446.6000000003</v>
      </c>
      <c r="H74" s="42">
        <f t="shared" si="32"/>
        <v>749999.99999999977</v>
      </c>
      <c r="I74" s="42">
        <f t="shared" si="32"/>
        <v>347020.05018031521</v>
      </c>
      <c r="J74" s="42">
        <f t="shared" si="32"/>
        <v>172274.37574434103</v>
      </c>
      <c r="K74" s="42">
        <f t="shared" si="32"/>
        <v>230705.57407534352</v>
      </c>
      <c r="L74" s="75">
        <f t="shared" si="32"/>
        <v>18479.072867883406</v>
      </c>
      <c r="M74" s="75">
        <f t="shared" si="32"/>
        <v>3016.5218952434539</v>
      </c>
      <c r="N74" s="75">
        <f t="shared" si="32"/>
        <v>48795.123419883013</v>
      </c>
      <c r="O74" s="75">
        <f t="shared" si="32"/>
        <v>6072.4306552638454</v>
      </c>
      <c r="P74" s="75">
        <f t="shared" si="32"/>
        <v>97954.11431170952</v>
      </c>
      <c r="Q74" s="75">
        <f t="shared" si="32"/>
        <v>12196.716553881817</v>
      </c>
      <c r="R74" s="75">
        <f t="shared" si="32"/>
        <v>117929.94308914563</v>
      </c>
      <c r="S74" s="75">
        <f t="shared" si="32"/>
        <v>27558.749825497744</v>
      </c>
      <c r="T74" s="75">
        <f t="shared" si="32"/>
        <v>11954.780466258271</v>
      </c>
      <c r="U74" s="75">
        <f t="shared" si="32"/>
        <v>3062.5970955485518</v>
      </c>
      <c r="V74" s="75">
        <f t="shared" si="32"/>
        <v>6763.2008476515675</v>
      </c>
      <c r="W74" s="75">
        <f t="shared" si="32"/>
        <v>856.98771606901857</v>
      </c>
      <c r="X74" s="75">
        <f t="shared" si="32"/>
        <v>18326.589827447184</v>
      </c>
      <c r="Y74" s="75">
        <f t="shared" si="32"/>
        <v>2341.7431552913704</v>
      </c>
      <c r="Z74" s="75">
        <f t="shared" si="32"/>
        <v>61663.701168177868</v>
      </c>
      <c r="AA74" s="75">
        <f t="shared" si="32"/>
        <v>8118.8961827935109</v>
      </c>
      <c r="AB74" s="75">
        <f t="shared" si="32"/>
        <v>53196.763821789398</v>
      </c>
      <c r="AC74" s="75">
        <f t="shared" si="32"/>
        <v>13161.983743069266</v>
      </c>
      <c r="AD74" s="75">
        <f t="shared" si="32"/>
        <v>6318.4127730217069</v>
      </c>
      <c r="AE74" s="75">
        <f t="shared" si="32"/>
        <v>1526.096509030152</v>
      </c>
      <c r="AF74" s="75">
        <f t="shared" si="32"/>
        <v>7379.1882925906939</v>
      </c>
      <c r="AG74" s="75">
        <f t="shared" si="32"/>
        <v>1028.0219422911691</v>
      </c>
      <c r="AH74" s="75">
        <f t="shared" si="32"/>
        <v>43230.318164396303</v>
      </c>
      <c r="AI74" s="75">
        <f t="shared" si="32"/>
        <v>5298.5654630427325</v>
      </c>
      <c r="AJ74" s="75">
        <f t="shared" si="32"/>
        <v>17081.018074396456</v>
      </c>
      <c r="AK74" s="75">
        <f t="shared" si="32"/>
        <v>15736.82777732353</v>
      </c>
      <c r="AL74" s="75">
        <f t="shared" si="32"/>
        <v>98060.357007753511</v>
      </c>
      <c r="AM74" s="75">
        <f t="shared" si="32"/>
        <v>28128.937310276964</v>
      </c>
      <c r="AN74" s="75">
        <f t="shared" si="32"/>
        <v>12653.339954754916</v>
      </c>
      <c r="AO74" s="75">
        <f t="shared" si="32"/>
        <v>2109.0000885172303</v>
      </c>
      <c r="AP74" s="42">
        <f t="shared" si="32"/>
        <v>32621.462008125673</v>
      </c>
      <c r="AQ74" s="42">
        <f t="shared" si="32"/>
        <v>4901.5315536036424</v>
      </c>
      <c r="AR74" s="42">
        <f t="shared" si="32"/>
        <v>110352.03141172651</v>
      </c>
      <c r="AS74" s="42">
        <f t="shared" si="32"/>
        <v>13712.739273597948</v>
      </c>
      <c r="AT74" s="42">
        <f t="shared" si="32"/>
        <v>176698.8335542838</v>
      </c>
      <c r="AU74" s="42">
        <f t="shared" si="32"/>
        <v>36052.440513998867</v>
      </c>
      <c r="AV74" s="42">
        <f t="shared" si="32"/>
        <v>269187.06391868857</v>
      </c>
      <c r="AW74" s="42">
        <f t="shared" si="32"/>
        <v>68849.670878843957</v>
      </c>
      <c r="AX74" s="42">
        <f t="shared" si="32"/>
        <v>30926.533194034906</v>
      </c>
      <c r="AY74" s="42">
        <f t="shared" si="32"/>
        <v>6697.6936930959337</v>
      </c>
      <c r="AZ74" s="42">
        <f t="shared" si="32"/>
        <v>749999.99999999988</v>
      </c>
    </row>
  </sheetData>
  <sheetProtection algorithmName="SHA-512" hashValue="R9o2W9/DntmsD5J84F98iPMwbsU7nmO43aqXYToAiQsYSGT25xDMjMdHNwf7qjhaAJzGYKDWGkX3UbUKDJ5m5w==" saltValue="jWM18Q6qMprqBwSET/SXpA==" spinCount="100000" sheet="1" formatCells="0" formatColumns="0" formatRows="0" insertColumns="0" insertRows="0" selectLockedCells="1" sort="0" autoFilter="0" pivotTables="0"/>
  <autoFilter ref="A8:AZ74"/>
  <mergeCells count="3">
    <mergeCell ref="R7:AA7"/>
    <mergeCell ref="A74:D74"/>
    <mergeCell ref="A1:B1"/>
  </mergeCells>
  <conditionalFormatting sqref="H9:H73">
    <cfRule type="cellIs" dxfId="179" priority="5" operator="greaterThan">
      <formula>G9</formula>
    </cfRule>
  </conditionalFormatting>
  <conditionalFormatting sqref="E9:E73">
    <cfRule type="cellIs" dxfId="178" priority="1" operator="equal">
      <formula>4</formula>
    </cfRule>
    <cfRule type="cellIs" dxfId="177" priority="2" operator="equal">
      <formula>3</formula>
    </cfRule>
    <cfRule type="cellIs" dxfId="176" priority="3" operator="equal">
      <formula>2</formula>
    </cfRule>
    <cfRule type="cellIs" dxfId="175" priority="4" operator="equal">
      <formula>1</formula>
    </cfRule>
  </conditionalFormatting>
  <pageMargins left="0.7" right="0.7" top="0.75" bottom="0.75" header="0.3" footer="0.3"/>
  <pageSetup orientation="portrait" horizontalDpi="4294967295" verticalDpi="4294967295"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f9c27809-4287-4089-b372-ed66d4ae5532">
      <Terms xmlns="http://schemas.microsoft.com/office/infopath/2007/PartnerControls"/>
    </lcf76f155ced4ddcb4097134ff3c332f>
    <TaxCatchAll xmlns="a7a6521e-3bb8-4ccc-a7e1-cb34b7e3d81d"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BB050D803BE034CBEAE477B239A7EDF" ma:contentTypeVersion="16" ma:contentTypeDescription="Create a new document." ma:contentTypeScope="" ma:versionID="9d6d4b1bf0ddf4b4b598901eb5172bb6">
  <xsd:schema xmlns:xsd="http://www.w3.org/2001/XMLSchema" xmlns:xs="http://www.w3.org/2001/XMLSchema" xmlns:p="http://schemas.microsoft.com/office/2006/metadata/properties" xmlns:ns2="f9c27809-4287-4089-b372-ed66d4ae5532" xmlns:ns3="a7a6521e-3bb8-4ccc-a7e1-cb34b7e3d81d" targetNamespace="http://schemas.microsoft.com/office/2006/metadata/properties" ma:root="true" ma:fieldsID="d75914c7c1b02793fc54b38af3bcc159" ns2:_="" ns3:_="">
    <xsd:import namespace="f9c27809-4287-4089-b372-ed66d4ae5532"/>
    <xsd:import namespace="a7a6521e-3bb8-4ccc-a7e1-cb34b7e3d81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Location" minOccurs="0"/>
                <xsd:element ref="ns3:SharedWithUsers" minOccurs="0"/>
                <xsd:element ref="ns3:SharedWithDetails" minOccurs="0"/>
                <xsd:element ref="ns2:MediaLengthInSeconds"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c27809-4287-4089-b372-ed66d4ae55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5f3f4cc-79b9-4d17-b8fa-dd7577b1fbe8"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7a6521e-3bb8-4ccc-a7e1-cb34b7e3d81d"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30a163c4-7aef-45cf-802c-7e9ce6ac4ea5}" ma:internalName="TaxCatchAll" ma:showField="CatchAllData" ma:web="a7a6521e-3bb8-4ccc-a7e1-cb34b7e3d81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3F6B940-F4E6-4C27-BD1B-6FD546997095}">
  <ds:schemaRefs>
    <ds:schemaRef ds:uri="http://purl.org/dc/dcmitype/"/>
    <ds:schemaRef ds:uri="http://www.w3.org/XML/1998/namespace"/>
    <ds:schemaRef ds:uri="http://purl.org/dc/elements/1.1/"/>
    <ds:schemaRef ds:uri="http://schemas.microsoft.com/office/2006/metadata/properties"/>
    <ds:schemaRef ds:uri="http://schemas.microsoft.com/office/2006/documentManagement/types"/>
    <ds:schemaRef ds:uri="a7a6521e-3bb8-4ccc-a7e1-cb34b7e3d81d"/>
    <ds:schemaRef ds:uri="http://schemas.openxmlformats.org/package/2006/metadata/core-properties"/>
    <ds:schemaRef ds:uri="http://purl.org/dc/terms/"/>
    <ds:schemaRef ds:uri="http://schemas.microsoft.com/office/infopath/2007/PartnerControls"/>
    <ds:schemaRef ds:uri="f9c27809-4287-4089-b372-ed66d4ae5532"/>
  </ds:schemaRefs>
</ds:datastoreItem>
</file>

<file path=customXml/itemProps2.xml><?xml version="1.0" encoding="utf-8"?>
<ds:datastoreItem xmlns:ds="http://schemas.openxmlformats.org/officeDocument/2006/customXml" ds:itemID="{9475A73B-4072-4133-8E76-CF529CE1638C}"/>
</file>

<file path=customXml/itemProps3.xml><?xml version="1.0" encoding="utf-8"?>
<ds:datastoreItem xmlns:ds="http://schemas.openxmlformats.org/officeDocument/2006/customXml" ds:itemID="{5889C657-14E0-455D-9789-E4B506A9EDC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45</vt:i4>
      </vt:variant>
      <vt:variant>
        <vt:lpstr>Named Ranges</vt:lpstr>
      </vt:variant>
      <vt:variant>
        <vt:i4>6</vt:i4>
      </vt:variant>
    </vt:vector>
  </HeadingPairs>
  <TitlesOfParts>
    <vt:vector size="51" baseType="lpstr">
      <vt:lpstr>0.0.Instructions</vt:lpstr>
      <vt:lpstr>1.Strategic Objective</vt:lpstr>
      <vt:lpstr>1.Sector Objectives and Outcome</vt:lpstr>
      <vt:lpstr>2.Activity - output Tiers</vt:lpstr>
      <vt:lpstr>3.Output indicators-activs list</vt:lpstr>
      <vt:lpstr>5. Sector aggregation rule</vt:lpstr>
      <vt:lpstr>4.Overall Protection Target</vt:lpstr>
      <vt:lpstr>4.HLP Overall Target</vt:lpstr>
      <vt:lpstr>4.GBV Overall Target</vt:lpstr>
      <vt:lpstr>4.MA Overall Target</vt:lpstr>
      <vt:lpstr>4.CP Overall Target</vt:lpstr>
      <vt:lpstr>CO1-IND01</vt:lpstr>
      <vt:lpstr>CO1-IND02</vt:lpstr>
      <vt:lpstr>CO1-IND03</vt:lpstr>
      <vt:lpstr>CO1-IND04</vt:lpstr>
      <vt:lpstr>CO1-IND05</vt:lpstr>
      <vt:lpstr>CO1-IND06</vt:lpstr>
      <vt:lpstr>CO1-IND07</vt:lpstr>
      <vt:lpstr>CO1-IND08</vt:lpstr>
      <vt:lpstr>CO1-IND09</vt:lpstr>
      <vt:lpstr>CO1-IND10</vt:lpstr>
      <vt:lpstr>CO1-IND11</vt:lpstr>
      <vt:lpstr>CO1-IND12</vt:lpstr>
      <vt:lpstr>CO1-IND13</vt:lpstr>
      <vt:lpstr>CO1-IND14</vt:lpstr>
      <vt:lpstr>CO1-IND15</vt:lpstr>
      <vt:lpstr>CO1-IND16</vt:lpstr>
      <vt:lpstr>CO2-IND01</vt:lpstr>
      <vt:lpstr>CO2-IND02</vt:lpstr>
      <vt:lpstr>CO2-IND03</vt:lpstr>
      <vt:lpstr>CO2-IND04</vt:lpstr>
      <vt:lpstr>CO2-IND05</vt:lpstr>
      <vt:lpstr>CO2-IND06</vt:lpstr>
      <vt:lpstr>CO2-IND08</vt:lpstr>
      <vt:lpstr>CO2-IND09</vt:lpstr>
      <vt:lpstr>CO2-IND10</vt:lpstr>
      <vt:lpstr>CO2-IND12</vt:lpstr>
      <vt:lpstr>CO2-IND13</vt:lpstr>
      <vt:lpstr>CO2-IND14</vt:lpstr>
      <vt:lpstr>CO3-IND05</vt:lpstr>
      <vt:lpstr>CO3-IND9</vt:lpstr>
      <vt:lpstr>CO3-IND10</vt:lpstr>
      <vt:lpstr>CO3-IND12</vt:lpstr>
      <vt:lpstr>CO3-IND13</vt:lpstr>
      <vt:lpstr>links</vt:lpstr>
      <vt:lpstr>'1.Strategic Objective'!_Hlk22461582</vt:lpstr>
      <vt:lpstr>SO</vt:lpstr>
      <vt:lpstr>SO.1</vt:lpstr>
      <vt:lpstr>SO.2</vt:lpstr>
      <vt:lpstr>SO.3</vt:lpstr>
      <vt:lpstr>SP</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Atenaga Frederick</dc:creator>
  <cp:keywords/>
  <dc:description/>
  <cp:lastModifiedBy>Cecile</cp:lastModifiedBy>
  <cp:revision/>
  <dcterms:created xsi:type="dcterms:W3CDTF">2020-11-27T12:27:12Z</dcterms:created>
  <dcterms:modified xsi:type="dcterms:W3CDTF">2022-05-30T13:01:31Z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0x0101008BB050D803BE034CBEAE477B239A7EDF</vt:lpwstr>
  </property>
  <property fmtid="{D5CDD505-2E9C-101B-9397-08002B2CF9AE}" pid="3" name="MediaServiceImageTags">
    <vt:lpwstr/>
  </property>
</Properties>
</file>